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ddl\OneDrive\바탕 화면\문항 개발 데이터\"/>
    </mc:Choice>
  </mc:AlternateContent>
  <xr:revisionPtr revIDLastSave="0" documentId="13_ncr:1_{59150D2D-D31E-4AD5-BC0F-DBE881FCCB59}" xr6:coauthVersionLast="47" xr6:coauthVersionMax="47" xr10:uidLastSave="{00000000-0000-0000-0000-000000000000}"/>
  <bookViews>
    <workbookView xWindow="29190" yWindow="-4950" windowWidth="22695" windowHeight="15240" activeTab="2" xr2:uid="{00000000-000D-0000-FFFF-FFFF00000000}"/>
  </bookViews>
  <sheets>
    <sheet name="국민연금공단_자격 시구신고 평균소득월액_20200531" sheetId="1" r:id="rId1"/>
    <sheet name="Sheet1" sheetId="2" r:id="rId2"/>
    <sheet name="평균소득_인구구성" sheetId="3" r:id="rId3"/>
  </sheets>
  <definedNames>
    <definedName name="_xlnm._FilterDatabase" localSheetId="0" hidden="1">'국민연금공단_자격 시구신고 평균소득월액_20200531'!$A$1:$E$1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E149" i="2"/>
  <c r="H149" i="2" s="1"/>
  <c r="E150" i="2"/>
  <c r="H150" i="2" s="1"/>
  <c r="E151" i="2"/>
  <c r="H151" i="2" s="1"/>
  <c r="E152" i="2"/>
  <c r="H152" i="2" s="1"/>
  <c r="E153" i="2"/>
  <c r="H153" i="2" s="1"/>
  <c r="E154" i="2"/>
  <c r="H154" i="2" s="1"/>
  <c r="E155" i="2"/>
  <c r="H155" i="2" s="1"/>
  <c r="E156" i="2"/>
  <c r="H156" i="2" s="1"/>
  <c r="E157" i="2"/>
  <c r="H157" i="2" s="1"/>
  <c r="E158" i="2"/>
  <c r="H158" i="2" s="1"/>
  <c r="E159" i="2"/>
  <c r="H159" i="2" s="1"/>
  <c r="E160" i="2"/>
  <c r="H160" i="2" s="1"/>
  <c r="E161" i="2"/>
  <c r="H161" i="2" s="1"/>
  <c r="E162" i="2"/>
  <c r="H162" i="2" s="1"/>
  <c r="E163" i="2"/>
  <c r="H163" i="2" s="1"/>
  <c r="E164" i="2"/>
  <c r="H164" i="2" s="1"/>
  <c r="E165" i="2"/>
  <c r="H165" i="2" s="1"/>
  <c r="E166" i="2"/>
  <c r="H166" i="2" s="1"/>
  <c r="E167" i="2"/>
  <c r="H167" i="2" s="1"/>
  <c r="E168" i="2"/>
  <c r="H168" i="2" s="1"/>
  <c r="E169" i="2"/>
  <c r="H169" i="2" s="1"/>
  <c r="E170" i="2"/>
  <c r="H170" i="2" s="1"/>
  <c r="E171" i="2"/>
  <c r="H171" i="2" s="1"/>
  <c r="E172" i="2"/>
  <c r="H172" i="2" s="1"/>
  <c r="E173" i="2"/>
  <c r="H173" i="2" s="1"/>
  <c r="E174" i="2"/>
  <c r="H174" i="2" s="1"/>
  <c r="E175" i="2"/>
  <c r="H175" i="2" s="1"/>
  <c r="E176" i="2"/>
  <c r="H176" i="2" s="1"/>
  <c r="E177" i="2"/>
  <c r="H177" i="2" s="1"/>
  <c r="E178" i="2"/>
  <c r="H178" i="2" s="1"/>
  <c r="E179" i="2"/>
  <c r="H179" i="2" s="1"/>
  <c r="E180" i="2"/>
  <c r="H180" i="2" s="1"/>
  <c r="E181" i="2"/>
  <c r="H181" i="2" s="1"/>
  <c r="E182" i="2"/>
  <c r="H182" i="2" s="1"/>
  <c r="E183" i="2"/>
  <c r="H183" i="2" s="1"/>
  <c r="E184" i="2"/>
  <c r="H184" i="2" s="1"/>
  <c r="E185" i="2"/>
  <c r="H185" i="2" s="1"/>
  <c r="E186" i="2"/>
  <c r="H186" i="2" s="1"/>
  <c r="E187" i="2"/>
  <c r="H187" i="2" s="1"/>
  <c r="E188" i="2"/>
  <c r="H188" i="2" s="1"/>
  <c r="E189" i="2"/>
  <c r="H189" i="2" s="1"/>
  <c r="E190" i="2"/>
  <c r="H190" i="2" s="1"/>
  <c r="E191" i="2"/>
  <c r="H191" i="2" s="1"/>
  <c r="E192" i="2"/>
  <c r="H192" i="2" s="1"/>
  <c r="E193" i="2"/>
  <c r="H193" i="2" s="1"/>
  <c r="E194" i="2"/>
  <c r="H194" i="2" s="1"/>
  <c r="E195" i="2"/>
  <c r="H195" i="2" s="1"/>
  <c r="E196" i="2"/>
  <c r="H196" i="2" s="1"/>
  <c r="E197" i="2"/>
  <c r="H197" i="2" s="1"/>
  <c r="E198" i="2"/>
  <c r="H198" i="2" s="1"/>
  <c r="E199" i="2"/>
  <c r="H199" i="2" s="1"/>
  <c r="E200" i="2"/>
  <c r="H200" i="2" s="1"/>
  <c r="E201" i="2"/>
  <c r="H201" i="2" s="1"/>
  <c r="E202" i="2"/>
  <c r="H202" i="2" s="1"/>
  <c r="E203" i="2"/>
  <c r="H203" i="2" s="1"/>
  <c r="E204" i="2"/>
  <c r="H204" i="2" s="1"/>
  <c r="E205" i="2"/>
  <c r="H205" i="2" s="1"/>
  <c r="E206" i="2"/>
  <c r="H206" i="2" s="1"/>
  <c r="E207" i="2"/>
  <c r="H207" i="2" s="1"/>
  <c r="E208" i="2"/>
  <c r="H208" i="2" s="1"/>
  <c r="E209" i="2"/>
  <c r="H209" i="2" s="1"/>
  <c r="E210" i="2"/>
  <c r="H210" i="2" s="1"/>
  <c r="E211" i="2"/>
  <c r="H211" i="2" s="1"/>
  <c r="E212" i="2"/>
  <c r="H212" i="2" s="1"/>
  <c r="E213" i="2"/>
  <c r="H213" i="2" s="1"/>
  <c r="E214" i="2"/>
  <c r="H214" i="2" s="1"/>
  <c r="E215" i="2"/>
  <c r="H215" i="2" s="1"/>
  <c r="E216" i="2"/>
  <c r="H216" i="2" s="1"/>
  <c r="E217" i="2"/>
  <c r="H217" i="2" s="1"/>
  <c r="E218" i="2"/>
  <c r="H218" i="2" s="1"/>
  <c r="E219" i="2"/>
  <c r="H219" i="2" s="1"/>
  <c r="E220" i="2"/>
  <c r="H220" i="2" s="1"/>
  <c r="E221" i="2"/>
  <c r="H221" i="2" s="1"/>
  <c r="E222" i="2"/>
  <c r="H222" i="2" s="1"/>
  <c r="E223" i="2"/>
  <c r="H223" i="2" s="1"/>
  <c r="E224" i="2"/>
  <c r="H224" i="2" s="1"/>
  <c r="E225" i="2"/>
  <c r="H225" i="2" s="1"/>
  <c r="E226" i="2"/>
  <c r="H226" i="2" s="1"/>
  <c r="E227" i="2"/>
  <c r="H227" i="2" s="1"/>
  <c r="E228" i="2"/>
  <c r="H228" i="2" s="1"/>
  <c r="E229" i="2"/>
  <c r="H229" i="2" s="1"/>
  <c r="E230" i="2"/>
  <c r="H230" i="2" s="1"/>
  <c r="E2" i="2"/>
  <c r="H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" i="2"/>
  <c r="D13" i="2"/>
  <c r="D14" i="2"/>
  <c r="I14" i="2" s="1"/>
  <c r="D15" i="2"/>
  <c r="I15" i="2" s="1"/>
  <c r="D16" i="2"/>
  <c r="D17" i="2"/>
  <c r="D18" i="2"/>
  <c r="D19" i="2"/>
  <c r="I19" i="2" s="1"/>
  <c r="D20" i="2"/>
  <c r="D21" i="2"/>
  <c r="D22" i="2"/>
  <c r="I22" i="2" s="1"/>
  <c r="D23" i="2"/>
  <c r="I23" i="2" s="1"/>
  <c r="D24" i="2"/>
  <c r="D25" i="2"/>
  <c r="D26" i="2"/>
  <c r="D27" i="2"/>
  <c r="I27" i="2" s="1"/>
  <c r="D28" i="2"/>
  <c r="D29" i="2"/>
  <c r="D30" i="2"/>
  <c r="I30" i="2" s="1"/>
  <c r="D31" i="2"/>
  <c r="I31" i="2" s="1"/>
  <c r="D32" i="2"/>
  <c r="D33" i="2"/>
  <c r="D34" i="2"/>
  <c r="D35" i="2"/>
  <c r="I35" i="2" s="1"/>
  <c r="D36" i="2"/>
  <c r="D37" i="2"/>
  <c r="D38" i="2"/>
  <c r="I38" i="2" s="1"/>
  <c r="D39" i="2"/>
  <c r="I39" i="2" s="1"/>
  <c r="D40" i="2"/>
  <c r="D41" i="2"/>
  <c r="D42" i="2"/>
  <c r="D43" i="2"/>
  <c r="I43" i="2" s="1"/>
  <c r="D44" i="2"/>
  <c r="D45" i="2"/>
  <c r="D46" i="2"/>
  <c r="I46" i="2" s="1"/>
  <c r="D47" i="2"/>
  <c r="I47" i="2" s="1"/>
  <c r="D48" i="2"/>
  <c r="D49" i="2"/>
  <c r="D50" i="2"/>
  <c r="D51" i="2"/>
  <c r="I51" i="2" s="1"/>
  <c r="D52" i="2"/>
  <c r="D53" i="2"/>
  <c r="D54" i="2"/>
  <c r="I54" i="2" s="1"/>
  <c r="D55" i="2"/>
  <c r="I55" i="2" s="1"/>
  <c r="D56" i="2"/>
  <c r="D57" i="2"/>
  <c r="D58" i="2"/>
  <c r="D59" i="2"/>
  <c r="I59" i="2" s="1"/>
  <c r="D60" i="2"/>
  <c r="D61" i="2"/>
  <c r="D62" i="2"/>
  <c r="I62" i="2" s="1"/>
  <c r="D63" i="2"/>
  <c r="I63" i="2" s="1"/>
  <c r="D64" i="2"/>
  <c r="D65" i="2"/>
  <c r="D66" i="2"/>
  <c r="J66" i="2" s="1"/>
  <c r="D67" i="2"/>
  <c r="I67" i="2" s="1"/>
  <c r="D68" i="2"/>
  <c r="D69" i="2"/>
  <c r="D70" i="2"/>
  <c r="I70" i="2" s="1"/>
  <c r="D71" i="2"/>
  <c r="I71" i="2" s="1"/>
  <c r="D72" i="2"/>
  <c r="D73" i="2"/>
  <c r="D74" i="2"/>
  <c r="D75" i="2"/>
  <c r="I75" i="2" s="1"/>
  <c r="D76" i="2"/>
  <c r="D77" i="2"/>
  <c r="D78" i="2"/>
  <c r="I78" i="2" s="1"/>
  <c r="D79" i="2"/>
  <c r="I79" i="2" s="1"/>
  <c r="D80" i="2"/>
  <c r="D81" i="2"/>
  <c r="D82" i="2"/>
  <c r="D83" i="2"/>
  <c r="I83" i="2" s="1"/>
  <c r="D84" i="2"/>
  <c r="D85" i="2"/>
  <c r="D86" i="2"/>
  <c r="I86" i="2" s="1"/>
  <c r="D87" i="2"/>
  <c r="I87" i="2" s="1"/>
  <c r="D88" i="2"/>
  <c r="D89" i="2"/>
  <c r="D90" i="2"/>
  <c r="D91" i="2"/>
  <c r="I91" i="2" s="1"/>
  <c r="D92" i="2"/>
  <c r="D93" i="2"/>
  <c r="D94" i="2"/>
  <c r="I94" i="2" s="1"/>
  <c r="D95" i="2"/>
  <c r="I95" i="2" s="1"/>
  <c r="D96" i="2"/>
  <c r="D97" i="2"/>
  <c r="D98" i="2"/>
  <c r="D99" i="2"/>
  <c r="I99" i="2" s="1"/>
  <c r="D100" i="2"/>
  <c r="D101" i="2"/>
  <c r="D102" i="2"/>
  <c r="I102" i="2" s="1"/>
  <c r="D103" i="2"/>
  <c r="I103" i="2" s="1"/>
  <c r="D104" i="2"/>
  <c r="D105" i="2"/>
  <c r="D106" i="2"/>
  <c r="D107" i="2"/>
  <c r="I107" i="2" s="1"/>
  <c r="D108" i="2"/>
  <c r="D109" i="2"/>
  <c r="D110" i="2"/>
  <c r="I110" i="2" s="1"/>
  <c r="D111" i="2"/>
  <c r="I111" i="2" s="1"/>
  <c r="D112" i="2"/>
  <c r="D113" i="2"/>
  <c r="D114" i="2"/>
  <c r="D115" i="2"/>
  <c r="I115" i="2" s="1"/>
  <c r="D116" i="2"/>
  <c r="D117" i="2"/>
  <c r="D118" i="2"/>
  <c r="I118" i="2" s="1"/>
  <c r="D119" i="2"/>
  <c r="I119" i="2" s="1"/>
  <c r="D120" i="2"/>
  <c r="D121" i="2"/>
  <c r="D122" i="2"/>
  <c r="D123" i="2"/>
  <c r="I123" i="2" s="1"/>
  <c r="D124" i="2"/>
  <c r="D125" i="2"/>
  <c r="D126" i="2"/>
  <c r="I126" i="2" s="1"/>
  <c r="D127" i="2"/>
  <c r="I127" i="2" s="1"/>
  <c r="D128" i="2"/>
  <c r="D129" i="2"/>
  <c r="D130" i="2"/>
  <c r="J130" i="2" s="1"/>
  <c r="D131" i="2"/>
  <c r="I131" i="2" s="1"/>
  <c r="D132" i="2"/>
  <c r="D133" i="2"/>
  <c r="D134" i="2"/>
  <c r="I134" i="2" s="1"/>
  <c r="D135" i="2"/>
  <c r="I135" i="2" s="1"/>
  <c r="D136" i="2"/>
  <c r="D137" i="2"/>
  <c r="D138" i="2"/>
  <c r="D139" i="2"/>
  <c r="I139" i="2" s="1"/>
  <c r="D140" i="2"/>
  <c r="D141" i="2"/>
  <c r="D142" i="2"/>
  <c r="I142" i="2" s="1"/>
  <c r="D143" i="2"/>
  <c r="I143" i="2" s="1"/>
  <c r="D144" i="2"/>
  <c r="D145" i="2"/>
  <c r="D146" i="2"/>
  <c r="D147" i="2"/>
  <c r="I147" i="2" s="1"/>
  <c r="D148" i="2"/>
  <c r="D149" i="2"/>
  <c r="D150" i="2"/>
  <c r="I150" i="2" s="1"/>
  <c r="D151" i="2"/>
  <c r="I151" i="2" s="1"/>
  <c r="D152" i="2"/>
  <c r="D153" i="2"/>
  <c r="D154" i="2"/>
  <c r="D155" i="2"/>
  <c r="I155" i="2" s="1"/>
  <c r="D156" i="2"/>
  <c r="D157" i="2"/>
  <c r="D158" i="2"/>
  <c r="I158" i="2" s="1"/>
  <c r="D159" i="2"/>
  <c r="I159" i="2" s="1"/>
  <c r="D160" i="2"/>
  <c r="D161" i="2"/>
  <c r="D162" i="2"/>
  <c r="D163" i="2"/>
  <c r="I163" i="2" s="1"/>
  <c r="D164" i="2"/>
  <c r="D165" i="2"/>
  <c r="D166" i="2"/>
  <c r="I166" i="2" s="1"/>
  <c r="D167" i="2"/>
  <c r="I167" i="2" s="1"/>
  <c r="D168" i="2"/>
  <c r="D169" i="2"/>
  <c r="D170" i="2"/>
  <c r="D171" i="2"/>
  <c r="I171" i="2" s="1"/>
  <c r="D172" i="2"/>
  <c r="D173" i="2"/>
  <c r="D174" i="2"/>
  <c r="I174" i="2" s="1"/>
  <c r="D175" i="2"/>
  <c r="I175" i="2" s="1"/>
  <c r="D176" i="2"/>
  <c r="D177" i="2"/>
  <c r="D178" i="2"/>
  <c r="D179" i="2"/>
  <c r="I179" i="2" s="1"/>
  <c r="D180" i="2"/>
  <c r="D181" i="2"/>
  <c r="D182" i="2"/>
  <c r="I182" i="2" s="1"/>
  <c r="D183" i="2"/>
  <c r="I183" i="2" s="1"/>
  <c r="D184" i="2"/>
  <c r="D185" i="2"/>
  <c r="D186" i="2"/>
  <c r="D187" i="2"/>
  <c r="I187" i="2" s="1"/>
  <c r="D188" i="2"/>
  <c r="D189" i="2"/>
  <c r="D190" i="2"/>
  <c r="I190" i="2" s="1"/>
  <c r="D191" i="2"/>
  <c r="I191" i="2" s="1"/>
  <c r="D192" i="2"/>
  <c r="D193" i="2"/>
  <c r="D194" i="2"/>
  <c r="D195" i="2"/>
  <c r="I195" i="2" s="1"/>
  <c r="D196" i="2"/>
  <c r="D197" i="2"/>
  <c r="D198" i="2"/>
  <c r="I198" i="2" s="1"/>
  <c r="D199" i="2"/>
  <c r="I199" i="2" s="1"/>
  <c r="D200" i="2"/>
  <c r="D201" i="2"/>
  <c r="D202" i="2"/>
  <c r="D203" i="2"/>
  <c r="I203" i="2" s="1"/>
  <c r="D204" i="2"/>
  <c r="D205" i="2"/>
  <c r="D206" i="2"/>
  <c r="I206" i="2" s="1"/>
  <c r="D207" i="2"/>
  <c r="I207" i="2" s="1"/>
  <c r="D208" i="2"/>
  <c r="D209" i="2"/>
  <c r="D210" i="2"/>
  <c r="D211" i="2"/>
  <c r="I211" i="2" s="1"/>
  <c r="D212" i="2"/>
  <c r="D213" i="2"/>
  <c r="D214" i="2"/>
  <c r="I214" i="2" s="1"/>
  <c r="D215" i="2"/>
  <c r="I215" i="2" s="1"/>
  <c r="D216" i="2"/>
  <c r="D217" i="2"/>
  <c r="D218" i="2"/>
  <c r="D219" i="2"/>
  <c r="I219" i="2" s="1"/>
  <c r="D220" i="2"/>
  <c r="D221" i="2"/>
  <c r="D222" i="2"/>
  <c r="I222" i="2" s="1"/>
  <c r="D223" i="2"/>
  <c r="I223" i="2" s="1"/>
  <c r="D224" i="2"/>
  <c r="D225" i="2"/>
  <c r="D226" i="2"/>
  <c r="D227" i="2"/>
  <c r="D228" i="2"/>
  <c r="D229" i="2"/>
  <c r="D230" i="2"/>
  <c r="I230" i="2" s="1"/>
  <c r="D3" i="2"/>
  <c r="I3" i="2" s="1"/>
  <c r="D4" i="2"/>
  <c r="D5" i="2"/>
  <c r="I5" i="2" s="1"/>
  <c r="D6" i="2"/>
  <c r="I6" i="2" s="1"/>
  <c r="D7" i="2"/>
  <c r="I7" i="2" s="1"/>
  <c r="D8" i="2"/>
  <c r="D9" i="2"/>
  <c r="D10" i="2"/>
  <c r="D11" i="2"/>
  <c r="I11" i="2" s="1"/>
  <c r="D12" i="2"/>
  <c r="D2" i="2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12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D230" i="1"/>
  <c r="D229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2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7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2" i="1"/>
  <c r="I12" i="2" l="1"/>
  <c r="I4" i="2"/>
  <c r="I188" i="2"/>
  <c r="J226" i="2"/>
  <c r="J218" i="2"/>
  <c r="J210" i="2"/>
  <c r="J202" i="2"/>
  <c r="J194" i="2"/>
  <c r="J186" i="2"/>
  <c r="J178" i="2"/>
  <c r="J170" i="2"/>
  <c r="J162" i="2"/>
  <c r="J154" i="2"/>
  <c r="J146" i="2"/>
  <c r="J138" i="2"/>
  <c r="J122" i="2"/>
  <c r="J114" i="2"/>
  <c r="J106" i="2"/>
  <c r="J98" i="2"/>
  <c r="J90" i="2"/>
  <c r="J82" i="2"/>
  <c r="J74" i="2"/>
  <c r="J58" i="2"/>
  <c r="J50" i="2"/>
  <c r="J42" i="2"/>
  <c r="J34" i="2"/>
  <c r="J26" i="2"/>
  <c r="J18" i="2"/>
  <c r="J10" i="2"/>
  <c r="J94" i="2"/>
  <c r="J86" i="2"/>
  <c r="J78" i="2"/>
  <c r="J70" i="2"/>
  <c r="J62" i="2"/>
  <c r="J54" i="2"/>
  <c r="J46" i="2"/>
  <c r="J38" i="2"/>
  <c r="J30" i="2"/>
  <c r="J22" i="2"/>
  <c r="J14" i="2"/>
  <c r="J6" i="2"/>
  <c r="J222" i="2"/>
  <c r="J206" i="2"/>
  <c r="J182" i="2"/>
  <c r="J166" i="2"/>
  <c r="J142" i="2"/>
  <c r="J118" i="2"/>
  <c r="J102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J190" i="2"/>
  <c r="J158" i="2"/>
  <c r="J134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4" i="2"/>
  <c r="J214" i="2"/>
  <c r="J198" i="2"/>
  <c r="J174" i="2"/>
  <c r="J150" i="2"/>
  <c r="J126" i="2"/>
  <c r="J110" i="2"/>
  <c r="I9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I217" i="2"/>
  <c r="I209" i="2"/>
  <c r="I201" i="2"/>
  <c r="I193" i="2"/>
  <c r="I185" i="2"/>
  <c r="I177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33" i="2"/>
  <c r="I25" i="2"/>
  <c r="I17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230" i="2"/>
  <c r="J224" i="2"/>
  <c r="J216" i="2"/>
  <c r="J208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J2" i="2"/>
  <c r="J223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I8" i="2"/>
  <c r="I227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60" i="2"/>
  <c r="I10" i="2"/>
  <c r="I169" i="2"/>
  <c r="I41" i="2"/>
  <c r="I228" i="2"/>
  <c r="I220" i="2"/>
  <c r="I212" i="2"/>
  <c r="I204" i="2"/>
  <c r="I196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52" i="2"/>
  <c r="I44" i="2"/>
  <c r="I36" i="2"/>
  <c r="I28" i="2"/>
  <c r="I20" i="2"/>
  <c r="I202" i="2"/>
  <c r="I146" i="2"/>
  <c r="I90" i="2"/>
  <c r="I18" i="2"/>
  <c r="I210" i="2"/>
  <c r="I154" i="2"/>
  <c r="I106" i="2"/>
  <c r="I58" i="2"/>
  <c r="I26" i="2"/>
  <c r="I178" i="2"/>
  <c r="I130" i="2"/>
  <c r="I66" i="2"/>
  <c r="I218" i="2"/>
  <c r="I162" i="2"/>
  <c r="I98" i="2"/>
  <c r="I194" i="2"/>
  <c r="I138" i="2"/>
  <c r="I82" i="2"/>
  <c r="I34" i="2"/>
  <c r="I186" i="2"/>
  <c r="I122" i="2"/>
  <c r="I226" i="2"/>
  <c r="I170" i="2"/>
  <c r="I114" i="2"/>
  <c r="I74" i="2"/>
  <c r="I42" i="2"/>
  <c r="I50" i="2"/>
  <c r="I225" i="2"/>
  <c r="I2" i="2"/>
</calcChain>
</file>

<file path=xl/sharedStrings.xml><?xml version="1.0" encoding="utf-8"?>
<sst xmlns="http://schemas.openxmlformats.org/spreadsheetml/2006/main" count="1669" uniqueCount="484">
  <si>
    <t>기준년월</t>
  </si>
  <si>
    <t>시군구</t>
  </si>
  <si>
    <t>평균소득월액</t>
  </si>
  <si>
    <t>서울특별시종로구</t>
  </si>
  <si>
    <t>서울특별시중구</t>
  </si>
  <si>
    <t>서울특별시용산구</t>
  </si>
  <si>
    <t>서울특별시성동구</t>
  </si>
  <si>
    <t>서울특별시광진구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</si>
  <si>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</si>
  <si>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</si>
  <si>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</si>
  <si>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</si>
  <si>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</si>
  <si>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</si>
  <si>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</si>
  <si>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</si>
  <si>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</si>
  <si>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</si>
  <si>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</si>
  <si>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</si>
  <si>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</si>
  <si>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</si>
  <si>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</si>
  <si>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</si>
  <si>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</si>
  <si>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</si>
  <si>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</si>
  <si>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</si>
  <si>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</si>
  <si>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</si>
  <si>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</si>
  <si>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</si>
  <si>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</si>
  <si>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</si>
  <si>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</si>
  <si>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</si>
  <si>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</si>
  <si>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</si>
  <si>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</si>
  <si>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</si>
  <si>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</si>
  <si>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</si>
  <si>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</si>
  <si>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</si>
  <si>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</si>
  <si>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</si>
  <si>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</si>
  <si>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</si>
  <si>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</si>
  <si>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</si>
  <si>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</si>
  <si>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</si>
  <si>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</si>
  <si>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</si>
  <si>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인천광역시미추홀구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</si>
  <si>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</si>
  <si>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</si>
  <si>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</si>
  <si>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</si>
  <si>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</si>
  <si>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</si>
  <si>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</si>
  <si>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</si>
  <si>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</si>
  <si>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</si>
  <si>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</si>
  <si>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</si>
  <si>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</si>
  <si>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</si>
  <si>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</si>
  <si>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</si>
  <si>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</si>
  <si>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</si>
  <si>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</si>
  <si>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</si>
  <si>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</si>
  <si>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</si>
  <si>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</t>
  </si>
  <si>
    <t>경기도수원시</t>
  </si>
  <si>
    <t>경기도성남시</t>
  </si>
  <si>
    <t>경기도의정부시</t>
  </si>
  <si>
    <t>경기도안양시</t>
  </si>
  <si>
    <t>경기도부천시</t>
  </si>
  <si>
    <t>경기도광명시</t>
  </si>
  <si>
    <t>경기도평택시</t>
  </si>
  <si>
    <t>경기도동두천시</t>
  </si>
  <si>
    <t>경기도안산시</t>
  </si>
  <si>
    <t>경기도고양시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</si>
  <si>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</si>
  <si>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</si>
  <si>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</si>
  <si>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</si>
  <si>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</si>
  <si>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</si>
  <si>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</si>
  <si>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</si>
  <si>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</si>
  <si>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</si>
  <si>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</si>
  <si>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</si>
  <si>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</si>
  <si>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</si>
  <si>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</si>
  <si>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</si>
  <si>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</si>
  <si>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</si>
  <si>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</si>
  <si>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</si>
  <si>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</si>
  <si>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</si>
  <si>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</si>
  <si>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</si>
  <si>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</si>
  <si>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</si>
  <si>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</si>
  <si>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</si>
  <si>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</si>
  <si>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</si>
  <si>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</si>
  <si>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</si>
  <si>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</si>
  <si>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</si>
  <si>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</si>
  <si>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</si>
  <si>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</si>
  <si>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</si>
  <si>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</si>
  <si>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충청북도청주시</t>
  </si>
  <si>
    <t>충청북도충주시</t>
  </si>
  <si>
    <t>충청북도제천시</t>
  </si>
  <si>
    <t>충청북도보은군</t>
  </si>
  <si>
    <t>충청북도옥천군</t>
  </si>
  <si>
    <t>충청북도영동군</t>
  </si>
  <si>
    <t>충청북도증평군</t>
  </si>
  <si>
    <t>충청북도진천군</t>
  </si>
  <si>
    <t>충청북도괴산군</t>
  </si>
  <si>
    <t>충청북도음성군</t>
  </si>
  <si>
    <t>충청북도단양군</t>
  </si>
  <si>
    <t>충청남도천안시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</si>
  <si>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</si>
  <si>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</si>
  <si>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</si>
  <si>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</si>
  <si>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</si>
  <si>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</si>
  <si>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</si>
  <si>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</si>
  <si>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</si>
  <si>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</si>
  <si>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</si>
  <si>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</si>
  <si>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</si>
  <si>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</si>
  <si>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</si>
  <si>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</si>
  <si>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</si>
  <si>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</si>
  <si>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</si>
  <si>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</si>
  <si>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</si>
  <si>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</si>
  <si>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</si>
  <si>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</si>
  <si>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</si>
  <si>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</si>
  <si>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</si>
  <si>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</si>
  <si>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</si>
  <si>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</si>
  <si>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</si>
  <si>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</si>
  <si>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</si>
  <si>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</si>
  <si>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</si>
  <si>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</si>
  <si>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</si>
  <si>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</si>
  <si>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</si>
  <si>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</si>
  <si>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</si>
  <si>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</si>
  <si>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</si>
  <si>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</si>
  <si>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</si>
  <si>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</si>
  <si>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</si>
  <si>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</si>
  <si>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</si>
  <si>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</si>
  <si>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</si>
  <si>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</si>
  <si>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</si>
  <si>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</si>
  <si>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</si>
  <si>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</si>
  <si>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</si>
  <si>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</si>
  <si>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</si>
  <si>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</si>
  <si>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</si>
  <si>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</si>
  <si>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</si>
  <si>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</si>
  <si>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</si>
  <si>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</si>
  <si>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</si>
  <si>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</si>
  <si>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</si>
  <si>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</si>
  <si>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</si>
  <si>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</si>
  <si>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</si>
  <si>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경상남도창원시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</si>
  <si>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</si>
  <si>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</si>
  <si>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</si>
  <si>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</si>
  <si>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</si>
  <si>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</si>
  <si>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</si>
  <si>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</si>
  <si>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</si>
  <si>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</si>
  <si>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</si>
  <si>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</si>
  <si>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</si>
  <si>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</si>
  <si>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</si>
  <si>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</si>
  <si>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</si>
  <si>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</si>
  <si>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</si>
  <si>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행정구역별(2)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</si>
  <si>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</si>
  <si>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</si>
  <si>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</si>
  <si>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</si>
  <si>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</si>
  <si>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</si>
  <si>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</si>
  <si>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</si>
  <si>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</si>
  <si>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</si>
  <si>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</si>
  <si>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</si>
  <si>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</si>
  <si>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</si>
  <si>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</si>
  <si>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</si>
  <si>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</si>
  <si>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</si>
  <si>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</si>
  <si>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</si>
  <si>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</si>
  <si>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</si>
  <si>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</si>
  <si>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</si>
  <si>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</si>
  <si>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</si>
  <si>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</si>
  <si>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</si>
  <si>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</si>
  <si>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</si>
  <si>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</si>
  <si>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</si>
  <si>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</si>
  <si>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</si>
  <si>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</si>
  <si>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</si>
  <si>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</si>
  <si>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</si>
  <si>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</si>
  <si>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</si>
  <si>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</si>
  <si>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</si>
  <si>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</si>
  <si>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</si>
  <si>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</si>
  <si>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</si>
  <si>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</si>
  <si>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</si>
  <si>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</si>
  <si>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</si>
  <si>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</si>
  <si>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</si>
  <si>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</si>
  <si>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</si>
  <si>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</si>
  <si>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</si>
  <si>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</si>
  <si>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</si>
  <si>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</si>
  <si>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</si>
  <si>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</si>
  <si>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</si>
  <si>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</si>
  <si>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</si>
  <si>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</si>
  <si>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</si>
  <si>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</si>
  <si>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</si>
  <si>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</si>
  <si>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</si>
  <si>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</si>
  <si>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</si>
  <si>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</si>
  <si>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</si>
  <si>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</si>
  <si>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</si>
  <si>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</si>
  <si>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</si>
  <si>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</si>
  <si>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</si>
  <si>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</si>
  <si>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</si>
  <si>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</si>
  <si>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</si>
  <si>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</si>
  <si>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</si>
  <si>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</si>
  <si>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</si>
  <si>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</si>
  <si>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</si>
  <si>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</si>
  <si>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</si>
  <si>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</si>
  <si>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</si>
  <si>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</si>
  <si>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</si>
  <si>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</si>
  <si>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</si>
  <si>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</si>
  <si>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</si>
  <si>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</si>
  <si>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</si>
  <si>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</si>
  <si>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</si>
  <si>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</si>
  <si>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</si>
  <si>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</si>
  <si>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</si>
  <si>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</si>
  <si>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</si>
  <si>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</si>
  <si>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</si>
  <si>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</si>
  <si>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</si>
  <si>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</si>
  <si>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</si>
  <si>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</si>
  <si>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</si>
  <si>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</si>
  <si>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</si>
  <si>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</si>
  <si>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</si>
  <si>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</si>
  <si>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</si>
  <si>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</si>
  <si>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</si>
  <si>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</si>
  <si>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</si>
  <si>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</si>
  <si>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</si>
  <si>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</si>
  <si>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</si>
  <si>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</si>
  <si>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</si>
  <si>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</si>
  <si>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</si>
  <si>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</si>
  <si>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</si>
  <si>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</si>
  <si>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</si>
  <si>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</si>
  <si>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</si>
  <si>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</si>
  <si>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</si>
  <si>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</si>
  <si>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</si>
  <si>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</si>
  <si>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</si>
  <si>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</si>
  <si>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</si>
  <si>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</si>
  <si>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</si>
  <si>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</si>
  <si>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</si>
  <si>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</si>
  <si>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</si>
  <si>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</si>
  <si>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</si>
  <si>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</si>
  <si>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</si>
  <si>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</si>
  <si>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</si>
  <si>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</si>
  <si>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</si>
  <si>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</si>
  <si>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</si>
  <si>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</si>
  <si>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</si>
  <si>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</si>
  <si>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</si>
  <si>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</si>
  <si>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</si>
  <si>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</si>
  <si>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</si>
  <si>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</si>
  <si>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</si>
  <si>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</si>
  <si>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</si>
  <si>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</si>
  <si>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</si>
  <si>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</si>
  <si>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</si>
  <si>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</si>
  <si>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</si>
  <si>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</si>
  <si>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</si>
  <si>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</si>
  <si>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</si>
  <si>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</si>
  <si>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</si>
  <si>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</si>
  <si>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</si>
  <si>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</si>
  <si>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</si>
  <si>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</si>
  <si>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</si>
  <si>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</si>
  <si>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</si>
  <si>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</si>
  <si>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</si>
  <si>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</si>
  <si>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</si>
  <si>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</si>
  <si>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</si>
  <si>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</si>
  <si>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</si>
  <si>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</si>
  <si>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0~14세(유소년)</t>
  </si>
  <si>
    <t>65세이상(고령)</t>
  </si>
  <si>
    <t>세종시</t>
  </si>
  <si>
    <t>세종시</t>
    <phoneticPr fontId="18" type="noConversion"/>
  </si>
  <si>
    <t>세종특별자치시</t>
    <phoneticPr fontId="18" type="noConversion"/>
  </si>
  <si>
    <t>제주특별자치도</t>
  </si>
  <si>
    <t>제주특별자치도</t>
    <phoneticPr fontId="18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</si>
  <si>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</si>
  <si>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</si>
  <si>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</si>
  <si>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</si>
  <si>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</si>
  <si>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</si>
  <si>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</si>
  <si>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</si>
  <si>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</si>
  <si>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</si>
  <si>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</si>
  <si>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</si>
  <si>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</si>
  <si>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</si>
  <si>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</si>
  <si>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행정구역별(1)</t>
  </si>
  <si>
    <t>총계</t>
  </si>
  <si>
    <t/>
  </si>
  <si>
    <t>강원특별자치도</t>
  </si>
  <si>
    <t>생산가능</t>
    <phoneticPr fontId="18" type="noConversion"/>
  </si>
  <si>
    <t>소계</t>
    <phoneticPr fontId="18" type="noConversion"/>
  </si>
  <si>
    <t>15~64세(생산가능)</t>
    <phoneticPr fontId="18" type="noConversion"/>
  </si>
  <si>
    <t>고령</t>
    <phoneticPr fontId="18" type="noConversion"/>
  </si>
  <si>
    <t>유소년</t>
    <phoneticPr fontId="18" type="noConversion"/>
  </si>
  <si>
    <t>유소년_백분율</t>
    <phoneticPr fontId="18" type="noConversion"/>
  </si>
  <si>
    <t>생산가능_백분율</t>
    <phoneticPr fontId="18" type="noConversion"/>
  </si>
  <si>
    <t>고령_백분율</t>
    <phoneticPr fontId="18" type="noConversion"/>
  </si>
  <si>
    <t>city_province</t>
    <phoneticPr fontId="18" type="noConversion"/>
  </si>
  <si>
    <t>district</t>
    <phoneticPr fontId="18" type="noConversion"/>
  </si>
  <si>
    <t>income</t>
    <phoneticPr fontId="18" type="noConversion"/>
  </si>
  <si>
    <t>total_population</t>
    <phoneticPr fontId="18" type="noConversion"/>
  </si>
  <si>
    <t>youth_population</t>
    <phoneticPr fontId="18" type="noConversion"/>
  </si>
  <si>
    <t>production_population</t>
    <phoneticPr fontId="18" type="noConversion"/>
  </si>
  <si>
    <t>old_population</t>
    <phoneticPr fontId="18" type="noConversion"/>
  </si>
  <si>
    <t>youth_percentage</t>
    <phoneticPr fontId="18" type="noConversion"/>
  </si>
  <si>
    <t>production_percentage</t>
    <phoneticPr fontId="18" type="noConversion"/>
  </si>
  <si>
    <t>old_percentage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</si>
</sst>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34" borderId="10" xfId="0" applyFill="1" applyBorder="1" applyAlignment="1"/>
    <xf numFmtId="0" fontId="0" fillId="35" borderId="11" xfId="0" applyFill="1" applyBorder="1" applyAlignment="1"/>
    <xf numFmtId="0" fontId="0" fillId="35" borderId="10" xfId="0" applyFill="1" applyBorder="1" applyAlignment="1"/>
    <xf numFmtId="3" fontId="0" fillId="0" borderId="10" xfId="0" applyNumberFormat="1" applyBorder="1" applyAlignment="1">
      <alignment horizontal="right"/>
    </xf>
    <xf numFmtId="0" fontId="0" fillId="33" borderId="12" xfId="0" applyFill="1" applyBorder="1">
      <alignment vertical="center"/>
    </xf>
    <xf numFmtId="0" fontId="0" fillId="35" borderId="12" xfId="0" applyFill="1" applyBorder="1" applyAlignment="1"/>
    <xf numFmtId="0" fontId="0" fillId="35" borderId="13" xfId="0" applyFill="1" applyBorder="1" applyAlignment="1"/>
    <xf numFmtId="0" fontId="0" fillId="34" borderId="12" xfId="0" applyFill="1" applyBorder="1" applyAlignment="1"/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"/>
  <sheetViews>
    <sheetView workbookViewId="0">
      <selection activeCell="C1" sqref="C1:E1048576"/>
    </sheetView>
  </sheetViews>
  <sheetFormatPr defaultRowHeight="16.5" x14ac:dyDescent="0.3"/>
  <cols>
    <col min="1" max="1" width="22.25" customWidth="1"/>
    <col min="2" max="4" width="24.875" customWidth="1"/>
  </cols>
  <sheetData>
    <row r="1" spans="1:5" x14ac:dyDescent="0.3">
      <c r="A1" t="s">
        <v>0</v>
      </c>
      <c r="B1" t="s">
        <v>1</v>
      </c>
      <c r="E1" t="s">
        <v>2</v>
      </c>
    </row>
    <row r="2" spans="1:5" x14ac:dyDescent="0.3">
      <c r="A2" s="1">
        <v>43952</v>
      </c>
      <c r="B2" t="s">
        <v>3</v>
      </c>
      <c r="C2" t="str">
        <f>LEFT(B2,5)</f>
        <v>서울특별시</v>
      </c>
      <c r="D2" t="str">
        <f>MID(B2,6,8)</f>
        <v>종로구</v>
      </c>
      <c r="E2">
        <v>1450383</v>
      </c>
    </row>
    <row r="3" spans="1:5" x14ac:dyDescent="0.3">
      <c r="A3" s="1">
        <v>43952</v>
      </c>
      <c r="B3" t="s">
        <v>4</v>
      </c>
      <c r="C3" t="str">
        <f t="shared" ref="C3:C66" si="0">LEFT(B3,5)</f>
        <v>서울특별시</v>
      </c>
      <c r="D3" t="str">
        <f>MID(B3,6,8)</f>
        <v>중구</v>
      </c>
      <c r="E3">
        <v>1451062</v>
      </c>
    </row>
    <row r="4" spans="1:5" x14ac:dyDescent="0.3">
      <c r="A4" s="1">
        <v>43952</v>
      </c>
      <c r="B4" t="s">
        <v>5</v>
      </c>
      <c r="C4" t="str">
        <f t="shared" si="0"/>
        <v>서울특별시</v>
      </c>
      <c r="D4" t="str">
        <f t="shared" ref="D4:D67" si="1">MID(B4,6,8)</f>
        <v>용산구</v>
      </c>
      <c r="E4">
        <v>1492947</v>
      </c>
    </row>
    <row r="5" spans="1:5" x14ac:dyDescent="0.3">
      <c r="A5" s="1">
        <v>43952</v>
      </c>
      <c r="B5" t="s">
        <v>6</v>
      </c>
      <c r="C5" t="str">
        <f t="shared" si="0"/>
        <v>서울특별시</v>
      </c>
      <c r="D5" t="str">
        <f t="shared" si="1"/>
        <v>성동구</v>
      </c>
      <c r="E5">
        <v>1471625</v>
      </c>
    </row>
    <row r="6" spans="1:5" x14ac:dyDescent="0.3">
      <c r="A6" s="1">
        <v>43952</v>
      </c>
      <c r="B6" t="s">
        <v>7</v>
      </c>
      <c r="C6" t="str">
        <f t="shared" si="0"/>
        <v>서울특별시</v>
      </c>
      <c r="D6" t="str">
        <f t="shared" si="1"/>
        <v>광진구</v>
      </c>
      <c r="E6">
        <v>1368980</v>
      </c>
    </row>
    <row r="7" spans="1:5" x14ac:dyDescent="0.3">
      <c r="A7" s="1">
        <v>43952</v>
      </c>
      <c r="B7" t="s">
        <v>8</v>
      </c>
      <c r="C7" t="str">
        <f t="shared" si="0"/>
        <v>서울특별시</v>
      </c>
      <c r="D7" t="str">
        <f t="shared" si="1"/>
        <v>동대문구</v>
      </c>
      <c r="E7">
        <v>1387911</v>
      </c>
    </row>
    <row r="8" spans="1:5" x14ac:dyDescent="0.3">
      <c r="A8" s="1">
        <v>43952</v>
      </c>
      <c r="B8" t="s">
        <v>9</v>
      </c>
      <c r="C8" t="str">
        <f t="shared" si="0"/>
        <v>서울특별시</v>
      </c>
      <c r="D8" t="str">
        <f t="shared" si="1"/>
        <v>중랑구</v>
      </c>
      <c r="E8">
        <v>1307629</v>
      </c>
    </row>
    <row r="9" spans="1:5" x14ac:dyDescent="0.3">
      <c r="A9" s="1">
        <v>43952</v>
      </c>
      <c r="B9" t="s">
        <v>10</v>
      </c>
      <c r="C9" t="str">
        <f t="shared" si="0"/>
        <v>서울특별시</v>
      </c>
      <c r="D9" t="str">
        <f t="shared" si="1"/>
        <v>성북구</v>
      </c>
      <c r="E9">
        <v>1386843</v>
      </c>
    </row>
    <row r="10" spans="1:5" x14ac:dyDescent="0.3">
      <c r="A10" s="1">
        <v>43952</v>
      </c>
      <c r="B10" t="s">
        <v>11</v>
      </c>
      <c r="C10" t="str">
        <f t="shared" si="0"/>
        <v>서울특별시</v>
      </c>
      <c r="D10" t="str">
        <f t="shared" si="1"/>
        <v>강북구</v>
      </c>
      <c r="E10">
        <v>1298784</v>
      </c>
    </row>
    <row r="11" spans="1:5" x14ac:dyDescent="0.3">
      <c r="A11" s="1">
        <v>43952</v>
      </c>
      <c r="B11" t="s">
        <v>12</v>
      </c>
      <c r="C11" t="str">
        <f t="shared" si="0"/>
        <v>서울특별시</v>
      </c>
      <c r="D11" t="str">
        <f t="shared" si="1"/>
        <v>도봉구</v>
      </c>
      <c r="E11">
        <v>1342237</v>
      </c>
    </row>
    <row r="12" spans="1:5" x14ac:dyDescent="0.3">
      <c r="A12" s="1">
        <v>43952</v>
      </c>
      <c r="B12" t="s">
        <v>13</v>
      </c>
      <c r="C12" t="str">
        <f t="shared" si="0"/>
        <v>서울특별시</v>
      </c>
      <c r="D12" t="str">
        <f t="shared" si="1"/>
        <v>노원구</v>
      </c>
      <c r="E12">
        <v>1381690</v>
      </c>
    </row>
    <row r="13" spans="1:5" x14ac:dyDescent="0.3">
      <c r="A13" s="1">
        <v>43952</v>
      </c>
      <c r="B13" t="s">
        <v>14</v>
      </c>
      <c r="C13" t="str">
        <f t="shared" si="0"/>
        <v>서울특별시</v>
      </c>
      <c r="D13" t="str">
        <f t="shared" si="1"/>
        <v>은평구</v>
      </c>
      <c r="E13">
        <v>1358067</v>
      </c>
    </row>
    <row r="14" spans="1:5" x14ac:dyDescent="0.3">
      <c r="A14" s="1">
        <v>43952</v>
      </c>
      <c r="B14" t="s">
        <v>15</v>
      </c>
      <c r="C14" t="str">
        <f t="shared" si="0"/>
        <v>서울특별시</v>
      </c>
      <c r="D14" t="str">
        <f t="shared" si="1"/>
        <v>서대문구</v>
      </c>
      <c r="E14">
        <v>1397704</v>
      </c>
    </row>
    <row r="15" spans="1:5" x14ac:dyDescent="0.3">
      <c r="A15" s="1">
        <v>43952</v>
      </c>
      <c r="B15" t="s">
        <v>16</v>
      </c>
      <c r="C15" t="str">
        <f t="shared" si="0"/>
        <v>서울특별시</v>
      </c>
      <c r="D15" t="str">
        <f t="shared" si="1"/>
        <v>마포구</v>
      </c>
      <c r="E15">
        <v>1463518</v>
      </c>
    </row>
    <row r="16" spans="1:5" x14ac:dyDescent="0.3">
      <c r="A16" s="1">
        <v>43952</v>
      </c>
      <c r="B16" t="s">
        <v>17</v>
      </c>
      <c r="C16" t="str">
        <f t="shared" si="0"/>
        <v>서울특별시</v>
      </c>
      <c r="D16" t="str">
        <f t="shared" si="1"/>
        <v>양천구</v>
      </c>
      <c r="E16">
        <v>1427546</v>
      </c>
    </row>
    <row r="17" spans="1:5" x14ac:dyDescent="0.3">
      <c r="A17" s="1">
        <v>43952</v>
      </c>
      <c r="B17" t="s">
        <v>18</v>
      </c>
      <c r="C17" t="str">
        <f t="shared" si="0"/>
        <v>서울특별시</v>
      </c>
      <c r="D17" t="str">
        <f t="shared" si="1"/>
        <v>강서구</v>
      </c>
      <c r="E17">
        <v>1357676</v>
      </c>
    </row>
    <row r="18" spans="1:5" x14ac:dyDescent="0.3">
      <c r="A18" s="1">
        <v>43952</v>
      </c>
      <c r="B18" t="s">
        <v>19</v>
      </c>
      <c r="C18" t="str">
        <f t="shared" si="0"/>
        <v>서울특별시</v>
      </c>
      <c r="D18" t="str">
        <f t="shared" si="1"/>
        <v>구로구</v>
      </c>
      <c r="E18">
        <v>1380680</v>
      </c>
    </row>
    <row r="19" spans="1:5" x14ac:dyDescent="0.3">
      <c r="A19" s="1">
        <v>43952</v>
      </c>
      <c r="B19" t="s">
        <v>20</v>
      </c>
      <c r="C19" t="str">
        <f t="shared" si="0"/>
        <v>서울특별시</v>
      </c>
      <c r="D19" t="str">
        <f t="shared" si="1"/>
        <v>금천구</v>
      </c>
      <c r="E19">
        <v>1326957</v>
      </c>
    </row>
    <row r="20" spans="1:5" x14ac:dyDescent="0.3">
      <c r="A20" s="1">
        <v>43952</v>
      </c>
      <c r="B20" t="s">
        <v>21</v>
      </c>
      <c r="C20" t="str">
        <f t="shared" si="0"/>
        <v>서울특별시</v>
      </c>
      <c r="D20" t="str">
        <f t="shared" si="1"/>
        <v>영등포구</v>
      </c>
      <c r="E20">
        <v>1438335</v>
      </c>
    </row>
    <row r="21" spans="1:5" x14ac:dyDescent="0.3">
      <c r="A21" s="1">
        <v>43952</v>
      </c>
      <c r="B21" t="s">
        <v>22</v>
      </c>
      <c r="C21" t="str">
        <f t="shared" si="0"/>
        <v>서울특별시</v>
      </c>
      <c r="D21" t="str">
        <f t="shared" si="1"/>
        <v>동작구</v>
      </c>
      <c r="E21">
        <v>1403742</v>
      </c>
    </row>
    <row r="22" spans="1:5" x14ac:dyDescent="0.3">
      <c r="A22" s="1">
        <v>43952</v>
      </c>
      <c r="B22" t="s">
        <v>23</v>
      </c>
      <c r="C22" t="str">
        <f t="shared" si="0"/>
        <v>서울특별시</v>
      </c>
      <c r="D22" t="str">
        <f t="shared" si="1"/>
        <v>관악구</v>
      </c>
      <c r="E22">
        <v>1314745</v>
      </c>
    </row>
    <row r="23" spans="1:5" x14ac:dyDescent="0.3">
      <c r="A23" s="1">
        <v>43952</v>
      </c>
      <c r="B23" t="s">
        <v>24</v>
      </c>
      <c r="C23" t="str">
        <f t="shared" si="0"/>
        <v>서울특별시</v>
      </c>
      <c r="D23" t="str">
        <f t="shared" si="1"/>
        <v>서초구</v>
      </c>
      <c r="E23">
        <v>1654086</v>
      </c>
    </row>
    <row r="24" spans="1:5" x14ac:dyDescent="0.3">
      <c r="A24" s="1">
        <v>43952</v>
      </c>
      <c r="B24" t="s">
        <v>25</v>
      </c>
      <c r="C24" t="str">
        <f t="shared" si="0"/>
        <v>서울특별시</v>
      </c>
      <c r="D24" t="str">
        <f t="shared" si="1"/>
        <v>강남구</v>
      </c>
      <c r="E24">
        <v>1670051</v>
      </c>
    </row>
    <row r="25" spans="1:5" x14ac:dyDescent="0.3">
      <c r="A25" s="1">
        <v>43952</v>
      </c>
      <c r="B25" t="s">
        <v>26</v>
      </c>
      <c r="C25" t="str">
        <f t="shared" si="0"/>
        <v>서울특별시</v>
      </c>
      <c r="D25" t="str">
        <f t="shared" si="1"/>
        <v>송파구</v>
      </c>
      <c r="E25">
        <v>1492916</v>
      </c>
    </row>
    <row r="26" spans="1:5" x14ac:dyDescent="0.3">
      <c r="A26" s="1">
        <v>43952</v>
      </c>
      <c r="B26" t="s">
        <v>27</v>
      </c>
      <c r="C26" t="str">
        <f t="shared" si="0"/>
        <v>서울특별시</v>
      </c>
      <c r="D26" t="str">
        <f t="shared" si="1"/>
        <v>강동구</v>
      </c>
      <c r="E26">
        <v>1406722</v>
      </c>
    </row>
    <row r="27" spans="1:5" x14ac:dyDescent="0.3">
      <c r="A27" s="1">
        <v>43952</v>
      </c>
      <c r="B27" t="s">
        <v>28</v>
      </c>
      <c r="C27" t="str">
        <f t="shared" si="0"/>
        <v>부산광역시</v>
      </c>
      <c r="D27" t="str">
        <f t="shared" si="1"/>
        <v>중구</v>
      </c>
      <c r="E27">
        <v>1214471</v>
      </c>
    </row>
    <row r="28" spans="1:5" x14ac:dyDescent="0.3">
      <c r="A28" s="1">
        <v>43952</v>
      </c>
      <c r="B28" t="s">
        <v>29</v>
      </c>
      <c r="C28" t="str">
        <f t="shared" si="0"/>
        <v>부산광역시</v>
      </c>
      <c r="D28" t="str">
        <f t="shared" si="1"/>
        <v>서구</v>
      </c>
      <c r="E28">
        <v>1290550</v>
      </c>
    </row>
    <row r="29" spans="1:5" x14ac:dyDescent="0.3">
      <c r="A29" s="1">
        <v>43952</v>
      </c>
      <c r="B29" t="s">
        <v>30</v>
      </c>
      <c r="C29" t="str">
        <f t="shared" si="0"/>
        <v>부산광역시</v>
      </c>
      <c r="D29" t="str">
        <f t="shared" si="1"/>
        <v>동구</v>
      </c>
      <c r="E29">
        <v>1232623</v>
      </c>
    </row>
    <row r="30" spans="1:5" x14ac:dyDescent="0.3">
      <c r="A30" s="1">
        <v>43952</v>
      </c>
      <c r="B30" t="s">
        <v>31</v>
      </c>
      <c r="C30" t="str">
        <f t="shared" si="0"/>
        <v>부산광역시</v>
      </c>
      <c r="D30" t="str">
        <f t="shared" si="1"/>
        <v>영도구</v>
      </c>
      <c r="E30">
        <v>1255376</v>
      </c>
    </row>
    <row r="31" spans="1:5" x14ac:dyDescent="0.3">
      <c r="A31" s="1">
        <v>43952</v>
      </c>
      <c r="B31" t="s">
        <v>32</v>
      </c>
      <c r="C31" t="str">
        <f t="shared" si="0"/>
        <v>부산광역시</v>
      </c>
      <c r="D31" t="str">
        <f t="shared" si="1"/>
        <v>부산진구</v>
      </c>
      <c r="E31">
        <v>1319027</v>
      </c>
    </row>
    <row r="32" spans="1:5" x14ac:dyDescent="0.3">
      <c r="A32" s="1">
        <v>43952</v>
      </c>
      <c r="B32" t="s">
        <v>33</v>
      </c>
      <c r="C32" t="str">
        <f t="shared" si="0"/>
        <v>부산광역시</v>
      </c>
      <c r="D32" t="str">
        <f t="shared" si="1"/>
        <v>동래구</v>
      </c>
      <c r="E32">
        <v>1350453</v>
      </c>
    </row>
    <row r="33" spans="1:5" x14ac:dyDescent="0.3">
      <c r="A33" s="1">
        <v>43952</v>
      </c>
      <c r="B33" t="s">
        <v>34</v>
      </c>
      <c r="C33" t="str">
        <f t="shared" si="0"/>
        <v>부산광역시</v>
      </c>
      <c r="D33" t="str">
        <f t="shared" si="1"/>
        <v>남구</v>
      </c>
      <c r="E33">
        <v>1306435</v>
      </c>
    </row>
    <row r="34" spans="1:5" x14ac:dyDescent="0.3">
      <c r="A34" s="1">
        <v>43952</v>
      </c>
      <c r="B34" t="s">
        <v>35</v>
      </c>
      <c r="C34" t="str">
        <f t="shared" si="0"/>
        <v>부산광역시</v>
      </c>
      <c r="D34" t="str">
        <f t="shared" si="1"/>
        <v>북구</v>
      </c>
      <c r="E34">
        <v>1329122</v>
      </c>
    </row>
    <row r="35" spans="1:5" x14ac:dyDescent="0.3">
      <c r="A35" s="1">
        <v>43952</v>
      </c>
      <c r="B35" t="s">
        <v>36</v>
      </c>
      <c r="C35" t="str">
        <f t="shared" si="0"/>
        <v>부산광역시</v>
      </c>
      <c r="D35" t="str">
        <f t="shared" si="1"/>
        <v>해운대구</v>
      </c>
      <c r="E35">
        <v>1344581</v>
      </c>
    </row>
    <row r="36" spans="1:5" x14ac:dyDescent="0.3">
      <c r="A36" s="1">
        <v>43952</v>
      </c>
      <c r="B36" t="s">
        <v>37</v>
      </c>
      <c r="C36" t="str">
        <f t="shared" si="0"/>
        <v>부산광역시</v>
      </c>
      <c r="D36" t="str">
        <f t="shared" si="1"/>
        <v>사하구</v>
      </c>
      <c r="E36">
        <v>1282615</v>
      </c>
    </row>
    <row r="37" spans="1:5" x14ac:dyDescent="0.3">
      <c r="A37" s="1">
        <v>43952</v>
      </c>
      <c r="B37" t="s">
        <v>38</v>
      </c>
      <c r="C37" t="str">
        <f t="shared" si="0"/>
        <v>부산광역시</v>
      </c>
      <c r="D37" t="str">
        <f t="shared" si="1"/>
        <v>금정구</v>
      </c>
      <c r="E37">
        <v>1334215</v>
      </c>
    </row>
    <row r="38" spans="1:5" x14ac:dyDescent="0.3">
      <c r="A38" s="1">
        <v>43952</v>
      </c>
      <c r="B38" t="s">
        <v>39</v>
      </c>
      <c r="C38" t="str">
        <f t="shared" si="0"/>
        <v>부산광역시</v>
      </c>
      <c r="D38" t="str">
        <f t="shared" si="1"/>
        <v>강서구</v>
      </c>
      <c r="E38">
        <v>1380570</v>
      </c>
    </row>
    <row r="39" spans="1:5" x14ac:dyDescent="0.3">
      <c r="A39" s="1">
        <v>43952</v>
      </c>
      <c r="B39" t="s">
        <v>40</v>
      </c>
      <c r="C39" t="str">
        <f t="shared" si="0"/>
        <v>부산광역시</v>
      </c>
      <c r="D39" t="str">
        <f t="shared" si="1"/>
        <v>연제구</v>
      </c>
      <c r="E39">
        <v>1326536</v>
      </c>
    </row>
    <row r="40" spans="1:5" x14ac:dyDescent="0.3">
      <c r="A40" s="1">
        <v>43952</v>
      </c>
      <c r="B40" t="s">
        <v>41</v>
      </c>
      <c r="C40" t="str">
        <f t="shared" si="0"/>
        <v>부산광역시</v>
      </c>
      <c r="D40" t="str">
        <f t="shared" si="1"/>
        <v>수영구</v>
      </c>
      <c r="E40">
        <v>1298597</v>
      </c>
    </row>
    <row r="41" spans="1:5" x14ac:dyDescent="0.3">
      <c r="A41" s="1">
        <v>43952</v>
      </c>
      <c r="B41" t="s">
        <v>42</v>
      </c>
      <c r="C41" t="str">
        <f t="shared" si="0"/>
        <v>부산광역시</v>
      </c>
      <c r="D41" t="str">
        <f t="shared" si="1"/>
        <v>사상구</v>
      </c>
      <c r="E41">
        <v>1347701</v>
      </c>
    </row>
    <row r="42" spans="1:5" x14ac:dyDescent="0.3">
      <c r="A42" s="1">
        <v>43952</v>
      </c>
      <c r="B42" t="s">
        <v>43</v>
      </c>
      <c r="C42" t="str">
        <f t="shared" si="0"/>
        <v>부산광역시</v>
      </c>
      <c r="D42" t="str">
        <f t="shared" si="1"/>
        <v>기장군</v>
      </c>
      <c r="E42">
        <v>1266183</v>
      </c>
    </row>
    <row r="43" spans="1:5" x14ac:dyDescent="0.3">
      <c r="A43" s="1">
        <v>43952</v>
      </c>
      <c r="B43" t="s">
        <v>44</v>
      </c>
      <c r="C43" t="str">
        <f t="shared" si="0"/>
        <v>대구광역시</v>
      </c>
      <c r="D43" t="str">
        <f t="shared" si="1"/>
        <v>중구</v>
      </c>
      <c r="E43">
        <v>1333066</v>
      </c>
    </row>
    <row r="44" spans="1:5" x14ac:dyDescent="0.3">
      <c r="A44" s="1">
        <v>43952</v>
      </c>
      <c r="B44" t="s">
        <v>45</v>
      </c>
      <c r="C44" t="str">
        <f t="shared" si="0"/>
        <v>대구광역시</v>
      </c>
      <c r="D44" t="str">
        <f t="shared" si="1"/>
        <v>동구</v>
      </c>
      <c r="E44">
        <v>1293313</v>
      </c>
    </row>
    <row r="45" spans="1:5" x14ac:dyDescent="0.3">
      <c r="A45" s="1">
        <v>43952</v>
      </c>
      <c r="B45" t="s">
        <v>46</v>
      </c>
      <c r="C45" t="str">
        <f t="shared" si="0"/>
        <v>대구광역시</v>
      </c>
      <c r="D45" t="str">
        <f t="shared" si="1"/>
        <v>서구</v>
      </c>
      <c r="E45">
        <v>1263678</v>
      </c>
    </row>
    <row r="46" spans="1:5" x14ac:dyDescent="0.3">
      <c r="A46" s="1">
        <v>43952</v>
      </c>
      <c r="B46" t="s">
        <v>47</v>
      </c>
      <c r="C46" t="str">
        <f t="shared" si="0"/>
        <v>대구광역시</v>
      </c>
      <c r="D46" t="str">
        <f t="shared" si="1"/>
        <v>남구</v>
      </c>
      <c r="E46">
        <v>1244107</v>
      </c>
    </row>
    <row r="47" spans="1:5" x14ac:dyDescent="0.3">
      <c r="A47" s="1">
        <v>43952</v>
      </c>
      <c r="B47" t="s">
        <v>48</v>
      </c>
      <c r="C47" t="str">
        <f t="shared" si="0"/>
        <v>대구광역시</v>
      </c>
      <c r="D47" t="str">
        <f t="shared" si="1"/>
        <v>북구</v>
      </c>
      <c r="E47">
        <v>1348814</v>
      </c>
    </row>
    <row r="48" spans="1:5" x14ac:dyDescent="0.3">
      <c r="A48" s="1">
        <v>43952</v>
      </c>
      <c r="B48" t="s">
        <v>49</v>
      </c>
      <c r="C48" t="str">
        <f t="shared" si="0"/>
        <v>대구광역시</v>
      </c>
      <c r="D48" t="str">
        <f t="shared" si="1"/>
        <v>수성구</v>
      </c>
      <c r="E48">
        <v>1405080</v>
      </c>
    </row>
    <row r="49" spans="1:5" x14ac:dyDescent="0.3">
      <c r="A49" s="1">
        <v>43952</v>
      </c>
      <c r="B49" t="s">
        <v>50</v>
      </c>
      <c r="C49" t="str">
        <f t="shared" si="0"/>
        <v>대구광역시</v>
      </c>
      <c r="D49" t="str">
        <f t="shared" si="1"/>
        <v>달서구</v>
      </c>
      <c r="E49">
        <v>1367385</v>
      </c>
    </row>
    <row r="50" spans="1:5" x14ac:dyDescent="0.3">
      <c r="A50" s="1">
        <v>43952</v>
      </c>
      <c r="B50" t="s">
        <v>51</v>
      </c>
      <c r="C50" t="str">
        <f t="shared" si="0"/>
        <v>대구광역시</v>
      </c>
      <c r="D50" t="str">
        <f t="shared" si="1"/>
        <v>달성군</v>
      </c>
      <c r="E50">
        <v>1305265</v>
      </c>
    </row>
    <row r="51" spans="1:5" x14ac:dyDescent="0.3">
      <c r="A51" s="1">
        <v>43952</v>
      </c>
      <c r="B51" t="s">
        <v>52</v>
      </c>
      <c r="C51" t="str">
        <f t="shared" si="0"/>
        <v>인천광역시</v>
      </c>
      <c r="D51" t="str">
        <f t="shared" si="1"/>
        <v>중구</v>
      </c>
      <c r="E51">
        <v>1324258</v>
      </c>
    </row>
    <row r="52" spans="1:5" x14ac:dyDescent="0.3">
      <c r="A52" s="1">
        <v>43952</v>
      </c>
      <c r="B52" t="s">
        <v>53</v>
      </c>
      <c r="C52" t="str">
        <f t="shared" si="0"/>
        <v>인천광역시</v>
      </c>
      <c r="D52" t="str">
        <f t="shared" si="1"/>
        <v>동구</v>
      </c>
      <c r="E52">
        <v>1270545</v>
      </c>
    </row>
    <row r="53" spans="1:5" x14ac:dyDescent="0.3">
      <c r="A53" s="1">
        <v>43952</v>
      </c>
      <c r="B53" t="s">
        <v>54</v>
      </c>
      <c r="C53" t="str">
        <f t="shared" si="0"/>
        <v>인천광역시</v>
      </c>
      <c r="D53" t="str">
        <f t="shared" si="1"/>
        <v>미추홀구</v>
      </c>
      <c r="E53">
        <v>1277710</v>
      </c>
    </row>
    <row r="54" spans="1:5" x14ac:dyDescent="0.3">
      <c r="A54" s="1">
        <v>43952</v>
      </c>
      <c r="B54" t="s">
        <v>55</v>
      </c>
      <c r="C54" t="str">
        <f t="shared" si="0"/>
        <v>인천광역시</v>
      </c>
      <c r="D54" t="str">
        <f t="shared" si="1"/>
        <v>연수구</v>
      </c>
      <c r="E54">
        <v>1405699</v>
      </c>
    </row>
    <row r="55" spans="1:5" x14ac:dyDescent="0.3">
      <c r="A55" s="1">
        <v>43952</v>
      </c>
      <c r="B55" t="s">
        <v>56</v>
      </c>
      <c r="C55" t="str">
        <f t="shared" si="0"/>
        <v>인천광역시</v>
      </c>
      <c r="D55" t="str">
        <f t="shared" si="1"/>
        <v>남동구</v>
      </c>
      <c r="E55">
        <v>1289652</v>
      </c>
    </row>
    <row r="56" spans="1:5" x14ac:dyDescent="0.3">
      <c r="A56" s="1">
        <v>43952</v>
      </c>
      <c r="B56" t="s">
        <v>57</v>
      </c>
      <c r="C56" t="str">
        <f t="shared" si="0"/>
        <v>인천광역시</v>
      </c>
      <c r="D56" t="str">
        <f t="shared" si="1"/>
        <v>부평구</v>
      </c>
      <c r="E56">
        <v>1337842</v>
      </c>
    </row>
    <row r="57" spans="1:5" x14ac:dyDescent="0.3">
      <c r="A57" s="1">
        <v>43952</v>
      </c>
      <c r="B57" t="s">
        <v>58</v>
      </c>
      <c r="C57" t="str">
        <f t="shared" si="0"/>
        <v>인천광역시</v>
      </c>
      <c r="D57" t="str">
        <f t="shared" si="1"/>
        <v>계양구</v>
      </c>
      <c r="E57">
        <v>1339891</v>
      </c>
    </row>
    <row r="58" spans="1:5" x14ac:dyDescent="0.3">
      <c r="A58" s="1">
        <v>43952</v>
      </c>
      <c r="B58" t="s">
        <v>59</v>
      </c>
      <c r="C58" t="str">
        <f t="shared" si="0"/>
        <v>인천광역시</v>
      </c>
      <c r="D58" t="str">
        <f t="shared" si="1"/>
        <v>서구</v>
      </c>
      <c r="E58">
        <v>1361832</v>
      </c>
    </row>
    <row r="59" spans="1:5" x14ac:dyDescent="0.3">
      <c r="A59" s="1">
        <v>43952</v>
      </c>
      <c r="B59" t="s">
        <v>60</v>
      </c>
      <c r="C59" t="str">
        <f t="shared" si="0"/>
        <v>인천광역시</v>
      </c>
      <c r="D59" t="str">
        <f t="shared" si="1"/>
        <v>강화군</v>
      </c>
      <c r="E59">
        <v>1372860</v>
      </c>
    </row>
    <row r="60" spans="1:5" x14ac:dyDescent="0.3">
      <c r="A60" s="1">
        <v>43952</v>
      </c>
      <c r="B60" t="s">
        <v>61</v>
      </c>
      <c r="C60" t="str">
        <f t="shared" si="0"/>
        <v>인천광역시</v>
      </c>
      <c r="D60" t="str">
        <f t="shared" si="1"/>
        <v>옹진군</v>
      </c>
      <c r="E60">
        <v>1411413</v>
      </c>
    </row>
    <row r="61" spans="1:5" x14ac:dyDescent="0.3">
      <c r="A61" s="1">
        <v>43952</v>
      </c>
      <c r="B61" t="s">
        <v>62</v>
      </c>
      <c r="C61" t="str">
        <f t="shared" si="0"/>
        <v>광주광역시</v>
      </c>
      <c r="D61" t="str">
        <f t="shared" si="1"/>
        <v>동구</v>
      </c>
      <c r="E61">
        <v>1275086</v>
      </c>
    </row>
    <row r="62" spans="1:5" x14ac:dyDescent="0.3">
      <c r="A62" s="1">
        <v>43952</v>
      </c>
      <c r="B62" t="s">
        <v>63</v>
      </c>
      <c r="C62" t="str">
        <f t="shared" si="0"/>
        <v>광주광역시</v>
      </c>
      <c r="D62" t="str">
        <f t="shared" si="1"/>
        <v>서구</v>
      </c>
      <c r="E62">
        <v>1302093</v>
      </c>
    </row>
    <row r="63" spans="1:5" x14ac:dyDescent="0.3">
      <c r="A63" s="1">
        <v>43952</v>
      </c>
      <c r="B63" t="s">
        <v>64</v>
      </c>
      <c r="C63" t="str">
        <f t="shared" si="0"/>
        <v>광주광역시</v>
      </c>
      <c r="D63" t="str">
        <f t="shared" si="1"/>
        <v>남구</v>
      </c>
      <c r="E63">
        <v>1260598</v>
      </c>
    </row>
    <row r="64" spans="1:5" x14ac:dyDescent="0.3">
      <c r="A64" s="1">
        <v>43952</v>
      </c>
      <c r="B64" t="s">
        <v>65</v>
      </c>
      <c r="C64" t="str">
        <f t="shared" si="0"/>
        <v>광주광역시</v>
      </c>
      <c r="D64" t="str">
        <f t="shared" si="1"/>
        <v>북구</v>
      </c>
      <c r="E64">
        <v>1262876</v>
      </c>
    </row>
    <row r="65" spans="1:5" x14ac:dyDescent="0.3">
      <c r="A65" s="1">
        <v>43952</v>
      </c>
      <c r="B65" t="s">
        <v>66</v>
      </c>
      <c r="C65" t="str">
        <f t="shared" si="0"/>
        <v>광주광역시</v>
      </c>
      <c r="D65" t="str">
        <f t="shared" si="1"/>
        <v>광산구</v>
      </c>
      <c r="E65">
        <v>1270440</v>
      </c>
    </row>
    <row r="66" spans="1:5" x14ac:dyDescent="0.3">
      <c r="A66" s="1">
        <v>43952</v>
      </c>
      <c r="B66" t="s">
        <v>67</v>
      </c>
      <c r="C66" t="str">
        <f t="shared" si="0"/>
        <v>대전광역시</v>
      </c>
      <c r="D66" t="str">
        <f t="shared" si="1"/>
        <v>동구</v>
      </c>
      <c r="E66">
        <v>1261808</v>
      </c>
    </row>
    <row r="67" spans="1:5" x14ac:dyDescent="0.3">
      <c r="A67" s="1">
        <v>43952</v>
      </c>
      <c r="B67" t="s">
        <v>68</v>
      </c>
      <c r="C67" t="str">
        <f t="shared" ref="C67:C75" si="2">LEFT(B67,5)</f>
        <v>대전광역시</v>
      </c>
      <c r="D67" t="str">
        <f t="shared" si="1"/>
        <v>중구</v>
      </c>
      <c r="E67">
        <v>1265216</v>
      </c>
    </row>
    <row r="68" spans="1:5" x14ac:dyDescent="0.3">
      <c r="A68" s="1">
        <v>43952</v>
      </c>
      <c r="B68" t="s">
        <v>69</v>
      </c>
      <c r="C68" t="str">
        <f t="shared" si="2"/>
        <v>대전광역시</v>
      </c>
      <c r="D68" t="str">
        <f t="shared" ref="D68:D75" si="3">MID(B68,6,8)</f>
        <v>서구</v>
      </c>
      <c r="E68">
        <v>1298730</v>
      </c>
    </row>
    <row r="69" spans="1:5" x14ac:dyDescent="0.3">
      <c r="A69" s="1">
        <v>43952</v>
      </c>
      <c r="B69" t="s">
        <v>70</v>
      </c>
      <c r="C69" t="str">
        <f t="shared" si="2"/>
        <v>대전광역시</v>
      </c>
      <c r="D69" t="str">
        <f t="shared" si="3"/>
        <v>유성구</v>
      </c>
      <c r="E69">
        <v>1340568</v>
      </c>
    </row>
    <row r="70" spans="1:5" x14ac:dyDescent="0.3">
      <c r="A70" s="1">
        <v>43952</v>
      </c>
      <c r="B70" t="s">
        <v>71</v>
      </c>
      <c r="C70" t="str">
        <f t="shared" si="2"/>
        <v>대전광역시</v>
      </c>
      <c r="D70" t="str">
        <f t="shared" si="3"/>
        <v>대덕구</v>
      </c>
      <c r="E70">
        <v>1274522</v>
      </c>
    </row>
    <row r="71" spans="1:5" x14ac:dyDescent="0.3">
      <c r="A71" s="1">
        <v>43952</v>
      </c>
      <c r="B71" t="s">
        <v>72</v>
      </c>
      <c r="C71" t="str">
        <f t="shared" si="2"/>
        <v>울산광역시</v>
      </c>
      <c r="D71" t="str">
        <f t="shared" si="3"/>
        <v>중구</v>
      </c>
      <c r="E71">
        <v>1315994</v>
      </c>
    </row>
    <row r="72" spans="1:5" x14ac:dyDescent="0.3">
      <c r="A72" s="1">
        <v>43952</v>
      </c>
      <c r="B72" t="s">
        <v>73</v>
      </c>
      <c r="C72" t="str">
        <f t="shared" si="2"/>
        <v>울산광역시</v>
      </c>
      <c r="D72" t="str">
        <f t="shared" si="3"/>
        <v>남구</v>
      </c>
      <c r="E72">
        <v>1356088</v>
      </c>
    </row>
    <row r="73" spans="1:5" x14ac:dyDescent="0.3">
      <c r="A73" s="1">
        <v>43952</v>
      </c>
      <c r="B73" t="s">
        <v>74</v>
      </c>
      <c r="C73" t="str">
        <f t="shared" si="2"/>
        <v>울산광역시</v>
      </c>
      <c r="D73" t="str">
        <f t="shared" si="3"/>
        <v>동구</v>
      </c>
      <c r="E73">
        <v>1246199</v>
      </c>
    </row>
    <row r="74" spans="1:5" x14ac:dyDescent="0.3">
      <c r="A74" s="1">
        <v>43952</v>
      </c>
      <c r="B74" t="s">
        <v>75</v>
      </c>
      <c r="C74" t="str">
        <f t="shared" si="2"/>
        <v>울산광역시</v>
      </c>
      <c r="D74" t="str">
        <f t="shared" si="3"/>
        <v>북구</v>
      </c>
      <c r="E74">
        <v>1329217</v>
      </c>
    </row>
    <row r="75" spans="1:5" x14ac:dyDescent="0.3">
      <c r="A75" s="1">
        <v>43952</v>
      </c>
      <c r="B75" t="s">
        <v>76</v>
      </c>
      <c r="C75" t="str">
        <f t="shared" si="2"/>
        <v>울산광역시</v>
      </c>
      <c r="D75" t="str">
        <f t="shared" si="3"/>
        <v>울주군</v>
      </c>
      <c r="E75">
        <v>1335240</v>
      </c>
    </row>
    <row r="76" spans="1:5" x14ac:dyDescent="0.3">
      <c r="A76" s="1">
        <v>43952</v>
      </c>
      <c r="B76" t="s">
        <v>77</v>
      </c>
      <c r="C76" t="s">
        <v>444</v>
      </c>
      <c r="D76" t="s">
        <v>443</v>
      </c>
      <c r="E76">
        <v>1348116</v>
      </c>
    </row>
    <row r="77" spans="1:5" x14ac:dyDescent="0.3">
      <c r="A77" s="1">
        <v>43952</v>
      </c>
      <c r="B77" t="s">
        <v>78</v>
      </c>
      <c r="C77" t="str">
        <f>LEFT(B77,3)</f>
        <v>경기도</v>
      </c>
      <c r="D77" t="str">
        <f>MID(B77,4,7)</f>
        <v>수원시</v>
      </c>
      <c r="E77">
        <v>1369055</v>
      </c>
    </row>
    <row r="78" spans="1:5" x14ac:dyDescent="0.3">
      <c r="A78" s="1">
        <v>43952</v>
      </c>
      <c r="B78" t="s">
        <v>79</v>
      </c>
      <c r="C78" t="str">
        <f t="shared" ref="C78:C125" si="4">LEFT(B78,3)</f>
        <v>경기도</v>
      </c>
      <c r="D78" t="str">
        <f t="shared" ref="D78:D125" si="5">MID(B78,4,7)</f>
        <v>성남시</v>
      </c>
      <c r="E78">
        <v>1390001</v>
      </c>
    </row>
    <row r="79" spans="1:5" x14ac:dyDescent="0.3">
      <c r="A79" s="1">
        <v>43952</v>
      </c>
      <c r="B79" t="s">
        <v>80</v>
      </c>
      <c r="C79" t="str">
        <f t="shared" si="4"/>
        <v>경기도</v>
      </c>
      <c r="D79" t="str">
        <f t="shared" si="5"/>
        <v>의정부시</v>
      </c>
      <c r="E79">
        <v>1306241</v>
      </c>
    </row>
    <row r="80" spans="1:5" x14ac:dyDescent="0.3">
      <c r="A80" s="1">
        <v>43952</v>
      </c>
      <c r="B80" t="s">
        <v>81</v>
      </c>
      <c r="C80" t="str">
        <f t="shared" si="4"/>
        <v>경기도</v>
      </c>
      <c r="D80" t="str">
        <f t="shared" si="5"/>
        <v>안양시</v>
      </c>
      <c r="E80">
        <v>1403561</v>
      </c>
    </row>
    <row r="81" spans="1:5" x14ac:dyDescent="0.3">
      <c r="A81" s="1">
        <v>43952</v>
      </c>
      <c r="B81" t="s">
        <v>82</v>
      </c>
      <c r="C81" t="str">
        <f t="shared" si="4"/>
        <v>경기도</v>
      </c>
      <c r="D81" t="str">
        <f t="shared" si="5"/>
        <v>부천시</v>
      </c>
      <c r="E81">
        <v>1327308</v>
      </c>
    </row>
    <row r="82" spans="1:5" x14ac:dyDescent="0.3">
      <c r="A82" s="1">
        <v>43952</v>
      </c>
      <c r="B82" t="s">
        <v>83</v>
      </c>
      <c r="C82" t="str">
        <f t="shared" si="4"/>
        <v>경기도</v>
      </c>
      <c r="D82" t="str">
        <f t="shared" si="5"/>
        <v>광명시</v>
      </c>
      <c r="E82">
        <v>1360728</v>
      </c>
    </row>
    <row r="83" spans="1:5" x14ac:dyDescent="0.3">
      <c r="A83" s="1">
        <v>43952</v>
      </c>
      <c r="B83" t="s">
        <v>84</v>
      </c>
      <c r="C83" t="str">
        <f t="shared" si="4"/>
        <v>경기도</v>
      </c>
      <c r="D83" t="str">
        <f t="shared" si="5"/>
        <v>평택시</v>
      </c>
      <c r="E83">
        <v>1333263</v>
      </c>
    </row>
    <row r="84" spans="1:5" x14ac:dyDescent="0.3">
      <c r="A84" s="1">
        <v>43952</v>
      </c>
      <c r="B84" t="s">
        <v>85</v>
      </c>
      <c r="C84" t="str">
        <f t="shared" si="4"/>
        <v>경기도</v>
      </c>
      <c r="D84" t="str">
        <f t="shared" si="5"/>
        <v>동두천시</v>
      </c>
      <c r="E84">
        <v>1286740</v>
      </c>
    </row>
    <row r="85" spans="1:5" x14ac:dyDescent="0.3">
      <c r="A85" s="1">
        <v>43952</v>
      </c>
      <c r="B85" t="s">
        <v>86</v>
      </c>
      <c r="C85" t="str">
        <f t="shared" si="4"/>
        <v>경기도</v>
      </c>
      <c r="D85" t="str">
        <f t="shared" si="5"/>
        <v>안산시</v>
      </c>
      <c r="E85">
        <v>1321212</v>
      </c>
    </row>
    <row r="86" spans="1:5" x14ac:dyDescent="0.3">
      <c r="A86" s="1">
        <v>43952</v>
      </c>
      <c r="B86" t="s">
        <v>87</v>
      </c>
      <c r="C86" t="str">
        <f t="shared" si="4"/>
        <v>경기도</v>
      </c>
      <c r="D86" t="str">
        <f t="shared" si="5"/>
        <v>고양시</v>
      </c>
      <c r="E86">
        <v>1402117</v>
      </c>
    </row>
    <row r="87" spans="1:5" x14ac:dyDescent="0.3">
      <c r="A87" s="1">
        <v>43952</v>
      </c>
      <c r="B87" t="s">
        <v>88</v>
      </c>
      <c r="C87" t="str">
        <f t="shared" si="4"/>
        <v>경기도</v>
      </c>
      <c r="D87" t="str">
        <f t="shared" si="5"/>
        <v>과천시</v>
      </c>
      <c r="E87">
        <v>1550404</v>
      </c>
    </row>
    <row r="88" spans="1:5" x14ac:dyDescent="0.3">
      <c r="A88" s="1">
        <v>43952</v>
      </c>
      <c r="B88" t="s">
        <v>89</v>
      </c>
      <c r="C88" t="str">
        <f t="shared" si="4"/>
        <v>경기도</v>
      </c>
      <c r="D88" t="str">
        <f t="shared" si="5"/>
        <v>구리시</v>
      </c>
      <c r="E88">
        <v>1366223</v>
      </c>
    </row>
    <row r="89" spans="1:5" x14ac:dyDescent="0.3">
      <c r="A89" s="1">
        <v>43952</v>
      </c>
      <c r="B89" t="s">
        <v>90</v>
      </c>
      <c r="C89" t="str">
        <f t="shared" si="4"/>
        <v>경기도</v>
      </c>
      <c r="D89" t="str">
        <f t="shared" si="5"/>
        <v>남양주시</v>
      </c>
      <c r="E89">
        <v>1379298</v>
      </c>
    </row>
    <row r="90" spans="1:5" x14ac:dyDescent="0.3">
      <c r="A90" s="1">
        <v>43952</v>
      </c>
      <c r="B90" t="s">
        <v>91</v>
      </c>
      <c r="C90" t="str">
        <f t="shared" si="4"/>
        <v>경기도</v>
      </c>
      <c r="D90" t="str">
        <f t="shared" si="5"/>
        <v>오산시</v>
      </c>
      <c r="E90">
        <v>1371470</v>
      </c>
    </row>
    <row r="91" spans="1:5" x14ac:dyDescent="0.3">
      <c r="A91" s="1">
        <v>43952</v>
      </c>
      <c r="B91" t="s">
        <v>92</v>
      </c>
      <c r="C91" t="str">
        <f t="shared" si="4"/>
        <v>경기도</v>
      </c>
      <c r="D91" t="str">
        <f t="shared" si="5"/>
        <v>시흥시</v>
      </c>
      <c r="E91">
        <v>1376329</v>
      </c>
    </row>
    <row r="92" spans="1:5" x14ac:dyDescent="0.3">
      <c r="A92" s="1">
        <v>43952</v>
      </c>
      <c r="B92" t="s">
        <v>93</v>
      </c>
      <c r="C92" t="str">
        <f t="shared" si="4"/>
        <v>경기도</v>
      </c>
      <c r="D92" t="str">
        <f t="shared" si="5"/>
        <v>군포시</v>
      </c>
      <c r="E92">
        <v>1392112</v>
      </c>
    </row>
    <row r="93" spans="1:5" x14ac:dyDescent="0.3">
      <c r="A93" s="1">
        <v>43952</v>
      </c>
      <c r="B93" t="s">
        <v>94</v>
      </c>
      <c r="C93" t="str">
        <f t="shared" si="4"/>
        <v>경기도</v>
      </c>
      <c r="D93" t="str">
        <f t="shared" si="5"/>
        <v>의왕시</v>
      </c>
      <c r="E93">
        <v>1446719</v>
      </c>
    </row>
    <row r="94" spans="1:5" x14ac:dyDescent="0.3">
      <c r="A94" s="1">
        <v>43952</v>
      </c>
      <c r="B94" t="s">
        <v>95</v>
      </c>
      <c r="C94" t="str">
        <f t="shared" si="4"/>
        <v>경기도</v>
      </c>
      <c r="D94" t="str">
        <f t="shared" si="5"/>
        <v>하남시</v>
      </c>
      <c r="E94">
        <v>1463080</v>
      </c>
    </row>
    <row r="95" spans="1:5" x14ac:dyDescent="0.3">
      <c r="A95" s="1">
        <v>43952</v>
      </c>
      <c r="B95" t="s">
        <v>96</v>
      </c>
      <c r="C95" t="str">
        <f t="shared" si="4"/>
        <v>경기도</v>
      </c>
      <c r="D95" t="str">
        <f t="shared" si="5"/>
        <v>용인시</v>
      </c>
      <c r="E95">
        <v>1438992</v>
      </c>
    </row>
    <row r="96" spans="1:5" x14ac:dyDescent="0.3">
      <c r="A96" s="1">
        <v>43952</v>
      </c>
      <c r="B96" t="s">
        <v>97</v>
      </c>
      <c r="C96" t="str">
        <f t="shared" si="4"/>
        <v>경기도</v>
      </c>
      <c r="D96" t="str">
        <f t="shared" si="5"/>
        <v>파주시</v>
      </c>
      <c r="E96">
        <v>1331641</v>
      </c>
    </row>
    <row r="97" spans="1:5" x14ac:dyDescent="0.3">
      <c r="A97" s="1">
        <v>43952</v>
      </c>
      <c r="B97" t="s">
        <v>98</v>
      </c>
      <c r="C97" t="str">
        <f t="shared" si="4"/>
        <v>경기도</v>
      </c>
      <c r="D97" t="str">
        <f t="shared" si="5"/>
        <v>이천시</v>
      </c>
      <c r="E97">
        <v>1399989</v>
      </c>
    </row>
    <row r="98" spans="1:5" x14ac:dyDescent="0.3">
      <c r="A98" s="1">
        <v>43952</v>
      </c>
      <c r="B98" t="s">
        <v>99</v>
      </c>
      <c r="C98" t="str">
        <f t="shared" si="4"/>
        <v>경기도</v>
      </c>
      <c r="D98" t="str">
        <f t="shared" si="5"/>
        <v>안성시</v>
      </c>
      <c r="E98">
        <v>1325645</v>
      </c>
    </row>
    <row r="99" spans="1:5" x14ac:dyDescent="0.3">
      <c r="A99" s="1">
        <v>43952</v>
      </c>
      <c r="B99" t="s">
        <v>100</v>
      </c>
      <c r="C99" t="str">
        <f t="shared" si="4"/>
        <v>경기도</v>
      </c>
      <c r="D99" t="str">
        <f t="shared" si="5"/>
        <v>김포시</v>
      </c>
      <c r="E99">
        <v>1433466</v>
      </c>
    </row>
    <row r="100" spans="1:5" x14ac:dyDescent="0.3">
      <c r="A100" s="1">
        <v>43952</v>
      </c>
      <c r="B100" t="s">
        <v>101</v>
      </c>
      <c r="C100" t="str">
        <f t="shared" si="4"/>
        <v>경기도</v>
      </c>
      <c r="D100" t="str">
        <f t="shared" si="5"/>
        <v>화성시</v>
      </c>
      <c r="E100">
        <v>1407706</v>
      </c>
    </row>
    <row r="101" spans="1:5" x14ac:dyDescent="0.3">
      <c r="A101" s="1">
        <v>43952</v>
      </c>
      <c r="B101" t="s">
        <v>102</v>
      </c>
      <c r="C101" t="str">
        <f t="shared" si="4"/>
        <v>경기도</v>
      </c>
      <c r="D101" t="str">
        <f t="shared" si="5"/>
        <v>광주시</v>
      </c>
      <c r="E101">
        <v>1432264</v>
      </c>
    </row>
    <row r="102" spans="1:5" x14ac:dyDescent="0.3">
      <c r="A102" s="1">
        <v>43952</v>
      </c>
      <c r="B102" t="s">
        <v>103</v>
      </c>
      <c r="C102" t="str">
        <f t="shared" si="4"/>
        <v>경기도</v>
      </c>
      <c r="D102" t="str">
        <f t="shared" si="5"/>
        <v>양주시</v>
      </c>
      <c r="E102">
        <v>1307653</v>
      </c>
    </row>
    <row r="103" spans="1:5" x14ac:dyDescent="0.3">
      <c r="A103" s="1">
        <v>43952</v>
      </c>
      <c r="B103" t="s">
        <v>104</v>
      </c>
      <c r="C103" t="str">
        <f t="shared" si="4"/>
        <v>경기도</v>
      </c>
      <c r="D103" t="str">
        <f t="shared" si="5"/>
        <v>포천시</v>
      </c>
      <c r="E103">
        <v>1359818</v>
      </c>
    </row>
    <row r="104" spans="1:5" x14ac:dyDescent="0.3">
      <c r="A104" s="1">
        <v>43952</v>
      </c>
      <c r="B104" t="s">
        <v>105</v>
      </c>
      <c r="C104" t="str">
        <f t="shared" si="4"/>
        <v>경기도</v>
      </c>
      <c r="D104" t="str">
        <f t="shared" si="5"/>
        <v>여주시</v>
      </c>
      <c r="E104">
        <v>1362198</v>
      </c>
    </row>
    <row r="105" spans="1:5" x14ac:dyDescent="0.3">
      <c r="A105" s="1">
        <v>43952</v>
      </c>
      <c r="B105" t="s">
        <v>106</v>
      </c>
      <c r="C105" t="str">
        <f t="shared" si="4"/>
        <v>경기도</v>
      </c>
      <c r="D105" t="str">
        <f t="shared" si="5"/>
        <v>연천군</v>
      </c>
      <c r="E105">
        <v>1277032</v>
      </c>
    </row>
    <row r="106" spans="1:5" x14ac:dyDescent="0.3">
      <c r="A106" s="1">
        <v>43952</v>
      </c>
      <c r="B106" t="s">
        <v>107</v>
      </c>
      <c r="C106" t="str">
        <f t="shared" si="4"/>
        <v>경기도</v>
      </c>
      <c r="D106" t="str">
        <f t="shared" si="5"/>
        <v>가평군</v>
      </c>
      <c r="E106">
        <v>1296187</v>
      </c>
    </row>
    <row r="107" spans="1:5" x14ac:dyDescent="0.3">
      <c r="A107" s="1">
        <v>43952</v>
      </c>
      <c r="B107" t="s">
        <v>108</v>
      </c>
      <c r="C107" t="str">
        <f t="shared" si="4"/>
        <v>경기도</v>
      </c>
      <c r="D107" t="str">
        <f t="shared" si="5"/>
        <v>양평군</v>
      </c>
      <c r="E107">
        <v>1375961</v>
      </c>
    </row>
    <row r="108" spans="1:5" x14ac:dyDescent="0.3">
      <c r="A108" s="1">
        <v>43952</v>
      </c>
      <c r="B108" t="s">
        <v>109</v>
      </c>
      <c r="C108" t="str">
        <f t="shared" si="4"/>
        <v>강원도</v>
      </c>
      <c r="D108" t="str">
        <f t="shared" si="5"/>
        <v>춘천시</v>
      </c>
      <c r="E108">
        <v>1298122</v>
      </c>
    </row>
    <row r="109" spans="1:5" x14ac:dyDescent="0.3">
      <c r="A109" s="1">
        <v>43952</v>
      </c>
      <c r="B109" t="s">
        <v>110</v>
      </c>
      <c r="C109" t="str">
        <f t="shared" si="4"/>
        <v>강원도</v>
      </c>
      <c r="D109" t="str">
        <f t="shared" si="5"/>
        <v>원주시</v>
      </c>
      <c r="E109">
        <v>1289828</v>
      </c>
    </row>
    <row r="110" spans="1:5" x14ac:dyDescent="0.3">
      <c r="A110" s="1">
        <v>43952</v>
      </c>
      <c r="B110" t="s">
        <v>111</v>
      </c>
      <c r="C110" t="str">
        <f t="shared" si="4"/>
        <v>강원도</v>
      </c>
      <c r="D110" t="str">
        <f t="shared" si="5"/>
        <v>강릉시</v>
      </c>
      <c r="E110">
        <v>1253597</v>
      </c>
    </row>
    <row r="111" spans="1:5" x14ac:dyDescent="0.3">
      <c r="A111" s="1">
        <v>43952</v>
      </c>
      <c r="B111" t="s">
        <v>112</v>
      </c>
      <c r="C111" t="str">
        <f t="shared" si="4"/>
        <v>강원도</v>
      </c>
      <c r="D111" t="str">
        <f t="shared" si="5"/>
        <v>동해시</v>
      </c>
      <c r="E111">
        <v>1281849</v>
      </c>
    </row>
    <row r="112" spans="1:5" x14ac:dyDescent="0.3">
      <c r="A112" s="1">
        <v>43952</v>
      </c>
      <c r="B112" t="s">
        <v>113</v>
      </c>
      <c r="C112" t="str">
        <f t="shared" si="4"/>
        <v>강원도</v>
      </c>
      <c r="D112" t="str">
        <f t="shared" si="5"/>
        <v>태백시</v>
      </c>
      <c r="E112">
        <v>1210888</v>
      </c>
    </row>
    <row r="113" spans="1:5" x14ac:dyDescent="0.3">
      <c r="A113" s="1">
        <v>43952</v>
      </c>
      <c r="B113" t="s">
        <v>114</v>
      </c>
      <c r="C113" t="str">
        <f t="shared" si="4"/>
        <v>강원도</v>
      </c>
      <c r="D113" t="str">
        <f t="shared" si="5"/>
        <v>속초시</v>
      </c>
      <c r="E113">
        <v>1330735</v>
      </c>
    </row>
    <row r="114" spans="1:5" x14ac:dyDescent="0.3">
      <c r="A114" s="1">
        <v>43952</v>
      </c>
      <c r="B114" t="s">
        <v>115</v>
      </c>
      <c r="C114" t="str">
        <f t="shared" si="4"/>
        <v>강원도</v>
      </c>
      <c r="D114" t="str">
        <f t="shared" si="5"/>
        <v>삼척시</v>
      </c>
      <c r="E114">
        <v>1239207</v>
      </c>
    </row>
    <row r="115" spans="1:5" x14ac:dyDescent="0.3">
      <c r="A115" s="1">
        <v>43952</v>
      </c>
      <c r="B115" t="s">
        <v>116</v>
      </c>
      <c r="C115" t="str">
        <f t="shared" si="4"/>
        <v>강원도</v>
      </c>
      <c r="D115" t="str">
        <f t="shared" si="5"/>
        <v>홍천군</v>
      </c>
      <c r="E115">
        <v>1301722</v>
      </c>
    </row>
    <row r="116" spans="1:5" x14ac:dyDescent="0.3">
      <c r="A116" s="1">
        <v>43952</v>
      </c>
      <c r="B116" t="s">
        <v>117</v>
      </c>
      <c r="C116" t="str">
        <f t="shared" si="4"/>
        <v>강원도</v>
      </c>
      <c r="D116" t="str">
        <f t="shared" si="5"/>
        <v>횡성군</v>
      </c>
      <c r="E116">
        <v>1260887</v>
      </c>
    </row>
    <row r="117" spans="1:5" x14ac:dyDescent="0.3">
      <c r="A117" s="1">
        <v>43952</v>
      </c>
      <c r="B117" t="s">
        <v>118</v>
      </c>
      <c r="C117" t="str">
        <f t="shared" si="4"/>
        <v>강원도</v>
      </c>
      <c r="D117" t="str">
        <f t="shared" si="5"/>
        <v>영월군</v>
      </c>
      <c r="E117">
        <v>1240994</v>
      </c>
    </row>
    <row r="118" spans="1:5" x14ac:dyDescent="0.3">
      <c r="A118" s="1">
        <v>43952</v>
      </c>
      <c r="B118" t="s">
        <v>119</v>
      </c>
      <c r="C118" t="str">
        <f t="shared" si="4"/>
        <v>강원도</v>
      </c>
      <c r="D118" t="str">
        <f t="shared" si="5"/>
        <v>평창군</v>
      </c>
      <c r="E118">
        <v>1245529</v>
      </c>
    </row>
    <row r="119" spans="1:5" x14ac:dyDescent="0.3">
      <c r="A119" s="1">
        <v>43952</v>
      </c>
      <c r="B119" t="s">
        <v>120</v>
      </c>
      <c r="C119" t="str">
        <f t="shared" si="4"/>
        <v>강원도</v>
      </c>
      <c r="D119" t="str">
        <f t="shared" si="5"/>
        <v>정선군</v>
      </c>
      <c r="E119">
        <v>1226110</v>
      </c>
    </row>
    <row r="120" spans="1:5" x14ac:dyDescent="0.3">
      <c r="A120" s="1">
        <v>43952</v>
      </c>
      <c r="B120" t="s">
        <v>121</v>
      </c>
      <c r="C120" t="str">
        <f t="shared" si="4"/>
        <v>강원도</v>
      </c>
      <c r="D120" t="str">
        <f t="shared" si="5"/>
        <v>철원군</v>
      </c>
      <c r="E120">
        <v>1321545</v>
      </c>
    </row>
    <row r="121" spans="1:5" x14ac:dyDescent="0.3">
      <c r="A121" s="1">
        <v>43952</v>
      </c>
      <c r="B121" t="s">
        <v>122</v>
      </c>
      <c r="C121" t="str">
        <f t="shared" si="4"/>
        <v>강원도</v>
      </c>
      <c r="D121" t="str">
        <f t="shared" si="5"/>
        <v>화천군</v>
      </c>
      <c r="E121">
        <v>1259376</v>
      </c>
    </row>
    <row r="122" spans="1:5" x14ac:dyDescent="0.3">
      <c r="A122" s="1">
        <v>43952</v>
      </c>
      <c r="B122" t="s">
        <v>123</v>
      </c>
      <c r="C122" t="str">
        <f t="shared" si="4"/>
        <v>강원도</v>
      </c>
      <c r="D122" t="str">
        <f t="shared" si="5"/>
        <v>양구군</v>
      </c>
      <c r="E122">
        <v>1223768</v>
      </c>
    </row>
    <row r="123" spans="1:5" x14ac:dyDescent="0.3">
      <c r="A123" s="1">
        <v>43952</v>
      </c>
      <c r="B123" t="s">
        <v>124</v>
      </c>
      <c r="C123" t="str">
        <f t="shared" si="4"/>
        <v>강원도</v>
      </c>
      <c r="D123" t="str">
        <f t="shared" si="5"/>
        <v>인제군</v>
      </c>
      <c r="E123">
        <v>1316992</v>
      </c>
    </row>
    <row r="124" spans="1:5" x14ac:dyDescent="0.3">
      <c r="A124" s="1">
        <v>43952</v>
      </c>
      <c r="B124" t="s">
        <v>125</v>
      </c>
      <c r="C124" t="str">
        <f t="shared" si="4"/>
        <v>강원도</v>
      </c>
      <c r="D124" t="str">
        <f t="shared" si="5"/>
        <v>고성군</v>
      </c>
      <c r="E124">
        <v>1251164</v>
      </c>
    </row>
    <row r="125" spans="1:5" x14ac:dyDescent="0.3">
      <c r="A125" s="1">
        <v>43952</v>
      </c>
      <c r="B125" t="s">
        <v>126</v>
      </c>
      <c r="C125" t="str">
        <f t="shared" si="4"/>
        <v>강원도</v>
      </c>
      <c r="D125" t="str">
        <f t="shared" si="5"/>
        <v>양양군</v>
      </c>
      <c r="E125">
        <v>1277528</v>
      </c>
    </row>
    <row r="126" spans="1:5" x14ac:dyDescent="0.3">
      <c r="A126" s="1">
        <v>43952</v>
      </c>
      <c r="B126" t="s">
        <v>127</v>
      </c>
      <c r="C126" t="str">
        <f>LEFT(B126,4)</f>
        <v>충청북도</v>
      </c>
      <c r="D126" t="str">
        <f>MID(B126,5,9)</f>
        <v>청주시</v>
      </c>
      <c r="E126">
        <v>1332278</v>
      </c>
    </row>
    <row r="127" spans="1:5" x14ac:dyDescent="0.3">
      <c r="A127" s="1">
        <v>43952</v>
      </c>
      <c r="B127" t="s">
        <v>128</v>
      </c>
      <c r="C127" t="str">
        <f t="shared" ref="C127:C190" si="6">LEFT(B127,4)</f>
        <v>충청북도</v>
      </c>
      <c r="D127" t="str">
        <f t="shared" ref="D127:D190" si="7">MID(B127,5,9)</f>
        <v>충주시</v>
      </c>
      <c r="E127">
        <v>1259422</v>
      </c>
    </row>
    <row r="128" spans="1:5" x14ac:dyDescent="0.3">
      <c r="A128" s="1">
        <v>43952</v>
      </c>
      <c r="B128" t="s">
        <v>129</v>
      </c>
      <c r="C128" t="str">
        <f t="shared" si="6"/>
        <v>충청북도</v>
      </c>
      <c r="D128" t="str">
        <f t="shared" si="7"/>
        <v>제천시</v>
      </c>
      <c r="E128">
        <v>1262786</v>
      </c>
    </row>
    <row r="129" spans="1:5" x14ac:dyDescent="0.3">
      <c r="A129" s="1">
        <v>43952</v>
      </c>
      <c r="B129" t="s">
        <v>130</v>
      </c>
      <c r="C129" t="str">
        <f t="shared" si="6"/>
        <v>충청북도</v>
      </c>
      <c r="D129" t="str">
        <f t="shared" si="7"/>
        <v>보은군</v>
      </c>
      <c r="E129">
        <v>1252230</v>
      </c>
    </row>
    <row r="130" spans="1:5" x14ac:dyDescent="0.3">
      <c r="A130" s="1">
        <v>43952</v>
      </c>
      <c r="B130" t="s">
        <v>131</v>
      </c>
      <c r="C130" t="str">
        <f t="shared" si="6"/>
        <v>충청북도</v>
      </c>
      <c r="D130" t="str">
        <f t="shared" si="7"/>
        <v>옥천군</v>
      </c>
      <c r="E130">
        <v>1266125</v>
      </c>
    </row>
    <row r="131" spans="1:5" x14ac:dyDescent="0.3">
      <c r="A131" s="1">
        <v>43952</v>
      </c>
      <c r="B131" t="s">
        <v>132</v>
      </c>
      <c r="C131" t="str">
        <f t="shared" si="6"/>
        <v>충청북도</v>
      </c>
      <c r="D131" t="str">
        <f t="shared" si="7"/>
        <v>영동군</v>
      </c>
      <c r="E131">
        <v>1215688</v>
      </c>
    </row>
    <row r="132" spans="1:5" x14ac:dyDescent="0.3">
      <c r="A132" s="1">
        <v>43952</v>
      </c>
      <c r="B132" t="s">
        <v>133</v>
      </c>
      <c r="C132" t="str">
        <f t="shared" si="6"/>
        <v>충청북도</v>
      </c>
      <c r="D132" t="str">
        <f t="shared" si="7"/>
        <v>증평군</v>
      </c>
      <c r="E132">
        <v>1317649</v>
      </c>
    </row>
    <row r="133" spans="1:5" x14ac:dyDescent="0.3">
      <c r="A133" s="1">
        <v>43952</v>
      </c>
      <c r="B133" t="s">
        <v>134</v>
      </c>
      <c r="C133" t="str">
        <f t="shared" si="6"/>
        <v>충청북도</v>
      </c>
      <c r="D133" t="str">
        <f t="shared" si="7"/>
        <v>진천군</v>
      </c>
      <c r="E133">
        <v>1407947</v>
      </c>
    </row>
    <row r="134" spans="1:5" x14ac:dyDescent="0.3">
      <c r="A134" s="1">
        <v>43952</v>
      </c>
      <c r="B134" t="s">
        <v>135</v>
      </c>
      <c r="C134" t="str">
        <f t="shared" si="6"/>
        <v>충청북도</v>
      </c>
      <c r="D134" t="str">
        <f t="shared" si="7"/>
        <v>괴산군</v>
      </c>
      <c r="E134">
        <v>1242086</v>
      </c>
    </row>
    <row r="135" spans="1:5" x14ac:dyDescent="0.3">
      <c r="A135" s="1">
        <v>43952</v>
      </c>
      <c r="B135" t="s">
        <v>136</v>
      </c>
      <c r="C135" t="str">
        <f t="shared" si="6"/>
        <v>충청북도</v>
      </c>
      <c r="D135" t="str">
        <f t="shared" si="7"/>
        <v>음성군</v>
      </c>
      <c r="E135">
        <v>1350881</v>
      </c>
    </row>
    <row r="136" spans="1:5" x14ac:dyDescent="0.3">
      <c r="A136" s="1">
        <v>43952</v>
      </c>
      <c r="B136" t="s">
        <v>137</v>
      </c>
      <c r="C136" t="str">
        <f t="shared" si="6"/>
        <v>충청북도</v>
      </c>
      <c r="D136" t="str">
        <f t="shared" si="7"/>
        <v>단양군</v>
      </c>
      <c r="E136">
        <v>1200549</v>
      </c>
    </row>
    <row r="137" spans="1:5" x14ac:dyDescent="0.3">
      <c r="A137" s="1">
        <v>43952</v>
      </c>
      <c r="B137" t="s">
        <v>138</v>
      </c>
      <c r="C137" t="str">
        <f t="shared" si="6"/>
        <v>충청남도</v>
      </c>
      <c r="D137" t="str">
        <f t="shared" si="7"/>
        <v>천안시</v>
      </c>
      <c r="E137">
        <v>1345561</v>
      </c>
    </row>
    <row r="138" spans="1:5" x14ac:dyDescent="0.3">
      <c r="A138" s="1">
        <v>43952</v>
      </c>
      <c r="B138" t="s">
        <v>139</v>
      </c>
      <c r="C138" t="str">
        <f t="shared" si="6"/>
        <v>충청남도</v>
      </c>
      <c r="D138" t="str">
        <f t="shared" si="7"/>
        <v>공주시</v>
      </c>
      <c r="E138">
        <v>1270289</v>
      </c>
    </row>
    <row r="139" spans="1:5" x14ac:dyDescent="0.3">
      <c r="A139" s="1">
        <v>43952</v>
      </c>
      <c r="B139" t="s">
        <v>140</v>
      </c>
      <c r="C139" t="str">
        <f t="shared" si="6"/>
        <v>충청남도</v>
      </c>
      <c r="D139" t="str">
        <f t="shared" si="7"/>
        <v>보령시</v>
      </c>
      <c r="E139">
        <v>1331940</v>
      </c>
    </row>
    <row r="140" spans="1:5" x14ac:dyDescent="0.3">
      <c r="A140" s="1">
        <v>43952</v>
      </c>
      <c r="B140" t="s">
        <v>141</v>
      </c>
      <c r="C140" t="str">
        <f t="shared" si="6"/>
        <v>충청남도</v>
      </c>
      <c r="D140" t="str">
        <f t="shared" si="7"/>
        <v>아산시</v>
      </c>
      <c r="E140">
        <v>1359634</v>
      </c>
    </row>
    <row r="141" spans="1:5" x14ac:dyDescent="0.3">
      <c r="A141" s="1">
        <v>43952</v>
      </c>
      <c r="B141" t="s">
        <v>142</v>
      </c>
      <c r="C141" t="str">
        <f t="shared" si="6"/>
        <v>충청남도</v>
      </c>
      <c r="D141" t="str">
        <f t="shared" si="7"/>
        <v>서산시</v>
      </c>
      <c r="E141">
        <v>1325077</v>
      </c>
    </row>
    <row r="142" spans="1:5" x14ac:dyDescent="0.3">
      <c r="A142" s="1">
        <v>43952</v>
      </c>
      <c r="B142" t="s">
        <v>143</v>
      </c>
      <c r="C142" t="str">
        <f t="shared" si="6"/>
        <v>충청남도</v>
      </c>
      <c r="D142" t="str">
        <f t="shared" si="7"/>
        <v>논산시</v>
      </c>
      <c r="E142">
        <v>1243114</v>
      </c>
    </row>
    <row r="143" spans="1:5" x14ac:dyDescent="0.3">
      <c r="A143" s="1">
        <v>43952</v>
      </c>
      <c r="B143" t="s">
        <v>144</v>
      </c>
      <c r="C143" t="str">
        <f t="shared" si="6"/>
        <v>충청남도</v>
      </c>
      <c r="D143" t="str">
        <f t="shared" si="7"/>
        <v>계룡시</v>
      </c>
      <c r="E143">
        <v>1285054</v>
      </c>
    </row>
    <row r="144" spans="1:5" x14ac:dyDescent="0.3">
      <c r="A144" s="1">
        <v>43952</v>
      </c>
      <c r="B144" t="s">
        <v>145</v>
      </c>
      <c r="C144" t="str">
        <f t="shared" si="6"/>
        <v>충청남도</v>
      </c>
      <c r="D144" t="str">
        <f t="shared" si="7"/>
        <v>당진시</v>
      </c>
      <c r="E144">
        <v>1377370</v>
      </c>
    </row>
    <row r="145" spans="1:5" x14ac:dyDescent="0.3">
      <c r="A145" s="1">
        <v>43952</v>
      </c>
      <c r="B145" t="s">
        <v>146</v>
      </c>
      <c r="C145" t="str">
        <f t="shared" si="6"/>
        <v>충청남도</v>
      </c>
      <c r="D145" t="str">
        <f t="shared" si="7"/>
        <v>금산군</v>
      </c>
      <c r="E145">
        <v>1238749</v>
      </c>
    </row>
    <row r="146" spans="1:5" x14ac:dyDescent="0.3">
      <c r="A146" s="1">
        <v>43952</v>
      </c>
      <c r="B146" t="s">
        <v>147</v>
      </c>
      <c r="C146" t="str">
        <f t="shared" si="6"/>
        <v>충청남도</v>
      </c>
      <c r="D146" t="str">
        <f t="shared" si="7"/>
        <v>부여군</v>
      </c>
      <c r="E146">
        <v>1203666</v>
      </c>
    </row>
    <row r="147" spans="1:5" x14ac:dyDescent="0.3">
      <c r="A147" s="1">
        <v>43952</v>
      </c>
      <c r="B147" t="s">
        <v>148</v>
      </c>
      <c r="C147" t="str">
        <f t="shared" si="6"/>
        <v>충청남도</v>
      </c>
      <c r="D147" t="str">
        <f t="shared" si="7"/>
        <v>서천군</v>
      </c>
      <c r="E147">
        <v>1371423</v>
      </c>
    </row>
    <row r="148" spans="1:5" x14ac:dyDescent="0.3">
      <c r="A148" s="1">
        <v>43952</v>
      </c>
      <c r="B148" t="s">
        <v>149</v>
      </c>
      <c r="C148" t="str">
        <f t="shared" si="6"/>
        <v>충청남도</v>
      </c>
      <c r="D148" t="str">
        <f t="shared" si="7"/>
        <v>청양군</v>
      </c>
      <c r="E148">
        <v>1226623</v>
      </c>
    </row>
    <row r="149" spans="1:5" x14ac:dyDescent="0.3">
      <c r="A149" s="1">
        <v>43952</v>
      </c>
      <c r="B149" t="s">
        <v>150</v>
      </c>
      <c r="C149" t="str">
        <f t="shared" si="6"/>
        <v>충청남도</v>
      </c>
      <c r="D149" t="str">
        <f t="shared" si="7"/>
        <v>홍성군</v>
      </c>
      <c r="E149">
        <v>1302779</v>
      </c>
    </row>
    <row r="150" spans="1:5" x14ac:dyDescent="0.3">
      <c r="A150" s="1">
        <v>43952</v>
      </c>
      <c r="B150" t="s">
        <v>151</v>
      </c>
      <c r="C150" t="str">
        <f t="shared" si="6"/>
        <v>충청남도</v>
      </c>
      <c r="D150" t="str">
        <f t="shared" si="7"/>
        <v>예산군</v>
      </c>
      <c r="E150">
        <v>1257796</v>
      </c>
    </row>
    <row r="151" spans="1:5" x14ac:dyDescent="0.3">
      <c r="A151" s="1">
        <v>43952</v>
      </c>
      <c r="B151" t="s">
        <v>152</v>
      </c>
      <c r="C151" t="str">
        <f t="shared" si="6"/>
        <v>충청남도</v>
      </c>
      <c r="D151" t="str">
        <f t="shared" si="7"/>
        <v>태안군</v>
      </c>
      <c r="E151">
        <v>1309115</v>
      </c>
    </row>
    <row r="152" spans="1:5" x14ac:dyDescent="0.3">
      <c r="A152" s="1">
        <v>43952</v>
      </c>
      <c r="B152" t="s">
        <v>153</v>
      </c>
      <c r="C152" t="str">
        <f t="shared" si="6"/>
        <v>전라북도</v>
      </c>
      <c r="D152" t="str">
        <f t="shared" si="7"/>
        <v>전주시</v>
      </c>
      <c r="E152">
        <v>1280338</v>
      </c>
    </row>
    <row r="153" spans="1:5" x14ac:dyDescent="0.3">
      <c r="A153" s="1">
        <v>43952</v>
      </c>
      <c r="B153" t="s">
        <v>154</v>
      </c>
      <c r="C153" t="str">
        <f t="shared" si="6"/>
        <v>전라북도</v>
      </c>
      <c r="D153" t="str">
        <f t="shared" si="7"/>
        <v>군산시</v>
      </c>
      <c r="E153">
        <v>1264629</v>
      </c>
    </row>
    <row r="154" spans="1:5" x14ac:dyDescent="0.3">
      <c r="A154" s="1">
        <v>43952</v>
      </c>
      <c r="B154" t="s">
        <v>155</v>
      </c>
      <c r="C154" t="str">
        <f t="shared" si="6"/>
        <v>전라북도</v>
      </c>
      <c r="D154" t="str">
        <f t="shared" si="7"/>
        <v>익산시</v>
      </c>
      <c r="E154">
        <v>1243771</v>
      </c>
    </row>
    <row r="155" spans="1:5" x14ac:dyDescent="0.3">
      <c r="A155" s="1">
        <v>43952</v>
      </c>
      <c r="B155" t="s">
        <v>156</v>
      </c>
      <c r="C155" t="str">
        <f t="shared" si="6"/>
        <v>전라북도</v>
      </c>
      <c r="D155" t="str">
        <f t="shared" si="7"/>
        <v>정읍시</v>
      </c>
      <c r="E155">
        <v>1201742</v>
      </c>
    </row>
    <row r="156" spans="1:5" x14ac:dyDescent="0.3">
      <c r="A156" s="1">
        <v>43952</v>
      </c>
      <c r="B156" t="s">
        <v>157</v>
      </c>
      <c r="C156" t="str">
        <f t="shared" si="6"/>
        <v>전라북도</v>
      </c>
      <c r="D156" t="str">
        <f t="shared" si="7"/>
        <v>남원시</v>
      </c>
      <c r="E156">
        <v>1177847</v>
      </c>
    </row>
    <row r="157" spans="1:5" x14ac:dyDescent="0.3">
      <c r="A157" s="1">
        <v>43952</v>
      </c>
      <c r="B157" t="s">
        <v>158</v>
      </c>
      <c r="C157" t="str">
        <f t="shared" si="6"/>
        <v>전라북도</v>
      </c>
      <c r="D157" t="str">
        <f t="shared" si="7"/>
        <v>김제시</v>
      </c>
      <c r="E157">
        <v>1189380</v>
      </c>
    </row>
    <row r="158" spans="1:5" x14ac:dyDescent="0.3">
      <c r="A158" s="1">
        <v>43952</v>
      </c>
      <c r="B158" t="s">
        <v>159</v>
      </c>
      <c r="C158" t="str">
        <f t="shared" si="6"/>
        <v>전라북도</v>
      </c>
      <c r="D158" t="str">
        <f t="shared" si="7"/>
        <v>완주군</v>
      </c>
      <c r="E158">
        <v>1201121</v>
      </c>
    </row>
    <row r="159" spans="1:5" x14ac:dyDescent="0.3">
      <c r="A159" s="1">
        <v>43952</v>
      </c>
      <c r="B159" t="s">
        <v>160</v>
      </c>
      <c r="C159" t="str">
        <f t="shared" si="6"/>
        <v>전라북도</v>
      </c>
      <c r="D159" t="str">
        <f t="shared" si="7"/>
        <v>진안군</v>
      </c>
      <c r="E159">
        <v>1179275</v>
      </c>
    </row>
    <row r="160" spans="1:5" x14ac:dyDescent="0.3">
      <c r="A160" s="1">
        <v>43952</v>
      </c>
      <c r="B160" t="s">
        <v>161</v>
      </c>
      <c r="C160" t="str">
        <f t="shared" si="6"/>
        <v>전라북도</v>
      </c>
      <c r="D160" t="str">
        <f t="shared" si="7"/>
        <v>무주군</v>
      </c>
      <c r="E160">
        <v>1200102</v>
      </c>
    </row>
    <row r="161" spans="1:5" x14ac:dyDescent="0.3">
      <c r="A161" s="1">
        <v>43952</v>
      </c>
      <c r="B161" t="s">
        <v>162</v>
      </c>
      <c r="C161" t="str">
        <f t="shared" si="6"/>
        <v>전라북도</v>
      </c>
      <c r="D161" t="str">
        <f t="shared" si="7"/>
        <v>장수군</v>
      </c>
      <c r="E161">
        <v>1130604</v>
      </c>
    </row>
    <row r="162" spans="1:5" x14ac:dyDescent="0.3">
      <c r="A162" s="1">
        <v>43952</v>
      </c>
      <c r="B162" t="s">
        <v>163</v>
      </c>
      <c r="C162" t="str">
        <f t="shared" si="6"/>
        <v>전라북도</v>
      </c>
      <c r="D162" t="str">
        <f t="shared" si="7"/>
        <v>임실군</v>
      </c>
      <c r="E162">
        <v>1183798</v>
      </c>
    </row>
    <row r="163" spans="1:5" x14ac:dyDescent="0.3">
      <c r="A163" s="1">
        <v>43952</v>
      </c>
      <c r="B163" t="s">
        <v>164</v>
      </c>
      <c r="C163" t="str">
        <f t="shared" si="6"/>
        <v>전라북도</v>
      </c>
      <c r="D163" t="str">
        <f t="shared" si="7"/>
        <v>순창군</v>
      </c>
      <c r="E163">
        <v>1145301</v>
      </c>
    </row>
    <row r="164" spans="1:5" x14ac:dyDescent="0.3">
      <c r="A164" s="1">
        <v>43952</v>
      </c>
      <c r="B164" t="s">
        <v>165</v>
      </c>
      <c r="C164" t="str">
        <f t="shared" si="6"/>
        <v>전라북도</v>
      </c>
      <c r="D164" t="str">
        <f t="shared" si="7"/>
        <v>고창군</v>
      </c>
      <c r="E164">
        <v>1184103</v>
      </c>
    </row>
    <row r="165" spans="1:5" x14ac:dyDescent="0.3">
      <c r="A165" s="1">
        <v>43952</v>
      </c>
      <c r="B165" t="s">
        <v>166</v>
      </c>
      <c r="C165" t="str">
        <f t="shared" si="6"/>
        <v>전라북도</v>
      </c>
      <c r="D165" t="str">
        <f t="shared" si="7"/>
        <v>부안군</v>
      </c>
      <c r="E165">
        <v>1186611</v>
      </c>
    </row>
    <row r="166" spans="1:5" x14ac:dyDescent="0.3">
      <c r="A166" s="1">
        <v>43952</v>
      </c>
      <c r="B166" t="s">
        <v>167</v>
      </c>
      <c r="C166" t="str">
        <f t="shared" si="6"/>
        <v>전라남도</v>
      </c>
      <c r="D166" t="str">
        <f t="shared" si="7"/>
        <v>목포시</v>
      </c>
      <c r="E166">
        <v>1180260</v>
      </c>
    </row>
    <row r="167" spans="1:5" x14ac:dyDescent="0.3">
      <c r="A167" s="1">
        <v>43952</v>
      </c>
      <c r="B167" t="s">
        <v>168</v>
      </c>
      <c r="C167" t="str">
        <f t="shared" si="6"/>
        <v>전라남도</v>
      </c>
      <c r="D167" t="str">
        <f t="shared" si="7"/>
        <v>여수시</v>
      </c>
      <c r="E167">
        <v>1292967</v>
      </c>
    </row>
    <row r="168" spans="1:5" x14ac:dyDescent="0.3">
      <c r="A168" s="1">
        <v>43952</v>
      </c>
      <c r="B168" t="s">
        <v>169</v>
      </c>
      <c r="C168" t="str">
        <f t="shared" si="6"/>
        <v>전라남도</v>
      </c>
      <c r="D168" t="str">
        <f t="shared" si="7"/>
        <v>순천시</v>
      </c>
      <c r="E168">
        <v>1311791</v>
      </c>
    </row>
    <row r="169" spans="1:5" x14ac:dyDescent="0.3">
      <c r="A169" s="1">
        <v>43952</v>
      </c>
      <c r="B169" t="s">
        <v>170</v>
      </c>
      <c r="C169" t="str">
        <f t="shared" si="6"/>
        <v>전라남도</v>
      </c>
      <c r="D169" t="str">
        <f t="shared" si="7"/>
        <v>나주시</v>
      </c>
      <c r="E169">
        <v>1212482</v>
      </c>
    </row>
    <row r="170" spans="1:5" x14ac:dyDescent="0.3">
      <c r="A170" s="1">
        <v>43952</v>
      </c>
      <c r="B170" t="s">
        <v>171</v>
      </c>
      <c r="C170" t="str">
        <f t="shared" si="6"/>
        <v>전라남도</v>
      </c>
      <c r="D170" t="str">
        <f t="shared" si="7"/>
        <v>광양시</v>
      </c>
      <c r="E170">
        <v>1315744</v>
      </c>
    </row>
    <row r="171" spans="1:5" x14ac:dyDescent="0.3">
      <c r="A171" s="1">
        <v>43952</v>
      </c>
      <c r="B171" t="s">
        <v>172</v>
      </c>
      <c r="C171" t="str">
        <f t="shared" si="6"/>
        <v>전라남도</v>
      </c>
      <c r="D171" t="str">
        <f t="shared" si="7"/>
        <v>담양군</v>
      </c>
      <c r="E171">
        <v>1212223</v>
      </c>
    </row>
    <row r="172" spans="1:5" x14ac:dyDescent="0.3">
      <c r="A172" s="1">
        <v>43952</v>
      </c>
      <c r="B172" t="s">
        <v>173</v>
      </c>
      <c r="C172" t="str">
        <f t="shared" si="6"/>
        <v>전라남도</v>
      </c>
      <c r="D172" t="str">
        <f t="shared" si="7"/>
        <v>곡성군</v>
      </c>
      <c r="E172">
        <v>1175306</v>
      </c>
    </row>
    <row r="173" spans="1:5" x14ac:dyDescent="0.3">
      <c r="A173" s="1">
        <v>43952</v>
      </c>
      <c r="B173" t="s">
        <v>174</v>
      </c>
      <c r="C173" t="str">
        <f t="shared" si="6"/>
        <v>전라남도</v>
      </c>
      <c r="D173" t="str">
        <f t="shared" si="7"/>
        <v>구례군</v>
      </c>
      <c r="E173">
        <v>1170677</v>
      </c>
    </row>
    <row r="174" spans="1:5" x14ac:dyDescent="0.3">
      <c r="A174" s="1">
        <v>43952</v>
      </c>
      <c r="B174" t="s">
        <v>175</v>
      </c>
      <c r="C174" t="str">
        <f t="shared" si="6"/>
        <v>전라남도</v>
      </c>
      <c r="D174" t="str">
        <f t="shared" si="7"/>
        <v>고흥군</v>
      </c>
      <c r="E174">
        <v>1158239</v>
      </c>
    </row>
    <row r="175" spans="1:5" x14ac:dyDescent="0.3">
      <c r="A175" s="1">
        <v>43952</v>
      </c>
      <c r="B175" t="s">
        <v>176</v>
      </c>
      <c r="C175" t="str">
        <f t="shared" si="6"/>
        <v>전라남도</v>
      </c>
      <c r="D175" t="str">
        <f t="shared" si="7"/>
        <v>보성군</v>
      </c>
      <c r="E175">
        <v>1191143</v>
      </c>
    </row>
    <row r="176" spans="1:5" x14ac:dyDescent="0.3">
      <c r="A176" s="1">
        <v>43952</v>
      </c>
      <c r="B176" t="s">
        <v>177</v>
      </c>
      <c r="C176" t="str">
        <f t="shared" si="6"/>
        <v>전라남도</v>
      </c>
      <c r="D176" t="str">
        <f t="shared" si="7"/>
        <v>화순군</v>
      </c>
      <c r="E176">
        <v>1214614</v>
      </c>
    </row>
    <row r="177" spans="1:5" x14ac:dyDescent="0.3">
      <c r="A177" s="1">
        <v>43952</v>
      </c>
      <c r="B177" t="s">
        <v>178</v>
      </c>
      <c r="C177" t="str">
        <f t="shared" si="6"/>
        <v>전라남도</v>
      </c>
      <c r="D177" t="str">
        <f t="shared" si="7"/>
        <v>장흥군</v>
      </c>
      <c r="E177">
        <v>1193804</v>
      </c>
    </row>
    <row r="178" spans="1:5" x14ac:dyDescent="0.3">
      <c r="A178" s="1">
        <v>43952</v>
      </c>
      <c r="B178" t="s">
        <v>179</v>
      </c>
      <c r="C178" t="str">
        <f t="shared" si="6"/>
        <v>전라남도</v>
      </c>
      <c r="D178" t="str">
        <f t="shared" si="7"/>
        <v>강진군</v>
      </c>
      <c r="E178">
        <v>1180093</v>
      </c>
    </row>
    <row r="179" spans="1:5" x14ac:dyDescent="0.3">
      <c r="A179" s="1">
        <v>43952</v>
      </c>
      <c r="B179" t="s">
        <v>180</v>
      </c>
      <c r="C179" t="str">
        <f t="shared" si="6"/>
        <v>전라남도</v>
      </c>
      <c r="D179" t="str">
        <f t="shared" si="7"/>
        <v>해남군</v>
      </c>
      <c r="E179">
        <v>1226951</v>
      </c>
    </row>
    <row r="180" spans="1:5" x14ac:dyDescent="0.3">
      <c r="A180" s="1">
        <v>43952</v>
      </c>
      <c r="B180" t="s">
        <v>181</v>
      </c>
      <c r="C180" t="str">
        <f t="shared" si="6"/>
        <v>전라남도</v>
      </c>
      <c r="D180" t="str">
        <f t="shared" si="7"/>
        <v>영암군</v>
      </c>
      <c r="E180">
        <v>1132656</v>
      </c>
    </row>
    <row r="181" spans="1:5" x14ac:dyDescent="0.3">
      <c r="A181" s="1">
        <v>43952</v>
      </c>
      <c r="B181" t="s">
        <v>182</v>
      </c>
      <c r="C181" t="str">
        <f t="shared" si="6"/>
        <v>전라남도</v>
      </c>
      <c r="D181" t="str">
        <f t="shared" si="7"/>
        <v>무안군</v>
      </c>
      <c r="E181">
        <v>1168093</v>
      </c>
    </row>
    <row r="182" spans="1:5" x14ac:dyDescent="0.3">
      <c r="A182" s="1">
        <v>43952</v>
      </c>
      <c r="B182" t="s">
        <v>183</v>
      </c>
      <c r="C182" t="str">
        <f t="shared" si="6"/>
        <v>전라남도</v>
      </c>
      <c r="D182" t="str">
        <f t="shared" si="7"/>
        <v>함평군</v>
      </c>
      <c r="E182">
        <v>1204352</v>
      </c>
    </row>
    <row r="183" spans="1:5" x14ac:dyDescent="0.3">
      <c r="A183" s="1">
        <v>43952</v>
      </c>
      <c r="B183" t="s">
        <v>184</v>
      </c>
      <c r="C183" t="str">
        <f t="shared" si="6"/>
        <v>전라남도</v>
      </c>
      <c r="D183" t="str">
        <f t="shared" si="7"/>
        <v>영광군</v>
      </c>
      <c r="E183">
        <v>1211287</v>
      </c>
    </row>
    <row r="184" spans="1:5" x14ac:dyDescent="0.3">
      <c r="A184" s="1">
        <v>43952</v>
      </c>
      <c r="B184" t="s">
        <v>185</v>
      </c>
      <c r="C184" t="str">
        <f t="shared" si="6"/>
        <v>전라남도</v>
      </c>
      <c r="D184" t="str">
        <f t="shared" si="7"/>
        <v>장성군</v>
      </c>
      <c r="E184">
        <v>1215456</v>
      </c>
    </row>
    <row r="185" spans="1:5" x14ac:dyDescent="0.3">
      <c r="A185" s="1">
        <v>43952</v>
      </c>
      <c r="B185" t="s">
        <v>186</v>
      </c>
      <c r="C185" t="str">
        <f t="shared" si="6"/>
        <v>전라남도</v>
      </c>
      <c r="D185" t="str">
        <f t="shared" si="7"/>
        <v>완도군</v>
      </c>
      <c r="E185">
        <v>1231860</v>
      </c>
    </row>
    <row r="186" spans="1:5" x14ac:dyDescent="0.3">
      <c r="A186" s="1">
        <v>43952</v>
      </c>
      <c r="B186" t="s">
        <v>187</v>
      </c>
      <c r="C186" t="str">
        <f t="shared" si="6"/>
        <v>전라남도</v>
      </c>
      <c r="D186" t="str">
        <f t="shared" si="7"/>
        <v>진도군</v>
      </c>
      <c r="E186">
        <v>1190887</v>
      </c>
    </row>
    <row r="187" spans="1:5" x14ac:dyDescent="0.3">
      <c r="A187" s="1">
        <v>43952</v>
      </c>
      <c r="B187" t="s">
        <v>188</v>
      </c>
      <c r="C187" t="str">
        <f t="shared" si="6"/>
        <v>전라남도</v>
      </c>
      <c r="D187" t="str">
        <f t="shared" si="7"/>
        <v>신안군</v>
      </c>
      <c r="E187">
        <v>1165298</v>
      </c>
    </row>
    <row r="188" spans="1:5" x14ac:dyDescent="0.3">
      <c r="A188" s="1">
        <v>43952</v>
      </c>
      <c r="B188" t="s">
        <v>189</v>
      </c>
      <c r="C188" t="str">
        <f t="shared" si="6"/>
        <v>경상북도</v>
      </c>
      <c r="D188" t="str">
        <f t="shared" si="7"/>
        <v>포항시</v>
      </c>
      <c r="E188">
        <v>1301991</v>
      </c>
    </row>
    <row r="189" spans="1:5" x14ac:dyDescent="0.3">
      <c r="A189" s="1">
        <v>43952</v>
      </c>
      <c r="B189" t="s">
        <v>190</v>
      </c>
      <c r="C189" t="str">
        <f t="shared" si="6"/>
        <v>경상북도</v>
      </c>
      <c r="D189" t="str">
        <f t="shared" si="7"/>
        <v>경주시</v>
      </c>
      <c r="E189">
        <v>1266007</v>
      </c>
    </row>
    <row r="190" spans="1:5" x14ac:dyDescent="0.3">
      <c r="A190" s="1">
        <v>43952</v>
      </c>
      <c r="B190" t="s">
        <v>191</v>
      </c>
      <c r="C190" t="str">
        <f t="shared" si="6"/>
        <v>경상북도</v>
      </c>
      <c r="D190" t="str">
        <f t="shared" si="7"/>
        <v>김천시</v>
      </c>
      <c r="E190">
        <v>1233524</v>
      </c>
    </row>
    <row r="191" spans="1:5" x14ac:dyDescent="0.3">
      <c r="A191" s="1">
        <v>43952</v>
      </c>
      <c r="B191" t="s">
        <v>192</v>
      </c>
      <c r="C191" t="str">
        <f t="shared" ref="C191:C228" si="8">LEFT(B191,4)</f>
        <v>경상북도</v>
      </c>
      <c r="D191" t="str">
        <f t="shared" ref="D191:D228" si="9">MID(B191,5,9)</f>
        <v>안동시</v>
      </c>
      <c r="E191">
        <v>1235582</v>
      </c>
    </row>
    <row r="192" spans="1:5" x14ac:dyDescent="0.3">
      <c r="A192" s="1">
        <v>43952</v>
      </c>
      <c r="B192" t="s">
        <v>193</v>
      </c>
      <c r="C192" t="str">
        <f t="shared" si="8"/>
        <v>경상북도</v>
      </c>
      <c r="D192" t="str">
        <f t="shared" si="9"/>
        <v>구미시</v>
      </c>
      <c r="E192">
        <v>1289442</v>
      </c>
    </row>
    <row r="193" spans="1:5" x14ac:dyDescent="0.3">
      <c r="A193" s="1">
        <v>43952</v>
      </c>
      <c r="B193" t="s">
        <v>194</v>
      </c>
      <c r="C193" t="str">
        <f t="shared" si="8"/>
        <v>경상북도</v>
      </c>
      <c r="D193" t="str">
        <f t="shared" si="9"/>
        <v>영주시</v>
      </c>
      <c r="E193">
        <v>1229667</v>
      </c>
    </row>
    <row r="194" spans="1:5" x14ac:dyDescent="0.3">
      <c r="A194" s="1">
        <v>43952</v>
      </c>
      <c r="B194" t="s">
        <v>195</v>
      </c>
      <c r="C194" t="str">
        <f t="shared" si="8"/>
        <v>경상북도</v>
      </c>
      <c r="D194" t="str">
        <f t="shared" si="9"/>
        <v>영천시</v>
      </c>
      <c r="E194">
        <v>1221917</v>
      </c>
    </row>
    <row r="195" spans="1:5" x14ac:dyDescent="0.3">
      <c r="A195" s="1">
        <v>43952</v>
      </c>
      <c r="B195" t="s">
        <v>196</v>
      </c>
      <c r="C195" t="str">
        <f t="shared" si="8"/>
        <v>경상북도</v>
      </c>
      <c r="D195" t="str">
        <f t="shared" si="9"/>
        <v>상주시</v>
      </c>
      <c r="E195">
        <v>1212026</v>
      </c>
    </row>
    <row r="196" spans="1:5" x14ac:dyDescent="0.3">
      <c r="A196" s="1">
        <v>43952</v>
      </c>
      <c r="B196" t="s">
        <v>197</v>
      </c>
      <c r="C196" t="str">
        <f t="shared" si="8"/>
        <v>경상북도</v>
      </c>
      <c r="D196" t="str">
        <f t="shared" si="9"/>
        <v>문경시</v>
      </c>
      <c r="E196">
        <v>1225542</v>
      </c>
    </row>
    <row r="197" spans="1:5" x14ac:dyDescent="0.3">
      <c r="A197" s="1">
        <v>43952</v>
      </c>
      <c r="B197" t="s">
        <v>198</v>
      </c>
      <c r="C197" t="str">
        <f t="shared" si="8"/>
        <v>경상북도</v>
      </c>
      <c r="D197" t="str">
        <f t="shared" si="9"/>
        <v>경산시</v>
      </c>
      <c r="E197">
        <v>1280563</v>
      </c>
    </row>
    <row r="198" spans="1:5" x14ac:dyDescent="0.3">
      <c r="A198" s="1">
        <v>43952</v>
      </c>
      <c r="B198" t="s">
        <v>199</v>
      </c>
      <c r="C198" t="str">
        <f t="shared" si="8"/>
        <v>경상북도</v>
      </c>
      <c r="D198" t="str">
        <f t="shared" si="9"/>
        <v>군위군</v>
      </c>
      <c r="E198">
        <v>1211067</v>
      </c>
    </row>
    <row r="199" spans="1:5" x14ac:dyDescent="0.3">
      <c r="A199" s="1">
        <v>43952</v>
      </c>
      <c r="B199" t="s">
        <v>200</v>
      </c>
      <c r="C199" t="str">
        <f t="shared" si="8"/>
        <v>경상북도</v>
      </c>
      <c r="D199" t="str">
        <f t="shared" si="9"/>
        <v>의성군</v>
      </c>
      <c r="E199">
        <v>1150474</v>
      </c>
    </row>
    <row r="200" spans="1:5" x14ac:dyDescent="0.3">
      <c r="A200" s="1">
        <v>43952</v>
      </c>
      <c r="B200" t="s">
        <v>201</v>
      </c>
      <c r="C200" t="str">
        <f t="shared" si="8"/>
        <v>경상북도</v>
      </c>
      <c r="D200" t="str">
        <f t="shared" si="9"/>
        <v>청송군</v>
      </c>
      <c r="E200">
        <v>1124647</v>
      </c>
    </row>
    <row r="201" spans="1:5" x14ac:dyDescent="0.3">
      <c r="A201" s="1">
        <v>43952</v>
      </c>
      <c r="B201" t="s">
        <v>202</v>
      </c>
      <c r="C201" t="str">
        <f t="shared" si="8"/>
        <v>경상북도</v>
      </c>
      <c r="D201" t="str">
        <f t="shared" si="9"/>
        <v>영양군</v>
      </c>
      <c r="E201">
        <v>1139935</v>
      </c>
    </row>
    <row r="202" spans="1:5" x14ac:dyDescent="0.3">
      <c r="A202" s="1">
        <v>43952</v>
      </c>
      <c r="B202" t="s">
        <v>203</v>
      </c>
      <c r="C202" t="str">
        <f t="shared" si="8"/>
        <v>경상북도</v>
      </c>
      <c r="D202" t="str">
        <f t="shared" si="9"/>
        <v>영덕군</v>
      </c>
      <c r="E202">
        <v>1272586</v>
      </c>
    </row>
    <row r="203" spans="1:5" x14ac:dyDescent="0.3">
      <c r="A203" s="1">
        <v>43952</v>
      </c>
      <c r="B203" t="s">
        <v>204</v>
      </c>
      <c r="C203" t="str">
        <f t="shared" si="8"/>
        <v>경상북도</v>
      </c>
      <c r="D203" t="str">
        <f t="shared" si="9"/>
        <v>청도군</v>
      </c>
      <c r="E203">
        <v>1181957</v>
      </c>
    </row>
    <row r="204" spans="1:5" x14ac:dyDescent="0.3">
      <c r="A204" s="1">
        <v>43952</v>
      </c>
      <c r="B204" t="s">
        <v>205</v>
      </c>
      <c r="C204" t="str">
        <f t="shared" si="8"/>
        <v>경상북도</v>
      </c>
      <c r="D204" t="str">
        <f t="shared" si="9"/>
        <v>고령군</v>
      </c>
      <c r="E204">
        <v>1250595</v>
      </c>
    </row>
    <row r="205" spans="1:5" x14ac:dyDescent="0.3">
      <c r="A205" s="1">
        <v>43952</v>
      </c>
      <c r="B205" t="s">
        <v>206</v>
      </c>
      <c r="C205" t="str">
        <f t="shared" si="8"/>
        <v>경상북도</v>
      </c>
      <c r="D205" t="str">
        <f t="shared" si="9"/>
        <v>성주군</v>
      </c>
      <c r="E205">
        <v>1217616</v>
      </c>
    </row>
    <row r="206" spans="1:5" x14ac:dyDescent="0.3">
      <c r="A206" s="1">
        <v>43952</v>
      </c>
      <c r="B206" t="s">
        <v>207</v>
      </c>
      <c r="C206" t="str">
        <f t="shared" si="8"/>
        <v>경상북도</v>
      </c>
      <c r="D206" t="str">
        <f t="shared" si="9"/>
        <v>칠곡군</v>
      </c>
      <c r="E206">
        <v>1283258</v>
      </c>
    </row>
    <row r="207" spans="1:5" x14ac:dyDescent="0.3">
      <c r="A207" s="1">
        <v>43952</v>
      </c>
      <c r="B207" t="s">
        <v>208</v>
      </c>
      <c r="C207" t="str">
        <f t="shared" si="8"/>
        <v>경상북도</v>
      </c>
      <c r="D207" t="str">
        <f t="shared" si="9"/>
        <v>예천군</v>
      </c>
      <c r="E207">
        <v>1231562</v>
      </c>
    </row>
    <row r="208" spans="1:5" x14ac:dyDescent="0.3">
      <c r="A208" s="1">
        <v>43952</v>
      </c>
      <c r="B208" t="s">
        <v>209</v>
      </c>
      <c r="C208" t="str">
        <f t="shared" si="8"/>
        <v>경상북도</v>
      </c>
      <c r="D208" t="str">
        <f t="shared" si="9"/>
        <v>봉화군</v>
      </c>
      <c r="E208">
        <v>1181237</v>
      </c>
    </row>
    <row r="209" spans="1:5" x14ac:dyDescent="0.3">
      <c r="A209" s="1">
        <v>43952</v>
      </c>
      <c r="B209" t="s">
        <v>210</v>
      </c>
      <c r="C209" t="str">
        <f t="shared" si="8"/>
        <v>경상북도</v>
      </c>
      <c r="D209" t="str">
        <f t="shared" si="9"/>
        <v>울진군</v>
      </c>
      <c r="E209">
        <v>1378143</v>
      </c>
    </row>
    <row r="210" spans="1:5" x14ac:dyDescent="0.3">
      <c r="A210" s="1">
        <v>43952</v>
      </c>
      <c r="B210" t="s">
        <v>211</v>
      </c>
      <c r="C210" t="str">
        <f t="shared" si="8"/>
        <v>경상북도</v>
      </c>
      <c r="D210" t="str">
        <f t="shared" si="9"/>
        <v>울릉군</v>
      </c>
      <c r="E210">
        <v>1345716</v>
      </c>
    </row>
    <row r="211" spans="1:5" x14ac:dyDescent="0.3">
      <c r="A211" s="1">
        <v>43952</v>
      </c>
      <c r="B211" t="s">
        <v>212</v>
      </c>
      <c r="C211" t="str">
        <f t="shared" si="8"/>
        <v>경상남도</v>
      </c>
      <c r="D211" t="str">
        <f t="shared" si="9"/>
        <v>창원시</v>
      </c>
      <c r="E211">
        <v>1288860</v>
      </c>
    </row>
    <row r="212" spans="1:5" x14ac:dyDescent="0.3">
      <c r="A212" s="1">
        <v>43952</v>
      </c>
      <c r="B212" t="s">
        <v>213</v>
      </c>
      <c r="C212" t="str">
        <f t="shared" si="8"/>
        <v>경상남도</v>
      </c>
      <c r="D212" t="str">
        <f t="shared" si="9"/>
        <v>진주시</v>
      </c>
      <c r="E212">
        <v>1258146</v>
      </c>
    </row>
    <row r="213" spans="1:5" x14ac:dyDescent="0.3">
      <c r="A213" s="1">
        <v>43952</v>
      </c>
      <c r="B213" t="s">
        <v>214</v>
      </c>
      <c r="C213" t="str">
        <f t="shared" si="8"/>
        <v>경상남도</v>
      </c>
      <c r="D213" t="str">
        <f t="shared" si="9"/>
        <v>통영시</v>
      </c>
      <c r="E213">
        <v>1280328</v>
      </c>
    </row>
    <row r="214" spans="1:5" x14ac:dyDescent="0.3">
      <c r="A214" s="1">
        <v>43952</v>
      </c>
      <c r="B214" t="s">
        <v>215</v>
      </c>
      <c r="C214" t="str">
        <f t="shared" si="8"/>
        <v>경상남도</v>
      </c>
      <c r="D214" t="str">
        <f t="shared" si="9"/>
        <v>사천시</v>
      </c>
      <c r="E214">
        <v>1232660</v>
      </c>
    </row>
    <row r="215" spans="1:5" x14ac:dyDescent="0.3">
      <c r="A215" s="1">
        <v>43952</v>
      </c>
      <c r="B215" t="s">
        <v>216</v>
      </c>
      <c r="C215" t="str">
        <f t="shared" si="8"/>
        <v>경상남도</v>
      </c>
      <c r="D215" t="str">
        <f t="shared" si="9"/>
        <v>김해시</v>
      </c>
      <c r="E215">
        <v>1315568</v>
      </c>
    </row>
    <row r="216" spans="1:5" x14ac:dyDescent="0.3">
      <c r="A216" s="1">
        <v>43952</v>
      </c>
      <c r="B216" t="s">
        <v>217</v>
      </c>
      <c r="C216" t="str">
        <f t="shared" si="8"/>
        <v>경상남도</v>
      </c>
      <c r="D216" t="str">
        <f t="shared" si="9"/>
        <v>밀양시</v>
      </c>
      <c r="E216">
        <v>1208003</v>
      </c>
    </row>
    <row r="217" spans="1:5" x14ac:dyDescent="0.3">
      <c r="A217" s="1">
        <v>43952</v>
      </c>
      <c r="B217" t="s">
        <v>218</v>
      </c>
      <c r="C217" t="str">
        <f t="shared" si="8"/>
        <v>경상남도</v>
      </c>
      <c r="D217" t="str">
        <f t="shared" si="9"/>
        <v>거제시</v>
      </c>
      <c r="E217">
        <v>1265059</v>
      </c>
    </row>
    <row r="218" spans="1:5" x14ac:dyDescent="0.3">
      <c r="A218" s="1">
        <v>43952</v>
      </c>
      <c r="B218" t="s">
        <v>219</v>
      </c>
      <c r="C218" t="str">
        <f t="shared" si="8"/>
        <v>경상남도</v>
      </c>
      <c r="D218" t="str">
        <f t="shared" si="9"/>
        <v>양산시</v>
      </c>
      <c r="E218">
        <v>1293735</v>
      </c>
    </row>
    <row r="219" spans="1:5" x14ac:dyDescent="0.3">
      <c r="A219" s="1">
        <v>43952</v>
      </c>
      <c r="B219" t="s">
        <v>220</v>
      </c>
      <c r="C219" t="str">
        <f t="shared" si="8"/>
        <v>경상남도</v>
      </c>
      <c r="D219" t="str">
        <f t="shared" si="9"/>
        <v>의령군</v>
      </c>
      <c r="E219">
        <v>1197442</v>
      </c>
    </row>
    <row r="220" spans="1:5" x14ac:dyDescent="0.3">
      <c r="A220" s="1">
        <v>43952</v>
      </c>
      <c r="B220" t="s">
        <v>221</v>
      </c>
      <c r="C220" t="str">
        <f t="shared" si="8"/>
        <v>경상남도</v>
      </c>
      <c r="D220" t="str">
        <f t="shared" si="9"/>
        <v>함안군</v>
      </c>
      <c r="E220">
        <v>1297042</v>
      </c>
    </row>
    <row r="221" spans="1:5" x14ac:dyDescent="0.3">
      <c r="A221" s="1">
        <v>43952</v>
      </c>
      <c r="B221" t="s">
        <v>222</v>
      </c>
      <c r="C221" t="str">
        <f t="shared" si="8"/>
        <v>경상남도</v>
      </c>
      <c r="D221" t="str">
        <f t="shared" si="9"/>
        <v>창녕군</v>
      </c>
      <c r="E221">
        <v>1223798</v>
      </c>
    </row>
    <row r="222" spans="1:5" x14ac:dyDescent="0.3">
      <c r="A222" s="1">
        <v>43952</v>
      </c>
      <c r="B222" t="s">
        <v>223</v>
      </c>
      <c r="C222" t="str">
        <f t="shared" si="8"/>
        <v>경상남도</v>
      </c>
      <c r="D222" t="str">
        <f t="shared" si="9"/>
        <v>고성군</v>
      </c>
      <c r="E222">
        <v>1198000</v>
      </c>
    </row>
    <row r="223" spans="1:5" x14ac:dyDescent="0.3">
      <c r="A223" s="1">
        <v>43952</v>
      </c>
      <c r="B223" t="s">
        <v>224</v>
      </c>
      <c r="C223" t="str">
        <f t="shared" si="8"/>
        <v>경상남도</v>
      </c>
      <c r="D223" t="str">
        <f t="shared" si="9"/>
        <v>남해군</v>
      </c>
      <c r="E223">
        <v>1198237</v>
      </c>
    </row>
    <row r="224" spans="1:5" x14ac:dyDescent="0.3">
      <c r="A224" s="1">
        <v>43952</v>
      </c>
      <c r="B224" t="s">
        <v>225</v>
      </c>
      <c r="C224" t="str">
        <f t="shared" si="8"/>
        <v>경상남도</v>
      </c>
      <c r="D224" t="str">
        <f t="shared" si="9"/>
        <v>하동군</v>
      </c>
      <c r="E224">
        <v>1217884</v>
      </c>
    </row>
    <row r="225" spans="1:5" x14ac:dyDescent="0.3">
      <c r="A225" s="1">
        <v>43952</v>
      </c>
      <c r="B225" t="s">
        <v>226</v>
      </c>
      <c r="C225" t="str">
        <f t="shared" si="8"/>
        <v>경상남도</v>
      </c>
      <c r="D225" t="str">
        <f t="shared" si="9"/>
        <v>산청군</v>
      </c>
      <c r="E225">
        <v>1217838</v>
      </c>
    </row>
    <row r="226" spans="1:5" x14ac:dyDescent="0.3">
      <c r="A226" s="1">
        <v>43952</v>
      </c>
      <c r="B226" t="s">
        <v>227</v>
      </c>
      <c r="C226" t="str">
        <f t="shared" si="8"/>
        <v>경상남도</v>
      </c>
      <c r="D226" t="str">
        <f t="shared" si="9"/>
        <v>함양군</v>
      </c>
      <c r="E226">
        <v>1197359</v>
      </c>
    </row>
    <row r="227" spans="1:5" x14ac:dyDescent="0.3">
      <c r="A227" s="1">
        <v>43952</v>
      </c>
      <c r="B227" t="s">
        <v>228</v>
      </c>
      <c r="C227" t="str">
        <f t="shared" si="8"/>
        <v>경상남도</v>
      </c>
      <c r="D227" t="str">
        <f t="shared" si="9"/>
        <v>거창군</v>
      </c>
      <c r="E227">
        <v>1207830</v>
      </c>
    </row>
    <row r="228" spans="1:5" x14ac:dyDescent="0.3">
      <c r="A228" s="1">
        <v>43952</v>
      </c>
      <c r="B228" t="s">
        <v>229</v>
      </c>
      <c r="C228" t="str">
        <f t="shared" si="8"/>
        <v>경상남도</v>
      </c>
      <c r="D228" t="str">
        <f t="shared" si="9"/>
        <v>합천군</v>
      </c>
      <c r="E228">
        <v>1192591</v>
      </c>
    </row>
    <row r="229" spans="1:5" x14ac:dyDescent="0.3">
      <c r="A229" s="1">
        <v>43952</v>
      </c>
      <c r="B229" t="s">
        <v>230</v>
      </c>
      <c r="C229" t="s">
        <v>446</v>
      </c>
      <c r="D229" t="str">
        <f>MID(B229,8,11)</f>
        <v>제주시</v>
      </c>
      <c r="E229">
        <v>1299830</v>
      </c>
    </row>
    <row r="230" spans="1:5" x14ac:dyDescent="0.3">
      <c r="A230" s="1">
        <v>43952</v>
      </c>
      <c r="B230" t="s">
        <v>231</v>
      </c>
      <c r="C230" t="s">
        <v>446</v>
      </c>
      <c r="D230" t="str">
        <f>MID(B230,8,11)</f>
        <v>서귀포시</v>
      </c>
      <c r="E230">
        <v>1293362</v>
      </c>
    </row>
  </sheetData>
  <autoFilter ref="A1:E1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7"/>
  <sheetViews>
    <sheetView workbookViewId="0">
      <selection activeCell="J1" sqref="A1:J1048576"/>
    </sheetView>
  </sheetViews>
  <sheetFormatPr defaultRowHeight="16.5" x14ac:dyDescent="0.3"/>
  <cols>
    <col min="1" max="1" width="14.875" customWidth="1"/>
    <col min="3" max="3" width="23.5" customWidth="1"/>
    <col min="6" max="6" width="15" customWidth="1"/>
    <col min="8" max="8" width="9" style="10"/>
    <col min="9" max="9" width="19" style="10" customWidth="1"/>
    <col min="10" max="10" width="9" style="10"/>
    <col min="12" max="17" width="12" customWidth="1"/>
  </cols>
  <sheetData>
    <row r="1" spans="1:18" x14ac:dyDescent="0.3">
      <c r="C1" t="s">
        <v>2</v>
      </c>
      <c r="D1" t="s">
        <v>467</v>
      </c>
      <c r="E1" t="s">
        <v>470</v>
      </c>
      <c r="F1" t="s">
        <v>466</v>
      </c>
      <c r="G1" t="s">
        <v>469</v>
      </c>
      <c r="H1" s="10" t="s">
        <v>471</v>
      </c>
      <c r="I1" s="10" t="s">
        <v>472</v>
      </c>
      <c r="J1" s="10" t="s">
        <v>473</v>
      </c>
      <c r="L1" s="6" t="s">
        <v>462</v>
      </c>
      <c r="M1" s="6" t="s">
        <v>232</v>
      </c>
      <c r="N1" s="2" t="s">
        <v>233</v>
      </c>
      <c r="O1" s="2" t="s">
        <v>440</v>
      </c>
      <c r="P1" s="2" t="s">
        <v>468</v>
      </c>
      <c r="Q1" s="2" t="s">
        <v>441</v>
      </c>
      <c r="R1" s="9" t="s">
        <v>466</v>
      </c>
    </row>
    <row r="2" spans="1:18" x14ac:dyDescent="0.3">
      <c r="A2" t="s">
        <v>447</v>
      </c>
      <c r="B2" t="s">
        <v>234</v>
      </c>
      <c r="C2">
        <v>1450383</v>
      </c>
      <c r="D2">
        <f t="shared" ref="D2:D65" si="0">VLOOKUP(B2,$M:$N,2,0)</f>
        <v>151290</v>
      </c>
      <c r="E2">
        <f>VLOOKUP(B2,$M:$O,3,0)</f>
        <v>13364</v>
      </c>
      <c r="F2">
        <f t="shared" ref="F2:F65" si="1">VLOOKUP(B2,$M:$P,4,0)</f>
        <v>110608</v>
      </c>
      <c r="G2">
        <f>VLOOKUP(B2,$M:$Q,5,0)</f>
        <v>27318</v>
      </c>
      <c r="H2" s="10">
        <f>E2/D2*100</f>
        <v>8.8333663824443125</v>
      </c>
      <c r="I2" s="10">
        <f>F2/D2*100</f>
        <v>73.109921343115872</v>
      </c>
      <c r="J2" s="10">
        <f>G2/D2*100</f>
        <v>18.056712274439818</v>
      </c>
      <c r="L2" s="3" t="s">
        <v>463</v>
      </c>
      <c r="M2" s="3" t="s">
        <v>233</v>
      </c>
      <c r="N2" s="5">
        <v>51849861</v>
      </c>
      <c r="O2" s="5">
        <v>6466872</v>
      </c>
      <c r="P2" s="5">
        <v>37356074</v>
      </c>
      <c r="Q2" s="5">
        <v>8026915</v>
      </c>
    </row>
    <row r="3" spans="1:18" x14ac:dyDescent="0.3">
      <c r="A3" t="s">
        <v>447</v>
      </c>
      <c r="B3" t="s">
        <v>235</v>
      </c>
      <c r="C3">
        <v>1451062</v>
      </c>
      <c r="D3">
        <f t="shared" si="0"/>
        <v>126171</v>
      </c>
      <c r="E3">
        <f t="shared" ref="E3:E66" si="2">VLOOKUP(B3,$M:$O,3,0)</f>
        <v>10543</v>
      </c>
      <c r="F3">
        <f t="shared" si="1"/>
        <v>92654</v>
      </c>
      <c r="G3">
        <f t="shared" ref="G3:G66" si="3">VLOOKUP(B3,$M:$Q,5,0)</f>
        <v>22974</v>
      </c>
      <c r="H3" s="10">
        <f t="shared" ref="H3:H66" si="4">E3/D3*100</f>
        <v>8.3561198690665854</v>
      </c>
      <c r="I3" s="10">
        <f t="shared" ref="I3:I66" si="5">F3/D3*100</f>
        <v>73.435258498387114</v>
      </c>
      <c r="J3" s="10">
        <f t="shared" ref="J3:J66" si="6">G3/D3*100</f>
        <v>18.208621632546308</v>
      </c>
      <c r="L3" s="3" t="s">
        <v>447</v>
      </c>
      <c r="M3" s="3" t="s">
        <v>233</v>
      </c>
      <c r="N3" s="5">
        <v>9729107</v>
      </c>
      <c r="O3" s="5">
        <v>1033250</v>
      </c>
      <c r="P3" s="5">
        <v>7217193</v>
      </c>
      <c r="Q3" s="5">
        <v>1478664</v>
      </c>
    </row>
    <row r="4" spans="1:18" x14ac:dyDescent="0.3">
      <c r="A4" t="s">
        <v>447</v>
      </c>
      <c r="B4" t="s">
        <v>236</v>
      </c>
      <c r="C4">
        <v>1492947</v>
      </c>
      <c r="D4">
        <f t="shared" si="0"/>
        <v>228670</v>
      </c>
      <c r="E4">
        <f t="shared" si="2"/>
        <v>21439</v>
      </c>
      <c r="F4">
        <f t="shared" si="1"/>
        <v>168885</v>
      </c>
      <c r="G4">
        <f t="shared" si="3"/>
        <v>38346</v>
      </c>
      <c r="H4" s="10">
        <f t="shared" si="4"/>
        <v>9.3755193072987275</v>
      </c>
      <c r="I4" s="10">
        <f t="shared" si="5"/>
        <v>73.855337385752392</v>
      </c>
      <c r="J4" s="10">
        <f t="shared" si="6"/>
        <v>16.769143306948877</v>
      </c>
      <c r="L4" s="7" t="s">
        <v>464</v>
      </c>
      <c r="M4" s="3" t="s">
        <v>234</v>
      </c>
      <c r="N4" s="5">
        <v>151290</v>
      </c>
      <c r="O4" s="5">
        <v>13364</v>
      </c>
      <c r="P4" s="5">
        <v>110608</v>
      </c>
      <c r="Q4" s="5">
        <v>27318</v>
      </c>
    </row>
    <row r="5" spans="1:18" x14ac:dyDescent="0.3">
      <c r="A5" t="s">
        <v>447</v>
      </c>
      <c r="B5" t="s">
        <v>237</v>
      </c>
      <c r="C5">
        <v>1471625</v>
      </c>
      <c r="D5">
        <f t="shared" si="0"/>
        <v>300889</v>
      </c>
      <c r="E5">
        <f t="shared" si="2"/>
        <v>31559</v>
      </c>
      <c r="F5">
        <f t="shared" si="1"/>
        <v>225534</v>
      </c>
      <c r="G5">
        <f t="shared" si="3"/>
        <v>43796</v>
      </c>
      <c r="H5" s="10">
        <f t="shared" si="4"/>
        <v>10.488585491659714</v>
      </c>
      <c r="I5" s="10">
        <f t="shared" si="5"/>
        <v>74.955880740073582</v>
      </c>
      <c r="J5" s="10">
        <f t="shared" si="6"/>
        <v>14.555533768266704</v>
      </c>
      <c r="L5" s="7" t="s">
        <v>464</v>
      </c>
      <c r="M5" s="3" t="s">
        <v>235</v>
      </c>
      <c r="N5" s="5">
        <v>126171</v>
      </c>
      <c r="O5" s="5">
        <v>10543</v>
      </c>
      <c r="P5" s="5">
        <v>92654</v>
      </c>
      <c r="Q5" s="5">
        <v>22974</v>
      </c>
    </row>
    <row r="6" spans="1:18" x14ac:dyDescent="0.3">
      <c r="A6" t="s">
        <v>447</v>
      </c>
      <c r="B6" t="s">
        <v>238</v>
      </c>
      <c r="C6">
        <v>1368980</v>
      </c>
      <c r="D6">
        <f t="shared" si="0"/>
        <v>351350</v>
      </c>
      <c r="E6">
        <f t="shared" si="2"/>
        <v>33983</v>
      </c>
      <c r="F6">
        <f t="shared" si="1"/>
        <v>269686</v>
      </c>
      <c r="G6">
        <f t="shared" si="3"/>
        <v>47681</v>
      </c>
      <c r="H6" s="10">
        <f t="shared" si="4"/>
        <v>9.6721218158531386</v>
      </c>
      <c r="I6" s="10">
        <f t="shared" si="5"/>
        <v>76.757079834922436</v>
      </c>
      <c r="J6" s="10">
        <f t="shared" si="6"/>
        <v>13.57079834922442</v>
      </c>
      <c r="L6" s="7" t="s">
        <v>464</v>
      </c>
      <c r="M6" s="3" t="s">
        <v>236</v>
      </c>
      <c r="N6" s="5">
        <v>228670</v>
      </c>
      <c r="O6" s="5">
        <v>21439</v>
      </c>
      <c r="P6" s="5">
        <v>168885</v>
      </c>
      <c r="Q6" s="5">
        <v>38346</v>
      </c>
    </row>
    <row r="7" spans="1:18" x14ac:dyDescent="0.3">
      <c r="A7" t="s">
        <v>447</v>
      </c>
      <c r="B7" t="s">
        <v>239</v>
      </c>
      <c r="C7">
        <v>1387911</v>
      </c>
      <c r="D7">
        <f t="shared" si="0"/>
        <v>346194</v>
      </c>
      <c r="E7">
        <f t="shared" si="2"/>
        <v>33326</v>
      </c>
      <c r="F7">
        <f t="shared" si="1"/>
        <v>253698</v>
      </c>
      <c r="G7">
        <f t="shared" si="3"/>
        <v>59170</v>
      </c>
      <c r="H7" s="10">
        <f t="shared" si="4"/>
        <v>9.6263944493549864</v>
      </c>
      <c r="I7" s="10">
        <f t="shared" si="5"/>
        <v>73.282032617549703</v>
      </c>
      <c r="J7" s="10">
        <f t="shared" si="6"/>
        <v>17.091572933095318</v>
      </c>
      <c r="L7" s="7" t="s">
        <v>464</v>
      </c>
      <c r="M7" s="3" t="s">
        <v>237</v>
      </c>
      <c r="N7" s="5">
        <v>300889</v>
      </c>
      <c r="O7" s="5">
        <v>31559</v>
      </c>
      <c r="P7" s="5">
        <v>225534</v>
      </c>
      <c r="Q7" s="5">
        <v>43796</v>
      </c>
    </row>
    <row r="8" spans="1:18" x14ac:dyDescent="0.3">
      <c r="A8" t="s">
        <v>447</v>
      </c>
      <c r="B8" t="s">
        <v>240</v>
      </c>
      <c r="C8">
        <v>1307629</v>
      </c>
      <c r="D8">
        <f t="shared" si="0"/>
        <v>397015</v>
      </c>
      <c r="E8">
        <f t="shared" si="2"/>
        <v>37243</v>
      </c>
      <c r="F8">
        <f t="shared" si="1"/>
        <v>294707</v>
      </c>
      <c r="G8">
        <f t="shared" si="3"/>
        <v>65065</v>
      </c>
      <c r="H8" s="10">
        <f t="shared" si="4"/>
        <v>9.3807538757981437</v>
      </c>
      <c r="I8" s="10">
        <f t="shared" si="5"/>
        <v>74.23069657317734</v>
      </c>
      <c r="J8" s="10">
        <f t="shared" si="6"/>
        <v>16.388549551024521</v>
      </c>
      <c r="L8" s="7" t="s">
        <v>464</v>
      </c>
      <c r="M8" s="3" t="s">
        <v>238</v>
      </c>
      <c r="N8" s="5">
        <v>351350</v>
      </c>
      <c r="O8" s="5">
        <v>33983</v>
      </c>
      <c r="P8" s="5">
        <v>269686</v>
      </c>
      <c r="Q8" s="5">
        <v>47681</v>
      </c>
    </row>
    <row r="9" spans="1:18" x14ac:dyDescent="0.3">
      <c r="A9" t="s">
        <v>447</v>
      </c>
      <c r="B9" t="s">
        <v>241</v>
      </c>
      <c r="C9">
        <v>1386843</v>
      </c>
      <c r="D9">
        <f t="shared" si="0"/>
        <v>442650</v>
      </c>
      <c r="E9">
        <f t="shared" si="2"/>
        <v>48562</v>
      </c>
      <c r="F9">
        <f t="shared" si="1"/>
        <v>323389</v>
      </c>
      <c r="G9">
        <f t="shared" si="3"/>
        <v>70699</v>
      </c>
      <c r="H9" s="10">
        <f t="shared" si="4"/>
        <v>10.970744380436011</v>
      </c>
      <c r="I9" s="10">
        <f t="shared" si="5"/>
        <v>73.057494634587144</v>
      </c>
      <c r="J9" s="10">
        <f t="shared" si="6"/>
        <v>15.971760984976843</v>
      </c>
      <c r="L9" s="7" t="s">
        <v>464</v>
      </c>
      <c r="M9" s="3" t="s">
        <v>239</v>
      </c>
      <c r="N9" s="5">
        <v>346194</v>
      </c>
      <c r="O9" s="5">
        <v>33326</v>
      </c>
      <c r="P9" s="5">
        <v>253698</v>
      </c>
      <c r="Q9" s="5">
        <v>59170</v>
      </c>
    </row>
    <row r="10" spans="1:18" x14ac:dyDescent="0.3">
      <c r="A10" t="s">
        <v>447</v>
      </c>
      <c r="B10" t="s">
        <v>242</v>
      </c>
      <c r="C10">
        <v>1298784</v>
      </c>
      <c r="D10">
        <f t="shared" si="0"/>
        <v>313954</v>
      </c>
      <c r="E10">
        <f t="shared" si="2"/>
        <v>27714</v>
      </c>
      <c r="F10">
        <f t="shared" si="1"/>
        <v>225766</v>
      </c>
      <c r="G10">
        <f t="shared" si="3"/>
        <v>60474</v>
      </c>
      <c r="H10" s="10">
        <f t="shared" si="4"/>
        <v>8.8274078368168585</v>
      </c>
      <c r="I10" s="10">
        <f t="shared" si="5"/>
        <v>71.910534664313886</v>
      </c>
      <c r="J10" s="10">
        <f t="shared" si="6"/>
        <v>19.262057498869261</v>
      </c>
      <c r="L10" s="7" t="s">
        <v>464</v>
      </c>
      <c r="M10" s="3" t="s">
        <v>240</v>
      </c>
      <c r="N10" s="5">
        <v>397015</v>
      </c>
      <c r="O10" s="5">
        <v>37243</v>
      </c>
      <c r="P10" s="5">
        <v>294707</v>
      </c>
      <c r="Q10" s="5">
        <v>65065</v>
      </c>
    </row>
    <row r="11" spans="1:18" x14ac:dyDescent="0.3">
      <c r="A11" t="s">
        <v>447</v>
      </c>
      <c r="B11" t="s">
        <v>243</v>
      </c>
      <c r="C11">
        <v>1342237</v>
      </c>
      <c r="D11">
        <f t="shared" si="0"/>
        <v>333362</v>
      </c>
      <c r="E11">
        <f t="shared" si="2"/>
        <v>32614</v>
      </c>
      <c r="F11">
        <f t="shared" si="1"/>
        <v>242084</v>
      </c>
      <c r="G11">
        <f t="shared" si="3"/>
        <v>58664</v>
      </c>
      <c r="H11" s="10">
        <f t="shared" si="4"/>
        <v>9.7833586311577214</v>
      </c>
      <c r="I11" s="10">
        <f t="shared" si="5"/>
        <v>72.618954769889783</v>
      </c>
      <c r="J11" s="10">
        <f t="shared" si="6"/>
        <v>17.597686598952489</v>
      </c>
      <c r="L11" s="7" t="s">
        <v>464</v>
      </c>
      <c r="M11" s="3" t="s">
        <v>241</v>
      </c>
      <c r="N11" s="5">
        <v>442650</v>
      </c>
      <c r="O11" s="5">
        <v>48562</v>
      </c>
      <c r="P11" s="5">
        <v>323389</v>
      </c>
      <c r="Q11" s="5">
        <v>70699</v>
      </c>
    </row>
    <row r="12" spans="1:18" x14ac:dyDescent="0.3">
      <c r="A12" t="s">
        <v>447</v>
      </c>
      <c r="B12" t="s">
        <v>244</v>
      </c>
      <c r="C12">
        <v>1381690</v>
      </c>
      <c r="D12">
        <f t="shared" si="0"/>
        <v>532905</v>
      </c>
      <c r="E12">
        <f t="shared" si="2"/>
        <v>60377</v>
      </c>
      <c r="F12">
        <f t="shared" si="1"/>
        <v>391674</v>
      </c>
      <c r="G12">
        <f t="shared" si="3"/>
        <v>80854</v>
      </c>
      <c r="H12" s="10">
        <f t="shared" si="4"/>
        <v>11.329786734971524</v>
      </c>
      <c r="I12" s="10">
        <f t="shared" si="5"/>
        <v>73.497903003349563</v>
      </c>
      <c r="J12" s="10">
        <f t="shared" si="6"/>
        <v>15.172310261678913</v>
      </c>
      <c r="L12" s="7" t="s">
        <v>464</v>
      </c>
      <c r="M12" s="3" t="s">
        <v>242</v>
      </c>
      <c r="N12" s="5">
        <v>313954</v>
      </c>
      <c r="O12" s="5">
        <v>27714</v>
      </c>
      <c r="P12" s="5">
        <v>225766</v>
      </c>
      <c r="Q12" s="5">
        <v>60474</v>
      </c>
    </row>
    <row r="13" spans="1:18" x14ac:dyDescent="0.3">
      <c r="A13" t="s">
        <v>447</v>
      </c>
      <c r="B13" t="s">
        <v>245</v>
      </c>
      <c r="C13">
        <v>1358067</v>
      </c>
      <c r="D13">
        <f t="shared" si="0"/>
        <v>480032</v>
      </c>
      <c r="E13">
        <f t="shared" si="2"/>
        <v>49813</v>
      </c>
      <c r="F13">
        <f t="shared" si="1"/>
        <v>349652</v>
      </c>
      <c r="G13">
        <f t="shared" si="3"/>
        <v>80567</v>
      </c>
      <c r="H13" s="10">
        <f t="shared" si="4"/>
        <v>10.377016532231185</v>
      </c>
      <c r="I13" s="10">
        <f t="shared" si="5"/>
        <v>72.839310712619152</v>
      </c>
      <c r="J13" s="10">
        <f t="shared" si="6"/>
        <v>16.783672755149656</v>
      </c>
      <c r="L13" s="7" t="s">
        <v>464</v>
      </c>
      <c r="M13" s="3" t="s">
        <v>243</v>
      </c>
      <c r="N13" s="5">
        <v>333362</v>
      </c>
      <c r="O13" s="5">
        <v>32614</v>
      </c>
      <c r="P13" s="5">
        <v>242084</v>
      </c>
      <c r="Q13" s="5">
        <v>58664</v>
      </c>
    </row>
    <row r="14" spans="1:18" x14ac:dyDescent="0.3">
      <c r="A14" t="s">
        <v>447</v>
      </c>
      <c r="B14" t="s">
        <v>246</v>
      </c>
      <c r="C14">
        <v>1397704</v>
      </c>
      <c r="D14">
        <f t="shared" si="0"/>
        <v>309397</v>
      </c>
      <c r="E14">
        <f t="shared" si="2"/>
        <v>31201</v>
      </c>
      <c r="F14">
        <f t="shared" si="1"/>
        <v>226551</v>
      </c>
      <c r="G14">
        <f t="shared" si="3"/>
        <v>51645</v>
      </c>
      <c r="H14" s="10">
        <f t="shared" si="4"/>
        <v>10.084454600400134</v>
      </c>
      <c r="I14" s="10">
        <f t="shared" si="5"/>
        <v>73.223399063339329</v>
      </c>
      <c r="J14" s="10">
        <f t="shared" si="6"/>
        <v>16.692146336260532</v>
      </c>
      <c r="L14" s="7" t="s">
        <v>464</v>
      </c>
      <c r="M14" s="3" t="s">
        <v>244</v>
      </c>
      <c r="N14" s="5">
        <v>532905</v>
      </c>
      <c r="O14" s="5">
        <v>60377</v>
      </c>
      <c r="P14" s="5">
        <v>391674</v>
      </c>
      <c r="Q14" s="5">
        <v>80854</v>
      </c>
    </row>
    <row r="15" spans="1:18" x14ac:dyDescent="0.3">
      <c r="A15" t="s">
        <v>447</v>
      </c>
      <c r="B15" t="s">
        <v>247</v>
      </c>
      <c r="C15">
        <v>1463518</v>
      </c>
      <c r="D15">
        <f t="shared" si="0"/>
        <v>374035</v>
      </c>
      <c r="E15">
        <f t="shared" si="2"/>
        <v>40457</v>
      </c>
      <c r="F15">
        <f t="shared" si="1"/>
        <v>281474</v>
      </c>
      <c r="G15">
        <f t="shared" si="3"/>
        <v>52104</v>
      </c>
      <c r="H15" s="10">
        <f t="shared" si="4"/>
        <v>10.816367452243773</v>
      </c>
      <c r="I15" s="10">
        <f t="shared" si="5"/>
        <v>75.253385378373679</v>
      </c>
      <c r="J15" s="10">
        <f t="shared" si="6"/>
        <v>13.930247169382545</v>
      </c>
      <c r="L15" s="7" t="s">
        <v>464</v>
      </c>
      <c r="M15" s="3" t="s">
        <v>245</v>
      </c>
      <c r="N15" s="5">
        <v>480032</v>
      </c>
      <c r="O15" s="5">
        <v>49813</v>
      </c>
      <c r="P15" s="5">
        <v>349652</v>
      </c>
      <c r="Q15" s="5">
        <v>80567</v>
      </c>
    </row>
    <row r="16" spans="1:18" x14ac:dyDescent="0.3">
      <c r="A16" t="s">
        <v>447</v>
      </c>
      <c r="B16" t="s">
        <v>248</v>
      </c>
      <c r="C16">
        <v>1427546</v>
      </c>
      <c r="D16">
        <f t="shared" si="0"/>
        <v>458165</v>
      </c>
      <c r="E16">
        <f t="shared" si="2"/>
        <v>57546</v>
      </c>
      <c r="F16">
        <f t="shared" si="1"/>
        <v>339472</v>
      </c>
      <c r="G16">
        <f t="shared" si="3"/>
        <v>61147</v>
      </c>
      <c r="H16" s="10">
        <f t="shared" si="4"/>
        <v>12.56010389270241</v>
      </c>
      <c r="I16" s="10">
        <f t="shared" si="5"/>
        <v>74.09383082513942</v>
      </c>
      <c r="J16" s="10">
        <f t="shared" si="6"/>
        <v>13.346065282158174</v>
      </c>
      <c r="L16" s="7" t="s">
        <v>464</v>
      </c>
      <c r="M16" s="3" t="s">
        <v>246</v>
      </c>
      <c r="N16" s="5">
        <v>309397</v>
      </c>
      <c r="O16" s="5">
        <v>31201</v>
      </c>
      <c r="P16" s="5">
        <v>226551</v>
      </c>
      <c r="Q16" s="5">
        <v>51645</v>
      </c>
    </row>
    <row r="17" spans="1:17" x14ac:dyDescent="0.3">
      <c r="A17" t="s">
        <v>447</v>
      </c>
      <c r="B17" t="s">
        <v>249</v>
      </c>
      <c r="C17">
        <v>1357676</v>
      </c>
      <c r="D17">
        <f t="shared" si="0"/>
        <v>591796</v>
      </c>
      <c r="E17">
        <f t="shared" si="2"/>
        <v>65584</v>
      </c>
      <c r="F17">
        <f t="shared" si="1"/>
        <v>442373</v>
      </c>
      <c r="G17">
        <f t="shared" si="3"/>
        <v>83839</v>
      </c>
      <c r="H17" s="10">
        <f t="shared" si="4"/>
        <v>11.082197243644769</v>
      </c>
      <c r="I17" s="10">
        <f t="shared" si="5"/>
        <v>74.750927684539946</v>
      </c>
      <c r="J17" s="10">
        <f t="shared" si="6"/>
        <v>14.166875071815287</v>
      </c>
      <c r="L17" s="7" t="s">
        <v>464</v>
      </c>
      <c r="M17" s="3" t="s">
        <v>247</v>
      </c>
      <c r="N17" s="5">
        <v>374035</v>
      </c>
      <c r="O17" s="5">
        <v>40457</v>
      </c>
      <c r="P17" s="5">
        <v>281474</v>
      </c>
      <c r="Q17" s="5">
        <v>52104</v>
      </c>
    </row>
    <row r="18" spans="1:17" x14ac:dyDescent="0.3">
      <c r="A18" t="s">
        <v>447</v>
      </c>
      <c r="B18" t="s">
        <v>250</v>
      </c>
      <c r="C18">
        <v>1380680</v>
      </c>
      <c r="D18">
        <f t="shared" si="0"/>
        <v>406664</v>
      </c>
      <c r="E18">
        <f t="shared" si="2"/>
        <v>45177</v>
      </c>
      <c r="F18">
        <f t="shared" si="1"/>
        <v>296555</v>
      </c>
      <c r="G18">
        <f t="shared" si="3"/>
        <v>64932</v>
      </c>
      <c r="H18" s="10">
        <f t="shared" si="4"/>
        <v>11.109171207680051</v>
      </c>
      <c r="I18" s="10">
        <f t="shared" si="5"/>
        <v>72.92383884484488</v>
      </c>
      <c r="J18" s="10">
        <f t="shared" si="6"/>
        <v>15.966989947475065</v>
      </c>
      <c r="L18" s="7" t="s">
        <v>464</v>
      </c>
      <c r="M18" s="3" t="s">
        <v>248</v>
      </c>
      <c r="N18" s="5">
        <v>458165</v>
      </c>
      <c r="O18" s="5">
        <v>57546</v>
      </c>
      <c r="P18" s="5">
        <v>339472</v>
      </c>
      <c r="Q18" s="5">
        <v>61147</v>
      </c>
    </row>
    <row r="19" spans="1:17" x14ac:dyDescent="0.3">
      <c r="A19" t="s">
        <v>447</v>
      </c>
      <c r="B19" t="s">
        <v>251</v>
      </c>
      <c r="C19">
        <v>1326957</v>
      </c>
      <c r="D19">
        <f t="shared" si="0"/>
        <v>232810</v>
      </c>
      <c r="E19">
        <f t="shared" si="2"/>
        <v>20600</v>
      </c>
      <c r="F19">
        <f t="shared" si="1"/>
        <v>175014</v>
      </c>
      <c r="G19">
        <f t="shared" si="3"/>
        <v>37196</v>
      </c>
      <c r="H19" s="10">
        <f t="shared" si="4"/>
        <v>8.848417164211158</v>
      </c>
      <c r="I19" s="10">
        <f t="shared" si="5"/>
        <v>75.174605901808349</v>
      </c>
      <c r="J19" s="10">
        <f t="shared" si="6"/>
        <v>15.976976933980499</v>
      </c>
      <c r="L19" s="7" t="s">
        <v>464</v>
      </c>
      <c r="M19" s="3" t="s">
        <v>249</v>
      </c>
      <c r="N19" s="5">
        <v>591796</v>
      </c>
      <c r="O19" s="5">
        <v>65584</v>
      </c>
      <c r="P19" s="5">
        <v>442373</v>
      </c>
      <c r="Q19" s="5">
        <v>83839</v>
      </c>
    </row>
    <row r="20" spans="1:17" x14ac:dyDescent="0.3">
      <c r="A20" t="s">
        <v>447</v>
      </c>
      <c r="B20" t="s">
        <v>252</v>
      </c>
      <c r="C20">
        <v>1438335</v>
      </c>
      <c r="D20">
        <f t="shared" si="0"/>
        <v>367678</v>
      </c>
      <c r="E20">
        <f t="shared" si="2"/>
        <v>36639</v>
      </c>
      <c r="F20">
        <f t="shared" si="1"/>
        <v>274082</v>
      </c>
      <c r="G20">
        <f t="shared" si="3"/>
        <v>56957</v>
      </c>
      <c r="H20" s="10">
        <f t="shared" si="4"/>
        <v>9.9649693481796575</v>
      </c>
      <c r="I20" s="10">
        <f t="shared" si="5"/>
        <v>74.54403037440369</v>
      </c>
      <c r="J20" s="10">
        <f t="shared" si="6"/>
        <v>15.491000277416653</v>
      </c>
      <c r="L20" s="7" t="s">
        <v>464</v>
      </c>
      <c r="M20" s="3" t="s">
        <v>250</v>
      </c>
      <c r="N20" s="5">
        <v>406664</v>
      </c>
      <c r="O20" s="5">
        <v>45177</v>
      </c>
      <c r="P20" s="5">
        <v>296555</v>
      </c>
      <c r="Q20" s="5">
        <v>64932</v>
      </c>
    </row>
    <row r="21" spans="1:17" x14ac:dyDescent="0.3">
      <c r="A21" t="s">
        <v>447</v>
      </c>
      <c r="B21" t="s">
        <v>253</v>
      </c>
      <c r="C21">
        <v>1403742</v>
      </c>
      <c r="D21">
        <f t="shared" si="0"/>
        <v>395963</v>
      </c>
      <c r="E21">
        <f t="shared" si="2"/>
        <v>39862</v>
      </c>
      <c r="F21">
        <f t="shared" si="1"/>
        <v>294107</v>
      </c>
      <c r="G21">
        <f t="shared" si="3"/>
        <v>61994</v>
      </c>
      <c r="H21" s="10">
        <f t="shared" si="4"/>
        <v>10.067102229248693</v>
      </c>
      <c r="I21" s="10">
        <f t="shared" si="5"/>
        <v>74.27638440965444</v>
      </c>
      <c r="J21" s="10">
        <f t="shared" si="6"/>
        <v>15.656513361096872</v>
      </c>
      <c r="L21" s="7" t="s">
        <v>464</v>
      </c>
      <c r="M21" s="3" t="s">
        <v>251</v>
      </c>
      <c r="N21" s="5">
        <v>232810</v>
      </c>
      <c r="O21" s="5">
        <v>20600</v>
      </c>
      <c r="P21" s="5">
        <v>175014</v>
      </c>
      <c r="Q21" s="5">
        <v>37196</v>
      </c>
    </row>
    <row r="22" spans="1:17" x14ac:dyDescent="0.3">
      <c r="A22" t="s">
        <v>447</v>
      </c>
      <c r="B22" t="s">
        <v>254</v>
      </c>
      <c r="C22">
        <v>1314745</v>
      </c>
      <c r="D22">
        <f t="shared" si="0"/>
        <v>500094</v>
      </c>
      <c r="E22">
        <f t="shared" si="2"/>
        <v>38374</v>
      </c>
      <c r="F22">
        <f t="shared" si="1"/>
        <v>386933</v>
      </c>
      <c r="G22">
        <f t="shared" si="3"/>
        <v>74787</v>
      </c>
      <c r="H22" s="10">
        <f t="shared" si="4"/>
        <v>7.6733574088071439</v>
      </c>
      <c r="I22" s="10">
        <f t="shared" si="5"/>
        <v>77.372054053837886</v>
      </c>
      <c r="J22" s="10">
        <f t="shared" si="6"/>
        <v>14.954588537354976</v>
      </c>
      <c r="L22" s="7" t="s">
        <v>464</v>
      </c>
      <c r="M22" s="3" t="s">
        <v>252</v>
      </c>
      <c r="N22" s="5">
        <v>367678</v>
      </c>
      <c r="O22" s="5">
        <v>36639</v>
      </c>
      <c r="P22" s="5">
        <v>274082</v>
      </c>
      <c r="Q22" s="5">
        <v>56957</v>
      </c>
    </row>
    <row r="23" spans="1:17" x14ac:dyDescent="0.3">
      <c r="A23" t="s">
        <v>447</v>
      </c>
      <c r="B23" t="s">
        <v>255</v>
      </c>
      <c r="C23">
        <v>1654086</v>
      </c>
      <c r="D23">
        <f t="shared" si="0"/>
        <v>430826</v>
      </c>
      <c r="E23">
        <f t="shared" si="2"/>
        <v>58340</v>
      </c>
      <c r="F23">
        <f t="shared" si="1"/>
        <v>315450</v>
      </c>
      <c r="G23">
        <f t="shared" si="3"/>
        <v>57036</v>
      </c>
      <c r="H23" s="10">
        <f t="shared" si="4"/>
        <v>13.541429718726352</v>
      </c>
      <c r="I23" s="10">
        <f t="shared" si="5"/>
        <v>73.21981496009991</v>
      </c>
      <c r="J23" s="10">
        <f t="shared" si="6"/>
        <v>13.238755321173745</v>
      </c>
      <c r="L23" s="7" t="s">
        <v>464</v>
      </c>
      <c r="M23" s="3" t="s">
        <v>253</v>
      </c>
      <c r="N23" s="5">
        <v>395963</v>
      </c>
      <c r="O23" s="5">
        <v>39862</v>
      </c>
      <c r="P23" s="5">
        <v>294107</v>
      </c>
      <c r="Q23" s="5">
        <v>61994</v>
      </c>
    </row>
    <row r="24" spans="1:17" x14ac:dyDescent="0.3">
      <c r="A24" t="s">
        <v>447</v>
      </c>
      <c r="B24" t="s">
        <v>256</v>
      </c>
      <c r="C24">
        <v>1670051</v>
      </c>
      <c r="D24">
        <f t="shared" si="0"/>
        <v>545169</v>
      </c>
      <c r="E24">
        <f t="shared" si="2"/>
        <v>66767</v>
      </c>
      <c r="F24">
        <f t="shared" si="1"/>
        <v>407506</v>
      </c>
      <c r="G24">
        <f t="shared" si="3"/>
        <v>70896</v>
      </c>
      <c r="H24" s="10">
        <f t="shared" si="4"/>
        <v>12.247027985817242</v>
      </c>
      <c r="I24" s="10">
        <f t="shared" si="5"/>
        <v>74.748564206695534</v>
      </c>
      <c r="J24" s="10">
        <f t="shared" si="6"/>
        <v>13.004407807487221</v>
      </c>
      <c r="L24" s="7" t="s">
        <v>464</v>
      </c>
      <c r="M24" s="3" t="s">
        <v>254</v>
      </c>
      <c r="N24" s="5">
        <v>500094</v>
      </c>
      <c r="O24" s="5">
        <v>38374</v>
      </c>
      <c r="P24" s="5">
        <v>386933</v>
      </c>
      <c r="Q24" s="5">
        <v>74787</v>
      </c>
    </row>
    <row r="25" spans="1:17" x14ac:dyDescent="0.3">
      <c r="A25" t="s">
        <v>447</v>
      </c>
      <c r="B25" t="s">
        <v>257</v>
      </c>
      <c r="C25">
        <v>1492916</v>
      </c>
      <c r="D25">
        <f t="shared" si="0"/>
        <v>675961</v>
      </c>
      <c r="E25">
        <f t="shared" si="2"/>
        <v>82343</v>
      </c>
      <c r="F25">
        <f t="shared" si="1"/>
        <v>506436</v>
      </c>
      <c r="G25">
        <f t="shared" si="3"/>
        <v>87182</v>
      </c>
      <c r="H25" s="10">
        <f t="shared" si="4"/>
        <v>12.181619945529402</v>
      </c>
      <c r="I25" s="10">
        <f t="shared" si="5"/>
        <v>74.920890406399181</v>
      </c>
      <c r="J25" s="10">
        <f t="shared" si="6"/>
        <v>12.897489648071412</v>
      </c>
      <c r="L25" s="7" t="s">
        <v>464</v>
      </c>
      <c r="M25" s="3" t="s">
        <v>255</v>
      </c>
      <c r="N25" s="5">
        <v>430826</v>
      </c>
      <c r="O25" s="5">
        <v>58340</v>
      </c>
      <c r="P25" s="5">
        <v>315450</v>
      </c>
      <c r="Q25" s="5">
        <v>57036</v>
      </c>
    </row>
    <row r="26" spans="1:17" x14ac:dyDescent="0.3">
      <c r="A26" t="s">
        <v>447</v>
      </c>
      <c r="B26" t="s">
        <v>258</v>
      </c>
      <c r="C26">
        <v>1406722</v>
      </c>
      <c r="D26">
        <f t="shared" si="0"/>
        <v>436067</v>
      </c>
      <c r="E26">
        <f t="shared" si="2"/>
        <v>49823</v>
      </c>
      <c r="F26">
        <f t="shared" si="1"/>
        <v>322903</v>
      </c>
      <c r="G26">
        <f t="shared" si="3"/>
        <v>63341</v>
      </c>
      <c r="H26" s="10">
        <f t="shared" si="4"/>
        <v>11.425537818729691</v>
      </c>
      <c r="I26" s="10">
        <f t="shared" si="5"/>
        <v>74.048942020377609</v>
      </c>
      <c r="J26" s="10">
        <f t="shared" si="6"/>
        <v>14.525520160892707</v>
      </c>
      <c r="L26" s="7" t="s">
        <v>464</v>
      </c>
      <c r="M26" s="3" t="s">
        <v>256</v>
      </c>
      <c r="N26" s="5">
        <v>545169</v>
      </c>
      <c r="O26" s="5">
        <v>66767</v>
      </c>
      <c r="P26" s="5">
        <v>407506</v>
      </c>
      <c r="Q26" s="5">
        <v>70896</v>
      </c>
    </row>
    <row r="27" spans="1:17" x14ac:dyDescent="0.3">
      <c r="A27" t="s">
        <v>448</v>
      </c>
      <c r="B27" t="s">
        <v>235</v>
      </c>
      <c r="C27">
        <v>1214471</v>
      </c>
      <c r="D27">
        <f t="shared" si="0"/>
        <v>126171</v>
      </c>
      <c r="E27">
        <f t="shared" si="2"/>
        <v>10543</v>
      </c>
      <c r="F27">
        <f t="shared" si="1"/>
        <v>92654</v>
      </c>
      <c r="G27">
        <f t="shared" si="3"/>
        <v>22974</v>
      </c>
      <c r="H27" s="10">
        <f t="shared" si="4"/>
        <v>8.3561198690665854</v>
      </c>
      <c r="I27" s="10">
        <f t="shared" si="5"/>
        <v>73.435258498387114</v>
      </c>
      <c r="J27" s="10">
        <f t="shared" si="6"/>
        <v>18.208621632546308</v>
      </c>
      <c r="L27" s="7" t="s">
        <v>464</v>
      </c>
      <c r="M27" s="3" t="s">
        <v>257</v>
      </c>
      <c r="N27" s="5">
        <v>675961</v>
      </c>
      <c r="O27" s="5">
        <v>82343</v>
      </c>
      <c r="P27" s="5">
        <v>506436</v>
      </c>
      <c r="Q27" s="5">
        <v>87182</v>
      </c>
    </row>
    <row r="28" spans="1:17" x14ac:dyDescent="0.3">
      <c r="A28" t="s">
        <v>448</v>
      </c>
      <c r="B28" t="s">
        <v>259</v>
      </c>
      <c r="C28">
        <v>1290550</v>
      </c>
      <c r="D28">
        <f t="shared" si="0"/>
        <v>108229</v>
      </c>
      <c r="E28">
        <f t="shared" si="2"/>
        <v>8978</v>
      </c>
      <c r="F28">
        <f t="shared" si="1"/>
        <v>73182</v>
      </c>
      <c r="G28">
        <f t="shared" si="3"/>
        <v>26069</v>
      </c>
      <c r="H28" s="10">
        <f t="shared" si="4"/>
        <v>8.2953736983618072</v>
      </c>
      <c r="I28" s="10">
        <f t="shared" si="5"/>
        <v>67.617736466196675</v>
      </c>
      <c r="J28" s="10">
        <f t="shared" si="6"/>
        <v>24.086889835441518</v>
      </c>
      <c r="L28" s="7" t="s">
        <v>464</v>
      </c>
      <c r="M28" s="3" t="s">
        <v>258</v>
      </c>
      <c r="N28" s="5">
        <v>436067</v>
      </c>
      <c r="O28" s="5">
        <v>49823</v>
      </c>
      <c r="P28" s="5">
        <v>322903</v>
      </c>
      <c r="Q28" s="5">
        <v>63341</v>
      </c>
    </row>
    <row r="29" spans="1:17" x14ac:dyDescent="0.3">
      <c r="A29" t="s">
        <v>448</v>
      </c>
      <c r="B29" t="s">
        <v>260</v>
      </c>
      <c r="C29">
        <v>1232623</v>
      </c>
      <c r="D29">
        <f t="shared" si="0"/>
        <v>88165</v>
      </c>
      <c r="E29">
        <f t="shared" si="2"/>
        <v>6371</v>
      </c>
      <c r="F29">
        <f t="shared" si="1"/>
        <v>59537</v>
      </c>
      <c r="G29">
        <f t="shared" si="3"/>
        <v>22257</v>
      </c>
      <c r="H29" s="10">
        <f t="shared" si="4"/>
        <v>7.226223558101287</v>
      </c>
      <c r="I29" s="10">
        <f t="shared" si="5"/>
        <v>67.529064821641242</v>
      </c>
      <c r="J29" s="10">
        <f t="shared" si="6"/>
        <v>25.244711620257469</v>
      </c>
      <c r="L29" s="3" t="s">
        <v>448</v>
      </c>
      <c r="M29" s="3" t="s">
        <v>233</v>
      </c>
      <c r="N29" s="5">
        <v>3413841</v>
      </c>
      <c r="O29" s="5">
        <v>371581</v>
      </c>
      <c r="P29" s="5">
        <v>2422137</v>
      </c>
      <c r="Q29" s="5">
        <v>620123</v>
      </c>
    </row>
    <row r="30" spans="1:17" x14ac:dyDescent="0.3">
      <c r="A30" t="s">
        <v>448</v>
      </c>
      <c r="B30" t="s">
        <v>261</v>
      </c>
      <c r="C30">
        <v>1255376</v>
      </c>
      <c r="D30">
        <f t="shared" si="0"/>
        <v>116711</v>
      </c>
      <c r="E30">
        <f t="shared" si="2"/>
        <v>9142</v>
      </c>
      <c r="F30">
        <f t="shared" si="1"/>
        <v>77453</v>
      </c>
      <c r="G30">
        <f t="shared" si="3"/>
        <v>30116</v>
      </c>
      <c r="H30" s="10">
        <f t="shared" si="4"/>
        <v>7.8330234510885859</v>
      </c>
      <c r="I30" s="10">
        <f t="shared" si="5"/>
        <v>66.363067748541269</v>
      </c>
      <c r="J30" s="10">
        <f t="shared" si="6"/>
        <v>25.803908800370145</v>
      </c>
      <c r="L30" s="7" t="s">
        <v>464</v>
      </c>
      <c r="M30" s="3" t="s">
        <v>235</v>
      </c>
      <c r="N30" s="5">
        <v>41910</v>
      </c>
      <c r="O30" s="5">
        <v>2399</v>
      </c>
      <c r="P30" s="5">
        <v>28767</v>
      </c>
      <c r="Q30" s="5">
        <v>10744</v>
      </c>
    </row>
    <row r="31" spans="1:17" x14ac:dyDescent="0.3">
      <c r="A31" t="s">
        <v>448</v>
      </c>
      <c r="B31" t="s">
        <v>262</v>
      </c>
      <c r="C31">
        <v>1319027</v>
      </c>
      <c r="D31">
        <f t="shared" si="0"/>
        <v>357880</v>
      </c>
      <c r="E31">
        <f t="shared" si="2"/>
        <v>33887</v>
      </c>
      <c r="F31">
        <f t="shared" si="1"/>
        <v>256860</v>
      </c>
      <c r="G31">
        <f t="shared" si="3"/>
        <v>67133</v>
      </c>
      <c r="H31" s="10">
        <f t="shared" si="4"/>
        <v>9.468816363026713</v>
      </c>
      <c r="I31" s="10">
        <f t="shared" si="5"/>
        <v>71.772661227227005</v>
      </c>
      <c r="J31" s="10">
        <f t="shared" si="6"/>
        <v>18.758522409746284</v>
      </c>
      <c r="L31" s="7" t="s">
        <v>464</v>
      </c>
      <c r="M31" s="3" t="s">
        <v>259</v>
      </c>
      <c r="N31" s="5">
        <v>108229</v>
      </c>
      <c r="O31" s="5">
        <v>8978</v>
      </c>
      <c r="P31" s="5">
        <v>73182</v>
      </c>
      <c r="Q31" s="5">
        <v>26069</v>
      </c>
    </row>
    <row r="32" spans="1:17" x14ac:dyDescent="0.3">
      <c r="A32" t="s">
        <v>448</v>
      </c>
      <c r="B32" t="s">
        <v>263</v>
      </c>
      <c r="C32">
        <v>1350453</v>
      </c>
      <c r="D32">
        <f t="shared" si="0"/>
        <v>271247</v>
      </c>
      <c r="E32">
        <f t="shared" si="2"/>
        <v>31675</v>
      </c>
      <c r="F32">
        <f t="shared" si="1"/>
        <v>192709</v>
      </c>
      <c r="G32">
        <f t="shared" si="3"/>
        <v>46863</v>
      </c>
      <c r="H32" s="10">
        <f t="shared" si="4"/>
        <v>11.677548507448931</v>
      </c>
      <c r="I32" s="10">
        <f t="shared" si="5"/>
        <v>71.045578384277064</v>
      </c>
      <c r="J32" s="10">
        <f t="shared" si="6"/>
        <v>17.276873108274007</v>
      </c>
      <c r="L32" s="7" t="s">
        <v>464</v>
      </c>
      <c r="M32" s="3" t="s">
        <v>260</v>
      </c>
      <c r="N32" s="5">
        <v>88165</v>
      </c>
      <c r="O32" s="5">
        <v>6371</v>
      </c>
      <c r="P32" s="5">
        <v>59537</v>
      </c>
      <c r="Q32" s="5">
        <v>22257</v>
      </c>
    </row>
    <row r="33" spans="1:17" x14ac:dyDescent="0.3">
      <c r="A33" t="s">
        <v>448</v>
      </c>
      <c r="B33" t="s">
        <v>264</v>
      </c>
      <c r="C33">
        <v>1306435</v>
      </c>
      <c r="D33">
        <f t="shared" si="0"/>
        <v>274480</v>
      </c>
      <c r="E33">
        <f t="shared" si="2"/>
        <v>30634</v>
      </c>
      <c r="F33">
        <f t="shared" si="1"/>
        <v>192129</v>
      </c>
      <c r="G33">
        <f t="shared" si="3"/>
        <v>51717</v>
      </c>
      <c r="H33" s="10">
        <f t="shared" si="4"/>
        <v>11.160740308947828</v>
      </c>
      <c r="I33" s="10">
        <f t="shared" si="5"/>
        <v>69.997449723112794</v>
      </c>
      <c r="J33" s="10">
        <f t="shared" si="6"/>
        <v>18.841809967939376</v>
      </c>
      <c r="L33" s="7" t="s">
        <v>464</v>
      </c>
      <c r="M33" s="3" t="s">
        <v>261</v>
      </c>
      <c r="N33" s="5">
        <v>116711</v>
      </c>
      <c r="O33" s="5">
        <v>9142</v>
      </c>
      <c r="P33" s="5">
        <v>77453</v>
      </c>
      <c r="Q33" s="5">
        <v>30116</v>
      </c>
    </row>
    <row r="34" spans="1:17" x14ac:dyDescent="0.3">
      <c r="A34" t="s">
        <v>448</v>
      </c>
      <c r="B34" t="s">
        <v>265</v>
      </c>
      <c r="C34">
        <v>1329122</v>
      </c>
      <c r="D34">
        <f t="shared" si="0"/>
        <v>291132</v>
      </c>
      <c r="E34">
        <f t="shared" si="2"/>
        <v>31577</v>
      </c>
      <c r="F34">
        <f t="shared" si="1"/>
        <v>213647</v>
      </c>
      <c r="G34">
        <f t="shared" si="3"/>
        <v>45908</v>
      </c>
      <c r="H34" s="10">
        <f t="shared" si="4"/>
        <v>10.846282785815369</v>
      </c>
      <c r="I34" s="10">
        <f t="shared" si="5"/>
        <v>73.384925051179522</v>
      </c>
      <c r="J34" s="10">
        <f t="shared" si="6"/>
        <v>15.768792163005097</v>
      </c>
      <c r="L34" s="7" t="s">
        <v>464</v>
      </c>
      <c r="M34" s="3" t="s">
        <v>262</v>
      </c>
      <c r="N34" s="5">
        <v>357880</v>
      </c>
      <c r="O34" s="5">
        <v>33887</v>
      </c>
      <c r="P34" s="5">
        <v>256860</v>
      </c>
      <c r="Q34" s="5">
        <v>67133</v>
      </c>
    </row>
    <row r="35" spans="1:17" x14ac:dyDescent="0.3">
      <c r="A35" t="s">
        <v>448</v>
      </c>
      <c r="B35" t="s">
        <v>266</v>
      </c>
      <c r="C35">
        <v>1344581</v>
      </c>
      <c r="D35">
        <f t="shared" si="0"/>
        <v>406102</v>
      </c>
      <c r="E35">
        <f t="shared" si="2"/>
        <v>47814</v>
      </c>
      <c r="F35">
        <f t="shared" si="1"/>
        <v>292070</v>
      </c>
      <c r="G35">
        <f t="shared" si="3"/>
        <v>66218</v>
      </c>
      <c r="H35" s="10">
        <f t="shared" si="4"/>
        <v>11.77388931844709</v>
      </c>
      <c r="I35" s="10">
        <f t="shared" si="5"/>
        <v>71.920354984708283</v>
      </c>
      <c r="J35" s="10">
        <f t="shared" si="6"/>
        <v>16.305755696844635</v>
      </c>
      <c r="L35" s="7" t="s">
        <v>464</v>
      </c>
      <c r="M35" s="3" t="s">
        <v>263</v>
      </c>
      <c r="N35" s="5">
        <v>271247</v>
      </c>
      <c r="O35" s="5">
        <v>31675</v>
      </c>
      <c r="P35" s="5">
        <v>192709</v>
      </c>
      <c r="Q35" s="5">
        <v>46863</v>
      </c>
    </row>
    <row r="36" spans="1:17" x14ac:dyDescent="0.3">
      <c r="A36" t="s">
        <v>448</v>
      </c>
      <c r="B36" t="s">
        <v>267</v>
      </c>
      <c r="C36">
        <v>1282615</v>
      </c>
      <c r="D36">
        <f t="shared" si="0"/>
        <v>321004</v>
      </c>
      <c r="E36">
        <f t="shared" si="2"/>
        <v>33938</v>
      </c>
      <c r="F36">
        <f t="shared" si="1"/>
        <v>231102</v>
      </c>
      <c r="G36">
        <f t="shared" si="3"/>
        <v>55964</v>
      </c>
      <c r="H36" s="10">
        <f t="shared" si="4"/>
        <v>10.572453925807778</v>
      </c>
      <c r="I36" s="10">
        <f t="shared" si="5"/>
        <v>71.993495408156903</v>
      </c>
      <c r="J36" s="10">
        <f t="shared" si="6"/>
        <v>17.434050666035315</v>
      </c>
      <c r="L36" s="7" t="s">
        <v>464</v>
      </c>
      <c r="M36" s="3" t="s">
        <v>264</v>
      </c>
      <c r="N36" s="5">
        <v>274480</v>
      </c>
      <c r="O36" s="5">
        <v>30634</v>
      </c>
      <c r="P36" s="5">
        <v>192129</v>
      </c>
      <c r="Q36" s="5">
        <v>51717</v>
      </c>
    </row>
    <row r="37" spans="1:17" x14ac:dyDescent="0.3">
      <c r="A37" t="s">
        <v>448</v>
      </c>
      <c r="B37" t="s">
        <v>268</v>
      </c>
      <c r="C37">
        <v>1334215</v>
      </c>
      <c r="D37">
        <f t="shared" si="0"/>
        <v>239062</v>
      </c>
      <c r="E37">
        <f t="shared" si="2"/>
        <v>22385</v>
      </c>
      <c r="F37">
        <f t="shared" si="1"/>
        <v>170035</v>
      </c>
      <c r="G37">
        <f t="shared" si="3"/>
        <v>46642</v>
      </c>
      <c r="H37" s="10">
        <f t="shared" si="4"/>
        <v>9.363679714885679</v>
      </c>
      <c r="I37" s="10">
        <f t="shared" si="5"/>
        <v>71.125900394040045</v>
      </c>
      <c r="J37" s="10">
        <f t="shared" si="6"/>
        <v>19.510419891074282</v>
      </c>
      <c r="L37" s="7" t="s">
        <v>464</v>
      </c>
      <c r="M37" s="3" t="s">
        <v>265</v>
      </c>
      <c r="N37" s="5">
        <v>291132</v>
      </c>
      <c r="O37" s="5">
        <v>31577</v>
      </c>
      <c r="P37" s="5">
        <v>213647</v>
      </c>
      <c r="Q37" s="5">
        <v>45908</v>
      </c>
    </row>
    <row r="38" spans="1:17" x14ac:dyDescent="0.3">
      <c r="A38" t="s">
        <v>448</v>
      </c>
      <c r="B38" t="s">
        <v>249</v>
      </c>
      <c r="C38">
        <v>1380570</v>
      </c>
      <c r="D38">
        <f t="shared" si="0"/>
        <v>591796</v>
      </c>
      <c r="E38">
        <f t="shared" si="2"/>
        <v>65584</v>
      </c>
      <c r="F38">
        <f t="shared" si="1"/>
        <v>442373</v>
      </c>
      <c r="G38">
        <f t="shared" si="3"/>
        <v>83839</v>
      </c>
      <c r="H38" s="10">
        <f t="shared" si="4"/>
        <v>11.082197243644769</v>
      </c>
      <c r="I38" s="10">
        <f t="shared" si="5"/>
        <v>74.750927684539946</v>
      </c>
      <c r="J38" s="10">
        <f t="shared" si="6"/>
        <v>14.166875071815287</v>
      </c>
      <c r="L38" s="7" t="s">
        <v>464</v>
      </c>
      <c r="M38" s="3" t="s">
        <v>266</v>
      </c>
      <c r="N38" s="5">
        <v>406102</v>
      </c>
      <c r="O38" s="5">
        <v>47814</v>
      </c>
      <c r="P38" s="5">
        <v>292070</v>
      </c>
      <c r="Q38" s="5">
        <v>66218</v>
      </c>
    </row>
    <row r="39" spans="1:17" x14ac:dyDescent="0.3">
      <c r="A39" t="s">
        <v>448</v>
      </c>
      <c r="B39" t="s">
        <v>269</v>
      </c>
      <c r="C39">
        <v>1326536</v>
      </c>
      <c r="D39">
        <f t="shared" si="0"/>
        <v>209395</v>
      </c>
      <c r="E39">
        <f t="shared" si="2"/>
        <v>23187</v>
      </c>
      <c r="F39">
        <f t="shared" si="1"/>
        <v>148317</v>
      </c>
      <c r="G39">
        <f t="shared" si="3"/>
        <v>37891</v>
      </c>
      <c r="H39" s="10">
        <f t="shared" si="4"/>
        <v>11.073330308746627</v>
      </c>
      <c r="I39" s="10">
        <f t="shared" si="5"/>
        <v>70.831204183480978</v>
      </c>
      <c r="J39" s="10">
        <f t="shared" si="6"/>
        <v>18.095465507772392</v>
      </c>
      <c r="L39" s="7" t="s">
        <v>464</v>
      </c>
      <c r="M39" s="3" t="s">
        <v>267</v>
      </c>
      <c r="N39" s="5">
        <v>321004</v>
      </c>
      <c r="O39" s="5">
        <v>33938</v>
      </c>
      <c r="P39" s="5">
        <v>231102</v>
      </c>
      <c r="Q39" s="5">
        <v>55964</v>
      </c>
    </row>
    <row r="40" spans="1:17" x14ac:dyDescent="0.3">
      <c r="A40" t="s">
        <v>448</v>
      </c>
      <c r="B40" t="s">
        <v>270</v>
      </c>
      <c r="C40">
        <v>1298597</v>
      </c>
      <c r="D40">
        <f t="shared" si="0"/>
        <v>176148</v>
      </c>
      <c r="E40">
        <f t="shared" si="2"/>
        <v>15975</v>
      </c>
      <c r="F40">
        <f t="shared" si="1"/>
        <v>124512</v>
      </c>
      <c r="G40">
        <f t="shared" si="3"/>
        <v>35661</v>
      </c>
      <c r="H40" s="10">
        <f t="shared" si="4"/>
        <v>9.0690782750868593</v>
      </c>
      <c r="I40" s="10">
        <f t="shared" si="5"/>
        <v>70.686014033653521</v>
      </c>
      <c r="J40" s="10">
        <f t="shared" si="6"/>
        <v>20.244907691259623</v>
      </c>
      <c r="L40" s="7" t="s">
        <v>464</v>
      </c>
      <c r="M40" s="3" t="s">
        <v>268</v>
      </c>
      <c r="N40" s="5">
        <v>239062</v>
      </c>
      <c r="O40" s="5">
        <v>22385</v>
      </c>
      <c r="P40" s="5">
        <v>170035</v>
      </c>
      <c r="Q40" s="5">
        <v>46642</v>
      </c>
    </row>
    <row r="41" spans="1:17" x14ac:dyDescent="0.3">
      <c r="A41" t="s">
        <v>448</v>
      </c>
      <c r="B41" t="s">
        <v>271</v>
      </c>
      <c r="C41">
        <v>1347701</v>
      </c>
      <c r="D41">
        <f t="shared" si="0"/>
        <v>218094</v>
      </c>
      <c r="E41">
        <f t="shared" si="2"/>
        <v>20756</v>
      </c>
      <c r="F41">
        <f t="shared" si="1"/>
        <v>160929</v>
      </c>
      <c r="G41">
        <f t="shared" si="3"/>
        <v>36409</v>
      </c>
      <c r="H41" s="10">
        <f t="shared" si="4"/>
        <v>9.5169972580630375</v>
      </c>
      <c r="I41" s="10">
        <f t="shared" si="5"/>
        <v>73.788825002063334</v>
      </c>
      <c r="J41" s="10">
        <f t="shared" si="6"/>
        <v>16.694177739873634</v>
      </c>
      <c r="L41" s="7" t="s">
        <v>464</v>
      </c>
      <c r="M41" s="3" t="s">
        <v>249</v>
      </c>
      <c r="N41" s="5">
        <v>129566</v>
      </c>
      <c r="O41" s="5">
        <v>25407</v>
      </c>
      <c r="P41" s="5">
        <v>88976</v>
      </c>
      <c r="Q41" s="5">
        <v>15183</v>
      </c>
    </row>
    <row r="42" spans="1:17" x14ac:dyDescent="0.3">
      <c r="A42" t="s">
        <v>448</v>
      </c>
      <c r="B42" t="s">
        <v>272</v>
      </c>
      <c r="C42">
        <v>1266183</v>
      </c>
      <c r="D42">
        <f t="shared" si="0"/>
        <v>164716</v>
      </c>
      <c r="E42">
        <f t="shared" si="2"/>
        <v>27456</v>
      </c>
      <c r="F42">
        <f t="shared" si="1"/>
        <v>111912</v>
      </c>
      <c r="G42">
        <f t="shared" si="3"/>
        <v>25348</v>
      </c>
      <c r="H42" s="10">
        <f t="shared" si="4"/>
        <v>16.668690351878386</v>
      </c>
      <c r="I42" s="10">
        <f t="shared" si="5"/>
        <v>67.942397824133664</v>
      </c>
      <c r="J42" s="10">
        <f t="shared" si="6"/>
        <v>15.388911823987955</v>
      </c>
      <c r="L42" s="7" t="s">
        <v>464</v>
      </c>
      <c r="M42" s="3" t="s">
        <v>269</v>
      </c>
      <c r="N42" s="5">
        <v>209395</v>
      </c>
      <c r="O42" s="5">
        <v>23187</v>
      </c>
      <c r="P42" s="5">
        <v>148317</v>
      </c>
      <c r="Q42" s="5">
        <v>37891</v>
      </c>
    </row>
    <row r="43" spans="1:17" x14ac:dyDescent="0.3">
      <c r="A43" t="s">
        <v>449</v>
      </c>
      <c r="B43" t="s">
        <v>235</v>
      </c>
      <c r="C43">
        <v>1333066</v>
      </c>
      <c r="D43">
        <f t="shared" si="0"/>
        <v>126171</v>
      </c>
      <c r="E43">
        <f t="shared" si="2"/>
        <v>10543</v>
      </c>
      <c r="F43">
        <f t="shared" si="1"/>
        <v>92654</v>
      </c>
      <c r="G43">
        <f t="shared" si="3"/>
        <v>22974</v>
      </c>
      <c r="H43" s="10">
        <f t="shared" si="4"/>
        <v>8.3561198690665854</v>
      </c>
      <c r="I43" s="10">
        <f t="shared" si="5"/>
        <v>73.435258498387114</v>
      </c>
      <c r="J43" s="10">
        <f t="shared" si="6"/>
        <v>18.208621632546308</v>
      </c>
      <c r="L43" s="7" t="s">
        <v>464</v>
      </c>
      <c r="M43" s="3" t="s">
        <v>270</v>
      </c>
      <c r="N43" s="5">
        <v>176148</v>
      </c>
      <c r="O43" s="5">
        <v>15975</v>
      </c>
      <c r="P43" s="5">
        <v>124512</v>
      </c>
      <c r="Q43" s="5">
        <v>35661</v>
      </c>
    </row>
    <row r="44" spans="1:17" x14ac:dyDescent="0.3">
      <c r="A44" t="s">
        <v>449</v>
      </c>
      <c r="B44" t="s">
        <v>260</v>
      </c>
      <c r="C44">
        <v>1293313</v>
      </c>
      <c r="D44">
        <f t="shared" si="0"/>
        <v>88165</v>
      </c>
      <c r="E44">
        <f t="shared" si="2"/>
        <v>6371</v>
      </c>
      <c r="F44">
        <f t="shared" si="1"/>
        <v>59537</v>
      </c>
      <c r="G44">
        <f t="shared" si="3"/>
        <v>22257</v>
      </c>
      <c r="H44" s="10">
        <f t="shared" si="4"/>
        <v>7.226223558101287</v>
      </c>
      <c r="I44" s="10">
        <f t="shared" si="5"/>
        <v>67.529064821641242</v>
      </c>
      <c r="J44" s="10">
        <f t="shared" si="6"/>
        <v>25.244711620257469</v>
      </c>
      <c r="L44" s="7" t="s">
        <v>464</v>
      </c>
      <c r="M44" s="3" t="s">
        <v>271</v>
      </c>
      <c r="N44" s="5">
        <v>218094</v>
      </c>
      <c r="O44" s="5">
        <v>20756</v>
      </c>
      <c r="P44" s="5">
        <v>160929</v>
      </c>
      <c r="Q44" s="5">
        <v>36409</v>
      </c>
    </row>
    <row r="45" spans="1:17" x14ac:dyDescent="0.3">
      <c r="A45" t="s">
        <v>449</v>
      </c>
      <c r="B45" t="s">
        <v>259</v>
      </c>
      <c r="C45">
        <v>1263678</v>
      </c>
      <c r="D45">
        <f t="shared" si="0"/>
        <v>108229</v>
      </c>
      <c r="E45">
        <f t="shared" si="2"/>
        <v>8978</v>
      </c>
      <c r="F45">
        <f t="shared" si="1"/>
        <v>73182</v>
      </c>
      <c r="G45">
        <f t="shared" si="3"/>
        <v>26069</v>
      </c>
      <c r="H45" s="10">
        <f t="shared" si="4"/>
        <v>8.2953736983618072</v>
      </c>
      <c r="I45" s="10">
        <f t="shared" si="5"/>
        <v>67.617736466196675</v>
      </c>
      <c r="J45" s="10">
        <f t="shared" si="6"/>
        <v>24.086889835441518</v>
      </c>
      <c r="L45" s="7" t="s">
        <v>464</v>
      </c>
      <c r="M45" s="3" t="s">
        <v>272</v>
      </c>
      <c r="N45" s="5">
        <v>164716</v>
      </c>
      <c r="O45" s="5">
        <v>27456</v>
      </c>
      <c r="P45" s="5">
        <v>111912</v>
      </c>
      <c r="Q45" s="5">
        <v>25348</v>
      </c>
    </row>
    <row r="46" spans="1:17" x14ac:dyDescent="0.3">
      <c r="A46" t="s">
        <v>449</v>
      </c>
      <c r="B46" t="s">
        <v>264</v>
      </c>
      <c r="C46">
        <v>1244107</v>
      </c>
      <c r="D46">
        <f t="shared" si="0"/>
        <v>274480</v>
      </c>
      <c r="E46">
        <f t="shared" si="2"/>
        <v>30634</v>
      </c>
      <c r="F46">
        <f t="shared" si="1"/>
        <v>192129</v>
      </c>
      <c r="G46">
        <f t="shared" si="3"/>
        <v>51717</v>
      </c>
      <c r="H46" s="10">
        <f t="shared" si="4"/>
        <v>11.160740308947828</v>
      </c>
      <c r="I46" s="10">
        <f t="shared" si="5"/>
        <v>69.997449723112794</v>
      </c>
      <c r="J46" s="10">
        <f t="shared" si="6"/>
        <v>18.841809967939376</v>
      </c>
      <c r="L46" s="3" t="s">
        <v>449</v>
      </c>
      <c r="M46" s="3" t="s">
        <v>233</v>
      </c>
      <c r="N46" s="5">
        <v>2438031</v>
      </c>
      <c r="O46" s="5">
        <v>294899</v>
      </c>
      <c r="P46" s="5">
        <v>1763855</v>
      </c>
      <c r="Q46" s="5">
        <v>379277</v>
      </c>
    </row>
    <row r="47" spans="1:17" x14ac:dyDescent="0.3">
      <c r="A47" t="s">
        <v>449</v>
      </c>
      <c r="B47" t="s">
        <v>265</v>
      </c>
      <c r="C47">
        <v>1348814</v>
      </c>
      <c r="D47">
        <f t="shared" si="0"/>
        <v>291132</v>
      </c>
      <c r="E47">
        <f t="shared" si="2"/>
        <v>31577</v>
      </c>
      <c r="F47">
        <f t="shared" si="1"/>
        <v>213647</v>
      </c>
      <c r="G47">
        <f t="shared" si="3"/>
        <v>45908</v>
      </c>
      <c r="H47" s="10">
        <f t="shared" si="4"/>
        <v>10.846282785815369</v>
      </c>
      <c r="I47" s="10">
        <f t="shared" si="5"/>
        <v>73.384925051179522</v>
      </c>
      <c r="J47" s="10">
        <f t="shared" si="6"/>
        <v>15.768792163005097</v>
      </c>
      <c r="L47" s="7" t="s">
        <v>464</v>
      </c>
      <c r="M47" s="3" t="s">
        <v>235</v>
      </c>
      <c r="N47" s="5">
        <v>77421</v>
      </c>
      <c r="O47" s="5">
        <v>7790</v>
      </c>
      <c r="P47" s="5">
        <v>54034</v>
      </c>
      <c r="Q47" s="5">
        <v>15597</v>
      </c>
    </row>
    <row r="48" spans="1:17" x14ac:dyDescent="0.3">
      <c r="A48" t="s">
        <v>449</v>
      </c>
      <c r="B48" t="s">
        <v>273</v>
      </c>
      <c r="C48">
        <v>1405080</v>
      </c>
      <c r="D48">
        <f t="shared" si="0"/>
        <v>428614</v>
      </c>
      <c r="E48">
        <f t="shared" si="2"/>
        <v>55396</v>
      </c>
      <c r="F48">
        <f t="shared" si="1"/>
        <v>309744</v>
      </c>
      <c r="G48">
        <f t="shared" si="3"/>
        <v>63474</v>
      </c>
      <c r="H48" s="10">
        <f t="shared" si="4"/>
        <v>12.924449504682533</v>
      </c>
      <c r="I48" s="10">
        <f t="shared" si="5"/>
        <v>72.266421535460807</v>
      </c>
      <c r="J48" s="10">
        <f t="shared" si="6"/>
        <v>14.809128959856654</v>
      </c>
      <c r="L48" s="7" t="s">
        <v>464</v>
      </c>
      <c r="M48" s="3" t="s">
        <v>260</v>
      </c>
      <c r="N48" s="5">
        <v>345469</v>
      </c>
      <c r="O48" s="5">
        <v>40014</v>
      </c>
      <c r="P48" s="5">
        <v>241441</v>
      </c>
      <c r="Q48" s="5">
        <v>64014</v>
      </c>
    </row>
    <row r="49" spans="1:17" x14ac:dyDescent="0.3">
      <c r="A49" t="s">
        <v>449</v>
      </c>
      <c r="B49" t="s">
        <v>274</v>
      </c>
      <c r="C49">
        <v>1367385</v>
      </c>
      <c r="D49">
        <f t="shared" si="0"/>
        <v>568887</v>
      </c>
      <c r="E49">
        <f t="shared" si="2"/>
        <v>69272</v>
      </c>
      <c r="F49">
        <f t="shared" si="1"/>
        <v>423840</v>
      </c>
      <c r="G49">
        <f t="shared" si="3"/>
        <v>75775</v>
      </c>
      <c r="H49" s="10">
        <f t="shared" si="4"/>
        <v>12.176759180645718</v>
      </c>
      <c r="I49" s="10">
        <f t="shared" si="5"/>
        <v>74.503372374478587</v>
      </c>
      <c r="J49" s="10">
        <f t="shared" si="6"/>
        <v>13.319868444875697</v>
      </c>
      <c r="L49" s="7" t="s">
        <v>464</v>
      </c>
      <c r="M49" s="3" t="s">
        <v>259</v>
      </c>
      <c r="N49" s="5">
        <v>175277</v>
      </c>
      <c r="O49" s="5">
        <v>13167</v>
      </c>
      <c r="P49" s="5">
        <v>125358</v>
      </c>
      <c r="Q49" s="5">
        <v>36752</v>
      </c>
    </row>
    <row r="50" spans="1:17" x14ac:dyDescent="0.3">
      <c r="A50" t="s">
        <v>449</v>
      </c>
      <c r="B50" t="s">
        <v>275</v>
      </c>
      <c r="C50">
        <v>1305265</v>
      </c>
      <c r="D50">
        <f t="shared" si="0"/>
        <v>256540</v>
      </c>
      <c r="E50">
        <f t="shared" si="2"/>
        <v>42229</v>
      </c>
      <c r="F50">
        <f t="shared" si="1"/>
        <v>183753</v>
      </c>
      <c r="G50">
        <f t="shared" si="3"/>
        <v>30558</v>
      </c>
      <c r="H50" s="10">
        <f t="shared" si="4"/>
        <v>16.460980743743665</v>
      </c>
      <c r="I50" s="10">
        <f t="shared" si="5"/>
        <v>71.627426522179789</v>
      </c>
      <c r="J50" s="10">
        <f t="shared" si="6"/>
        <v>11.911592734076558</v>
      </c>
      <c r="L50" s="7" t="s">
        <v>464</v>
      </c>
      <c r="M50" s="3" t="s">
        <v>264</v>
      </c>
      <c r="N50" s="5">
        <v>148113</v>
      </c>
      <c r="O50" s="5">
        <v>11528</v>
      </c>
      <c r="P50" s="5">
        <v>103598</v>
      </c>
      <c r="Q50" s="5">
        <v>32987</v>
      </c>
    </row>
    <row r="51" spans="1:17" x14ac:dyDescent="0.3">
      <c r="A51" t="s">
        <v>450</v>
      </c>
      <c r="B51" t="s">
        <v>235</v>
      </c>
      <c r="C51">
        <v>1324258</v>
      </c>
      <c r="D51">
        <f t="shared" si="0"/>
        <v>126171</v>
      </c>
      <c r="E51">
        <f t="shared" si="2"/>
        <v>10543</v>
      </c>
      <c r="F51">
        <f t="shared" si="1"/>
        <v>92654</v>
      </c>
      <c r="G51">
        <f t="shared" si="3"/>
        <v>22974</v>
      </c>
      <c r="H51" s="10">
        <f t="shared" si="4"/>
        <v>8.3561198690665854</v>
      </c>
      <c r="I51" s="10">
        <f t="shared" si="5"/>
        <v>73.435258498387114</v>
      </c>
      <c r="J51" s="10">
        <f t="shared" si="6"/>
        <v>18.208621632546308</v>
      </c>
      <c r="L51" s="7" t="s">
        <v>464</v>
      </c>
      <c r="M51" s="3" t="s">
        <v>265</v>
      </c>
      <c r="N51" s="5">
        <v>437710</v>
      </c>
      <c r="O51" s="5">
        <v>55503</v>
      </c>
      <c r="P51" s="5">
        <v>322087</v>
      </c>
      <c r="Q51" s="5">
        <v>60120</v>
      </c>
    </row>
    <row r="52" spans="1:17" x14ac:dyDescent="0.3">
      <c r="A52" t="s">
        <v>450</v>
      </c>
      <c r="B52" t="s">
        <v>260</v>
      </c>
      <c r="C52">
        <v>1270545</v>
      </c>
      <c r="D52">
        <f t="shared" si="0"/>
        <v>88165</v>
      </c>
      <c r="E52">
        <f t="shared" si="2"/>
        <v>6371</v>
      </c>
      <c r="F52">
        <f t="shared" si="1"/>
        <v>59537</v>
      </c>
      <c r="G52">
        <f t="shared" si="3"/>
        <v>22257</v>
      </c>
      <c r="H52" s="10">
        <f t="shared" si="4"/>
        <v>7.226223558101287</v>
      </c>
      <c r="I52" s="10">
        <f t="shared" si="5"/>
        <v>67.529064821641242</v>
      </c>
      <c r="J52" s="10">
        <f t="shared" si="6"/>
        <v>25.244711620257469</v>
      </c>
      <c r="L52" s="7" t="s">
        <v>464</v>
      </c>
      <c r="M52" s="3" t="s">
        <v>273</v>
      </c>
      <c r="N52" s="5">
        <v>428614</v>
      </c>
      <c r="O52" s="5">
        <v>55396</v>
      </c>
      <c r="P52" s="5">
        <v>309744</v>
      </c>
      <c r="Q52" s="5">
        <v>63474</v>
      </c>
    </row>
    <row r="53" spans="1:17" x14ac:dyDescent="0.3">
      <c r="A53" t="s">
        <v>450</v>
      </c>
      <c r="B53" t="s">
        <v>276</v>
      </c>
      <c r="C53">
        <v>1277710</v>
      </c>
      <c r="D53">
        <f t="shared" si="0"/>
        <v>408862</v>
      </c>
      <c r="E53">
        <f t="shared" si="2"/>
        <v>44314</v>
      </c>
      <c r="F53">
        <f t="shared" si="1"/>
        <v>298906</v>
      </c>
      <c r="G53">
        <f t="shared" si="3"/>
        <v>65642</v>
      </c>
      <c r="H53" s="10">
        <f t="shared" si="4"/>
        <v>10.838375784494524</v>
      </c>
      <c r="I53" s="10">
        <f t="shared" si="5"/>
        <v>73.106818437516822</v>
      </c>
      <c r="J53" s="10">
        <f t="shared" si="6"/>
        <v>16.054805777988662</v>
      </c>
      <c r="L53" s="7" t="s">
        <v>464</v>
      </c>
      <c r="M53" s="3" t="s">
        <v>274</v>
      </c>
      <c r="N53" s="5">
        <v>568887</v>
      </c>
      <c r="O53" s="5">
        <v>69272</v>
      </c>
      <c r="P53" s="5">
        <v>423840</v>
      </c>
      <c r="Q53" s="5">
        <v>75775</v>
      </c>
    </row>
    <row r="54" spans="1:17" x14ac:dyDescent="0.3">
      <c r="A54" t="s">
        <v>450</v>
      </c>
      <c r="B54" t="s">
        <v>277</v>
      </c>
      <c r="C54">
        <v>1405699</v>
      </c>
      <c r="D54">
        <f t="shared" si="0"/>
        <v>366550</v>
      </c>
      <c r="E54">
        <f t="shared" si="2"/>
        <v>56480</v>
      </c>
      <c r="F54">
        <f t="shared" si="1"/>
        <v>275724</v>
      </c>
      <c r="G54">
        <f t="shared" si="3"/>
        <v>34346</v>
      </c>
      <c r="H54" s="10">
        <f t="shared" si="4"/>
        <v>15.40853908061656</v>
      </c>
      <c r="I54" s="10">
        <f t="shared" si="5"/>
        <v>75.221388623652985</v>
      </c>
      <c r="J54" s="10">
        <f t="shared" si="6"/>
        <v>9.3700722957304592</v>
      </c>
      <c r="L54" s="7" t="s">
        <v>464</v>
      </c>
      <c r="M54" s="3" t="s">
        <v>275</v>
      </c>
      <c r="N54" s="5">
        <v>256540</v>
      </c>
      <c r="O54" s="5">
        <v>42229</v>
      </c>
      <c r="P54" s="5">
        <v>183753</v>
      </c>
      <c r="Q54" s="5">
        <v>30558</v>
      </c>
    </row>
    <row r="55" spans="1:17" x14ac:dyDescent="0.3">
      <c r="A55" t="s">
        <v>450</v>
      </c>
      <c r="B55" t="s">
        <v>278</v>
      </c>
      <c r="C55">
        <v>1289652</v>
      </c>
      <c r="D55">
        <f t="shared" si="0"/>
        <v>532704</v>
      </c>
      <c r="E55">
        <f t="shared" si="2"/>
        <v>70333</v>
      </c>
      <c r="F55">
        <f t="shared" si="1"/>
        <v>395948</v>
      </c>
      <c r="G55">
        <f t="shared" si="3"/>
        <v>66423</v>
      </c>
      <c r="H55" s="10">
        <f t="shared" si="4"/>
        <v>13.203017060130954</v>
      </c>
      <c r="I55" s="10">
        <f t="shared" si="5"/>
        <v>74.327956989247312</v>
      </c>
      <c r="J55" s="10">
        <f t="shared" si="6"/>
        <v>12.469025950621733</v>
      </c>
      <c r="L55" s="3" t="s">
        <v>450</v>
      </c>
      <c r="M55" s="3" t="s">
        <v>233</v>
      </c>
      <c r="N55" s="5">
        <v>2957026</v>
      </c>
      <c r="O55" s="5">
        <v>375242</v>
      </c>
      <c r="P55" s="5">
        <v>2197236</v>
      </c>
      <c r="Q55" s="5">
        <v>384548</v>
      </c>
    </row>
    <row r="56" spans="1:17" x14ac:dyDescent="0.3">
      <c r="A56" t="s">
        <v>450</v>
      </c>
      <c r="B56" t="s">
        <v>279</v>
      </c>
      <c r="C56">
        <v>1337842</v>
      </c>
      <c r="D56">
        <f t="shared" si="0"/>
        <v>511577</v>
      </c>
      <c r="E56">
        <f t="shared" si="2"/>
        <v>57490</v>
      </c>
      <c r="F56">
        <f t="shared" si="1"/>
        <v>384538</v>
      </c>
      <c r="G56">
        <f t="shared" si="3"/>
        <v>69549</v>
      </c>
      <c r="H56" s="10">
        <f t="shared" si="4"/>
        <v>11.237799979279757</v>
      </c>
      <c r="I56" s="10">
        <f t="shared" si="5"/>
        <v>75.167179134323874</v>
      </c>
      <c r="J56" s="10">
        <f t="shared" si="6"/>
        <v>13.595020886396378</v>
      </c>
      <c r="L56" s="7" t="s">
        <v>464</v>
      </c>
      <c r="M56" s="3" t="s">
        <v>235</v>
      </c>
      <c r="N56" s="5">
        <v>135135</v>
      </c>
      <c r="O56" s="5">
        <v>18349</v>
      </c>
      <c r="P56" s="5">
        <v>97710</v>
      </c>
      <c r="Q56" s="5">
        <v>19076</v>
      </c>
    </row>
    <row r="57" spans="1:17" x14ac:dyDescent="0.3">
      <c r="A57" t="s">
        <v>450</v>
      </c>
      <c r="B57" t="s">
        <v>280</v>
      </c>
      <c r="C57">
        <v>1339891</v>
      </c>
      <c r="D57">
        <f t="shared" si="0"/>
        <v>303471</v>
      </c>
      <c r="E57">
        <f t="shared" si="2"/>
        <v>33084</v>
      </c>
      <c r="F57">
        <f t="shared" si="1"/>
        <v>235344</v>
      </c>
      <c r="G57">
        <f t="shared" si="3"/>
        <v>35043</v>
      </c>
      <c r="H57" s="10">
        <f t="shared" si="4"/>
        <v>10.901865417123876</v>
      </c>
      <c r="I57" s="10">
        <f t="shared" si="5"/>
        <v>77.550737961782175</v>
      </c>
      <c r="J57" s="10">
        <f t="shared" si="6"/>
        <v>11.547396621093943</v>
      </c>
      <c r="L57" s="7" t="s">
        <v>464</v>
      </c>
      <c r="M57" s="3" t="s">
        <v>260</v>
      </c>
      <c r="N57" s="5">
        <v>64427</v>
      </c>
      <c r="O57" s="5">
        <v>6869</v>
      </c>
      <c r="P57" s="5">
        <v>43807</v>
      </c>
      <c r="Q57" s="5">
        <v>13751</v>
      </c>
    </row>
    <row r="58" spans="1:17" x14ac:dyDescent="0.3">
      <c r="A58" t="s">
        <v>450</v>
      </c>
      <c r="B58" t="s">
        <v>259</v>
      </c>
      <c r="C58">
        <v>1361832</v>
      </c>
      <c r="D58">
        <f t="shared" si="0"/>
        <v>108229</v>
      </c>
      <c r="E58">
        <f t="shared" si="2"/>
        <v>8978</v>
      </c>
      <c r="F58">
        <f t="shared" si="1"/>
        <v>73182</v>
      </c>
      <c r="G58">
        <f t="shared" si="3"/>
        <v>26069</v>
      </c>
      <c r="H58" s="10">
        <f t="shared" si="4"/>
        <v>8.2953736983618072</v>
      </c>
      <c r="I58" s="10">
        <f t="shared" si="5"/>
        <v>67.617736466196675</v>
      </c>
      <c r="J58" s="10">
        <f t="shared" si="6"/>
        <v>24.086889835441518</v>
      </c>
      <c r="L58" s="7" t="s">
        <v>464</v>
      </c>
      <c r="M58" s="3" t="s">
        <v>276</v>
      </c>
      <c r="N58" s="5">
        <v>408862</v>
      </c>
      <c r="O58" s="5">
        <v>44314</v>
      </c>
      <c r="P58" s="5">
        <v>298906</v>
      </c>
      <c r="Q58" s="5">
        <v>65642</v>
      </c>
    </row>
    <row r="59" spans="1:17" x14ac:dyDescent="0.3">
      <c r="A59" t="s">
        <v>450</v>
      </c>
      <c r="B59" t="s">
        <v>281</v>
      </c>
      <c r="C59">
        <v>1372860</v>
      </c>
      <c r="D59">
        <f t="shared" si="0"/>
        <v>69178</v>
      </c>
      <c r="E59">
        <f t="shared" si="2"/>
        <v>5581</v>
      </c>
      <c r="F59">
        <f t="shared" si="1"/>
        <v>41695</v>
      </c>
      <c r="G59">
        <f t="shared" si="3"/>
        <v>21902</v>
      </c>
      <c r="H59" s="10">
        <f t="shared" si="4"/>
        <v>8.0675937436757348</v>
      </c>
      <c r="I59" s="10">
        <f t="shared" si="5"/>
        <v>60.272051808378393</v>
      </c>
      <c r="J59" s="10">
        <f t="shared" si="6"/>
        <v>31.660354447945878</v>
      </c>
      <c r="L59" s="7" t="s">
        <v>464</v>
      </c>
      <c r="M59" s="3" t="s">
        <v>277</v>
      </c>
      <c r="N59" s="5">
        <v>366550</v>
      </c>
      <c r="O59" s="5">
        <v>56480</v>
      </c>
      <c r="P59" s="5">
        <v>275724</v>
      </c>
      <c r="Q59" s="5">
        <v>34346</v>
      </c>
    </row>
    <row r="60" spans="1:17" x14ac:dyDescent="0.3">
      <c r="A60" t="s">
        <v>450</v>
      </c>
      <c r="B60" t="s">
        <v>282</v>
      </c>
      <c r="C60">
        <v>1411413</v>
      </c>
      <c r="D60">
        <f t="shared" si="0"/>
        <v>20566</v>
      </c>
      <c r="E60">
        <f t="shared" si="2"/>
        <v>1539</v>
      </c>
      <c r="F60">
        <f t="shared" si="1"/>
        <v>13902</v>
      </c>
      <c r="G60">
        <f t="shared" si="3"/>
        <v>5125</v>
      </c>
      <c r="H60" s="10">
        <f t="shared" si="4"/>
        <v>7.4832247398619085</v>
      </c>
      <c r="I60" s="10">
        <f t="shared" si="5"/>
        <v>67.597004765146366</v>
      </c>
      <c r="J60" s="10">
        <f t="shared" si="6"/>
        <v>24.919770494991734</v>
      </c>
      <c r="L60" s="7" t="s">
        <v>464</v>
      </c>
      <c r="M60" s="3" t="s">
        <v>278</v>
      </c>
      <c r="N60" s="5">
        <v>532704</v>
      </c>
      <c r="O60" s="5">
        <v>70333</v>
      </c>
      <c r="P60" s="5">
        <v>395948</v>
      </c>
      <c r="Q60" s="5">
        <v>66423</v>
      </c>
    </row>
    <row r="61" spans="1:17" x14ac:dyDescent="0.3">
      <c r="A61" t="s">
        <v>451</v>
      </c>
      <c r="B61" t="s">
        <v>260</v>
      </c>
      <c r="C61">
        <v>1275086</v>
      </c>
      <c r="D61">
        <f t="shared" si="0"/>
        <v>88165</v>
      </c>
      <c r="E61">
        <f t="shared" si="2"/>
        <v>6371</v>
      </c>
      <c r="F61">
        <f t="shared" si="1"/>
        <v>59537</v>
      </c>
      <c r="G61">
        <f t="shared" si="3"/>
        <v>22257</v>
      </c>
      <c r="H61" s="10">
        <f t="shared" si="4"/>
        <v>7.226223558101287</v>
      </c>
      <c r="I61" s="10">
        <f t="shared" si="5"/>
        <v>67.529064821641242</v>
      </c>
      <c r="J61" s="10">
        <f t="shared" si="6"/>
        <v>25.244711620257469</v>
      </c>
      <c r="L61" s="7" t="s">
        <v>464</v>
      </c>
      <c r="M61" s="3" t="s">
        <v>279</v>
      </c>
      <c r="N61" s="5">
        <v>511577</v>
      </c>
      <c r="O61" s="5">
        <v>57490</v>
      </c>
      <c r="P61" s="5">
        <v>384538</v>
      </c>
      <c r="Q61" s="5">
        <v>69549</v>
      </c>
    </row>
    <row r="62" spans="1:17" x14ac:dyDescent="0.3">
      <c r="A62" t="s">
        <v>451</v>
      </c>
      <c r="B62" t="s">
        <v>259</v>
      </c>
      <c r="C62">
        <v>1302093</v>
      </c>
      <c r="D62">
        <f t="shared" si="0"/>
        <v>108229</v>
      </c>
      <c r="E62">
        <f t="shared" si="2"/>
        <v>8978</v>
      </c>
      <c r="F62">
        <f t="shared" si="1"/>
        <v>73182</v>
      </c>
      <c r="G62">
        <f t="shared" si="3"/>
        <v>26069</v>
      </c>
      <c r="H62" s="10">
        <f t="shared" si="4"/>
        <v>8.2953736983618072</v>
      </c>
      <c r="I62" s="10">
        <f t="shared" si="5"/>
        <v>67.617736466196675</v>
      </c>
      <c r="J62" s="10">
        <f t="shared" si="6"/>
        <v>24.086889835441518</v>
      </c>
      <c r="L62" s="7" t="s">
        <v>464</v>
      </c>
      <c r="M62" s="3" t="s">
        <v>280</v>
      </c>
      <c r="N62" s="5">
        <v>303471</v>
      </c>
      <c r="O62" s="5">
        <v>33084</v>
      </c>
      <c r="P62" s="5">
        <v>235344</v>
      </c>
      <c r="Q62" s="5">
        <v>35043</v>
      </c>
    </row>
    <row r="63" spans="1:17" x14ac:dyDescent="0.3">
      <c r="A63" t="s">
        <v>451</v>
      </c>
      <c r="B63" t="s">
        <v>264</v>
      </c>
      <c r="C63">
        <v>1260598</v>
      </c>
      <c r="D63">
        <f t="shared" si="0"/>
        <v>274480</v>
      </c>
      <c r="E63">
        <f t="shared" si="2"/>
        <v>30634</v>
      </c>
      <c r="F63">
        <f t="shared" si="1"/>
        <v>192129</v>
      </c>
      <c r="G63">
        <f t="shared" si="3"/>
        <v>51717</v>
      </c>
      <c r="H63" s="10">
        <f t="shared" si="4"/>
        <v>11.160740308947828</v>
      </c>
      <c r="I63" s="10">
        <f t="shared" si="5"/>
        <v>69.997449723112794</v>
      </c>
      <c r="J63" s="10">
        <f t="shared" si="6"/>
        <v>18.841809967939376</v>
      </c>
      <c r="L63" s="7" t="s">
        <v>464</v>
      </c>
      <c r="M63" s="3" t="s">
        <v>259</v>
      </c>
      <c r="N63" s="5">
        <v>544556</v>
      </c>
      <c r="O63" s="5">
        <v>81203</v>
      </c>
      <c r="P63" s="5">
        <v>409662</v>
      </c>
      <c r="Q63" s="5">
        <v>53691</v>
      </c>
    </row>
    <row r="64" spans="1:17" x14ac:dyDescent="0.3">
      <c r="A64" t="s">
        <v>451</v>
      </c>
      <c r="B64" t="s">
        <v>265</v>
      </c>
      <c r="C64">
        <v>1262876</v>
      </c>
      <c r="D64">
        <f t="shared" si="0"/>
        <v>291132</v>
      </c>
      <c r="E64">
        <f t="shared" si="2"/>
        <v>31577</v>
      </c>
      <c r="F64">
        <f t="shared" si="1"/>
        <v>213647</v>
      </c>
      <c r="G64">
        <f t="shared" si="3"/>
        <v>45908</v>
      </c>
      <c r="H64" s="10">
        <f t="shared" si="4"/>
        <v>10.846282785815369</v>
      </c>
      <c r="I64" s="10">
        <f t="shared" si="5"/>
        <v>73.384925051179522</v>
      </c>
      <c r="J64" s="10">
        <f t="shared" si="6"/>
        <v>15.768792163005097</v>
      </c>
      <c r="L64" s="7" t="s">
        <v>464</v>
      </c>
      <c r="M64" s="3" t="s">
        <v>281</v>
      </c>
      <c r="N64" s="5">
        <v>69178</v>
      </c>
      <c r="O64" s="5">
        <v>5581</v>
      </c>
      <c r="P64" s="5">
        <v>41695</v>
      </c>
      <c r="Q64" s="5">
        <v>21902</v>
      </c>
    </row>
    <row r="65" spans="1:17" x14ac:dyDescent="0.3">
      <c r="A65" t="s">
        <v>451</v>
      </c>
      <c r="B65" t="s">
        <v>283</v>
      </c>
      <c r="C65">
        <v>1270440</v>
      </c>
      <c r="D65">
        <f t="shared" si="0"/>
        <v>405315</v>
      </c>
      <c r="E65">
        <f t="shared" si="2"/>
        <v>68751</v>
      </c>
      <c r="F65">
        <f t="shared" si="1"/>
        <v>300077</v>
      </c>
      <c r="G65">
        <f t="shared" si="3"/>
        <v>36487</v>
      </c>
      <c r="H65" s="10">
        <f t="shared" si="4"/>
        <v>16.96236260686133</v>
      </c>
      <c r="I65" s="10">
        <f t="shared" si="5"/>
        <v>74.035503250558207</v>
      </c>
      <c r="J65" s="10">
        <f t="shared" si="6"/>
        <v>9.0021341425804611</v>
      </c>
      <c r="L65" s="7" t="s">
        <v>464</v>
      </c>
      <c r="M65" s="3" t="s">
        <v>282</v>
      </c>
      <c r="N65" s="5">
        <v>20566</v>
      </c>
      <c r="O65" s="5">
        <v>1539</v>
      </c>
      <c r="P65" s="5">
        <v>13902</v>
      </c>
      <c r="Q65" s="5">
        <v>5125</v>
      </c>
    </row>
    <row r="66" spans="1:17" x14ac:dyDescent="0.3">
      <c r="A66" t="s">
        <v>452</v>
      </c>
      <c r="B66" t="s">
        <v>260</v>
      </c>
      <c r="C66">
        <v>1261808</v>
      </c>
      <c r="D66">
        <f t="shared" ref="D66:D129" si="7">VLOOKUP(B66,$M:$N,2,0)</f>
        <v>88165</v>
      </c>
      <c r="E66">
        <f t="shared" si="2"/>
        <v>6371</v>
      </c>
      <c r="F66">
        <f t="shared" ref="F66:F129" si="8">VLOOKUP(B66,$M:$P,4,0)</f>
        <v>59537</v>
      </c>
      <c r="G66">
        <f t="shared" si="3"/>
        <v>22257</v>
      </c>
      <c r="H66" s="10">
        <f t="shared" si="4"/>
        <v>7.226223558101287</v>
      </c>
      <c r="I66" s="10">
        <f t="shared" si="5"/>
        <v>67.529064821641242</v>
      </c>
      <c r="J66" s="10">
        <f t="shared" si="6"/>
        <v>25.244711620257469</v>
      </c>
      <c r="L66" s="3" t="s">
        <v>451</v>
      </c>
      <c r="M66" s="3" t="s">
        <v>233</v>
      </c>
      <c r="N66" s="5">
        <v>1456468</v>
      </c>
      <c r="O66" s="5">
        <v>201037</v>
      </c>
      <c r="P66" s="5">
        <v>1059952</v>
      </c>
      <c r="Q66" s="5">
        <v>195479</v>
      </c>
    </row>
    <row r="67" spans="1:17" x14ac:dyDescent="0.3">
      <c r="A67" t="s">
        <v>452</v>
      </c>
      <c r="B67" t="s">
        <v>235</v>
      </c>
      <c r="C67">
        <v>1265216</v>
      </c>
      <c r="D67">
        <f t="shared" si="7"/>
        <v>126171</v>
      </c>
      <c r="E67">
        <f t="shared" ref="E67:E130" si="9">VLOOKUP(B67,$M:$O,3,0)</f>
        <v>10543</v>
      </c>
      <c r="F67">
        <f t="shared" si="8"/>
        <v>92654</v>
      </c>
      <c r="G67">
        <f t="shared" ref="G67:G130" si="10">VLOOKUP(B67,$M:$Q,5,0)</f>
        <v>22974</v>
      </c>
      <c r="H67" s="10">
        <f t="shared" ref="H67:H130" si="11">E67/D67*100</f>
        <v>8.3561198690665854</v>
      </c>
      <c r="I67" s="10">
        <f t="shared" ref="I67:I130" si="12">F67/D67*100</f>
        <v>73.435258498387114</v>
      </c>
      <c r="J67" s="10">
        <f t="shared" ref="J67:J130" si="13">G67/D67*100</f>
        <v>18.208621632546308</v>
      </c>
      <c r="L67" s="7" t="s">
        <v>464</v>
      </c>
      <c r="M67" s="3" t="s">
        <v>260</v>
      </c>
      <c r="N67" s="5">
        <v>98585</v>
      </c>
      <c r="O67" s="5">
        <v>9658</v>
      </c>
      <c r="P67" s="5">
        <v>67789</v>
      </c>
      <c r="Q67" s="5">
        <v>21138</v>
      </c>
    </row>
    <row r="68" spans="1:17" x14ac:dyDescent="0.3">
      <c r="A68" t="s">
        <v>452</v>
      </c>
      <c r="B68" t="s">
        <v>259</v>
      </c>
      <c r="C68">
        <v>1298730</v>
      </c>
      <c r="D68">
        <f t="shared" si="7"/>
        <v>108229</v>
      </c>
      <c r="E68">
        <f t="shared" si="9"/>
        <v>8978</v>
      </c>
      <c r="F68">
        <f t="shared" si="8"/>
        <v>73182</v>
      </c>
      <c r="G68">
        <f t="shared" si="10"/>
        <v>26069</v>
      </c>
      <c r="H68" s="10">
        <f t="shared" si="11"/>
        <v>8.2953736983618072</v>
      </c>
      <c r="I68" s="10">
        <f t="shared" si="12"/>
        <v>67.617736466196675</v>
      </c>
      <c r="J68" s="10">
        <f t="shared" si="13"/>
        <v>24.086889835441518</v>
      </c>
      <c r="L68" s="7" t="s">
        <v>464</v>
      </c>
      <c r="M68" s="3" t="s">
        <v>259</v>
      </c>
      <c r="N68" s="5">
        <v>300975</v>
      </c>
      <c r="O68" s="5">
        <v>38220</v>
      </c>
      <c r="P68" s="5">
        <v>222509</v>
      </c>
      <c r="Q68" s="5">
        <v>40246</v>
      </c>
    </row>
    <row r="69" spans="1:17" x14ac:dyDescent="0.3">
      <c r="A69" t="s">
        <v>452</v>
      </c>
      <c r="B69" t="s">
        <v>284</v>
      </c>
      <c r="C69">
        <v>1340568</v>
      </c>
      <c r="D69">
        <f t="shared" si="7"/>
        <v>349373</v>
      </c>
      <c r="E69">
        <f t="shared" si="9"/>
        <v>55493</v>
      </c>
      <c r="F69">
        <f t="shared" si="8"/>
        <v>262698</v>
      </c>
      <c r="G69">
        <f t="shared" si="10"/>
        <v>31182</v>
      </c>
      <c r="H69" s="10">
        <f t="shared" si="11"/>
        <v>15.883597186960641</v>
      </c>
      <c r="I69" s="10">
        <f t="shared" si="12"/>
        <v>75.191271220157248</v>
      </c>
      <c r="J69" s="10">
        <f t="shared" si="13"/>
        <v>8.9251315928821064</v>
      </c>
      <c r="L69" s="7" t="s">
        <v>464</v>
      </c>
      <c r="M69" s="3" t="s">
        <v>264</v>
      </c>
      <c r="N69" s="5">
        <v>218060</v>
      </c>
      <c r="O69" s="5">
        <v>29213</v>
      </c>
      <c r="P69" s="5">
        <v>152685</v>
      </c>
      <c r="Q69" s="5">
        <v>36162</v>
      </c>
    </row>
    <row r="70" spans="1:17" x14ac:dyDescent="0.3">
      <c r="A70" t="s">
        <v>452</v>
      </c>
      <c r="B70" t="s">
        <v>285</v>
      </c>
      <c r="C70">
        <v>1274522</v>
      </c>
      <c r="D70">
        <f t="shared" si="7"/>
        <v>177031</v>
      </c>
      <c r="E70">
        <f t="shared" si="9"/>
        <v>19591</v>
      </c>
      <c r="F70">
        <f t="shared" si="8"/>
        <v>131401</v>
      </c>
      <c r="G70">
        <f t="shared" si="10"/>
        <v>26039</v>
      </c>
      <c r="H70" s="10">
        <f t="shared" si="11"/>
        <v>11.066423394772668</v>
      </c>
      <c r="I70" s="10">
        <f t="shared" si="12"/>
        <v>74.224853274285294</v>
      </c>
      <c r="J70" s="10">
        <f t="shared" si="13"/>
        <v>14.708723330942039</v>
      </c>
      <c r="L70" s="7" t="s">
        <v>464</v>
      </c>
      <c r="M70" s="3" t="s">
        <v>265</v>
      </c>
      <c r="N70" s="5">
        <v>433533</v>
      </c>
      <c r="O70" s="5">
        <v>55195</v>
      </c>
      <c r="P70" s="5">
        <v>316892</v>
      </c>
      <c r="Q70" s="5">
        <v>61446</v>
      </c>
    </row>
    <row r="71" spans="1:17" x14ac:dyDescent="0.3">
      <c r="A71" t="s">
        <v>453</v>
      </c>
      <c r="B71" t="s">
        <v>235</v>
      </c>
      <c r="C71">
        <v>1315994</v>
      </c>
      <c r="D71">
        <f t="shared" si="7"/>
        <v>126171</v>
      </c>
      <c r="E71">
        <f t="shared" si="9"/>
        <v>10543</v>
      </c>
      <c r="F71">
        <f t="shared" si="8"/>
        <v>92654</v>
      </c>
      <c r="G71">
        <f t="shared" si="10"/>
        <v>22974</v>
      </c>
      <c r="H71" s="10">
        <f t="shared" si="11"/>
        <v>8.3561198690665854</v>
      </c>
      <c r="I71" s="10">
        <f t="shared" si="12"/>
        <v>73.435258498387114</v>
      </c>
      <c r="J71" s="10">
        <f t="shared" si="13"/>
        <v>18.208621632546308</v>
      </c>
      <c r="L71" s="7" t="s">
        <v>464</v>
      </c>
      <c r="M71" s="3" t="s">
        <v>283</v>
      </c>
      <c r="N71" s="5">
        <v>405315</v>
      </c>
      <c r="O71" s="5">
        <v>68751</v>
      </c>
      <c r="P71" s="5">
        <v>300077</v>
      </c>
      <c r="Q71" s="5">
        <v>36487</v>
      </c>
    </row>
    <row r="72" spans="1:17" x14ac:dyDescent="0.3">
      <c r="A72" t="s">
        <v>453</v>
      </c>
      <c r="B72" t="s">
        <v>264</v>
      </c>
      <c r="C72">
        <v>1356088</v>
      </c>
      <c r="D72">
        <f t="shared" si="7"/>
        <v>274480</v>
      </c>
      <c r="E72">
        <f t="shared" si="9"/>
        <v>30634</v>
      </c>
      <c r="F72">
        <f t="shared" si="8"/>
        <v>192129</v>
      </c>
      <c r="G72">
        <f t="shared" si="10"/>
        <v>51717</v>
      </c>
      <c r="H72" s="10">
        <f t="shared" si="11"/>
        <v>11.160740308947828</v>
      </c>
      <c r="I72" s="10">
        <f t="shared" si="12"/>
        <v>69.997449723112794</v>
      </c>
      <c r="J72" s="10">
        <f t="shared" si="13"/>
        <v>18.841809967939376</v>
      </c>
      <c r="L72" s="3" t="s">
        <v>452</v>
      </c>
      <c r="M72" s="3" t="s">
        <v>233</v>
      </c>
      <c r="N72" s="5">
        <v>1474870</v>
      </c>
      <c r="O72" s="5">
        <v>191833</v>
      </c>
      <c r="P72" s="5">
        <v>1084346</v>
      </c>
      <c r="Q72" s="5">
        <v>198691</v>
      </c>
    </row>
    <row r="73" spans="1:17" x14ac:dyDescent="0.3">
      <c r="A73" t="s">
        <v>453</v>
      </c>
      <c r="B73" t="s">
        <v>260</v>
      </c>
      <c r="C73">
        <v>1246199</v>
      </c>
      <c r="D73">
        <f t="shared" si="7"/>
        <v>88165</v>
      </c>
      <c r="E73">
        <f t="shared" si="9"/>
        <v>6371</v>
      </c>
      <c r="F73">
        <f t="shared" si="8"/>
        <v>59537</v>
      </c>
      <c r="G73">
        <f t="shared" si="10"/>
        <v>22257</v>
      </c>
      <c r="H73" s="10">
        <f t="shared" si="11"/>
        <v>7.226223558101287</v>
      </c>
      <c r="I73" s="10">
        <f t="shared" si="12"/>
        <v>67.529064821641242</v>
      </c>
      <c r="J73" s="10">
        <f t="shared" si="13"/>
        <v>25.244711620257469</v>
      </c>
      <c r="L73" s="7" t="s">
        <v>464</v>
      </c>
      <c r="M73" s="3" t="s">
        <v>260</v>
      </c>
      <c r="N73" s="5">
        <v>226771</v>
      </c>
      <c r="O73" s="5">
        <v>25745</v>
      </c>
      <c r="P73" s="5">
        <v>160405</v>
      </c>
      <c r="Q73" s="5">
        <v>40621</v>
      </c>
    </row>
    <row r="74" spans="1:17" x14ac:dyDescent="0.3">
      <c r="A74" t="s">
        <v>453</v>
      </c>
      <c r="B74" t="s">
        <v>265</v>
      </c>
      <c r="C74">
        <v>1329217</v>
      </c>
      <c r="D74">
        <f t="shared" si="7"/>
        <v>291132</v>
      </c>
      <c r="E74">
        <f t="shared" si="9"/>
        <v>31577</v>
      </c>
      <c r="F74">
        <f t="shared" si="8"/>
        <v>213647</v>
      </c>
      <c r="G74">
        <f t="shared" si="10"/>
        <v>45908</v>
      </c>
      <c r="H74" s="10">
        <f t="shared" si="11"/>
        <v>10.846282785815369</v>
      </c>
      <c r="I74" s="10">
        <f t="shared" si="12"/>
        <v>73.384925051179522</v>
      </c>
      <c r="J74" s="10">
        <f t="shared" si="13"/>
        <v>15.768792163005097</v>
      </c>
      <c r="L74" s="7" t="s">
        <v>464</v>
      </c>
      <c r="M74" s="3" t="s">
        <v>235</v>
      </c>
      <c r="N74" s="5">
        <v>240473</v>
      </c>
      <c r="O74" s="5">
        <v>27061</v>
      </c>
      <c r="P74" s="5">
        <v>169764</v>
      </c>
      <c r="Q74" s="5">
        <v>43648</v>
      </c>
    </row>
    <row r="75" spans="1:17" x14ac:dyDescent="0.3">
      <c r="A75" t="s">
        <v>453</v>
      </c>
      <c r="B75" t="s">
        <v>286</v>
      </c>
      <c r="C75">
        <v>1335240</v>
      </c>
      <c r="D75">
        <f t="shared" si="7"/>
        <v>223167</v>
      </c>
      <c r="E75">
        <f t="shared" si="9"/>
        <v>29932</v>
      </c>
      <c r="F75">
        <f t="shared" si="8"/>
        <v>162649</v>
      </c>
      <c r="G75">
        <f t="shared" si="10"/>
        <v>30586</v>
      </c>
      <c r="H75" s="10">
        <f t="shared" si="11"/>
        <v>13.412377278002571</v>
      </c>
      <c r="I75" s="10">
        <f t="shared" si="12"/>
        <v>72.882191363418428</v>
      </c>
      <c r="J75" s="10">
        <f t="shared" si="13"/>
        <v>13.705431358579002</v>
      </c>
      <c r="L75" s="7" t="s">
        <v>464</v>
      </c>
      <c r="M75" s="3" t="s">
        <v>259</v>
      </c>
      <c r="N75" s="5">
        <v>481222</v>
      </c>
      <c r="O75" s="5">
        <v>63943</v>
      </c>
      <c r="P75" s="5">
        <v>360078</v>
      </c>
      <c r="Q75" s="5">
        <v>57201</v>
      </c>
    </row>
    <row r="76" spans="1:17" x14ac:dyDescent="0.3">
      <c r="A76" t="s">
        <v>77</v>
      </c>
      <c r="B76" t="s">
        <v>442</v>
      </c>
      <c r="C76">
        <v>1348116</v>
      </c>
      <c r="D76">
        <f t="shared" si="7"/>
        <v>340575</v>
      </c>
      <c r="E76">
        <f t="shared" si="9"/>
        <v>69570</v>
      </c>
      <c r="F76">
        <f t="shared" si="8"/>
        <v>239056</v>
      </c>
      <c r="G76">
        <f t="shared" si="10"/>
        <v>31949</v>
      </c>
      <c r="H76" s="10">
        <f t="shared" si="11"/>
        <v>20.427218674300814</v>
      </c>
      <c r="I76" s="10">
        <f t="shared" si="12"/>
        <v>70.191881377082879</v>
      </c>
      <c r="J76" s="10">
        <f t="shared" si="13"/>
        <v>9.3808999486163103</v>
      </c>
      <c r="L76" s="7" t="s">
        <v>464</v>
      </c>
      <c r="M76" s="3" t="s">
        <v>284</v>
      </c>
      <c r="N76" s="5">
        <v>349373</v>
      </c>
      <c r="O76" s="5">
        <v>55493</v>
      </c>
      <c r="P76" s="5">
        <v>262698</v>
      </c>
      <c r="Q76" s="5">
        <v>31182</v>
      </c>
    </row>
    <row r="77" spans="1:17" x14ac:dyDescent="0.3">
      <c r="A77" t="s">
        <v>454</v>
      </c>
      <c r="B77" t="s">
        <v>287</v>
      </c>
      <c r="C77">
        <v>1369055</v>
      </c>
      <c r="D77">
        <f t="shared" si="7"/>
        <v>1194465</v>
      </c>
      <c r="E77">
        <f t="shared" si="9"/>
        <v>161288</v>
      </c>
      <c r="F77">
        <f t="shared" si="8"/>
        <v>909530</v>
      </c>
      <c r="G77">
        <f t="shared" si="10"/>
        <v>123647</v>
      </c>
      <c r="H77" s="10">
        <f t="shared" si="11"/>
        <v>13.502949019016883</v>
      </c>
      <c r="I77" s="10">
        <f t="shared" si="12"/>
        <v>76.145387265428454</v>
      </c>
      <c r="J77" s="10">
        <f t="shared" si="13"/>
        <v>10.351663715554663</v>
      </c>
      <c r="L77" s="7" t="s">
        <v>464</v>
      </c>
      <c r="M77" s="3" t="s">
        <v>285</v>
      </c>
      <c r="N77" s="5">
        <v>177031</v>
      </c>
      <c r="O77" s="5">
        <v>19591</v>
      </c>
      <c r="P77" s="5">
        <v>131401</v>
      </c>
      <c r="Q77" s="5">
        <v>26039</v>
      </c>
    </row>
    <row r="78" spans="1:17" x14ac:dyDescent="0.3">
      <c r="A78" t="s">
        <v>454</v>
      </c>
      <c r="B78" t="s">
        <v>288</v>
      </c>
      <c r="C78">
        <v>1390001</v>
      </c>
      <c r="D78">
        <f t="shared" si="7"/>
        <v>942724</v>
      </c>
      <c r="E78">
        <f t="shared" si="9"/>
        <v>113832</v>
      </c>
      <c r="F78">
        <f t="shared" si="8"/>
        <v>703085</v>
      </c>
      <c r="G78">
        <f t="shared" si="10"/>
        <v>125807</v>
      </c>
      <c r="H78" s="10">
        <f t="shared" si="11"/>
        <v>12.074796016649623</v>
      </c>
      <c r="I78" s="10">
        <f t="shared" si="12"/>
        <v>74.580152833703181</v>
      </c>
      <c r="J78" s="10">
        <f t="shared" si="13"/>
        <v>13.34505114964719</v>
      </c>
      <c r="L78" s="3" t="s">
        <v>453</v>
      </c>
      <c r="M78" s="3" t="s">
        <v>233</v>
      </c>
      <c r="N78" s="5">
        <v>1148019</v>
      </c>
      <c r="O78" s="5">
        <v>159310</v>
      </c>
      <c r="P78" s="5">
        <v>856144</v>
      </c>
      <c r="Q78" s="5">
        <v>132565</v>
      </c>
    </row>
    <row r="79" spans="1:17" x14ac:dyDescent="0.3">
      <c r="A79" t="s">
        <v>454</v>
      </c>
      <c r="B79" t="s">
        <v>289</v>
      </c>
      <c r="C79">
        <v>1306241</v>
      </c>
      <c r="D79">
        <f t="shared" si="7"/>
        <v>451868</v>
      </c>
      <c r="E79">
        <f t="shared" si="9"/>
        <v>55022</v>
      </c>
      <c r="F79">
        <f t="shared" si="8"/>
        <v>331574</v>
      </c>
      <c r="G79">
        <f t="shared" si="10"/>
        <v>65272</v>
      </c>
      <c r="H79" s="10">
        <f t="shared" si="11"/>
        <v>12.176564837518921</v>
      </c>
      <c r="I79" s="10">
        <f t="shared" si="12"/>
        <v>73.378508768047297</v>
      </c>
      <c r="J79" s="10">
        <f t="shared" si="13"/>
        <v>14.444926394433772</v>
      </c>
      <c r="L79" s="7" t="s">
        <v>464</v>
      </c>
      <c r="M79" s="3" t="s">
        <v>235</v>
      </c>
      <c r="N79" s="5">
        <v>223581</v>
      </c>
      <c r="O79" s="5">
        <v>27772</v>
      </c>
      <c r="P79" s="5">
        <v>164786</v>
      </c>
      <c r="Q79" s="5">
        <v>31023</v>
      </c>
    </row>
    <row r="80" spans="1:17" x14ac:dyDescent="0.3">
      <c r="A80" t="s">
        <v>454</v>
      </c>
      <c r="B80" t="s">
        <v>290</v>
      </c>
      <c r="C80">
        <v>1403561</v>
      </c>
      <c r="D80">
        <f t="shared" si="7"/>
        <v>567044</v>
      </c>
      <c r="E80">
        <f t="shared" si="9"/>
        <v>67734</v>
      </c>
      <c r="F80">
        <f t="shared" si="8"/>
        <v>427667</v>
      </c>
      <c r="G80">
        <f t="shared" si="10"/>
        <v>71643</v>
      </c>
      <c r="H80" s="10">
        <f t="shared" si="11"/>
        <v>11.945104789046352</v>
      </c>
      <c r="I80" s="10">
        <f t="shared" si="12"/>
        <v>75.42042592814667</v>
      </c>
      <c r="J80" s="10">
        <f t="shared" si="13"/>
        <v>12.634469282806979</v>
      </c>
      <c r="L80" s="7" t="s">
        <v>464</v>
      </c>
      <c r="M80" s="3" t="s">
        <v>264</v>
      </c>
      <c r="N80" s="5">
        <v>323819</v>
      </c>
      <c r="O80" s="5">
        <v>39141</v>
      </c>
      <c r="P80" s="5">
        <v>248360</v>
      </c>
      <c r="Q80" s="5">
        <v>36318</v>
      </c>
    </row>
    <row r="81" spans="1:17" x14ac:dyDescent="0.3">
      <c r="A81" t="s">
        <v>454</v>
      </c>
      <c r="B81" t="s">
        <v>291</v>
      </c>
      <c r="C81">
        <v>1327308</v>
      </c>
      <c r="D81">
        <f t="shared" si="7"/>
        <v>829996</v>
      </c>
      <c r="E81">
        <f t="shared" si="9"/>
        <v>95810</v>
      </c>
      <c r="F81">
        <f t="shared" si="8"/>
        <v>630097</v>
      </c>
      <c r="G81">
        <f t="shared" si="10"/>
        <v>104089</v>
      </c>
      <c r="H81" s="10">
        <f t="shared" si="11"/>
        <v>11.543429124959639</v>
      </c>
      <c r="I81" s="10">
        <f t="shared" si="12"/>
        <v>75.915667063455729</v>
      </c>
      <c r="J81" s="10">
        <f t="shared" si="13"/>
        <v>12.540903811584633</v>
      </c>
      <c r="L81" s="7" t="s">
        <v>464</v>
      </c>
      <c r="M81" s="3" t="s">
        <v>260</v>
      </c>
      <c r="N81" s="5">
        <v>159656</v>
      </c>
      <c r="O81" s="5">
        <v>24071</v>
      </c>
      <c r="P81" s="5">
        <v>117396</v>
      </c>
      <c r="Q81" s="5">
        <v>18189</v>
      </c>
    </row>
    <row r="82" spans="1:17" x14ac:dyDescent="0.3">
      <c r="A82" t="s">
        <v>454</v>
      </c>
      <c r="B82" t="s">
        <v>292</v>
      </c>
      <c r="C82">
        <v>1360728</v>
      </c>
      <c r="D82">
        <f t="shared" si="7"/>
        <v>316552</v>
      </c>
      <c r="E82">
        <f t="shared" si="9"/>
        <v>41092</v>
      </c>
      <c r="F82">
        <f t="shared" si="8"/>
        <v>234063</v>
      </c>
      <c r="G82">
        <f t="shared" si="10"/>
        <v>41397</v>
      </c>
      <c r="H82" s="10">
        <f t="shared" si="11"/>
        <v>12.981121585079228</v>
      </c>
      <c r="I82" s="10">
        <f t="shared" si="12"/>
        <v>73.941406151280049</v>
      </c>
      <c r="J82" s="10">
        <f t="shared" si="13"/>
        <v>13.077472263640729</v>
      </c>
      <c r="L82" s="7" t="s">
        <v>464</v>
      </c>
      <c r="M82" s="3" t="s">
        <v>265</v>
      </c>
      <c r="N82" s="5">
        <v>217796</v>
      </c>
      <c r="O82" s="5">
        <v>38394</v>
      </c>
      <c r="P82" s="5">
        <v>162953</v>
      </c>
      <c r="Q82" s="5">
        <v>16449</v>
      </c>
    </row>
    <row r="83" spans="1:17" x14ac:dyDescent="0.3">
      <c r="A83" t="s">
        <v>454</v>
      </c>
      <c r="B83" t="s">
        <v>293</v>
      </c>
      <c r="C83">
        <v>1333263</v>
      </c>
      <c r="D83">
        <f t="shared" si="7"/>
        <v>513027</v>
      </c>
      <c r="E83">
        <f t="shared" si="9"/>
        <v>73724</v>
      </c>
      <c r="F83">
        <f t="shared" si="8"/>
        <v>377393</v>
      </c>
      <c r="G83">
        <f t="shared" si="10"/>
        <v>61910</v>
      </c>
      <c r="H83" s="10">
        <f t="shared" si="11"/>
        <v>14.370393760952153</v>
      </c>
      <c r="I83" s="10">
        <f t="shared" si="12"/>
        <v>73.56201525455775</v>
      </c>
      <c r="J83" s="10">
        <f t="shared" si="13"/>
        <v>12.067590984490096</v>
      </c>
      <c r="L83" s="7" t="s">
        <v>464</v>
      </c>
      <c r="M83" s="3" t="s">
        <v>286</v>
      </c>
      <c r="N83" s="5">
        <v>223167</v>
      </c>
      <c r="O83" s="5">
        <v>29932</v>
      </c>
      <c r="P83" s="5">
        <v>162649</v>
      </c>
      <c r="Q83" s="5">
        <v>30586</v>
      </c>
    </row>
    <row r="84" spans="1:17" x14ac:dyDescent="0.3">
      <c r="A84" t="s">
        <v>454</v>
      </c>
      <c r="B84" t="s">
        <v>294</v>
      </c>
      <c r="C84">
        <v>1286740</v>
      </c>
      <c r="D84">
        <f t="shared" si="7"/>
        <v>94768</v>
      </c>
      <c r="E84">
        <f t="shared" si="9"/>
        <v>11125</v>
      </c>
      <c r="F84">
        <f t="shared" si="8"/>
        <v>65299</v>
      </c>
      <c r="G84">
        <f t="shared" si="10"/>
        <v>18344</v>
      </c>
      <c r="H84" s="10">
        <f t="shared" si="11"/>
        <v>11.739194664865778</v>
      </c>
      <c r="I84" s="10">
        <f t="shared" si="12"/>
        <v>68.904060442343408</v>
      </c>
      <c r="J84" s="10">
        <f t="shared" si="13"/>
        <v>19.356744892790815</v>
      </c>
      <c r="L84" s="3" t="s">
        <v>77</v>
      </c>
      <c r="M84" s="3" t="s">
        <v>443</v>
      </c>
      <c r="N84" s="5">
        <v>340575</v>
      </c>
      <c r="O84" s="5">
        <v>69570</v>
      </c>
      <c r="P84" s="5">
        <v>239056</v>
      </c>
      <c r="Q84" s="5">
        <v>31949</v>
      </c>
    </row>
    <row r="85" spans="1:17" x14ac:dyDescent="0.3">
      <c r="A85" t="s">
        <v>454</v>
      </c>
      <c r="B85" t="s">
        <v>295</v>
      </c>
      <c r="C85">
        <v>1321212</v>
      </c>
      <c r="D85">
        <f t="shared" si="7"/>
        <v>650918</v>
      </c>
      <c r="E85">
        <f t="shared" si="9"/>
        <v>75473</v>
      </c>
      <c r="F85">
        <f t="shared" si="8"/>
        <v>509007</v>
      </c>
      <c r="G85">
        <f t="shared" si="10"/>
        <v>66438</v>
      </c>
      <c r="H85" s="10">
        <f t="shared" si="11"/>
        <v>11.594855265947478</v>
      </c>
      <c r="I85" s="10">
        <f t="shared" si="12"/>
        <v>78.198329129014709</v>
      </c>
      <c r="J85" s="10">
        <f t="shared" si="13"/>
        <v>10.206815605037809</v>
      </c>
      <c r="L85" s="3" t="s">
        <v>454</v>
      </c>
      <c r="M85" s="3" t="s">
        <v>233</v>
      </c>
      <c r="N85" s="5">
        <v>13239666</v>
      </c>
      <c r="O85" s="5">
        <v>1828203</v>
      </c>
      <c r="P85" s="5">
        <v>9760122</v>
      </c>
      <c r="Q85" s="5">
        <v>1651341</v>
      </c>
    </row>
    <row r="86" spans="1:17" x14ac:dyDescent="0.3">
      <c r="A86" t="s">
        <v>454</v>
      </c>
      <c r="B86" t="s">
        <v>296</v>
      </c>
      <c r="C86">
        <v>1402117</v>
      </c>
      <c r="D86">
        <f t="shared" si="7"/>
        <v>1066351</v>
      </c>
      <c r="E86">
        <f t="shared" si="9"/>
        <v>134052</v>
      </c>
      <c r="F86">
        <f t="shared" si="8"/>
        <v>797027</v>
      </c>
      <c r="G86">
        <f t="shared" si="10"/>
        <v>135272</v>
      </c>
      <c r="H86" s="10">
        <f t="shared" si="11"/>
        <v>12.571095258503062</v>
      </c>
      <c r="I86" s="10">
        <f t="shared" si="12"/>
        <v>74.743400625122504</v>
      </c>
      <c r="J86" s="10">
        <f t="shared" si="13"/>
        <v>12.685504116374441</v>
      </c>
      <c r="L86" s="7" t="s">
        <v>464</v>
      </c>
      <c r="M86" s="3" t="s">
        <v>287</v>
      </c>
      <c r="N86" s="5">
        <v>1194465</v>
      </c>
      <c r="O86" s="5">
        <v>161288</v>
      </c>
      <c r="P86" s="5">
        <v>909530</v>
      </c>
      <c r="Q86" s="5">
        <v>123647</v>
      </c>
    </row>
    <row r="87" spans="1:17" x14ac:dyDescent="0.3">
      <c r="A87" t="s">
        <v>454</v>
      </c>
      <c r="B87" t="s">
        <v>297</v>
      </c>
      <c r="C87">
        <v>1550404</v>
      </c>
      <c r="D87">
        <f t="shared" si="7"/>
        <v>58289</v>
      </c>
      <c r="E87">
        <f t="shared" si="9"/>
        <v>7377</v>
      </c>
      <c r="F87">
        <f t="shared" si="8"/>
        <v>42828</v>
      </c>
      <c r="G87">
        <f t="shared" si="10"/>
        <v>8084</v>
      </c>
      <c r="H87" s="10">
        <f t="shared" si="11"/>
        <v>12.655904201478837</v>
      </c>
      <c r="I87" s="10">
        <f t="shared" si="12"/>
        <v>73.475269776458688</v>
      </c>
      <c r="J87" s="10">
        <f t="shared" si="13"/>
        <v>13.86882602206248</v>
      </c>
      <c r="L87" s="7" t="s">
        <v>464</v>
      </c>
      <c r="M87" s="3" t="s">
        <v>288</v>
      </c>
      <c r="N87" s="5">
        <v>942724</v>
      </c>
      <c r="O87" s="5">
        <v>113832</v>
      </c>
      <c r="P87" s="5">
        <v>703085</v>
      </c>
      <c r="Q87" s="5">
        <v>125807</v>
      </c>
    </row>
    <row r="88" spans="1:17" x14ac:dyDescent="0.3">
      <c r="A88" t="s">
        <v>454</v>
      </c>
      <c r="B88" t="s">
        <v>298</v>
      </c>
      <c r="C88">
        <v>1366223</v>
      </c>
      <c r="D88">
        <f t="shared" si="7"/>
        <v>199265</v>
      </c>
      <c r="E88">
        <f t="shared" si="9"/>
        <v>25048</v>
      </c>
      <c r="F88">
        <f t="shared" si="8"/>
        <v>149058</v>
      </c>
      <c r="G88">
        <f t="shared" si="10"/>
        <v>25159</v>
      </c>
      <c r="H88" s="10">
        <f t="shared" si="11"/>
        <v>12.570195468346171</v>
      </c>
      <c r="I88" s="10">
        <f t="shared" si="12"/>
        <v>74.803904348480671</v>
      </c>
      <c r="J88" s="10">
        <f t="shared" si="13"/>
        <v>12.625900183173162</v>
      </c>
      <c r="L88" s="7" t="s">
        <v>464</v>
      </c>
      <c r="M88" s="3" t="s">
        <v>289</v>
      </c>
      <c r="N88" s="5">
        <v>451868</v>
      </c>
      <c r="O88" s="5">
        <v>55022</v>
      </c>
      <c r="P88" s="5">
        <v>331574</v>
      </c>
      <c r="Q88" s="5">
        <v>65272</v>
      </c>
    </row>
    <row r="89" spans="1:17" x14ac:dyDescent="0.3">
      <c r="A89" t="s">
        <v>454</v>
      </c>
      <c r="B89" t="s">
        <v>299</v>
      </c>
      <c r="C89">
        <v>1379298</v>
      </c>
      <c r="D89">
        <f t="shared" si="7"/>
        <v>701830</v>
      </c>
      <c r="E89">
        <f t="shared" si="9"/>
        <v>105943</v>
      </c>
      <c r="F89">
        <f t="shared" si="8"/>
        <v>502880</v>
      </c>
      <c r="G89">
        <f t="shared" si="10"/>
        <v>93007</v>
      </c>
      <c r="H89" s="10">
        <f t="shared" si="11"/>
        <v>15.095250986706182</v>
      </c>
      <c r="I89" s="10">
        <f t="shared" si="12"/>
        <v>71.652679423792094</v>
      </c>
      <c r="J89" s="10">
        <f t="shared" si="13"/>
        <v>13.25206958950173</v>
      </c>
      <c r="L89" s="7" t="s">
        <v>464</v>
      </c>
      <c r="M89" s="3" t="s">
        <v>290</v>
      </c>
      <c r="N89" s="5">
        <v>567044</v>
      </c>
      <c r="O89" s="5">
        <v>67734</v>
      </c>
      <c r="P89" s="5">
        <v>427667</v>
      </c>
      <c r="Q89" s="5">
        <v>71643</v>
      </c>
    </row>
    <row r="90" spans="1:17" x14ac:dyDescent="0.3">
      <c r="A90" t="s">
        <v>454</v>
      </c>
      <c r="B90" t="s">
        <v>300</v>
      </c>
      <c r="C90">
        <v>1371470</v>
      </c>
      <c r="D90">
        <f t="shared" si="7"/>
        <v>226379</v>
      </c>
      <c r="E90">
        <f t="shared" si="9"/>
        <v>37930</v>
      </c>
      <c r="F90">
        <f t="shared" si="8"/>
        <v>168192</v>
      </c>
      <c r="G90">
        <f t="shared" si="10"/>
        <v>20257</v>
      </c>
      <c r="H90" s="10">
        <f t="shared" si="11"/>
        <v>16.755087706898607</v>
      </c>
      <c r="I90" s="10">
        <f t="shared" si="12"/>
        <v>74.29664412335066</v>
      </c>
      <c r="J90" s="10">
        <f t="shared" si="13"/>
        <v>8.9482681697507278</v>
      </c>
      <c r="L90" s="7" t="s">
        <v>464</v>
      </c>
      <c r="M90" s="3" t="s">
        <v>291</v>
      </c>
      <c r="N90" s="5">
        <v>829996</v>
      </c>
      <c r="O90" s="5">
        <v>95810</v>
      </c>
      <c r="P90" s="5">
        <v>630097</v>
      </c>
      <c r="Q90" s="5">
        <v>104089</v>
      </c>
    </row>
    <row r="91" spans="1:17" x14ac:dyDescent="0.3">
      <c r="A91" t="s">
        <v>454</v>
      </c>
      <c r="B91" t="s">
        <v>301</v>
      </c>
      <c r="C91">
        <v>1376329</v>
      </c>
      <c r="D91">
        <f t="shared" si="7"/>
        <v>473682</v>
      </c>
      <c r="E91">
        <f t="shared" si="9"/>
        <v>70647</v>
      </c>
      <c r="F91">
        <f t="shared" si="8"/>
        <v>361632</v>
      </c>
      <c r="G91">
        <f t="shared" si="10"/>
        <v>41403</v>
      </c>
      <c r="H91" s="10">
        <f t="shared" si="11"/>
        <v>14.914436267369247</v>
      </c>
      <c r="I91" s="10">
        <f t="shared" si="12"/>
        <v>76.344889609484852</v>
      </c>
      <c r="J91" s="10">
        <f t="shared" si="13"/>
        <v>8.740674123145908</v>
      </c>
      <c r="L91" s="7" t="s">
        <v>464</v>
      </c>
      <c r="M91" s="3" t="s">
        <v>292</v>
      </c>
      <c r="N91" s="5">
        <v>316552</v>
      </c>
      <c r="O91" s="5">
        <v>41092</v>
      </c>
      <c r="P91" s="5">
        <v>234063</v>
      </c>
      <c r="Q91" s="5">
        <v>41397</v>
      </c>
    </row>
    <row r="92" spans="1:17" x14ac:dyDescent="0.3">
      <c r="A92" t="s">
        <v>454</v>
      </c>
      <c r="B92" t="s">
        <v>302</v>
      </c>
      <c r="C92">
        <v>1392112</v>
      </c>
      <c r="D92">
        <f t="shared" si="7"/>
        <v>275852</v>
      </c>
      <c r="E92">
        <f t="shared" si="9"/>
        <v>35356</v>
      </c>
      <c r="F92">
        <f t="shared" si="8"/>
        <v>206770</v>
      </c>
      <c r="G92">
        <f t="shared" si="10"/>
        <v>33726</v>
      </c>
      <c r="H92" s="10">
        <f t="shared" si="11"/>
        <v>12.817017821150472</v>
      </c>
      <c r="I92" s="10">
        <f t="shared" si="12"/>
        <v>74.956860925423769</v>
      </c>
      <c r="J92" s="10">
        <f t="shared" si="13"/>
        <v>12.226121253425749</v>
      </c>
      <c r="L92" s="7" t="s">
        <v>464</v>
      </c>
      <c r="M92" s="3" t="s">
        <v>293</v>
      </c>
      <c r="N92" s="5">
        <v>513027</v>
      </c>
      <c r="O92" s="5">
        <v>73724</v>
      </c>
      <c r="P92" s="5">
        <v>377393</v>
      </c>
      <c r="Q92" s="5">
        <v>61910</v>
      </c>
    </row>
    <row r="93" spans="1:17" x14ac:dyDescent="0.3">
      <c r="A93" t="s">
        <v>454</v>
      </c>
      <c r="B93" t="s">
        <v>303</v>
      </c>
      <c r="C93">
        <v>1446719</v>
      </c>
      <c r="D93">
        <f t="shared" si="7"/>
        <v>161153</v>
      </c>
      <c r="E93">
        <f t="shared" si="9"/>
        <v>19843</v>
      </c>
      <c r="F93">
        <f t="shared" si="8"/>
        <v>120487</v>
      </c>
      <c r="G93">
        <f t="shared" si="10"/>
        <v>20823</v>
      </c>
      <c r="H93" s="10">
        <f t="shared" si="11"/>
        <v>12.31314341029953</v>
      </c>
      <c r="I93" s="10">
        <f t="shared" si="12"/>
        <v>74.765595427947346</v>
      </c>
      <c r="J93" s="10">
        <f t="shared" si="13"/>
        <v>12.921261161753117</v>
      </c>
      <c r="L93" s="7" t="s">
        <v>464</v>
      </c>
      <c r="M93" s="3" t="s">
        <v>294</v>
      </c>
      <c r="N93" s="5">
        <v>94768</v>
      </c>
      <c r="O93" s="5">
        <v>11125</v>
      </c>
      <c r="P93" s="5">
        <v>65299</v>
      </c>
      <c r="Q93" s="5">
        <v>18344</v>
      </c>
    </row>
    <row r="94" spans="1:17" x14ac:dyDescent="0.3">
      <c r="A94" t="s">
        <v>454</v>
      </c>
      <c r="B94" t="s">
        <v>304</v>
      </c>
      <c r="C94">
        <v>1463080</v>
      </c>
      <c r="D94">
        <f t="shared" si="7"/>
        <v>272455</v>
      </c>
      <c r="E94">
        <f t="shared" si="9"/>
        <v>41927</v>
      </c>
      <c r="F94">
        <f t="shared" si="8"/>
        <v>196931</v>
      </c>
      <c r="G94">
        <f t="shared" si="10"/>
        <v>33597</v>
      </c>
      <c r="H94" s="10">
        <f t="shared" si="11"/>
        <v>15.38859628195482</v>
      </c>
      <c r="I94" s="10">
        <f t="shared" si="12"/>
        <v>72.280193059404311</v>
      </c>
      <c r="J94" s="10">
        <f t="shared" si="13"/>
        <v>12.331210658640876</v>
      </c>
      <c r="L94" s="7" t="s">
        <v>464</v>
      </c>
      <c r="M94" s="3" t="s">
        <v>295</v>
      </c>
      <c r="N94" s="5">
        <v>650918</v>
      </c>
      <c r="O94" s="5">
        <v>75473</v>
      </c>
      <c r="P94" s="5">
        <v>509007</v>
      </c>
      <c r="Q94" s="5">
        <v>66438</v>
      </c>
    </row>
    <row r="95" spans="1:17" x14ac:dyDescent="0.3">
      <c r="A95" t="s">
        <v>454</v>
      </c>
      <c r="B95" t="s">
        <v>305</v>
      </c>
      <c r="C95">
        <v>1438992</v>
      </c>
      <c r="D95">
        <f t="shared" si="7"/>
        <v>1059609</v>
      </c>
      <c r="E95">
        <f t="shared" si="9"/>
        <v>166125</v>
      </c>
      <c r="F95">
        <f t="shared" si="8"/>
        <v>759667</v>
      </c>
      <c r="G95">
        <f t="shared" si="10"/>
        <v>133817</v>
      </c>
      <c r="H95" s="10">
        <f t="shared" si="11"/>
        <v>15.677952905269773</v>
      </c>
      <c r="I95" s="10">
        <f t="shared" si="12"/>
        <v>71.693143414221666</v>
      </c>
      <c r="J95" s="10">
        <f t="shared" si="13"/>
        <v>12.628903680508566</v>
      </c>
      <c r="L95" s="7" t="s">
        <v>464</v>
      </c>
      <c r="M95" s="3" t="s">
        <v>296</v>
      </c>
      <c r="N95" s="5">
        <v>1066351</v>
      </c>
      <c r="O95" s="5">
        <v>134052</v>
      </c>
      <c r="P95" s="5">
        <v>797027</v>
      </c>
      <c r="Q95" s="5">
        <v>135272</v>
      </c>
    </row>
    <row r="96" spans="1:17" x14ac:dyDescent="0.3">
      <c r="A96" t="s">
        <v>454</v>
      </c>
      <c r="B96" t="s">
        <v>306</v>
      </c>
      <c r="C96">
        <v>1331641</v>
      </c>
      <c r="D96">
        <f t="shared" si="7"/>
        <v>454040</v>
      </c>
      <c r="E96">
        <f t="shared" si="9"/>
        <v>69512</v>
      </c>
      <c r="F96">
        <f t="shared" si="8"/>
        <v>323865</v>
      </c>
      <c r="G96">
        <f t="shared" si="10"/>
        <v>60663</v>
      </c>
      <c r="H96" s="10">
        <f t="shared" si="11"/>
        <v>15.309664346753591</v>
      </c>
      <c r="I96" s="10">
        <f t="shared" si="12"/>
        <v>71.329618535811818</v>
      </c>
      <c r="J96" s="10">
        <f t="shared" si="13"/>
        <v>13.360717117434588</v>
      </c>
      <c r="L96" s="7" t="s">
        <v>464</v>
      </c>
      <c r="M96" s="3" t="s">
        <v>297</v>
      </c>
      <c r="N96" s="5">
        <v>58289</v>
      </c>
      <c r="O96" s="5">
        <v>7377</v>
      </c>
      <c r="P96" s="5">
        <v>42828</v>
      </c>
      <c r="Q96" s="5">
        <v>8084</v>
      </c>
    </row>
    <row r="97" spans="1:17" x14ac:dyDescent="0.3">
      <c r="A97" t="s">
        <v>454</v>
      </c>
      <c r="B97" t="s">
        <v>307</v>
      </c>
      <c r="C97">
        <v>1399989</v>
      </c>
      <c r="D97">
        <f t="shared" si="7"/>
        <v>215834</v>
      </c>
      <c r="E97">
        <f t="shared" si="9"/>
        <v>30743</v>
      </c>
      <c r="F97">
        <f t="shared" si="8"/>
        <v>155846</v>
      </c>
      <c r="G97">
        <f t="shared" si="10"/>
        <v>29245</v>
      </c>
      <c r="H97" s="10">
        <f t="shared" si="11"/>
        <v>14.243817007515034</v>
      </c>
      <c r="I97" s="10">
        <f t="shared" si="12"/>
        <v>72.206417895234296</v>
      </c>
      <c r="J97" s="10">
        <f t="shared" si="13"/>
        <v>13.549765097250665</v>
      </c>
      <c r="L97" s="7" t="s">
        <v>464</v>
      </c>
      <c r="M97" s="3" t="s">
        <v>298</v>
      </c>
      <c r="N97" s="5">
        <v>199265</v>
      </c>
      <c r="O97" s="5">
        <v>25048</v>
      </c>
      <c r="P97" s="5">
        <v>149058</v>
      </c>
      <c r="Q97" s="5">
        <v>25159</v>
      </c>
    </row>
    <row r="98" spans="1:17" x14ac:dyDescent="0.3">
      <c r="A98" t="s">
        <v>454</v>
      </c>
      <c r="B98" t="s">
        <v>308</v>
      </c>
      <c r="C98">
        <v>1325645</v>
      </c>
      <c r="D98">
        <f t="shared" si="7"/>
        <v>183405</v>
      </c>
      <c r="E98">
        <f t="shared" si="9"/>
        <v>23656</v>
      </c>
      <c r="F98">
        <f t="shared" si="8"/>
        <v>129020</v>
      </c>
      <c r="G98">
        <f t="shared" si="10"/>
        <v>30729</v>
      </c>
      <c r="H98" s="10">
        <f t="shared" si="11"/>
        <v>12.898230691638723</v>
      </c>
      <c r="I98" s="10">
        <f t="shared" si="12"/>
        <v>70.347046154684989</v>
      </c>
      <c r="J98" s="10">
        <f t="shared" si="13"/>
        <v>16.754723153676292</v>
      </c>
      <c r="L98" s="7" t="s">
        <v>464</v>
      </c>
      <c r="M98" s="3" t="s">
        <v>299</v>
      </c>
      <c r="N98" s="5">
        <v>701830</v>
      </c>
      <c r="O98" s="5">
        <v>105943</v>
      </c>
      <c r="P98" s="5">
        <v>502880</v>
      </c>
      <c r="Q98" s="5">
        <v>93007</v>
      </c>
    </row>
    <row r="99" spans="1:17" x14ac:dyDescent="0.3">
      <c r="A99" t="s">
        <v>454</v>
      </c>
      <c r="B99" t="s">
        <v>309</v>
      </c>
      <c r="C99">
        <v>1433466</v>
      </c>
      <c r="D99">
        <f t="shared" si="7"/>
        <v>437221</v>
      </c>
      <c r="E99">
        <f t="shared" si="9"/>
        <v>75751</v>
      </c>
      <c r="F99">
        <f t="shared" si="8"/>
        <v>309192</v>
      </c>
      <c r="G99">
        <f t="shared" si="10"/>
        <v>52278</v>
      </c>
      <c r="H99" s="10">
        <f t="shared" si="11"/>
        <v>17.325563044775983</v>
      </c>
      <c r="I99" s="10">
        <f t="shared" si="12"/>
        <v>70.717554737764203</v>
      </c>
      <c r="J99" s="10">
        <f t="shared" si="13"/>
        <v>11.956882217459821</v>
      </c>
      <c r="L99" s="7" t="s">
        <v>464</v>
      </c>
      <c r="M99" s="3" t="s">
        <v>300</v>
      </c>
      <c r="N99" s="5">
        <v>226379</v>
      </c>
      <c r="O99" s="5">
        <v>37930</v>
      </c>
      <c r="P99" s="5">
        <v>168192</v>
      </c>
      <c r="Q99" s="5">
        <v>20257</v>
      </c>
    </row>
    <row r="100" spans="1:17" x14ac:dyDescent="0.3">
      <c r="A100" t="s">
        <v>454</v>
      </c>
      <c r="B100" t="s">
        <v>310</v>
      </c>
      <c r="C100">
        <v>1407706</v>
      </c>
      <c r="D100">
        <f t="shared" si="7"/>
        <v>815396</v>
      </c>
      <c r="E100">
        <f t="shared" si="9"/>
        <v>155398</v>
      </c>
      <c r="F100">
        <f t="shared" si="8"/>
        <v>590564</v>
      </c>
      <c r="G100">
        <f t="shared" si="10"/>
        <v>69434</v>
      </c>
      <c r="H100" s="10">
        <f t="shared" si="11"/>
        <v>19.057979190479227</v>
      </c>
      <c r="I100" s="10">
        <f t="shared" si="12"/>
        <v>72.42664913735166</v>
      </c>
      <c r="J100" s="10">
        <f t="shared" si="13"/>
        <v>8.5153716721691062</v>
      </c>
      <c r="L100" s="7" t="s">
        <v>464</v>
      </c>
      <c r="M100" s="3" t="s">
        <v>301</v>
      </c>
      <c r="N100" s="5">
        <v>473682</v>
      </c>
      <c r="O100" s="5">
        <v>70647</v>
      </c>
      <c r="P100" s="5">
        <v>361632</v>
      </c>
      <c r="Q100" s="5">
        <v>41403</v>
      </c>
    </row>
    <row r="101" spans="1:17" x14ac:dyDescent="0.3">
      <c r="A101" t="s">
        <v>454</v>
      </c>
      <c r="B101" t="s">
        <v>311</v>
      </c>
      <c r="C101">
        <v>1432264</v>
      </c>
      <c r="D101">
        <f t="shared" si="7"/>
        <v>372654</v>
      </c>
      <c r="E101">
        <f t="shared" si="9"/>
        <v>52511</v>
      </c>
      <c r="F101">
        <f t="shared" si="8"/>
        <v>273799</v>
      </c>
      <c r="G101">
        <f t="shared" si="10"/>
        <v>46344</v>
      </c>
      <c r="H101" s="10">
        <f t="shared" si="11"/>
        <v>14.091087174698247</v>
      </c>
      <c r="I101" s="10">
        <f t="shared" si="12"/>
        <v>73.472711952642399</v>
      </c>
      <c r="J101" s="10">
        <f t="shared" si="13"/>
        <v>12.436200872659358</v>
      </c>
      <c r="L101" s="7" t="s">
        <v>464</v>
      </c>
      <c r="M101" s="3" t="s">
        <v>302</v>
      </c>
      <c r="N101" s="5">
        <v>275852</v>
      </c>
      <c r="O101" s="5">
        <v>35356</v>
      </c>
      <c r="P101" s="5">
        <v>206770</v>
      </c>
      <c r="Q101" s="5">
        <v>33726</v>
      </c>
    </row>
    <row r="102" spans="1:17" x14ac:dyDescent="0.3">
      <c r="A102" t="s">
        <v>454</v>
      </c>
      <c r="B102" t="s">
        <v>312</v>
      </c>
      <c r="C102">
        <v>1307653</v>
      </c>
      <c r="D102">
        <f t="shared" si="7"/>
        <v>222314</v>
      </c>
      <c r="E102">
        <f t="shared" si="9"/>
        <v>31327</v>
      </c>
      <c r="F102">
        <f t="shared" si="8"/>
        <v>157575</v>
      </c>
      <c r="G102">
        <f t="shared" si="10"/>
        <v>33412</v>
      </c>
      <c r="H102" s="10">
        <f t="shared" si="11"/>
        <v>14.091330280594114</v>
      </c>
      <c r="I102" s="10">
        <f t="shared" si="12"/>
        <v>70.879476776091479</v>
      </c>
      <c r="J102" s="10">
        <f t="shared" si="13"/>
        <v>15.029192943314412</v>
      </c>
      <c r="L102" s="7" t="s">
        <v>464</v>
      </c>
      <c r="M102" s="3" t="s">
        <v>303</v>
      </c>
      <c r="N102" s="5">
        <v>161153</v>
      </c>
      <c r="O102" s="5">
        <v>19843</v>
      </c>
      <c r="P102" s="5">
        <v>120487</v>
      </c>
      <c r="Q102" s="5">
        <v>20823</v>
      </c>
    </row>
    <row r="103" spans="1:17" x14ac:dyDescent="0.3">
      <c r="A103" t="s">
        <v>454</v>
      </c>
      <c r="B103" t="s">
        <v>313</v>
      </c>
      <c r="C103">
        <v>1359818</v>
      </c>
      <c r="D103">
        <f t="shared" si="7"/>
        <v>148379</v>
      </c>
      <c r="E103">
        <f t="shared" si="9"/>
        <v>15099</v>
      </c>
      <c r="F103">
        <f t="shared" si="8"/>
        <v>105665</v>
      </c>
      <c r="G103">
        <f t="shared" si="10"/>
        <v>27615</v>
      </c>
      <c r="H103" s="10">
        <f t="shared" si="11"/>
        <v>10.175968297400576</v>
      </c>
      <c r="I103" s="10">
        <f t="shared" si="12"/>
        <v>71.212907486908534</v>
      </c>
      <c r="J103" s="10">
        <f t="shared" si="13"/>
        <v>18.6111242156909</v>
      </c>
      <c r="L103" s="7" t="s">
        <v>464</v>
      </c>
      <c r="M103" s="3" t="s">
        <v>304</v>
      </c>
      <c r="N103" s="5">
        <v>272455</v>
      </c>
      <c r="O103" s="5">
        <v>41927</v>
      </c>
      <c r="P103" s="5">
        <v>196931</v>
      </c>
      <c r="Q103" s="5">
        <v>33597</v>
      </c>
    </row>
    <row r="104" spans="1:17" x14ac:dyDescent="0.3">
      <c r="A104" t="s">
        <v>454</v>
      </c>
      <c r="B104" t="s">
        <v>314</v>
      </c>
      <c r="C104">
        <v>1362198</v>
      </c>
      <c r="D104">
        <f t="shared" si="7"/>
        <v>111083</v>
      </c>
      <c r="E104">
        <f t="shared" si="9"/>
        <v>12272</v>
      </c>
      <c r="F104">
        <f t="shared" si="8"/>
        <v>75743</v>
      </c>
      <c r="G104">
        <f t="shared" si="10"/>
        <v>23068</v>
      </c>
      <c r="H104" s="10">
        <f t="shared" si="11"/>
        <v>11.04759504154551</v>
      </c>
      <c r="I104" s="10">
        <f t="shared" si="12"/>
        <v>68.185951045614544</v>
      </c>
      <c r="J104" s="10">
        <f t="shared" si="13"/>
        <v>20.76645391283995</v>
      </c>
      <c r="L104" s="7" t="s">
        <v>464</v>
      </c>
      <c r="M104" s="3" t="s">
        <v>305</v>
      </c>
      <c r="N104" s="5">
        <v>1059609</v>
      </c>
      <c r="O104" s="5">
        <v>166125</v>
      </c>
      <c r="P104" s="5">
        <v>759667</v>
      </c>
      <c r="Q104" s="5">
        <v>133817</v>
      </c>
    </row>
    <row r="105" spans="1:17" x14ac:dyDescent="0.3">
      <c r="A105" t="s">
        <v>454</v>
      </c>
      <c r="B105" t="s">
        <v>315</v>
      </c>
      <c r="C105">
        <v>1277032</v>
      </c>
      <c r="D105">
        <f t="shared" si="7"/>
        <v>43824</v>
      </c>
      <c r="E105">
        <f t="shared" si="9"/>
        <v>4403</v>
      </c>
      <c r="F105">
        <f t="shared" si="8"/>
        <v>28431</v>
      </c>
      <c r="G105">
        <f t="shared" si="10"/>
        <v>10990</v>
      </c>
      <c r="H105" s="10">
        <f t="shared" si="11"/>
        <v>10.047006206644761</v>
      </c>
      <c r="I105" s="10">
        <f t="shared" si="12"/>
        <v>64.875410733844475</v>
      </c>
      <c r="J105" s="10">
        <f t="shared" si="13"/>
        <v>25.077583059510772</v>
      </c>
      <c r="L105" s="7" t="s">
        <v>464</v>
      </c>
      <c r="M105" s="3" t="s">
        <v>306</v>
      </c>
      <c r="N105" s="5">
        <v>454040</v>
      </c>
      <c r="O105" s="5">
        <v>69512</v>
      </c>
      <c r="P105" s="5">
        <v>323865</v>
      </c>
      <c r="Q105" s="5">
        <v>60663</v>
      </c>
    </row>
    <row r="106" spans="1:17" x14ac:dyDescent="0.3">
      <c r="A106" t="s">
        <v>454</v>
      </c>
      <c r="B106" t="s">
        <v>316</v>
      </c>
      <c r="C106">
        <v>1296187</v>
      </c>
      <c r="D106">
        <f t="shared" si="7"/>
        <v>62415</v>
      </c>
      <c r="E106">
        <f t="shared" si="9"/>
        <v>5783</v>
      </c>
      <c r="F106">
        <f t="shared" si="8"/>
        <v>41209</v>
      </c>
      <c r="G106">
        <f t="shared" si="10"/>
        <v>15423</v>
      </c>
      <c r="H106" s="10">
        <f t="shared" si="11"/>
        <v>9.2654009452855881</v>
      </c>
      <c r="I106" s="10">
        <f t="shared" si="12"/>
        <v>66.024192902347195</v>
      </c>
      <c r="J106" s="10">
        <f t="shared" si="13"/>
        <v>24.71040615236722</v>
      </c>
      <c r="L106" s="7" t="s">
        <v>464</v>
      </c>
      <c r="M106" s="3" t="s">
        <v>307</v>
      </c>
      <c r="N106" s="5">
        <v>215834</v>
      </c>
      <c r="O106" s="5">
        <v>30743</v>
      </c>
      <c r="P106" s="5">
        <v>155846</v>
      </c>
      <c r="Q106" s="5">
        <v>29245</v>
      </c>
    </row>
    <row r="107" spans="1:17" x14ac:dyDescent="0.3">
      <c r="A107" t="s">
        <v>454</v>
      </c>
      <c r="B107" t="s">
        <v>317</v>
      </c>
      <c r="C107">
        <v>1375961</v>
      </c>
      <c r="D107">
        <f t="shared" si="7"/>
        <v>116874</v>
      </c>
      <c r="E107">
        <f t="shared" si="9"/>
        <v>12400</v>
      </c>
      <c r="F107">
        <f t="shared" si="8"/>
        <v>76026</v>
      </c>
      <c r="G107">
        <f t="shared" si="10"/>
        <v>28448</v>
      </c>
      <c r="H107" s="10">
        <f t="shared" si="11"/>
        <v>10.609716446771737</v>
      </c>
      <c r="I107" s="10">
        <f t="shared" si="12"/>
        <v>65.049540530828082</v>
      </c>
      <c r="J107" s="10">
        <f t="shared" si="13"/>
        <v>24.34074302240019</v>
      </c>
      <c r="L107" s="7" t="s">
        <v>464</v>
      </c>
      <c r="M107" s="3" t="s">
        <v>308</v>
      </c>
      <c r="N107" s="5">
        <v>183405</v>
      </c>
      <c r="O107" s="5">
        <v>23656</v>
      </c>
      <c r="P107" s="5">
        <v>129020</v>
      </c>
      <c r="Q107" s="5">
        <v>30729</v>
      </c>
    </row>
    <row r="108" spans="1:17" x14ac:dyDescent="0.3">
      <c r="A108" t="s">
        <v>455</v>
      </c>
      <c r="B108" t="s">
        <v>318</v>
      </c>
      <c r="C108">
        <v>1298122</v>
      </c>
      <c r="D108">
        <f t="shared" si="7"/>
        <v>281291</v>
      </c>
      <c r="E108">
        <f t="shared" si="9"/>
        <v>35008</v>
      </c>
      <c r="F108">
        <f t="shared" si="8"/>
        <v>198638</v>
      </c>
      <c r="G108">
        <f t="shared" si="10"/>
        <v>47645</v>
      </c>
      <c r="H108" s="10">
        <f t="shared" si="11"/>
        <v>12.445474615256087</v>
      </c>
      <c r="I108" s="10">
        <f t="shared" si="12"/>
        <v>70.616550120693518</v>
      </c>
      <c r="J108" s="10">
        <f t="shared" si="13"/>
        <v>16.937975264050394</v>
      </c>
      <c r="L108" s="7" t="s">
        <v>464</v>
      </c>
      <c r="M108" s="3" t="s">
        <v>309</v>
      </c>
      <c r="N108" s="5">
        <v>437221</v>
      </c>
      <c r="O108" s="5">
        <v>75751</v>
      </c>
      <c r="P108" s="5">
        <v>309192</v>
      </c>
      <c r="Q108" s="5">
        <v>52278</v>
      </c>
    </row>
    <row r="109" spans="1:17" x14ac:dyDescent="0.3">
      <c r="A109" t="s">
        <v>455</v>
      </c>
      <c r="B109" t="s">
        <v>319</v>
      </c>
      <c r="C109">
        <v>1289828</v>
      </c>
      <c r="D109">
        <f t="shared" si="7"/>
        <v>349215</v>
      </c>
      <c r="E109">
        <f t="shared" si="9"/>
        <v>45995</v>
      </c>
      <c r="F109">
        <f t="shared" si="8"/>
        <v>253237</v>
      </c>
      <c r="G109">
        <f t="shared" si="10"/>
        <v>49983</v>
      </c>
      <c r="H109" s="10">
        <f t="shared" si="11"/>
        <v>13.170969173718197</v>
      </c>
      <c r="I109" s="10">
        <f t="shared" si="12"/>
        <v>72.516071760949558</v>
      </c>
      <c r="J109" s="10">
        <f t="shared" si="13"/>
        <v>14.312959065332246</v>
      </c>
      <c r="L109" s="7" t="s">
        <v>464</v>
      </c>
      <c r="M109" s="3" t="s">
        <v>310</v>
      </c>
      <c r="N109" s="5">
        <v>815396</v>
      </c>
      <c r="O109" s="5">
        <v>155398</v>
      </c>
      <c r="P109" s="5">
        <v>590564</v>
      </c>
      <c r="Q109" s="5">
        <v>69434</v>
      </c>
    </row>
    <row r="110" spans="1:17" x14ac:dyDescent="0.3">
      <c r="A110" t="s">
        <v>455</v>
      </c>
      <c r="B110" t="s">
        <v>320</v>
      </c>
      <c r="C110">
        <v>1253597</v>
      </c>
      <c r="D110">
        <f t="shared" si="7"/>
        <v>213442</v>
      </c>
      <c r="E110">
        <f t="shared" si="9"/>
        <v>22870</v>
      </c>
      <c r="F110">
        <f t="shared" si="8"/>
        <v>147459</v>
      </c>
      <c r="G110">
        <f t="shared" si="10"/>
        <v>43113</v>
      </c>
      <c r="H110" s="10">
        <f t="shared" si="11"/>
        <v>10.714854620927465</v>
      </c>
      <c r="I110" s="10">
        <f t="shared" si="12"/>
        <v>69.08621545900057</v>
      </c>
      <c r="J110" s="10">
        <f t="shared" si="13"/>
        <v>20.198929920071965</v>
      </c>
      <c r="L110" s="7" t="s">
        <v>464</v>
      </c>
      <c r="M110" s="3" t="s">
        <v>311</v>
      </c>
      <c r="N110" s="5">
        <v>372654</v>
      </c>
      <c r="O110" s="5">
        <v>52511</v>
      </c>
      <c r="P110" s="5">
        <v>273799</v>
      </c>
      <c r="Q110" s="5">
        <v>46344</v>
      </c>
    </row>
    <row r="111" spans="1:17" x14ac:dyDescent="0.3">
      <c r="A111" t="s">
        <v>455</v>
      </c>
      <c r="B111" t="s">
        <v>321</v>
      </c>
      <c r="C111">
        <v>1281849</v>
      </c>
      <c r="D111">
        <f t="shared" si="7"/>
        <v>90522</v>
      </c>
      <c r="E111">
        <f t="shared" si="9"/>
        <v>11059</v>
      </c>
      <c r="F111">
        <f t="shared" si="8"/>
        <v>62125</v>
      </c>
      <c r="G111">
        <f t="shared" si="10"/>
        <v>17338</v>
      </c>
      <c r="H111" s="10">
        <f t="shared" si="11"/>
        <v>12.216919643843486</v>
      </c>
      <c r="I111" s="10">
        <f t="shared" si="12"/>
        <v>68.629725370628137</v>
      </c>
      <c r="J111" s="10">
        <f t="shared" si="13"/>
        <v>19.153354985528377</v>
      </c>
      <c r="L111" s="7" t="s">
        <v>464</v>
      </c>
      <c r="M111" s="3" t="s">
        <v>312</v>
      </c>
      <c r="N111" s="5">
        <v>222314</v>
      </c>
      <c r="O111" s="5">
        <v>31327</v>
      </c>
      <c r="P111" s="5">
        <v>157575</v>
      </c>
      <c r="Q111" s="5">
        <v>33412</v>
      </c>
    </row>
    <row r="112" spans="1:17" x14ac:dyDescent="0.3">
      <c r="A112" t="s">
        <v>455</v>
      </c>
      <c r="B112" t="s">
        <v>322</v>
      </c>
      <c r="C112">
        <v>1210888</v>
      </c>
      <c r="D112">
        <f t="shared" si="7"/>
        <v>43866</v>
      </c>
      <c r="E112">
        <f t="shared" si="9"/>
        <v>4688</v>
      </c>
      <c r="F112">
        <f t="shared" si="8"/>
        <v>28854</v>
      </c>
      <c r="G112">
        <f t="shared" si="10"/>
        <v>10324</v>
      </c>
      <c r="H112" s="10">
        <f t="shared" si="11"/>
        <v>10.687092509004696</v>
      </c>
      <c r="I112" s="10">
        <f t="shared" si="12"/>
        <v>65.777595404185476</v>
      </c>
      <c r="J112" s="10">
        <f t="shared" si="13"/>
        <v>23.535312086809828</v>
      </c>
      <c r="L112" s="7" t="s">
        <v>464</v>
      </c>
      <c r="M112" s="3" t="s">
        <v>313</v>
      </c>
      <c r="N112" s="5">
        <v>148379</v>
      </c>
      <c r="O112" s="5">
        <v>15099</v>
      </c>
      <c r="P112" s="5">
        <v>105665</v>
      </c>
      <c r="Q112" s="5">
        <v>27615</v>
      </c>
    </row>
    <row r="113" spans="1:17" x14ac:dyDescent="0.3">
      <c r="A113" t="s">
        <v>455</v>
      </c>
      <c r="B113" t="s">
        <v>323</v>
      </c>
      <c r="C113">
        <v>1330735</v>
      </c>
      <c r="D113">
        <f t="shared" si="7"/>
        <v>81786</v>
      </c>
      <c r="E113">
        <f t="shared" si="9"/>
        <v>9309</v>
      </c>
      <c r="F113">
        <f t="shared" si="8"/>
        <v>57661</v>
      </c>
      <c r="G113">
        <f t="shared" si="10"/>
        <v>14816</v>
      </c>
      <c r="H113" s="10">
        <f t="shared" si="11"/>
        <v>11.382143643166312</v>
      </c>
      <c r="I113" s="10">
        <f t="shared" si="12"/>
        <v>70.502286454894474</v>
      </c>
      <c r="J113" s="10">
        <f t="shared" si="13"/>
        <v>18.115569901939207</v>
      </c>
      <c r="L113" s="7" t="s">
        <v>464</v>
      </c>
      <c r="M113" s="3" t="s">
        <v>314</v>
      </c>
      <c r="N113" s="5">
        <v>111083</v>
      </c>
      <c r="O113" s="5">
        <v>12272</v>
      </c>
      <c r="P113" s="5">
        <v>75743</v>
      </c>
      <c r="Q113" s="5">
        <v>23068</v>
      </c>
    </row>
    <row r="114" spans="1:17" x14ac:dyDescent="0.3">
      <c r="A114" t="s">
        <v>455</v>
      </c>
      <c r="B114" t="s">
        <v>324</v>
      </c>
      <c r="C114">
        <v>1239207</v>
      </c>
      <c r="D114">
        <f t="shared" si="7"/>
        <v>67228</v>
      </c>
      <c r="E114">
        <f t="shared" si="9"/>
        <v>6509</v>
      </c>
      <c r="F114">
        <f t="shared" si="8"/>
        <v>44715</v>
      </c>
      <c r="G114">
        <f t="shared" si="10"/>
        <v>16004</v>
      </c>
      <c r="H114" s="10">
        <f t="shared" si="11"/>
        <v>9.6819777473671689</v>
      </c>
      <c r="I114" s="10">
        <f t="shared" si="12"/>
        <v>66.512465044326774</v>
      </c>
      <c r="J114" s="10">
        <f t="shared" si="13"/>
        <v>23.805557208306062</v>
      </c>
      <c r="L114" s="7" t="s">
        <v>464</v>
      </c>
      <c r="M114" s="3" t="s">
        <v>315</v>
      </c>
      <c r="N114" s="5">
        <v>43824</v>
      </c>
      <c r="O114" s="5">
        <v>4403</v>
      </c>
      <c r="P114" s="5">
        <v>28431</v>
      </c>
      <c r="Q114" s="5">
        <v>10990</v>
      </c>
    </row>
    <row r="115" spans="1:17" x14ac:dyDescent="0.3">
      <c r="A115" t="s">
        <v>455</v>
      </c>
      <c r="B115" t="s">
        <v>325</v>
      </c>
      <c r="C115">
        <v>1301722</v>
      </c>
      <c r="D115">
        <f t="shared" si="7"/>
        <v>69150</v>
      </c>
      <c r="E115">
        <f t="shared" si="9"/>
        <v>6501</v>
      </c>
      <c r="F115">
        <f t="shared" si="8"/>
        <v>45476</v>
      </c>
      <c r="G115">
        <f t="shared" si="10"/>
        <v>17173</v>
      </c>
      <c r="H115" s="10">
        <f t="shared" si="11"/>
        <v>9.4013015184381779</v>
      </c>
      <c r="I115" s="10">
        <f t="shared" si="12"/>
        <v>65.764280549530014</v>
      </c>
      <c r="J115" s="10">
        <f t="shared" si="13"/>
        <v>24.834417932031815</v>
      </c>
      <c r="L115" s="7" t="s">
        <v>464</v>
      </c>
      <c r="M115" s="3" t="s">
        <v>316</v>
      </c>
      <c r="N115" s="5">
        <v>62415</v>
      </c>
      <c r="O115" s="5">
        <v>5783</v>
      </c>
      <c r="P115" s="5">
        <v>41209</v>
      </c>
      <c r="Q115" s="5">
        <v>15423</v>
      </c>
    </row>
    <row r="116" spans="1:17" x14ac:dyDescent="0.3">
      <c r="A116" t="s">
        <v>455</v>
      </c>
      <c r="B116" t="s">
        <v>326</v>
      </c>
      <c r="C116">
        <v>1260887</v>
      </c>
      <c r="D116">
        <f t="shared" si="7"/>
        <v>46575</v>
      </c>
      <c r="E116">
        <f t="shared" si="9"/>
        <v>3800</v>
      </c>
      <c r="F116">
        <f t="shared" si="8"/>
        <v>29786</v>
      </c>
      <c r="G116">
        <f t="shared" si="10"/>
        <v>12989</v>
      </c>
      <c r="H116" s="10">
        <f t="shared" si="11"/>
        <v>8.1588835212023625</v>
      </c>
      <c r="I116" s="10">
        <f t="shared" si="12"/>
        <v>63.952764358561467</v>
      </c>
      <c r="J116" s="10">
        <f t="shared" si="13"/>
        <v>27.888352120236178</v>
      </c>
      <c r="L116" s="7" t="s">
        <v>464</v>
      </c>
      <c r="M116" s="3" t="s">
        <v>317</v>
      </c>
      <c r="N116" s="5">
        <v>116874</v>
      </c>
      <c r="O116" s="5">
        <v>12400</v>
      </c>
      <c r="P116" s="5">
        <v>76026</v>
      </c>
      <c r="Q116" s="5">
        <v>28448</v>
      </c>
    </row>
    <row r="117" spans="1:17" x14ac:dyDescent="0.3">
      <c r="A117" t="s">
        <v>455</v>
      </c>
      <c r="B117" t="s">
        <v>327</v>
      </c>
      <c r="C117">
        <v>1240994</v>
      </c>
      <c r="D117">
        <f t="shared" si="7"/>
        <v>39127</v>
      </c>
      <c r="E117">
        <f t="shared" si="9"/>
        <v>2970</v>
      </c>
      <c r="F117">
        <f t="shared" si="8"/>
        <v>25133</v>
      </c>
      <c r="G117">
        <f t="shared" si="10"/>
        <v>11024</v>
      </c>
      <c r="H117" s="10">
        <f t="shared" si="11"/>
        <v>7.5906662918189483</v>
      </c>
      <c r="I117" s="10">
        <f t="shared" si="12"/>
        <v>64.2344161320827</v>
      </c>
      <c r="J117" s="10">
        <f t="shared" si="13"/>
        <v>28.174917576098345</v>
      </c>
      <c r="L117" s="3" t="s">
        <v>465</v>
      </c>
      <c r="M117" s="3" t="s">
        <v>233</v>
      </c>
      <c r="N117" s="5">
        <v>1541502</v>
      </c>
      <c r="O117" s="5">
        <v>174132</v>
      </c>
      <c r="P117" s="5">
        <v>1064484</v>
      </c>
      <c r="Q117" s="5">
        <v>302886</v>
      </c>
    </row>
    <row r="118" spans="1:17" x14ac:dyDescent="0.3">
      <c r="A118" t="s">
        <v>455</v>
      </c>
      <c r="B118" t="s">
        <v>328</v>
      </c>
      <c r="C118">
        <v>1245529</v>
      </c>
      <c r="D118">
        <f t="shared" si="7"/>
        <v>42106</v>
      </c>
      <c r="E118">
        <f t="shared" si="9"/>
        <v>3435</v>
      </c>
      <c r="F118">
        <f t="shared" si="8"/>
        <v>27471</v>
      </c>
      <c r="G118">
        <f t="shared" si="10"/>
        <v>11200</v>
      </c>
      <c r="H118" s="10">
        <f t="shared" si="11"/>
        <v>8.1579822353108824</v>
      </c>
      <c r="I118" s="10">
        <f t="shared" si="12"/>
        <v>65.242483256543011</v>
      </c>
      <c r="J118" s="10">
        <f t="shared" si="13"/>
        <v>26.599534508146107</v>
      </c>
      <c r="L118" s="7" t="s">
        <v>464</v>
      </c>
      <c r="M118" s="3" t="s">
        <v>318</v>
      </c>
      <c r="N118" s="5">
        <v>281291</v>
      </c>
      <c r="O118" s="5">
        <v>35008</v>
      </c>
      <c r="P118" s="5">
        <v>198638</v>
      </c>
      <c r="Q118" s="5">
        <v>47645</v>
      </c>
    </row>
    <row r="119" spans="1:17" x14ac:dyDescent="0.3">
      <c r="A119" t="s">
        <v>455</v>
      </c>
      <c r="B119" t="s">
        <v>329</v>
      </c>
      <c r="C119">
        <v>1226110</v>
      </c>
      <c r="D119">
        <f t="shared" si="7"/>
        <v>37271</v>
      </c>
      <c r="E119">
        <f t="shared" si="9"/>
        <v>3130</v>
      </c>
      <c r="F119">
        <f t="shared" si="8"/>
        <v>24304</v>
      </c>
      <c r="G119">
        <f t="shared" si="10"/>
        <v>9837</v>
      </c>
      <c r="H119" s="10">
        <f t="shared" si="11"/>
        <v>8.3979501489093398</v>
      </c>
      <c r="I119" s="10">
        <f t="shared" si="12"/>
        <v>65.208875533256418</v>
      </c>
      <c r="J119" s="10">
        <f t="shared" si="13"/>
        <v>26.393174317834241</v>
      </c>
      <c r="L119" s="7" t="s">
        <v>464</v>
      </c>
      <c r="M119" s="3" t="s">
        <v>319</v>
      </c>
      <c r="N119" s="5">
        <v>349215</v>
      </c>
      <c r="O119" s="5">
        <v>45995</v>
      </c>
      <c r="P119" s="5">
        <v>253237</v>
      </c>
      <c r="Q119" s="5">
        <v>49983</v>
      </c>
    </row>
    <row r="120" spans="1:17" x14ac:dyDescent="0.3">
      <c r="A120" t="s">
        <v>455</v>
      </c>
      <c r="B120" t="s">
        <v>330</v>
      </c>
      <c r="C120">
        <v>1321545</v>
      </c>
      <c r="D120">
        <f t="shared" si="7"/>
        <v>45584</v>
      </c>
      <c r="E120">
        <f t="shared" si="9"/>
        <v>5276</v>
      </c>
      <c r="F120">
        <f t="shared" si="8"/>
        <v>30478</v>
      </c>
      <c r="G120">
        <f t="shared" si="10"/>
        <v>9830</v>
      </c>
      <c r="H120" s="10">
        <f t="shared" si="11"/>
        <v>11.574236574236574</v>
      </c>
      <c r="I120" s="10">
        <f t="shared" si="12"/>
        <v>66.861179361179353</v>
      </c>
      <c r="J120" s="10">
        <f t="shared" si="13"/>
        <v>21.564584064584064</v>
      </c>
      <c r="L120" s="7" t="s">
        <v>464</v>
      </c>
      <c r="M120" s="3" t="s">
        <v>320</v>
      </c>
      <c r="N120" s="5">
        <v>213442</v>
      </c>
      <c r="O120" s="5">
        <v>22870</v>
      </c>
      <c r="P120" s="5">
        <v>147459</v>
      </c>
      <c r="Q120" s="5">
        <v>43113</v>
      </c>
    </row>
    <row r="121" spans="1:17" x14ac:dyDescent="0.3">
      <c r="A121" t="s">
        <v>455</v>
      </c>
      <c r="B121" t="s">
        <v>331</v>
      </c>
      <c r="C121">
        <v>1259376</v>
      </c>
      <c r="D121">
        <f t="shared" si="7"/>
        <v>24917</v>
      </c>
      <c r="E121">
        <f t="shared" si="9"/>
        <v>2749</v>
      </c>
      <c r="F121">
        <f t="shared" si="8"/>
        <v>16849</v>
      </c>
      <c r="G121">
        <f t="shared" si="10"/>
        <v>5319</v>
      </c>
      <c r="H121" s="10">
        <f t="shared" si="11"/>
        <v>11.032628326042461</v>
      </c>
      <c r="I121" s="10">
        <f t="shared" si="12"/>
        <v>67.620500060199859</v>
      </c>
      <c r="J121" s="10">
        <f t="shared" si="13"/>
        <v>21.346871613757674</v>
      </c>
      <c r="L121" s="7" t="s">
        <v>464</v>
      </c>
      <c r="M121" s="3" t="s">
        <v>321</v>
      </c>
      <c r="N121" s="5">
        <v>90522</v>
      </c>
      <c r="O121" s="5">
        <v>11059</v>
      </c>
      <c r="P121" s="5">
        <v>62125</v>
      </c>
      <c r="Q121" s="5">
        <v>17338</v>
      </c>
    </row>
    <row r="122" spans="1:17" x14ac:dyDescent="0.3">
      <c r="A122" t="s">
        <v>455</v>
      </c>
      <c r="B122" t="s">
        <v>332</v>
      </c>
      <c r="C122">
        <v>1223768</v>
      </c>
      <c r="D122">
        <f t="shared" si="7"/>
        <v>22764</v>
      </c>
      <c r="E122">
        <f t="shared" si="9"/>
        <v>2753</v>
      </c>
      <c r="F122">
        <f t="shared" si="8"/>
        <v>15518</v>
      </c>
      <c r="G122">
        <f t="shared" si="10"/>
        <v>4493</v>
      </c>
      <c r="H122" s="10">
        <f t="shared" si="11"/>
        <v>12.093656650852223</v>
      </c>
      <c r="I122" s="10">
        <f t="shared" si="12"/>
        <v>68.16903883324548</v>
      </c>
      <c r="J122" s="10">
        <f t="shared" si="13"/>
        <v>19.737304515902302</v>
      </c>
      <c r="L122" s="7" t="s">
        <v>464</v>
      </c>
      <c r="M122" s="3" t="s">
        <v>322</v>
      </c>
      <c r="N122" s="5">
        <v>43866</v>
      </c>
      <c r="O122" s="5">
        <v>4688</v>
      </c>
      <c r="P122" s="5">
        <v>28854</v>
      </c>
      <c r="Q122" s="5">
        <v>10324</v>
      </c>
    </row>
    <row r="123" spans="1:17" x14ac:dyDescent="0.3">
      <c r="A123" t="s">
        <v>455</v>
      </c>
      <c r="B123" t="s">
        <v>333</v>
      </c>
      <c r="C123">
        <v>1316992</v>
      </c>
      <c r="D123">
        <f t="shared" si="7"/>
        <v>31672</v>
      </c>
      <c r="E123">
        <f t="shared" si="9"/>
        <v>3749</v>
      </c>
      <c r="F123">
        <f t="shared" si="8"/>
        <v>21729</v>
      </c>
      <c r="G123">
        <f t="shared" si="10"/>
        <v>6194</v>
      </c>
      <c r="H123" s="10">
        <f t="shared" si="11"/>
        <v>11.836953776206114</v>
      </c>
      <c r="I123" s="10">
        <f t="shared" si="12"/>
        <v>68.606339984844652</v>
      </c>
      <c r="J123" s="10">
        <f t="shared" si="13"/>
        <v>19.556706238949229</v>
      </c>
      <c r="L123" s="7" t="s">
        <v>464</v>
      </c>
      <c r="M123" s="3" t="s">
        <v>323</v>
      </c>
      <c r="N123" s="5">
        <v>81786</v>
      </c>
      <c r="O123" s="5">
        <v>9309</v>
      </c>
      <c r="P123" s="5">
        <v>57661</v>
      </c>
      <c r="Q123" s="5">
        <v>14816</v>
      </c>
    </row>
    <row r="124" spans="1:17" x14ac:dyDescent="0.3">
      <c r="A124" t="s">
        <v>455</v>
      </c>
      <c r="B124" t="s">
        <v>334</v>
      </c>
      <c r="C124">
        <v>1251164</v>
      </c>
      <c r="D124">
        <f t="shared" si="7"/>
        <v>27260</v>
      </c>
      <c r="E124">
        <f t="shared" si="9"/>
        <v>2101</v>
      </c>
      <c r="F124">
        <f t="shared" si="8"/>
        <v>17500</v>
      </c>
      <c r="G124">
        <f t="shared" si="10"/>
        <v>7659</v>
      </c>
      <c r="H124" s="10">
        <f t="shared" si="11"/>
        <v>7.7072633895818043</v>
      </c>
      <c r="I124" s="10">
        <f t="shared" si="12"/>
        <v>64.196625091709464</v>
      </c>
      <c r="J124" s="10">
        <f t="shared" si="13"/>
        <v>28.096111518708732</v>
      </c>
      <c r="L124" s="7" t="s">
        <v>464</v>
      </c>
      <c r="M124" s="3" t="s">
        <v>324</v>
      </c>
      <c r="N124" s="5">
        <v>67228</v>
      </c>
      <c r="O124" s="5">
        <v>6509</v>
      </c>
      <c r="P124" s="5">
        <v>44715</v>
      </c>
      <c r="Q124" s="5">
        <v>16004</v>
      </c>
    </row>
    <row r="125" spans="1:17" x14ac:dyDescent="0.3">
      <c r="A125" t="s">
        <v>455</v>
      </c>
      <c r="B125" t="s">
        <v>335</v>
      </c>
      <c r="C125">
        <v>1277528</v>
      </c>
      <c r="D125">
        <f t="shared" si="7"/>
        <v>27726</v>
      </c>
      <c r="E125">
        <f t="shared" si="9"/>
        <v>2230</v>
      </c>
      <c r="F125">
        <f t="shared" si="8"/>
        <v>17551</v>
      </c>
      <c r="G125">
        <f t="shared" si="10"/>
        <v>7945</v>
      </c>
      <c r="H125" s="10">
        <f t="shared" si="11"/>
        <v>8.0429921373440081</v>
      </c>
      <c r="I125" s="10">
        <f t="shared" si="12"/>
        <v>63.301594171535747</v>
      </c>
      <c r="J125" s="10">
        <f t="shared" si="13"/>
        <v>28.655413691120245</v>
      </c>
      <c r="L125" s="7" t="s">
        <v>464</v>
      </c>
      <c r="M125" s="3" t="s">
        <v>325</v>
      </c>
      <c r="N125" s="5">
        <v>69150</v>
      </c>
      <c r="O125" s="5">
        <v>6501</v>
      </c>
      <c r="P125" s="5">
        <v>45476</v>
      </c>
      <c r="Q125" s="5">
        <v>17173</v>
      </c>
    </row>
    <row r="126" spans="1:17" x14ac:dyDescent="0.3">
      <c r="A126" t="s">
        <v>456</v>
      </c>
      <c r="B126" t="s">
        <v>336</v>
      </c>
      <c r="C126">
        <v>1332278</v>
      </c>
      <c r="D126">
        <f t="shared" si="7"/>
        <v>839566</v>
      </c>
      <c r="E126">
        <f t="shared" si="9"/>
        <v>118420</v>
      </c>
      <c r="F126">
        <f t="shared" si="8"/>
        <v>614773</v>
      </c>
      <c r="G126">
        <f t="shared" si="10"/>
        <v>106373</v>
      </c>
      <c r="H126" s="10">
        <f t="shared" si="11"/>
        <v>14.104906582686768</v>
      </c>
      <c r="I126" s="10">
        <f t="shared" si="12"/>
        <v>73.225094870444977</v>
      </c>
      <c r="J126" s="10">
        <f t="shared" si="13"/>
        <v>12.669998546868264</v>
      </c>
      <c r="L126" s="7" t="s">
        <v>464</v>
      </c>
      <c r="M126" s="3" t="s">
        <v>326</v>
      </c>
      <c r="N126" s="5">
        <v>46575</v>
      </c>
      <c r="O126" s="5">
        <v>3800</v>
      </c>
      <c r="P126" s="5">
        <v>29786</v>
      </c>
      <c r="Q126" s="5">
        <v>12989</v>
      </c>
    </row>
    <row r="127" spans="1:17" x14ac:dyDescent="0.3">
      <c r="A127" t="s">
        <v>456</v>
      </c>
      <c r="B127" t="s">
        <v>337</v>
      </c>
      <c r="C127">
        <v>1259422</v>
      </c>
      <c r="D127">
        <f t="shared" si="7"/>
        <v>210737</v>
      </c>
      <c r="E127">
        <f t="shared" si="9"/>
        <v>24301</v>
      </c>
      <c r="F127">
        <f t="shared" si="8"/>
        <v>146625</v>
      </c>
      <c r="G127">
        <f t="shared" si="10"/>
        <v>39811</v>
      </c>
      <c r="H127" s="10">
        <f t="shared" si="11"/>
        <v>11.531434916507305</v>
      </c>
      <c r="I127" s="10">
        <f t="shared" si="12"/>
        <v>69.577245571494331</v>
      </c>
      <c r="J127" s="10">
        <f t="shared" si="13"/>
        <v>18.891319511998368</v>
      </c>
      <c r="L127" s="7" t="s">
        <v>464</v>
      </c>
      <c r="M127" s="3" t="s">
        <v>327</v>
      </c>
      <c r="N127" s="5">
        <v>39127</v>
      </c>
      <c r="O127" s="5">
        <v>2970</v>
      </c>
      <c r="P127" s="5">
        <v>25133</v>
      </c>
      <c r="Q127" s="5">
        <v>11024</v>
      </c>
    </row>
    <row r="128" spans="1:17" x14ac:dyDescent="0.3">
      <c r="A128" t="s">
        <v>456</v>
      </c>
      <c r="B128" t="s">
        <v>338</v>
      </c>
      <c r="C128">
        <v>1262786</v>
      </c>
      <c r="D128">
        <f t="shared" si="7"/>
        <v>134617</v>
      </c>
      <c r="E128">
        <f t="shared" si="9"/>
        <v>14812</v>
      </c>
      <c r="F128">
        <f t="shared" si="8"/>
        <v>92015</v>
      </c>
      <c r="G128">
        <f t="shared" si="10"/>
        <v>27790</v>
      </c>
      <c r="H128" s="10">
        <f t="shared" si="11"/>
        <v>11.003067963184442</v>
      </c>
      <c r="I128" s="10">
        <f t="shared" si="12"/>
        <v>68.353179761842853</v>
      </c>
      <c r="J128" s="10">
        <f t="shared" si="13"/>
        <v>20.643752274972702</v>
      </c>
      <c r="L128" s="7" t="s">
        <v>464</v>
      </c>
      <c r="M128" s="3" t="s">
        <v>328</v>
      </c>
      <c r="N128" s="5">
        <v>42106</v>
      </c>
      <c r="O128" s="5">
        <v>3435</v>
      </c>
      <c r="P128" s="5">
        <v>27471</v>
      </c>
      <c r="Q128" s="5">
        <v>11200</v>
      </c>
    </row>
    <row r="129" spans="1:17" x14ac:dyDescent="0.3">
      <c r="A129" t="s">
        <v>456</v>
      </c>
      <c r="B129" t="s">
        <v>339</v>
      </c>
      <c r="C129">
        <v>1252230</v>
      </c>
      <c r="D129">
        <f t="shared" si="7"/>
        <v>32949</v>
      </c>
      <c r="E129">
        <f t="shared" si="9"/>
        <v>2554</v>
      </c>
      <c r="F129">
        <f t="shared" si="8"/>
        <v>19486</v>
      </c>
      <c r="G129">
        <f t="shared" si="10"/>
        <v>10909</v>
      </c>
      <c r="H129" s="10">
        <f t="shared" si="11"/>
        <v>7.7513733345473304</v>
      </c>
      <c r="I129" s="10">
        <f t="shared" si="12"/>
        <v>59.139882849251876</v>
      </c>
      <c r="J129" s="10">
        <f t="shared" si="13"/>
        <v>33.1087438162008</v>
      </c>
      <c r="L129" s="7" t="s">
        <v>464</v>
      </c>
      <c r="M129" s="3" t="s">
        <v>329</v>
      </c>
      <c r="N129" s="5">
        <v>37271</v>
      </c>
      <c r="O129" s="5">
        <v>3130</v>
      </c>
      <c r="P129" s="5">
        <v>24304</v>
      </c>
      <c r="Q129" s="5">
        <v>9837</v>
      </c>
    </row>
    <row r="130" spans="1:17" x14ac:dyDescent="0.3">
      <c r="A130" t="s">
        <v>456</v>
      </c>
      <c r="B130" t="s">
        <v>340</v>
      </c>
      <c r="C130">
        <v>1266125</v>
      </c>
      <c r="D130">
        <f t="shared" ref="D130:D193" si="14">VLOOKUP(B130,$M:$N,2,0)</f>
        <v>51023</v>
      </c>
      <c r="E130">
        <f t="shared" si="9"/>
        <v>4634</v>
      </c>
      <c r="F130">
        <f t="shared" ref="F130:F193" si="15">VLOOKUP(B130,$M:$P,4,0)</f>
        <v>31832</v>
      </c>
      <c r="G130">
        <f t="shared" si="10"/>
        <v>14557</v>
      </c>
      <c r="H130" s="10">
        <f t="shared" si="11"/>
        <v>9.0821786253258328</v>
      </c>
      <c r="I130" s="10">
        <f t="shared" si="12"/>
        <v>62.38755071242381</v>
      </c>
      <c r="J130" s="10">
        <f t="shared" si="13"/>
        <v>28.530270662250356</v>
      </c>
      <c r="L130" s="7" t="s">
        <v>464</v>
      </c>
      <c r="M130" s="3" t="s">
        <v>330</v>
      </c>
      <c r="N130" s="5">
        <v>45584</v>
      </c>
      <c r="O130" s="5">
        <v>5276</v>
      </c>
      <c r="P130" s="5">
        <v>30478</v>
      </c>
      <c r="Q130" s="5">
        <v>9830</v>
      </c>
    </row>
    <row r="131" spans="1:17" x14ac:dyDescent="0.3">
      <c r="A131" t="s">
        <v>456</v>
      </c>
      <c r="B131" t="s">
        <v>341</v>
      </c>
      <c r="C131">
        <v>1215688</v>
      </c>
      <c r="D131">
        <f t="shared" si="14"/>
        <v>48738</v>
      </c>
      <c r="E131">
        <f t="shared" ref="E131:E194" si="16">VLOOKUP(B131,$M:$O,3,0)</f>
        <v>4102</v>
      </c>
      <c r="F131">
        <f t="shared" si="15"/>
        <v>30035</v>
      </c>
      <c r="G131">
        <f t="shared" ref="G131:G194" si="17">VLOOKUP(B131,$M:$Q,5,0)</f>
        <v>14601</v>
      </c>
      <c r="H131" s="10">
        <f t="shared" ref="H131:H194" si="18">E131/D131*100</f>
        <v>8.4164307111494114</v>
      </c>
      <c r="I131" s="10">
        <f t="shared" ref="I131:I194" si="19">F131/D131*100</f>
        <v>61.625425745824614</v>
      </c>
      <c r="J131" s="10">
        <f t="shared" ref="J131:J194" si="20">G131/D131*100</f>
        <v>29.958143543025979</v>
      </c>
      <c r="L131" s="7" t="s">
        <v>464</v>
      </c>
      <c r="M131" s="3" t="s">
        <v>331</v>
      </c>
      <c r="N131" s="5">
        <v>24917</v>
      </c>
      <c r="O131" s="5">
        <v>2749</v>
      </c>
      <c r="P131" s="5">
        <v>16849</v>
      </c>
      <c r="Q131" s="5">
        <v>5319</v>
      </c>
    </row>
    <row r="132" spans="1:17" x14ac:dyDescent="0.3">
      <c r="A132" t="s">
        <v>456</v>
      </c>
      <c r="B132" t="s">
        <v>342</v>
      </c>
      <c r="C132">
        <v>1317649</v>
      </c>
      <c r="D132">
        <f t="shared" si="14"/>
        <v>37392</v>
      </c>
      <c r="E132">
        <f t="shared" si="16"/>
        <v>5297</v>
      </c>
      <c r="F132">
        <f t="shared" si="15"/>
        <v>25952</v>
      </c>
      <c r="G132">
        <f t="shared" si="17"/>
        <v>6143</v>
      </c>
      <c r="H132" s="10">
        <f t="shared" si="18"/>
        <v>14.166131792896877</v>
      </c>
      <c r="I132" s="10">
        <f t="shared" si="19"/>
        <v>69.405220367993152</v>
      </c>
      <c r="J132" s="10">
        <f t="shared" si="20"/>
        <v>16.428647839109971</v>
      </c>
      <c r="L132" s="7" t="s">
        <v>464</v>
      </c>
      <c r="M132" s="3" t="s">
        <v>332</v>
      </c>
      <c r="N132" s="5">
        <v>22764</v>
      </c>
      <c r="O132" s="5">
        <v>2753</v>
      </c>
      <c r="P132" s="5">
        <v>15518</v>
      </c>
      <c r="Q132" s="5">
        <v>4493</v>
      </c>
    </row>
    <row r="133" spans="1:17" x14ac:dyDescent="0.3">
      <c r="A133" t="s">
        <v>456</v>
      </c>
      <c r="B133" t="s">
        <v>343</v>
      </c>
      <c r="C133">
        <v>1407947</v>
      </c>
      <c r="D133">
        <f t="shared" si="14"/>
        <v>81084</v>
      </c>
      <c r="E133">
        <f t="shared" si="16"/>
        <v>11712</v>
      </c>
      <c r="F133">
        <f t="shared" si="15"/>
        <v>56370</v>
      </c>
      <c r="G133">
        <f t="shared" si="17"/>
        <v>13002</v>
      </c>
      <c r="H133" s="10">
        <f t="shared" si="18"/>
        <v>14.444280005919788</v>
      </c>
      <c r="I133" s="10">
        <f t="shared" si="19"/>
        <v>69.520497262098573</v>
      </c>
      <c r="J133" s="10">
        <f t="shared" si="20"/>
        <v>16.035222731981648</v>
      </c>
      <c r="L133" s="7" t="s">
        <v>464</v>
      </c>
      <c r="M133" s="3" t="s">
        <v>333</v>
      </c>
      <c r="N133" s="5">
        <v>31672</v>
      </c>
      <c r="O133" s="5">
        <v>3749</v>
      </c>
      <c r="P133" s="5">
        <v>21729</v>
      </c>
      <c r="Q133" s="5">
        <v>6194</v>
      </c>
    </row>
    <row r="134" spans="1:17" x14ac:dyDescent="0.3">
      <c r="A134" t="s">
        <v>456</v>
      </c>
      <c r="B134" t="s">
        <v>344</v>
      </c>
      <c r="C134">
        <v>1242086</v>
      </c>
      <c r="D134">
        <f t="shared" si="14"/>
        <v>39163</v>
      </c>
      <c r="E134">
        <f t="shared" si="16"/>
        <v>2388</v>
      </c>
      <c r="F134">
        <f t="shared" si="15"/>
        <v>24248</v>
      </c>
      <c r="G134">
        <f t="shared" si="17"/>
        <v>12527</v>
      </c>
      <c r="H134" s="10">
        <f t="shared" si="18"/>
        <v>6.0975921150065115</v>
      </c>
      <c r="I134" s="10">
        <f t="shared" si="19"/>
        <v>61.915583586548529</v>
      </c>
      <c r="J134" s="10">
        <f t="shared" si="20"/>
        <v>31.986824298444962</v>
      </c>
      <c r="L134" s="7" t="s">
        <v>464</v>
      </c>
      <c r="M134" s="3" t="s">
        <v>334</v>
      </c>
      <c r="N134" s="5">
        <v>27260</v>
      </c>
      <c r="O134" s="5">
        <v>2101</v>
      </c>
      <c r="P134" s="5">
        <v>17500</v>
      </c>
      <c r="Q134" s="5">
        <v>7659</v>
      </c>
    </row>
    <row r="135" spans="1:17" x14ac:dyDescent="0.3">
      <c r="A135" t="s">
        <v>456</v>
      </c>
      <c r="B135" t="s">
        <v>345</v>
      </c>
      <c r="C135">
        <v>1350881</v>
      </c>
      <c r="D135">
        <f t="shared" si="14"/>
        <v>94982</v>
      </c>
      <c r="E135">
        <f t="shared" si="16"/>
        <v>10272</v>
      </c>
      <c r="F135">
        <f t="shared" si="15"/>
        <v>65643</v>
      </c>
      <c r="G135">
        <f t="shared" si="17"/>
        <v>19067</v>
      </c>
      <c r="H135" s="10">
        <f t="shared" si="18"/>
        <v>10.814680676338675</v>
      </c>
      <c r="I135" s="10">
        <f t="shared" si="19"/>
        <v>69.110989450632758</v>
      </c>
      <c r="J135" s="10">
        <f t="shared" si="20"/>
        <v>20.074329873028574</v>
      </c>
      <c r="L135" s="7" t="s">
        <v>464</v>
      </c>
      <c r="M135" s="3" t="s">
        <v>335</v>
      </c>
      <c r="N135" s="5">
        <v>27726</v>
      </c>
      <c r="O135" s="5">
        <v>2230</v>
      </c>
      <c r="P135" s="5">
        <v>17551</v>
      </c>
      <c r="Q135" s="5">
        <v>7945</v>
      </c>
    </row>
    <row r="136" spans="1:17" x14ac:dyDescent="0.3">
      <c r="A136" t="s">
        <v>456</v>
      </c>
      <c r="B136" t="s">
        <v>346</v>
      </c>
      <c r="C136">
        <v>1200549</v>
      </c>
      <c r="D136">
        <f t="shared" si="14"/>
        <v>29756</v>
      </c>
      <c r="E136">
        <f t="shared" si="16"/>
        <v>2249</v>
      </c>
      <c r="F136">
        <f t="shared" si="15"/>
        <v>18862</v>
      </c>
      <c r="G136">
        <f t="shared" si="17"/>
        <v>8645</v>
      </c>
      <c r="H136" s="10">
        <f t="shared" si="18"/>
        <v>7.5581395348837201</v>
      </c>
      <c r="I136" s="10">
        <f t="shared" si="19"/>
        <v>63.38889635703724</v>
      </c>
      <c r="J136" s="10">
        <f t="shared" si="20"/>
        <v>29.052964108079042</v>
      </c>
      <c r="L136" s="3" t="s">
        <v>456</v>
      </c>
      <c r="M136" s="3" t="s">
        <v>233</v>
      </c>
      <c r="N136" s="5">
        <v>1600007</v>
      </c>
      <c r="O136" s="5">
        <v>200741</v>
      </c>
      <c r="P136" s="5">
        <v>1125841</v>
      </c>
      <c r="Q136" s="5">
        <v>273425</v>
      </c>
    </row>
    <row r="137" spans="1:17" x14ac:dyDescent="0.3">
      <c r="A137" t="s">
        <v>457</v>
      </c>
      <c r="B137" t="s">
        <v>347</v>
      </c>
      <c r="C137">
        <v>1345561</v>
      </c>
      <c r="D137">
        <f t="shared" si="14"/>
        <v>652258</v>
      </c>
      <c r="E137">
        <f t="shared" si="16"/>
        <v>97847</v>
      </c>
      <c r="F137">
        <f t="shared" si="15"/>
        <v>487234</v>
      </c>
      <c r="G137">
        <f t="shared" si="17"/>
        <v>67177</v>
      </c>
      <c r="H137" s="10">
        <f t="shared" si="18"/>
        <v>15.001272502598665</v>
      </c>
      <c r="I137" s="10">
        <f t="shared" si="19"/>
        <v>74.699582067218799</v>
      </c>
      <c r="J137" s="10">
        <f t="shared" si="20"/>
        <v>10.299145430182536</v>
      </c>
      <c r="L137" s="7" t="s">
        <v>464</v>
      </c>
      <c r="M137" s="3" t="s">
        <v>336</v>
      </c>
      <c r="N137" s="5">
        <v>839566</v>
      </c>
      <c r="O137" s="5">
        <v>118420</v>
      </c>
      <c r="P137" s="5">
        <v>614773</v>
      </c>
      <c r="Q137" s="5">
        <v>106373</v>
      </c>
    </row>
    <row r="138" spans="1:17" x14ac:dyDescent="0.3">
      <c r="A138" t="s">
        <v>457</v>
      </c>
      <c r="B138" t="s">
        <v>348</v>
      </c>
      <c r="C138">
        <v>1270289</v>
      </c>
      <c r="D138">
        <f t="shared" si="14"/>
        <v>106474</v>
      </c>
      <c r="E138">
        <f t="shared" si="16"/>
        <v>10050</v>
      </c>
      <c r="F138">
        <f t="shared" si="15"/>
        <v>69976</v>
      </c>
      <c r="G138">
        <f t="shared" si="17"/>
        <v>26448</v>
      </c>
      <c r="H138" s="10">
        <f t="shared" si="18"/>
        <v>9.4389240565771928</v>
      </c>
      <c r="I138" s="10">
        <f t="shared" si="19"/>
        <v>65.721208933636376</v>
      </c>
      <c r="J138" s="10">
        <f t="shared" si="20"/>
        <v>24.839867009786428</v>
      </c>
      <c r="L138" s="7" t="s">
        <v>464</v>
      </c>
      <c r="M138" s="3" t="s">
        <v>337</v>
      </c>
      <c r="N138" s="5">
        <v>210737</v>
      </c>
      <c r="O138" s="5">
        <v>24301</v>
      </c>
      <c r="P138" s="5">
        <v>146625</v>
      </c>
      <c r="Q138" s="5">
        <v>39811</v>
      </c>
    </row>
    <row r="139" spans="1:17" x14ac:dyDescent="0.3">
      <c r="A139" t="s">
        <v>457</v>
      </c>
      <c r="B139" t="s">
        <v>349</v>
      </c>
      <c r="C139">
        <v>1331940</v>
      </c>
      <c r="D139">
        <f t="shared" si="14"/>
        <v>101114</v>
      </c>
      <c r="E139">
        <f t="shared" si="16"/>
        <v>10508</v>
      </c>
      <c r="F139">
        <f t="shared" si="15"/>
        <v>65618</v>
      </c>
      <c r="G139">
        <f t="shared" si="17"/>
        <v>24988</v>
      </c>
      <c r="H139" s="10">
        <f t="shared" si="18"/>
        <v>10.392230551654569</v>
      </c>
      <c r="I139" s="10">
        <f t="shared" si="19"/>
        <v>64.89506893209645</v>
      </c>
      <c r="J139" s="10">
        <f t="shared" si="20"/>
        <v>24.712700516248987</v>
      </c>
      <c r="L139" s="7" t="s">
        <v>464</v>
      </c>
      <c r="M139" s="3" t="s">
        <v>338</v>
      </c>
      <c r="N139" s="5">
        <v>134617</v>
      </c>
      <c r="O139" s="5">
        <v>14812</v>
      </c>
      <c r="P139" s="5">
        <v>92015</v>
      </c>
      <c r="Q139" s="5">
        <v>27790</v>
      </c>
    </row>
    <row r="140" spans="1:17" x14ac:dyDescent="0.3">
      <c r="A140" t="s">
        <v>457</v>
      </c>
      <c r="B140" t="s">
        <v>350</v>
      </c>
      <c r="C140">
        <v>1359634</v>
      </c>
      <c r="D140">
        <f t="shared" si="14"/>
        <v>314395</v>
      </c>
      <c r="E140">
        <f t="shared" si="16"/>
        <v>52651</v>
      </c>
      <c r="F140">
        <f t="shared" si="15"/>
        <v>221699</v>
      </c>
      <c r="G140">
        <f t="shared" si="17"/>
        <v>40045</v>
      </c>
      <c r="H140" s="10">
        <f t="shared" si="18"/>
        <v>16.746767601265926</v>
      </c>
      <c r="I140" s="10">
        <f t="shared" si="19"/>
        <v>70.516070548195742</v>
      </c>
      <c r="J140" s="10">
        <f t="shared" si="20"/>
        <v>12.737161850538337</v>
      </c>
      <c r="L140" s="7" t="s">
        <v>464</v>
      </c>
      <c r="M140" s="3" t="s">
        <v>339</v>
      </c>
      <c r="N140" s="5">
        <v>32949</v>
      </c>
      <c r="O140" s="5">
        <v>2554</v>
      </c>
      <c r="P140" s="5">
        <v>19486</v>
      </c>
      <c r="Q140" s="5">
        <v>10909</v>
      </c>
    </row>
    <row r="141" spans="1:17" x14ac:dyDescent="0.3">
      <c r="A141" t="s">
        <v>457</v>
      </c>
      <c r="B141" t="s">
        <v>351</v>
      </c>
      <c r="C141">
        <v>1325077</v>
      </c>
      <c r="D141">
        <f t="shared" si="14"/>
        <v>174690</v>
      </c>
      <c r="E141">
        <f t="shared" si="16"/>
        <v>24526</v>
      </c>
      <c r="F141">
        <f t="shared" si="15"/>
        <v>119063</v>
      </c>
      <c r="G141">
        <f t="shared" si="17"/>
        <v>31101</v>
      </c>
      <c r="H141" s="10">
        <f t="shared" si="18"/>
        <v>14.039727517316388</v>
      </c>
      <c r="I141" s="10">
        <f t="shared" si="19"/>
        <v>68.15673478733757</v>
      </c>
      <c r="J141" s="10">
        <f t="shared" si="20"/>
        <v>17.803537695346041</v>
      </c>
      <c r="L141" s="7" t="s">
        <v>464</v>
      </c>
      <c r="M141" s="3" t="s">
        <v>340</v>
      </c>
      <c r="N141" s="5">
        <v>51023</v>
      </c>
      <c r="O141" s="5">
        <v>4634</v>
      </c>
      <c r="P141" s="5">
        <v>31832</v>
      </c>
      <c r="Q141" s="5">
        <v>14557</v>
      </c>
    </row>
    <row r="142" spans="1:17" x14ac:dyDescent="0.3">
      <c r="A142" t="s">
        <v>457</v>
      </c>
      <c r="B142" t="s">
        <v>352</v>
      </c>
      <c r="C142">
        <v>1243114</v>
      </c>
      <c r="D142">
        <f t="shared" si="14"/>
        <v>118842</v>
      </c>
      <c r="E142">
        <f t="shared" si="16"/>
        <v>12456</v>
      </c>
      <c r="F142">
        <f t="shared" si="15"/>
        <v>76280</v>
      </c>
      <c r="G142">
        <f t="shared" si="17"/>
        <v>30106</v>
      </c>
      <c r="H142" s="10">
        <f t="shared" si="18"/>
        <v>10.481143030241833</v>
      </c>
      <c r="I142" s="10">
        <f t="shared" si="19"/>
        <v>64.186062166574104</v>
      </c>
      <c r="J142" s="10">
        <f t="shared" si="20"/>
        <v>25.332794803184061</v>
      </c>
      <c r="L142" s="7" t="s">
        <v>464</v>
      </c>
      <c r="M142" s="3" t="s">
        <v>341</v>
      </c>
      <c r="N142" s="5">
        <v>48738</v>
      </c>
      <c r="O142" s="5">
        <v>4102</v>
      </c>
      <c r="P142" s="5">
        <v>30035</v>
      </c>
      <c r="Q142" s="5">
        <v>14601</v>
      </c>
    </row>
    <row r="143" spans="1:17" x14ac:dyDescent="0.3">
      <c r="A143" t="s">
        <v>457</v>
      </c>
      <c r="B143" t="s">
        <v>353</v>
      </c>
      <c r="C143">
        <v>1285054</v>
      </c>
      <c r="D143">
        <f t="shared" si="14"/>
        <v>42971</v>
      </c>
      <c r="E143">
        <f t="shared" si="16"/>
        <v>7214</v>
      </c>
      <c r="F143">
        <f t="shared" si="15"/>
        <v>30993</v>
      </c>
      <c r="G143">
        <f t="shared" si="17"/>
        <v>4764</v>
      </c>
      <c r="H143" s="10">
        <f t="shared" si="18"/>
        <v>16.78806637034279</v>
      </c>
      <c r="I143" s="10">
        <f t="shared" si="19"/>
        <v>72.125386888831997</v>
      </c>
      <c r="J143" s="10">
        <f t="shared" si="20"/>
        <v>11.086546740825208</v>
      </c>
      <c r="L143" s="7" t="s">
        <v>464</v>
      </c>
      <c r="M143" s="3" t="s">
        <v>342</v>
      </c>
      <c r="N143" s="5">
        <v>37392</v>
      </c>
      <c r="O143" s="5">
        <v>5297</v>
      </c>
      <c r="P143" s="5">
        <v>25952</v>
      </c>
      <c r="Q143" s="5">
        <v>6143</v>
      </c>
    </row>
    <row r="144" spans="1:17" x14ac:dyDescent="0.3">
      <c r="A144" t="s">
        <v>457</v>
      </c>
      <c r="B144" t="s">
        <v>354</v>
      </c>
      <c r="C144">
        <v>1377370</v>
      </c>
      <c r="D144">
        <f t="shared" si="14"/>
        <v>167042</v>
      </c>
      <c r="E144">
        <f t="shared" si="16"/>
        <v>24655</v>
      </c>
      <c r="F144">
        <f t="shared" si="15"/>
        <v>112454</v>
      </c>
      <c r="G144">
        <f t="shared" si="17"/>
        <v>29933</v>
      </c>
      <c r="H144" s="10">
        <f t="shared" si="18"/>
        <v>14.759761018187042</v>
      </c>
      <c r="I144" s="10">
        <f t="shared" si="19"/>
        <v>67.320793572873882</v>
      </c>
      <c r="J144" s="10">
        <f t="shared" si="20"/>
        <v>17.919445408939069</v>
      </c>
      <c r="L144" s="7" t="s">
        <v>464</v>
      </c>
      <c r="M144" s="3" t="s">
        <v>343</v>
      </c>
      <c r="N144" s="5">
        <v>81084</v>
      </c>
      <c r="O144" s="5">
        <v>11712</v>
      </c>
      <c r="P144" s="5">
        <v>56370</v>
      </c>
      <c r="Q144" s="5">
        <v>13002</v>
      </c>
    </row>
    <row r="145" spans="1:17" x14ac:dyDescent="0.3">
      <c r="A145" t="s">
        <v>457</v>
      </c>
      <c r="B145" t="s">
        <v>355</v>
      </c>
      <c r="C145">
        <v>1238749</v>
      </c>
      <c r="D145">
        <f t="shared" si="14"/>
        <v>52257</v>
      </c>
      <c r="E145">
        <f t="shared" si="16"/>
        <v>4918</v>
      </c>
      <c r="F145">
        <f t="shared" si="15"/>
        <v>31726</v>
      </c>
      <c r="G145">
        <f t="shared" si="17"/>
        <v>15613</v>
      </c>
      <c r="H145" s="10">
        <f t="shared" si="18"/>
        <v>9.4111793635302448</v>
      </c>
      <c r="I145" s="10">
        <f t="shared" si="19"/>
        <v>60.711483628987509</v>
      </c>
      <c r="J145" s="10">
        <f t="shared" si="20"/>
        <v>29.877337007482254</v>
      </c>
      <c r="L145" s="7" t="s">
        <v>464</v>
      </c>
      <c r="M145" s="3" t="s">
        <v>344</v>
      </c>
      <c r="N145" s="5">
        <v>39163</v>
      </c>
      <c r="O145" s="5">
        <v>2388</v>
      </c>
      <c r="P145" s="5">
        <v>24248</v>
      </c>
      <c r="Q145" s="5">
        <v>12527</v>
      </c>
    </row>
    <row r="146" spans="1:17" x14ac:dyDescent="0.3">
      <c r="A146" t="s">
        <v>457</v>
      </c>
      <c r="B146" t="s">
        <v>356</v>
      </c>
      <c r="C146">
        <v>1203666</v>
      </c>
      <c r="D146">
        <f t="shared" si="14"/>
        <v>66740</v>
      </c>
      <c r="E146">
        <f t="shared" si="16"/>
        <v>5367</v>
      </c>
      <c r="F146">
        <f t="shared" si="15"/>
        <v>39322</v>
      </c>
      <c r="G146">
        <f t="shared" si="17"/>
        <v>22051</v>
      </c>
      <c r="H146" s="10">
        <f t="shared" si="18"/>
        <v>8.041654180401558</v>
      </c>
      <c r="I146" s="10">
        <f t="shared" si="19"/>
        <v>58.918189991009882</v>
      </c>
      <c r="J146" s="10">
        <f t="shared" si="20"/>
        <v>33.040155828588553</v>
      </c>
      <c r="L146" s="7" t="s">
        <v>464</v>
      </c>
      <c r="M146" s="3" t="s">
        <v>345</v>
      </c>
      <c r="N146" s="5">
        <v>94982</v>
      </c>
      <c r="O146" s="5">
        <v>10272</v>
      </c>
      <c r="P146" s="5">
        <v>65643</v>
      </c>
      <c r="Q146" s="5">
        <v>19067</v>
      </c>
    </row>
    <row r="147" spans="1:17" x14ac:dyDescent="0.3">
      <c r="A147" t="s">
        <v>457</v>
      </c>
      <c r="B147" t="s">
        <v>357</v>
      </c>
      <c r="C147">
        <v>1371423</v>
      </c>
      <c r="D147">
        <f t="shared" si="14"/>
        <v>52805</v>
      </c>
      <c r="E147">
        <f t="shared" si="16"/>
        <v>4078</v>
      </c>
      <c r="F147">
        <f t="shared" si="15"/>
        <v>30310</v>
      </c>
      <c r="G147">
        <f t="shared" si="17"/>
        <v>18417</v>
      </c>
      <c r="H147" s="10">
        <f t="shared" si="18"/>
        <v>7.7227535271281127</v>
      </c>
      <c r="I147" s="10">
        <f t="shared" si="19"/>
        <v>57.399867436795759</v>
      </c>
      <c r="J147" s="10">
        <f t="shared" si="20"/>
        <v>34.877379036076128</v>
      </c>
      <c r="L147" s="7" t="s">
        <v>464</v>
      </c>
      <c r="M147" s="3" t="s">
        <v>346</v>
      </c>
      <c r="N147" s="5">
        <v>29756</v>
      </c>
      <c r="O147" s="5">
        <v>2249</v>
      </c>
      <c r="P147" s="5">
        <v>18862</v>
      </c>
      <c r="Q147" s="5">
        <v>8645</v>
      </c>
    </row>
    <row r="148" spans="1:17" x14ac:dyDescent="0.3">
      <c r="A148" t="s">
        <v>457</v>
      </c>
      <c r="B148" t="s">
        <v>358</v>
      </c>
      <c r="C148">
        <v>1226623</v>
      </c>
      <c r="D148">
        <f t="shared" si="14"/>
        <v>31717</v>
      </c>
      <c r="E148">
        <f t="shared" si="16"/>
        <v>2204</v>
      </c>
      <c r="F148">
        <f t="shared" si="15"/>
        <v>18751</v>
      </c>
      <c r="G148">
        <f t="shared" si="17"/>
        <v>10762</v>
      </c>
      <c r="H148" s="10">
        <f t="shared" si="18"/>
        <v>6.9489548191821422</v>
      </c>
      <c r="I148" s="10">
        <f t="shared" si="19"/>
        <v>59.119714979348615</v>
      </c>
      <c r="J148" s="10">
        <f t="shared" si="20"/>
        <v>33.931330201469244</v>
      </c>
      <c r="L148" s="3" t="s">
        <v>457</v>
      </c>
      <c r="M148" s="3" t="s">
        <v>233</v>
      </c>
      <c r="N148" s="5">
        <v>2123709</v>
      </c>
      <c r="O148" s="5">
        <v>281196</v>
      </c>
      <c r="P148" s="5">
        <v>1455839</v>
      </c>
      <c r="Q148" s="5">
        <v>386674</v>
      </c>
    </row>
    <row r="149" spans="1:17" x14ac:dyDescent="0.3">
      <c r="A149" t="s">
        <v>457</v>
      </c>
      <c r="B149" t="s">
        <v>359</v>
      </c>
      <c r="C149">
        <v>1302779</v>
      </c>
      <c r="D149">
        <f t="shared" si="14"/>
        <v>100423</v>
      </c>
      <c r="E149">
        <f t="shared" si="16"/>
        <v>12688</v>
      </c>
      <c r="F149">
        <f t="shared" si="15"/>
        <v>64744</v>
      </c>
      <c r="G149">
        <f t="shared" si="17"/>
        <v>22991</v>
      </c>
      <c r="H149" s="10">
        <f t="shared" si="18"/>
        <v>12.634555828843991</v>
      </c>
      <c r="I149" s="10">
        <f t="shared" si="19"/>
        <v>64.471286458281469</v>
      </c>
      <c r="J149" s="10">
        <f t="shared" si="20"/>
        <v>22.894157712874541</v>
      </c>
      <c r="L149" s="7" t="s">
        <v>464</v>
      </c>
      <c r="M149" s="3" t="s">
        <v>347</v>
      </c>
      <c r="N149" s="5">
        <v>652258</v>
      </c>
      <c r="O149" s="5">
        <v>97847</v>
      </c>
      <c r="P149" s="5">
        <v>487234</v>
      </c>
      <c r="Q149" s="5">
        <v>67177</v>
      </c>
    </row>
    <row r="150" spans="1:17" x14ac:dyDescent="0.3">
      <c r="A150" t="s">
        <v>457</v>
      </c>
      <c r="B150" t="s">
        <v>360</v>
      </c>
      <c r="C150">
        <v>1257796</v>
      </c>
      <c r="D150">
        <f t="shared" si="14"/>
        <v>79238</v>
      </c>
      <c r="E150">
        <f t="shared" si="16"/>
        <v>6575</v>
      </c>
      <c r="F150">
        <f t="shared" si="15"/>
        <v>48952</v>
      </c>
      <c r="G150">
        <f t="shared" si="17"/>
        <v>23711</v>
      </c>
      <c r="H150" s="10">
        <f t="shared" si="18"/>
        <v>8.2977864156086731</v>
      </c>
      <c r="I150" s="10">
        <f t="shared" si="19"/>
        <v>61.778439637547642</v>
      </c>
      <c r="J150" s="10">
        <f t="shared" si="20"/>
        <v>29.923773946843685</v>
      </c>
      <c r="L150" s="7" t="s">
        <v>464</v>
      </c>
      <c r="M150" s="3" t="s">
        <v>348</v>
      </c>
      <c r="N150" s="5">
        <v>106474</v>
      </c>
      <c r="O150" s="5">
        <v>10050</v>
      </c>
      <c r="P150" s="5">
        <v>69976</v>
      </c>
      <c r="Q150" s="5">
        <v>26448</v>
      </c>
    </row>
    <row r="151" spans="1:17" x14ac:dyDescent="0.3">
      <c r="A151" t="s">
        <v>457</v>
      </c>
      <c r="B151" t="s">
        <v>361</v>
      </c>
      <c r="C151">
        <v>1309115</v>
      </c>
      <c r="D151">
        <f t="shared" si="14"/>
        <v>62743</v>
      </c>
      <c r="E151">
        <f t="shared" si="16"/>
        <v>5459</v>
      </c>
      <c r="F151">
        <f t="shared" si="15"/>
        <v>38717</v>
      </c>
      <c r="G151">
        <f t="shared" si="17"/>
        <v>18567</v>
      </c>
      <c r="H151" s="10">
        <f t="shared" si="18"/>
        <v>8.7005721753821135</v>
      </c>
      <c r="I151" s="10">
        <f t="shared" si="19"/>
        <v>61.707282087244799</v>
      </c>
      <c r="J151" s="10">
        <f t="shared" si="20"/>
        <v>29.592145737373095</v>
      </c>
      <c r="L151" s="7" t="s">
        <v>464</v>
      </c>
      <c r="M151" s="3" t="s">
        <v>349</v>
      </c>
      <c r="N151" s="5">
        <v>101114</v>
      </c>
      <c r="O151" s="5">
        <v>10508</v>
      </c>
      <c r="P151" s="5">
        <v>65618</v>
      </c>
      <c r="Q151" s="5">
        <v>24988</v>
      </c>
    </row>
    <row r="152" spans="1:17" x14ac:dyDescent="0.3">
      <c r="A152" t="s">
        <v>458</v>
      </c>
      <c r="B152" t="s">
        <v>362</v>
      </c>
      <c r="C152">
        <v>1280338</v>
      </c>
      <c r="D152">
        <f t="shared" si="14"/>
        <v>654394</v>
      </c>
      <c r="E152">
        <f t="shared" si="16"/>
        <v>89708</v>
      </c>
      <c r="F152">
        <f t="shared" si="15"/>
        <v>471525</v>
      </c>
      <c r="G152">
        <f t="shared" si="17"/>
        <v>93161</v>
      </c>
      <c r="H152" s="10">
        <f t="shared" si="18"/>
        <v>13.70856089756324</v>
      </c>
      <c r="I152" s="10">
        <f t="shared" si="19"/>
        <v>72.055214442675208</v>
      </c>
      <c r="J152" s="10">
        <f t="shared" si="20"/>
        <v>14.23622465976155</v>
      </c>
      <c r="L152" s="7" t="s">
        <v>464</v>
      </c>
      <c r="M152" s="3" t="s">
        <v>350</v>
      </c>
      <c r="N152" s="5">
        <v>314395</v>
      </c>
      <c r="O152" s="5">
        <v>52651</v>
      </c>
      <c r="P152" s="5">
        <v>221699</v>
      </c>
      <c r="Q152" s="5">
        <v>40045</v>
      </c>
    </row>
    <row r="153" spans="1:17" x14ac:dyDescent="0.3">
      <c r="A153" t="s">
        <v>458</v>
      </c>
      <c r="B153" t="s">
        <v>363</v>
      </c>
      <c r="C153">
        <v>1264629</v>
      </c>
      <c r="D153">
        <f t="shared" si="14"/>
        <v>270131</v>
      </c>
      <c r="E153">
        <f t="shared" si="16"/>
        <v>35563</v>
      </c>
      <c r="F153">
        <f t="shared" si="15"/>
        <v>186509</v>
      </c>
      <c r="G153">
        <f t="shared" si="17"/>
        <v>48059</v>
      </c>
      <c r="H153" s="10">
        <f t="shared" si="18"/>
        <v>13.165093972924247</v>
      </c>
      <c r="I153" s="10">
        <f t="shared" si="19"/>
        <v>69.043908325960373</v>
      </c>
      <c r="J153" s="10">
        <f t="shared" si="20"/>
        <v>17.790997701115387</v>
      </c>
      <c r="L153" s="7" t="s">
        <v>464</v>
      </c>
      <c r="M153" s="3" t="s">
        <v>351</v>
      </c>
      <c r="N153" s="5">
        <v>174690</v>
      </c>
      <c r="O153" s="5">
        <v>24526</v>
      </c>
      <c r="P153" s="5">
        <v>119063</v>
      </c>
      <c r="Q153" s="5">
        <v>31101</v>
      </c>
    </row>
    <row r="154" spans="1:17" x14ac:dyDescent="0.3">
      <c r="A154" t="s">
        <v>458</v>
      </c>
      <c r="B154" t="s">
        <v>364</v>
      </c>
      <c r="C154">
        <v>1243771</v>
      </c>
      <c r="D154">
        <f t="shared" si="14"/>
        <v>287771</v>
      </c>
      <c r="E154">
        <f t="shared" si="16"/>
        <v>34032</v>
      </c>
      <c r="F154">
        <f t="shared" si="15"/>
        <v>200214</v>
      </c>
      <c r="G154">
        <f t="shared" si="17"/>
        <v>53525</v>
      </c>
      <c r="H154" s="10">
        <f t="shared" si="18"/>
        <v>11.826070034854103</v>
      </c>
      <c r="I154" s="10">
        <f t="shared" si="19"/>
        <v>69.574071049549815</v>
      </c>
      <c r="J154" s="10">
        <f t="shared" si="20"/>
        <v>18.599858915596084</v>
      </c>
      <c r="L154" s="7" t="s">
        <v>464</v>
      </c>
      <c r="M154" s="3" t="s">
        <v>352</v>
      </c>
      <c r="N154" s="5">
        <v>118842</v>
      </c>
      <c r="O154" s="5">
        <v>12456</v>
      </c>
      <c r="P154" s="5">
        <v>76280</v>
      </c>
      <c r="Q154" s="5">
        <v>30106</v>
      </c>
    </row>
    <row r="155" spans="1:17" x14ac:dyDescent="0.3">
      <c r="A155" t="s">
        <v>458</v>
      </c>
      <c r="B155" t="s">
        <v>365</v>
      </c>
      <c r="C155">
        <v>1201742</v>
      </c>
      <c r="D155">
        <f t="shared" si="14"/>
        <v>110541</v>
      </c>
      <c r="E155">
        <f t="shared" si="16"/>
        <v>11456</v>
      </c>
      <c r="F155">
        <f t="shared" si="15"/>
        <v>69595</v>
      </c>
      <c r="G155">
        <f t="shared" si="17"/>
        <v>29490</v>
      </c>
      <c r="H155" s="10">
        <f t="shared" si="18"/>
        <v>10.363575505920879</v>
      </c>
      <c r="I155" s="10">
        <f t="shared" si="19"/>
        <v>62.958540270126015</v>
      </c>
      <c r="J155" s="10">
        <f t="shared" si="20"/>
        <v>26.677884223953104</v>
      </c>
      <c r="L155" s="7" t="s">
        <v>464</v>
      </c>
      <c r="M155" s="3" t="s">
        <v>353</v>
      </c>
      <c r="N155" s="5">
        <v>42971</v>
      </c>
      <c r="O155" s="5">
        <v>7214</v>
      </c>
      <c r="P155" s="5">
        <v>30993</v>
      </c>
      <c r="Q155" s="5">
        <v>4764</v>
      </c>
    </row>
    <row r="156" spans="1:17" x14ac:dyDescent="0.3">
      <c r="A156" t="s">
        <v>458</v>
      </c>
      <c r="B156" t="s">
        <v>366</v>
      </c>
      <c r="C156">
        <v>1177847</v>
      </c>
      <c r="D156">
        <f t="shared" si="14"/>
        <v>81441</v>
      </c>
      <c r="E156">
        <f t="shared" si="16"/>
        <v>8719</v>
      </c>
      <c r="F156">
        <f t="shared" si="15"/>
        <v>50672</v>
      </c>
      <c r="G156">
        <f t="shared" si="17"/>
        <v>22050</v>
      </c>
      <c r="H156" s="10">
        <f t="shared" si="18"/>
        <v>10.705909799732321</v>
      </c>
      <c r="I156" s="10">
        <f t="shared" si="19"/>
        <v>62.21927530359401</v>
      </c>
      <c r="J156" s="10">
        <f t="shared" si="20"/>
        <v>27.074814896673665</v>
      </c>
      <c r="L156" s="7" t="s">
        <v>464</v>
      </c>
      <c r="M156" s="3" t="s">
        <v>354</v>
      </c>
      <c r="N156" s="5">
        <v>167042</v>
      </c>
      <c r="O156" s="5">
        <v>24655</v>
      </c>
      <c r="P156" s="5">
        <v>112454</v>
      </c>
      <c r="Q156" s="5">
        <v>29933</v>
      </c>
    </row>
    <row r="157" spans="1:17" x14ac:dyDescent="0.3">
      <c r="A157" t="s">
        <v>458</v>
      </c>
      <c r="B157" t="s">
        <v>367</v>
      </c>
      <c r="C157">
        <v>1189380</v>
      </c>
      <c r="D157">
        <f t="shared" si="14"/>
        <v>83895</v>
      </c>
      <c r="E157">
        <f t="shared" si="16"/>
        <v>7680</v>
      </c>
      <c r="F157">
        <f t="shared" si="15"/>
        <v>50565</v>
      </c>
      <c r="G157">
        <f t="shared" si="17"/>
        <v>25650</v>
      </c>
      <c r="H157" s="10">
        <f t="shared" si="18"/>
        <v>9.1543000178794927</v>
      </c>
      <c r="I157" s="10">
        <f t="shared" si="19"/>
        <v>60.271768281780801</v>
      </c>
      <c r="J157" s="10">
        <f t="shared" si="20"/>
        <v>30.573931700339713</v>
      </c>
      <c r="L157" s="7" t="s">
        <v>464</v>
      </c>
      <c r="M157" s="3" t="s">
        <v>355</v>
      </c>
      <c r="N157" s="5">
        <v>52257</v>
      </c>
      <c r="O157" s="5">
        <v>4918</v>
      </c>
      <c r="P157" s="5">
        <v>31726</v>
      </c>
      <c r="Q157" s="5">
        <v>15613</v>
      </c>
    </row>
    <row r="158" spans="1:17" x14ac:dyDescent="0.3">
      <c r="A158" t="s">
        <v>458</v>
      </c>
      <c r="B158" t="s">
        <v>368</v>
      </c>
      <c r="C158">
        <v>1201121</v>
      </c>
      <c r="D158">
        <f t="shared" si="14"/>
        <v>92220</v>
      </c>
      <c r="E158">
        <f t="shared" si="16"/>
        <v>11799</v>
      </c>
      <c r="F158">
        <f t="shared" si="15"/>
        <v>59983</v>
      </c>
      <c r="G158">
        <f t="shared" si="17"/>
        <v>20438</v>
      </c>
      <c r="H158" s="10">
        <f t="shared" si="18"/>
        <v>12.794404684450228</v>
      </c>
      <c r="I158" s="10">
        <f t="shared" si="19"/>
        <v>65.043374539145532</v>
      </c>
      <c r="J158" s="10">
        <f t="shared" si="20"/>
        <v>22.162220776404251</v>
      </c>
      <c r="L158" s="7" t="s">
        <v>464</v>
      </c>
      <c r="M158" s="3" t="s">
        <v>356</v>
      </c>
      <c r="N158" s="5">
        <v>66740</v>
      </c>
      <c r="O158" s="5">
        <v>5367</v>
      </c>
      <c r="P158" s="5">
        <v>39322</v>
      </c>
      <c r="Q158" s="5">
        <v>22051</v>
      </c>
    </row>
    <row r="159" spans="1:17" x14ac:dyDescent="0.3">
      <c r="A159" t="s">
        <v>458</v>
      </c>
      <c r="B159" t="s">
        <v>369</v>
      </c>
      <c r="C159">
        <v>1179275</v>
      </c>
      <c r="D159">
        <f t="shared" si="14"/>
        <v>25697</v>
      </c>
      <c r="E159">
        <f t="shared" si="16"/>
        <v>2151</v>
      </c>
      <c r="F159">
        <f t="shared" si="15"/>
        <v>14933</v>
      </c>
      <c r="G159">
        <f t="shared" si="17"/>
        <v>8613</v>
      </c>
      <c r="H159" s="10">
        <f t="shared" si="18"/>
        <v>8.3706269214305173</v>
      </c>
      <c r="I159" s="10">
        <f t="shared" si="19"/>
        <v>58.111841849243106</v>
      </c>
      <c r="J159" s="10">
        <f t="shared" si="20"/>
        <v>33.51753122932638</v>
      </c>
      <c r="L159" s="7" t="s">
        <v>464</v>
      </c>
      <c r="M159" s="3" t="s">
        <v>357</v>
      </c>
      <c r="N159" s="5">
        <v>52805</v>
      </c>
      <c r="O159" s="5">
        <v>4078</v>
      </c>
      <c r="P159" s="5">
        <v>30310</v>
      </c>
      <c r="Q159" s="5">
        <v>18417</v>
      </c>
    </row>
    <row r="160" spans="1:17" x14ac:dyDescent="0.3">
      <c r="A160" t="s">
        <v>458</v>
      </c>
      <c r="B160" t="s">
        <v>370</v>
      </c>
      <c r="C160">
        <v>1200102</v>
      </c>
      <c r="D160">
        <f t="shared" si="14"/>
        <v>24303</v>
      </c>
      <c r="E160">
        <f t="shared" si="16"/>
        <v>2177</v>
      </c>
      <c r="F160">
        <f t="shared" si="15"/>
        <v>14235</v>
      </c>
      <c r="G160">
        <f t="shared" si="17"/>
        <v>7891</v>
      </c>
      <c r="H160" s="10">
        <f t="shared" si="18"/>
        <v>8.9577418425708757</v>
      </c>
      <c r="I160" s="10">
        <f t="shared" si="19"/>
        <v>58.573015677076903</v>
      </c>
      <c r="J160" s="10">
        <f t="shared" si="20"/>
        <v>32.469242480352214</v>
      </c>
      <c r="L160" s="7" t="s">
        <v>464</v>
      </c>
      <c r="M160" s="3" t="s">
        <v>358</v>
      </c>
      <c r="N160" s="5">
        <v>31717</v>
      </c>
      <c r="O160" s="5">
        <v>2204</v>
      </c>
      <c r="P160" s="5">
        <v>18751</v>
      </c>
      <c r="Q160" s="5">
        <v>10762</v>
      </c>
    </row>
    <row r="161" spans="1:17" x14ac:dyDescent="0.3">
      <c r="A161" t="s">
        <v>458</v>
      </c>
      <c r="B161" t="s">
        <v>371</v>
      </c>
      <c r="C161">
        <v>1130604</v>
      </c>
      <c r="D161">
        <f t="shared" si="14"/>
        <v>22441</v>
      </c>
      <c r="E161">
        <f t="shared" si="16"/>
        <v>2063</v>
      </c>
      <c r="F161">
        <f t="shared" si="15"/>
        <v>13074</v>
      </c>
      <c r="G161">
        <f t="shared" si="17"/>
        <v>7304</v>
      </c>
      <c r="H161" s="10">
        <f t="shared" si="18"/>
        <v>9.1929949645737707</v>
      </c>
      <c r="I161" s="10">
        <f t="shared" si="19"/>
        <v>58.259435854017205</v>
      </c>
      <c r="J161" s="10">
        <f t="shared" si="20"/>
        <v>32.547569181409031</v>
      </c>
      <c r="L161" s="7" t="s">
        <v>464</v>
      </c>
      <c r="M161" s="3" t="s">
        <v>359</v>
      </c>
      <c r="N161" s="5">
        <v>100423</v>
      </c>
      <c r="O161" s="5">
        <v>12688</v>
      </c>
      <c r="P161" s="5">
        <v>64744</v>
      </c>
      <c r="Q161" s="5">
        <v>22991</v>
      </c>
    </row>
    <row r="162" spans="1:17" x14ac:dyDescent="0.3">
      <c r="A162" t="s">
        <v>458</v>
      </c>
      <c r="B162" t="s">
        <v>372</v>
      </c>
      <c r="C162">
        <v>1183798</v>
      </c>
      <c r="D162">
        <f t="shared" si="14"/>
        <v>28902</v>
      </c>
      <c r="E162">
        <f t="shared" si="16"/>
        <v>2397</v>
      </c>
      <c r="F162">
        <f t="shared" si="15"/>
        <v>16675</v>
      </c>
      <c r="G162">
        <f t="shared" si="17"/>
        <v>9830</v>
      </c>
      <c r="H162" s="10">
        <f t="shared" si="18"/>
        <v>8.293543699397965</v>
      </c>
      <c r="I162" s="10">
        <f t="shared" si="19"/>
        <v>57.694969206283297</v>
      </c>
      <c r="J162" s="10">
        <f t="shared" si="20"/>
        <v>34.011487094318731</v>
      </c>
      <c r="L162" s="7" t="s">
        <v>464</v>
      </c>
      <c r="M162" s="3" t="s">
        <v>360</v>
      </c>
      <c r="N162" s="5">
        <v>79238</v>
      </c>
      <c r="O162" s="5">
        <v>6575</v>
      </c>
      <c r="P162" s="5">
        <v>48952</v>
      </c>
      <c r="Q162" s="5">
        <v>23711</v>
      </c>
    </row>
    <row r="163" spans="1:17" x14ac:dyDescent="0.3">
      <c r="A163" t="s">
        <v>458</v>
      </c>
      <c r="B163" t="s">
        <v>373</v>
      </c>
      <c r="C163">
        <v>1145301</v>
      </c>
      <c r="D163">
        <f t="shared" si="14"/>
        <v>28382</v>
      </c>
      <c r="E163">
        <f t="shared" si="16"/>
        <v>2756</v>
      </c>
      <c r="F163">
        <f t="shared" si="15"/>
        <v>16314</v>
      </c>
      <c r="G163">
        <f t="shared" si="17"/>
        <v>9312</v>
      </c>
      <c r="H163" s="10">
        <f t="shared" si="18"/>
        <v>9.7103798181946317</v>
      </c>
      <c r="I163" s="10">
        <f t="shared" si="19"/>
        <v>57.480093016700728</v>
      </c>
      <c r="J163" s="10">
        <f t="shared" si="20"/>
        <v>32.809527165104647</v>
      </c>
      <c r="L163" s="7" t="s">
        <v>464</v>
      </c>
      <c r="M163" s="3" t="s">
        <v>361</v>
      </c>
      <c r="N163" s="5">
        <v>62743</v>
      </c>
      <c r="O163" s="5">
        <v>5459</v>
      </c>
      <c r="P163" s="5">
        <v>38717</v>
      </c>
      <c r="Q163" s="5">
        <v>18567</v>
      </c>
    </row>
    <row r="164" spans="1:17" x14ac:dyDescent="0.3">
      <c r="A164" t="s">
        <v>458</v>
      </c>
      <c r="B164" t="s">
        <v>374</v>
      </c>
      <c r="C164">
        <v>1184103</v>
      </c>
      <c r="D164">
        <f t="shared" si="14"/>
        <v>55504</v>
      </c>
      <c r="E164">
        <f t="shared" si="16"/>
        <v>4751</v>
      </c>
      <c r="F164">
        <f t="shared" si="15"/>
        <v>32383</v>
      </c>
      <c r="G164">
        <f t="shared" si="17"/>
        <v>18370</v>
      </c>
      <c r="H164" s="10">
        <f t="shared" si="18"/>
        <v>8.5597434419140956</v>
      </c>
      <c r="I164" s="10">
        <f t="shared" si="19"/>
        <v>58.343542807725569</v>
      </c>
      <c r="J164" s="10">
        <f t="shared" si="20"/>
        <v>33.096713750360337</v>
      </c>
      <c r="L164" s="3" t="s">
        <v>458</v>
      </c>
      <c r="M164" s="3" t="s">
        <v>233</v>
      </c>
      <c r="N164" s="5">
        <v>1818917</v>
      </c>
      <c r="O164" s="5">
        <v>219684</v>
      </c>
      <c r="P164" s="5">
        <v>1228557</v>
      </c>
      <c r="Q164" s="5">
        <v>370676</v>
      </c>
    </row>
    <row r="165" spans="1:17" x14ac:dyDescent="0.3">
      <c r="A165" t="s">
        <v>458</v>
      </c>
      <c r="B165" t="s">
        <v>375</v>
      </c>
      <c r="C165">
        <v>1186611</v>
      </c>
      <c r="D165">
        <f t="shared" si="14"/>
        <v>53295</v>
      </c>
      <c r="E165">
        <f t="shared" si="16"/>
        <v>4432</v>
      </c>
      <c r="F165">
        <f t="shared" si="15"/>
        <v>31880</v>
      </c>
      <c r="G165">
        <f t="shared" si="17"/>
        <v>16983</v>
      </c>
      <c r="H165" s="10">
        <f t="shared" si="18"/>
        <v>8.3159771085467682</v>
      </c>
      <c r="I165" s="10">
        <f t="shared" si="19"/>
        <v>59.817994183319257</v>
      </c>
      <c r="J165" s="10">
        <f t="shared" si="20"/>
        <v>31.866028708133971</v>
      </c>
      <c r="L165" s="7" t="s">
        <v>464</v>
      </c>
      <c r="M165" s="3" t="s">
        <v>362</v>
      </c>
      <c r="N165" s="5">
        <v>654394</v>
      </c>
      <c r="O165" s="5">
        <v>89708</v>
      </c>
      <c r="P165" s="5">
        <v>471525</v>
      </c>
      <c r="Q165" s="5">
        <v>93161</v>
      </c>
    </row>
    <row r="166" spans="1:17" x14ac:dyDescent="0.3">
      <c r="A166" t="s">
        <v>459</v>
      </c>
      <c r="B166" t="s">
        <v>376</v>
      </c>
      <c r="C166">
        <v>1180260</v>
      </c>
      <c r="D166">
        <f t="shared" si="14"/>
        <v>229861</v>
      </c>
      <c r="E166">
        <f t="shared" si="16"/>
        <v>32256</v>
      </c>
      <c r="F166">
        <f t="shared" si="15"/>
        <v>161518</v>
      </c>
      <c r="G166">
        <f t="shared" si="17"/>
        <v>36087</v>
      </c>
      <c r="H166" s="10">
        <f t="shared" si="18"/>
        <v>14.032828535506242</v>
      </c>
      <c r="I166" s="10">
        <f t="shared" si="19"/>
        <v>70.267683513079646</v>
      </c>
      <c r="J166" s="10">
        <f t="shared" si="20"/>
        <v>15.699487951414115</v>
      </c>
      <c r="L166" s="7" t="s">
        <v>464</v>
      </c>
      <c r="M166" s="3" t="s">
        <v>363</v>
      </c>
      <c r="N166" s="5">
        <v>270131</v>
      </c>
      <c r="O166" s="5">
        <v>35563</v>
      </c>
      <c r="P166" s="5">
        <v>186509</v>
      </c>
      <c r="Q166" s="5">
        <v>48059</v>
      </c>
    </row>
    <row r="167" spans="1:17" x14ac:dyDescent="0.3">
      <c r="A167" t="s">
        <v>459</v>
      </c>
      <c r="B167" t="s">
        <v>377</v>
      </c>
      <c r="C167">
        <v>1292967</v>
      </c>
      <c r="D167">
        <f t="shared" si="14"/>
        <v>282786</v>
      </c>
      <c r="E167">
        <f t="shared" si="16"/>
        <v>34422</v>
      </c>
      <c r="F167">
        <f t="shared" si="15"/>
        <v>196369</v>
      </c>
      <c r="G167">
        <f t="shared" si="17"/>
        <v>51995</v>
      </c>
      <c r="H167" s="10">
        <f t="shared" si="18"/>
        <v>12.172455496382424</v>
      </c>
      <c r="I167" s="10">
        <f t="shared" si="19"/>
        <v>69.44084926410784</v>
      </c>
      <c r="J167" s="10">
        <f t="shared" si="20"/>
        <v>18.386695239509734</v>
      </c>
      <c r="L167" s="7" t="s">
        <v>464</v>
      </c>
      <c r="M167" s="3" t="s">
        <v>364</v>
      </c>
      <c r="N167" s="5">
        <v>287771</v>
      </c>
      <c r="O167" s="5">
        <v>34032</v>
      </c>
      <c r="P167" s="5">
        <v>200214</v>
      </c>
      <c r="Q167" s="5">
        <v>53525</v>
      </c>
    </row>
    <row r="168" spans="1:17" x14ac:dyDescent="0.3">
      <c r="A168" t="s">
        <v>459</v>
      </c>
      <c r="B168" t="s">
        <v>378</v>
      </c>
      <c r="C168">
        <v>1311791</v>
      </c>
      <c r="D168">
        <f t="shared" si="14"/>
        <v>279598</v>
      </c>
      <c r="E168">
        <f t="shared" si="16"/>
        <v>38484</v>
      </c>
      <c r="F168">
        <f t="shared" si="15"/>
        <v>198841</v>
      </c>
      <c r="G168">
        <f t="shared" si="17"/>
        <v>42273</v>
      </c>
      <c r="H168" s="10">
        <f t="shared" si="18"/>
        <v>13.764046953125558</v>
      </c>
      <c r="I168" s="10">
        <f t="shared" si="19"/>
        <v>71.116746185595034</v>
      </c>
      <c r="J168" s="10">
        <f t="shared" si="20"/>
        <v>15.119206861279407</v>
      </c>
      <c r="L168" s="7" t="s">
        <v>464</v>
      </c>
      <c r="M168" s="3" t="s">
        <v>365</v>
      </c>
      <c r="N168" s="5">
        <v>110541</v>
      </c>
      <c r="O168" s="5">
        <v>11456</v>
      </c>
      <c r="P168" s="5">
        <v>69595</v>
      </c>
      <c r="Q168" s="5">
        <v>29490</v>
      </c>
    </row>
    <row r="169" spans="1:17" x14ac:dyDescent="0.3">
      <c r="A169" t="s">
        <v>459</v>
      </c>
      <c r="B169" t="s">
        <v>379</v>
      </c>
      <c r="C169">
        <v>1212482</v>
      </c>
      <c r="D169">
        <f t="shared" si="14"/>
        <v>114664</v>
      </c>
      <c r="E169">
        <f t="shared" si="16"/>
        <v>14932</v>
      </c>
      <c r="F169">
        <f t="shared" si="15"/>
        <v>74475</v>
      </c>
      <c r="G169">
        <f t="shared" si="17"/>
        <v>25257</v>
      </c>
      <c r="H169" s="10">
        <f t="shared" si="18"/>
        <v>13.022395869671389</v>
      </c>
      <c r="I169" s="10">
        <f t="shared" si="19"/>
        <v>64.950638386939232</v>
      </c>
      <c r="J169" s="10">
        <f t="shared" si="20"/>
        <v>22.026965743389383</v>
      </c>
      <c r="L169" s="7" t="s">
        <v>464</v>
      </c>
      <c r="M169" s="3" t="s">
        <v>366</v>
      </c>
      <c r="N169" s="5">
        <v>81441</v>
      </c>
      <c r="O169" s="5">
        <v>8719</v>
      </c>
      <c r="P169" s="5">
        <v>50672</v>
      </c>
      <c r="Q169" s="5">
        <v>22050</v>
      </c>
    </row>
    <row r="170" spans="1:17" x14ac:dyDescent="0.3">
      <c r="A170" t="s">
        <v>459</v>
      </c>
      <c r="B170" t="s">
        <v>380</v>
      </c>
      <c r="C170">
        <v>1315744</v>
      </c>
      <c r="D170">
        <f t="shared" si="14"/>
        <v>156750</v>
      </c>
      <c r="E170">
        <f t="shared" si="16"/>
        <v>22144</v>
      </c>
      <c r="F170">
        <f t="shared" si="15"/>
        <v>115306</v>
      </c>
      <c r="G170">
        <f t="shared" si="17"/>
        <v>19300</v>
      </c>
      <c r="H170" s="10">
        <f t="shared" si="18"/>
        <v>14.126953748006379</v>
      </c>
      <c r="I170" s="10">
        <f t="shared" si="19"/>
        <v>73.560446570972886</v>
      </c>
      <c r="J170" s="10">
        <f t="shared" si="20"/>
        <v>12.312599681020734</v>
      </c>
      <c r="L170" s="7" t="s">
        <v>464</v>
      </c>
      <c r="M170" s="3" t="s">
        <v>367</v>
      </c>
      <c r="N170" s="5">
        <v>83895</v>
      </c>
      <c r="O170" s="5">
        <v>7680</v>
      </c>
      <c r="P170" s="5">
        <v>50565</v>
      </c>
      <c r="Q170" s="5">
        <v>25650</v>
      </c>
    </row>
    <row r="171" spans="1:17" x14ac:dyDescent="0.3">
      <c r="A171" t="s">
        <v>459</v>
      </c>
      <c r="B171" t="s">
        <v>381</v>
      </c>
      <c r="C171">
        <v>1212223</v>
      </c>
      <c r="D171">
        <f t="shared" si="14"/>
        <v>46535</v>
      </c>
      <c r="E171">
        <f t="shared" si="16"/>
        <v>3738</v>
      </c>
      <c r="F171">
        <f t="shared" si="15"/>
        <v>28837</v>
      </c>
      <c r="G171">
        <f t="shared" si="17"/>
        <v>13960</v>
      </c>
      <c r="H171" s="10">
        <f t="shared" si="18"/>
        <v>8.0326635865477591</v>
      </c>
      <c r="I171" s="10">
        <f t="shared" si="19"/>
        <v>61.968410873536051</v>
      </c>
      <c r="J171" s="10">
        <f t="shared" si="20"/>
        <v>29.998925539916193</v>
      </c>
      <c r="L171" s="7" t="s">
        <v>464</v>
      </c>
      <c r="M171" s="3" t="s">
        <v>368</v>
      </c>
      <c r="N171" s="5">
        <v>92220</v>
      </c>
      <c r="O171" s="5">
        <v>11799</v>
      </c>
      <c r="P171" s="5">
        <v>59983</v>
      </c>
      <c r="Q171" s="5">
        <v>20438</v>
      </c>
    </row>
    <row r="172" spans="1:17" x14ac:dyDescent="0.3">
      <c r="A172" t="s">
        <v>459</v>
      </c>
      <c r="B172" t="s">
        <v>382</v>
      </c>
      <c r="C172">
        <v>1175306</v>
      </c>
      <c r="D172">
        <f t="shared" si="14"/>
        <v>28887</v>
      </c>
      <c r="E172">
        <f t="shared" si="16"/>
        <v>2072</v>
      </c>
      <c r="F172">
        <f t="shared" si="15"/>
        <v>16731</v>
      </c>
      <c r="G172">
        <f t="shared" si="17"/>
        <v>10084</v>
      </c>
      <c r="H172" s="10">
        <f t="shared" si="18"/>
        <v>7.1727766815522553</v>
      </c>
      <c r="I172" s="10">
        <f t="shared" si="19"/>
        <v>57.918786997611384</v>
      </c>
      <c r="J172" s="10">
        <f t="shared" si="20"/>
        <v>34.908436320836358</v>
      </c>
      <c r="L172" s="7" t="s">
        <v>464</v>
      </c>
      <c r="M172" s="3" t="s">
        <v>369</v>
      </c>
      <c r="N172" s="5">
        <v>25697</v>
      </c>
      <c r="O172" s="5">
        <v>2151</v>
      </c>
      <c r="P172" s="5">
        <v>14933</v>
      </c>
      <c r="Q172" s="5">
        <v>8613</v>
      </c>
    </row>
    <row r="173" spans="1:17" x14ac:dyDescent="0.3">
      <c r="A173" t="s">
        <v>459</v>
      </c>
      <c r="B173" t="s">
        <v>383</v>
      </c>
      <c r="C173">
        <v>1170677</v>
      </c>
      <c r="D173">
        <f t="shared" si="14"/>
        <v>26563</v>
      </c>
      <c r="E173">
        <f t="shared" si="16"/>
        <v>2152</v>
      </c>
      <c r="F173">
        <f t="shared" si="15"/>
        <v>15735</v>
      </c>
      <c r="G173">
        <f t="shared" si="17"/>
        <v>8676</v>
      </c>
      <c r="H173" s="10">
        <f t="shared" si="18"/>
        <v>8.1014945601023989</v>
      </c>
      <c r="I173" s="10">
        <f t="shared" si="19"/>
        <v>59.236532018220835</v>
      </c>
      <c r="J173" s="10">
        <f t="shared" si="20"/>
        <v>32.66197342167677</v>
      </c>
      <c r="L173" s="7" t="s">
        <v>464</v>
      </c>
      <c r="M173" s="3" t="s">
        <v>370</v>
      </c>
      <c r="N173" s="5">
        <v>24303</v>
      </c>
      <c r="O173" s="5">
        <v>2177</v>
      </c>
      <c r="P173" s="5">
        <v>14235</v>
      </c>
      <c r="Q173" s="5">
        <v>7891</v>
      </c>
    </row>
    <row r="174" spans="1:17" x14ac:dyDescent="0.3">
      <c r="A174" t="s">
        <v>459</v>
      </c>
      <c r="B174" t="s">
        <v>384</v>
      </c>
      <c r="C174">
        <v>1158239</v>
      </c>
      <c r="D174">
        <f t="shared" si="14"/>
        <v>64913</v>
      </c>
      <c r="E174">
        <f t="shared" si="16"/>
        <v>4460</v>
      </c>
      <c r="F174">
        <f t="shared" si="15"/>
        <v>34647</v>
      </c>
      <c r="G174">
        <f t="shared" si="17"/>
        <v>25806</v>
      </c>
      <c r="H174" s="10">
        <f t="shared" si="18"/>
        <v>6.8707346756427841</v>
      </c>
      <c r="I174" s="10">
        <f t="shared" si="19"/>
        <v>53.37451666076133</v>
      </c>
      <c r="J174" s="10">
        <f t="shared" si="20"/>
        <v>39.75474866359589</v>
      </c>
      <c r="L174" s="7" t="s">
        <v>464</v>
      </c>
      <c r="M174" s="3" t="s">
        <v>371</v>
      </c>
      <c r="N174" s="5">
        <v>22441</v>
      </c>
      <c r="O174" s="5">
        <v>2063</v>
      </c>
      <c r="P174" s="5">
        <v>13074</v>
      </c>
      <c r="Q174" s="5">
        <v>7304</v>
      </c>
    </row>
    <row r="175" spans="1:17" x14ac:dyDescent="0.3">
      <c r="A175" t="s">
        <v>459</v>
      </c>
      <c r="B175" t="s">
        <v>385</v>
      </c>
      <c r="C175">
        <v>1191143</v>
      </c>
      <c r="D175">
        <f t="shared" si="14"/>
        <v>41420</v>
      </c>
      <c r="E175">
        <f t="shared" si="16"/>
        <v>3130</v>
      </c>
      <c r="F175">
        <f t="shared" si="15"/>
        <v>22861</v>
      </c>
      <c r="G175">
        <f t="shared" si="17"/>
        <v>15429</v>
      </c>
      <c r="H175" s="10">
        <f t="shared" si="18"/>
        <v>7.5567358763882178</v>
      </c>
      <c r="I175" s="10">
        <f t="shared" si="19"/>
        <v>55.193143408981172</v>
      </c>
      <c r="J175" s="10">
        <f t="shared" si="20"/>
        <v>37.250120714630611</v>
      </c>
      <c r="L175" s="7" t="s">
        <v>464</v>
      </c>
      <c r="M175" s="3" t="s">
        <v>372</v>
      </c>
      <c r="N175" s="5">
        <v>28902</v>
      </c>
      <c r="O175" s="5">
        <v>2397</v>
      </c>
      <c r="P175" s="5">
        <v>16675</v>
      </c>
      <c r="Q175" s="5">
        <v>9830</v>
      </c>
    </row>
    <row r="176" spans="1:17" x14ac:dyDescent="0.3">
      <c r="A176" t="s">
        <v>459</v>
      </c>
      <c r="B176" t="s">
        <v>386</v>
      </c>
      <c r="C176">
        <v>1214614</v>
      </c>
      <c r="D176">
        <f t="shared" si="14"/>
        <v>62737</v>
      </c>
      <c r="E176">
        <f t="shared" si="16"/>
        <v>6224</v>
      </c>
      <c r="F176">
        <f t="shared" si="15"/>
        <v>40227</v>
      </c>
      <c r="G176">
        <f t="shared" si="17"/>
        <v>16286</v>
      </c>
      <c r="H176" s="10">
        <f t="shared" si="18"/>
        <v>9.9207804007204672</v>
      </c>
      <c r="I176" s="10">
        <f t="shared" si="19"/>
        <v>64.120056744823628</v>
      </c>
      <c r="J176" s="10">
        <f t="shared" si="20"/>
        <v>25.959162854455904</v>
      </c>
      <c r="L176" s="7" t="s">
        <v>464</v>
      </c>
      <c r="M176" s="3" t="s">
        <v>373</v>
      </c>
      <c r="N176" s="5">
        <v>28382</v>
      </c>
      <c r="O176" s="5">
        <v>2756</v>
      </c>
      <c r="P176" s="5">
        <v>16314</v>
      </c>
      <c r="Q176" s="5">
        <v>9312</v>
      </c>
    </row>
    <row r="177" spans="1:17" x14ac:dyDescent="0.3">
      <c r="A177" t="s">
        <v>459</v>
      </c>
      <c r="B177" t="s">
        <v>387</v>
      </c>
      <c r="C177">
        <v>1193804</v>
      </c>
      <c r="D177">
        <f t="shared" si="14"/>
        <v>38563</v>
      </c>
      <c r="E177">
        <f t="shared" si="16"/>
        <v>3374</v>
      </c>
      <c r="F177">
        <f t="shared" si="15"/>
        <v>22469</v>
      </c>
      <c r="G177">
        <f t="shared" si="17"/>
        <v>12720</v>
      </c>
      <c r="H177" s="10">
        <f t="shared" si="18"/>
        <v>8.7493192956979495</v>
      </c>
      <c r="I177" s="10">
        <f t="shared" si="19"/>
        <v>58.265695096335868</v>
      </c>
      <c r="J177" s="10">
        <f t="shared" si="20"/>
        <v>32.984985607966181</v>
      </c>
      <c r="L177" s="7" t="s">
        <v>464</v>
      </c>
      <c r="M177" s="3" t="s">
        <v>374</v>
      </c>
      <c r="N177" s="5">
        <v>55504</v>
      </c>
      <c r="O177" s="5">
        <v>4751</v>
      </c>
      <c r="P177" s="5">
        <v>32383</v>
      </c>
      <c r="Q177" s="5">
        <v>18370</v>
      </c>
    </row>
    <row r="178" spans="1:17" x14ac:dyDescent="0.3">
      <c r="A178" t="s">
        <v>459</v>
      </c>
      <c r="B178" t="s">
        <v>388</v>
      </c>
      <c r="C178">
        <v>1180093</v>
      </c>
      <c r="D178">
        <f t="shared" si="14"/>
        <v>35286</v>
      </c>
      <c r="E178">
        <f t="shared" si="16"/>
        <v>3149</v>
      </c>
      <c r="F178">
        <f t="shared" si="15"/>
        <v>20254</v>
      </c>
      <c r="G178">
        <f t="shared" si="17"/>
        <v>11883</v>
      </c>
      <c r="H178" s="10">
        <f t="shared" si="18"/>
        <v>8.9242192370911972</v>
      </c>
      <c r="I178" s="10">
        <f t="shared" si="19"/>
        <v>57.399535226435418</v>
      </c>
      <c r="J178" s="10">
        <f t="shared" si="20"/>
        <v>33.676245536473388</v>
      </c>
      <c r="L178" s="7" t="s">
        <v>464</v>
      </c>
      <c r="M178" s="3" t="s">
        <v>375</v>
      </c>
      <c r="N178" s="5">
        <v>53295</v>
      </c>
      <c r="O178" s="5">
        <v>4432</v>
      </c>
      <c r="P178" s="5">
        <v>31880</v>
      </c>
      <c r="Q178" s="5">
        <v>16983</v>
      </c>
    </row>
    <row r="179" spans="1:17" x14ac:dyDescent="0.3">
      <c r="A179" t="s">
        <v>459</v>
      </c>
      <c r="B179" t="s">
        <v>389</v>
      </c>
      <c r="C179">
        <v>1226951</v>
      </c>
      <c r="D179">
        <f t="shared" si="14"/>
        <v>70354</v>
      </c>
      <c r="E179">
        <f t="shared" si="16"/>
        <v>6869</v>
      </c>
      <c r="F179">
        <f t="shared" si="15"/>
        <v>41528</v>
      </c>
      <c r="G179">
        <f t="shared" si="17"/>
        <v>21957</v>
      </c>
      <c r="H179" s="10">
        <f t="shared" si="18"/>
        <v>9.7634818205077174</v>
      </c>
      <c r="I179" s="10">
        <f t="shared" si="19"/>
        <v>59.027205276174776</v>
      </c>
      <c r="J179" s="10">
        <f t="shared" si="20"/>
        <v>31.20931290331751</v>
      </c>
      <c r="L179" s="3" t="s">
        <v>459</v>
      </c>
      <c r="M179" s="3" t="s">
        <v>233</v>
      </c>
      <c r="N179" s="5">
        <v>1868745</v>
      </c>
      <c r="O179" s="5">
        <v>218428</v>
      </c>
      <c r="P179" s="5">
        <v>1227769</v>
      </c>
      <c r="Q179" s="5">
        <v>422548</v>
      </c>
    </row>
    <row r="180" spans="1:17" x14ac:dyDescent="0.3">
      <c r="A180" t="s">
        <v>459</v>
      </c>
      <c r="B180" t="s">
        <v>390</v>
      </c>
      <c r="C180">
        <v>1132656</v>
      </c>
      <c r="D180">
        <f t="shared" si="14"/>
        <v>54593</v>
      </c>
      <c r="E180">
        <f t="shared" si="16"/>
        <v>6027</v>
      </c>
      <c r="F180">
        <f t="shared" si="15"/>
        <v>34492</v>
      </c>
      <c r="G180">
        <f t="shared" si="17"/>
        <v>14074</v>
      </c>
      <c r="H180" s="10">
        <f t="shared" si="18"/>
        <v>11.039876907295808</v>
      </c>
      <c r="I180" s="10">
        <f t="shared" si="19"/>
        <v>63.180261205649082</v>
      </c>
      <c r="J180" s="10">
        <f t="shared" si="20"/>
        <v>25.779861887055116</v>
      </c>
      <c r="L180" s="7" t="s">
        <v>464</v>
      </c>
      <c r="M180" s="3" t="s">
        <v>376</v>
      </c>
      <c r="N180" s="5">
        <v>229861</v>
      </c>
      <c r="O180" s="5">
        <v>32256</v>
      </c>
      <c r="P180" s="5">
        <v>161518</v>
      </c>
      <c r="Q180" s="5">
        <v>36087</v>
      </c>
    </row>
    <row r="181" spans="1:17" x14ac:dyDescent="0.3">
      <c r="A181" t="s">
        <v>459</v>
      </c>
      <c r="B181" t="s">
        <v>391</v>
      </c>
      <c r="C181">
        <v>1168093</v>
      </c>
      <c r="D181">
        <f t="shared" si="14"/>
        <v>81105</v>
      </c>
      <c r="E181">
        <f t="shared" si="16"/>
        <v>11573</v>
      </c>
      <c r="F181">
        <f t="shared" si="15"/>
        <v>52674</v>
      </c>
      <c r="G181">
        <f t="shared" si="17"/>
        <v>16858</v>
      </c>
      <c r="H181" s="10">
        <f t="shared" si="18"/>
        <v>14.26915726527341</v>
      </c>
      <c r="I181" s="10">
        <f t="shared" si="19"/>
        <v>64.945441094877012</v>
      </c>
      <c r="J181" s="10">
        <f t="shared" si="20"/>
        <v>20.785401639849578</v>
      </c>
      <c r="L181" s="7" t="s">
        <v>464</v>
      </c>
      <c r="M181" s="3" t="s">
        <v>377</v>
      </c>
      <c r="N181" s="5">
        <v>282786</v>
      </c>
      <c r="O181" s="5">
        <v>34422</v>
      </c>
      <c r="P181" s="5">
        <v>196369</v>
      </c>
      <c r="Q181" s="5">
        <v>51995</v>
      </c>
    </row>
    <row r="182" spans="1:17" x14ac:dyDescent="0.3">
      <c r="A182" t="s">
        <v>459</v>
      </c>
      <c r="B182" t="s">
        <v>392</v>
      </c>
      <c r="C182">
        <v>1204352</v>
      </c>
      <c r="D182">
        <f t="shared" si="14"/>
        <v>32861</v>
      </c>
      <c r="E182">
        <f t="shared" si="16"/>
        <v>2418</v>
      </c>
      <c r="F182">
        <f t="shared" si="15"/>
        <v>18879</v>
      </c>
      <c r="G182">
        <f t="shared" si="17"/>
        <v>11564</v>
      </c>
      <c r="H182" s="10">
        <f t="shared" si="18"/>
        <v>7.3582666382642037</v>
      </c>
      <c r="I182" s="10">
        <f t="shared" si="19"/>
        <v>57.451081829524362</v>
      </c>
      <c r="J182" s="10">
        <f t="shared" si="20"/>
        <v>35.190651532211433</v>
      </c>
      <c r="L182" s="7" t="s">
        <v>464</v>
      </c>
      <c r="M182" s="3" t="s">
        <v>378</v>
      </c>
      <c r="N182" s="5">
        <v>279598</v>
      </c>
      <c r="O182" s="5">
        <v>38484</v>
      </c>
      <c r="P182" s="5">
        <v>198841</v>
      </c>
      <c r="Q182" s="5">
        <v>42273</v>
      </c>
    </row>
    <row r="183" spans="1:17" x14ac:dyDescent="0.3">
      <c r="A183" t="s">
        <v>459</v>
      </c>
      <c r="B183" t="s">
        <v>393</v>
      </c>
      <c r="C183">
        <v>1211287</v>
      </c>
      <c r="D183">
        <f t="shared" si="14"/>
        <v>53852</v>
      </c>
      <c r="E183">
        <f t="shared" si="16"/>
        <v>5791</v>
      </c>
      <c r="F183">
        <f t="shared" si="15"/>
        <v>32867</v>
      </c>
      <c r="G183">
        <f t="shared" si="17"/>
        <v>15194</v>
      </c>
      <c r="H183" s="10">
        <f t="shared" si="18"/>
        <v>10.753546757780583</v>
      </c>
      <c r="I183" s="10">
        <f t="shared" si="19"/>
        <v>61.032087944737427</v>
      </c>
      <c r="J183" s="10">
        <f t="shared" si="20"/>
        <v>28.214365297481987</v>
      </c>
      <c r="L183" s="7" t="s">
        <v>464</v>
      </c>
      <c r="M183" s="3" t="s">
        <v>379</v>
      </c>
      <c r="N183" s="5">
        <v>114664</v>
      </c>
      <c r="O183" s="5">
        <v>14932</v>
      </c>
      <c r="P183" s="5">
        <v>74475</v>
      </c>
      <c r="Q183" s="5">
        <v>25257</v>
      </c>
    </row>
    <row r="184" spans="1:17" x14ac:dyDescent="0.3">
      <c r="A184" t="s">
        <v>459</v>
      </c>
      <c r="B184" t="s">
        <v>394</v>
      </c>
      <c r="C184">
        <v>1215456</v>
      </c>
      <c r="D184">
        <f t="shared" si="14"/>
        <v>45739</v>
      </c>
      <c r="E184">
        <f t="shared" si="16"/>
        <v>4667</v>
      </c>
      <c r="F184">
        <f t="shared" si="15"/>
        <v>28005</v>
      </c>
      <c r="G184">
        <f t="shared" si="17"/>
        <v>13067</v>
      </c>
      <c r="H184" s="10">
        <f t="shared" si="18"/>
        <v>10.203546207831392</v>
      </c>
      <c r="I184" s="10">
        <f t="shared" si="19"/>
        <v>61.227836201053812</v>
      </c>
      <c r="J184" s="10">
        <f t="shared" si="20"/>
        <v>28.568617591114805</v>
      </c>
      <c r="L184" s="7" t="s">
        <v>464</v>
      </c>
      <c r="M184" s="3" t="s">
        <v>380</v>
      </c>
      <c r="N184" s="5">
        <v>156750</v>
      </c>
      <c r="O184" s="5">
        <v>22144</v>
      </c>
      <c r="P184" s="5">
        <v>115306</v>
      </c>
      <c r="Q184" s="5">
        <v>19300</v>
      </c>
    </row>
    <row r="185" spans="1:17" x14ac:dyDescent="0.3">
      <c r="A185" t="s">
        <v>459</v>
      </c>
      <c r="B185" t="s">
        <v>395</v>
      </c>
      <c r="C185">
        <v>1231860</v>
      </c>
      <c r="D185">
        <f t="shared" si="14"/>
        <v>50689</v>
      </c>
      <c r="E185">
        <f t="shared" si="16"/>
        <v>5062</v>
      </c>
      <c r="F185">
        <f t="shared" si="15"/>
        <v>29706</v>
      </c>
      <c r="G185">
        <f t="shared" si="17"/>
        <v>15921</v>
      </c>
      <c r="H185" s="10">
        <f t="shared" si="18"/>
        <v>9.986387579159187</v>
      </c>
      <c r="I185" s="10">
        <f t="shared" si="19"/>
        <v>58.604430941624422</v>
      </c>
      <c r="J185" s="10">
        <f t="shared" si="20"/>
        <v>31.409181479216397</v>
      </c>
      <c r="L185" s="7" t="s">
        <v>464</v>
      </c>
      <c r="M185" s="3" t="s">
        <v>381</v>
      </c>
      <c r="N185" s="5">
        <v>46535</v>
      </c>
      <c r="O185" s="5">
        <v>3738</v>
      </c>
      <c r="P185" s="5">
        <v>28837</v>
      </c>
      <c r="Q185" s="5">
        <v>13960</v>
      </c>
    </row>
    <row r="186" spans="1:17" x14ac:dyDescent="0.3">
      <c r="A186" t="s">
        <v>459</v>
      </c>
      <c r="B186" t="s">
        <v>396</v>
      </c>
      <c r="C186">
        <v>1190887</v>
      </c>
      <c r="D186">
        <f t="shared" si="14"/>
        <v>30715</v>
      </c>
      <c r="E186">
        <f t="shared" si="16"/>
        <v>2840</v>
      </c>
      <c r="F186">
        <f t="shared" si="15"/>
        <v>17790</v>
      </c>
      <c r="G186">
        <f t="shared" si="17"/>
        <v>10085</v>
      </c>
      <c r="H186" s="10">
        <f t="shared" si="18"/>
        <v>9.2462965977535401</v>
      </c>
      <c r="I186" s="10">
        <f t="shared" si="19"/>
        <v>57.919583265505459</v>
      </c>
      <c r="J186" s="10">
        <f t="shared" si="20"/>
        <v>32.834120136741006</v>
      </c>
      <c r="L186" s="7" t="s">
        <v>464</v>
      </c>
      <c r="M186" s="3" t="s">
        <v>382</v>
      </c>
      <c r="N186" s="5">
        <v>28887</v>
      </c>
      <c r="O186" s="5">
        <v>2072</v>
      </c>
      <c r="P186" s="5">
        <v>16731</v>
      </c>
      <c r="Q186" s="5">
        <v>10084</v>
      </c>
    </row>
    <row r="187" spans="1:17" x14ac:dyDescent="0.3">
      <c r="A187" t="s">
        <v>459</v>
      </c>
      <c r="B187" t="s">
        <v>397</v>
      </c>
      <c r="C187">
        <v>1165298</v>
      </c>
      <c r="D187">
        <f t="shared" si="14"/>
        <v>40274</v>
      </c>
      <c r="E187">
        <f t="shared" si="16"/>
        <v>2644</v>
      </c>
      <c r="F187">
        <f t="shared" si="15"/>
        <v>23558</v>
      </c>
      <c r="G187">
        <f t="shared" si="17"/>
        <v>14072</v>
      </c>
      <c r="H187" s="10">
        <f t="shared" si="18"/>
        <v>6.5650295475989466</v>
      </c>
      <c r="I187" s="10">
        <f t="shared" si="19"/>
        <v>58.494313949446294</v>
      </c>
      <c r="J187" s="10">
        <f t="shared" si="20"/>
        <v>34.940656502954759</v>
      </c>
      <c r="L187" s="7" t="s">
        <v>464</v>
      </c>
      <c r="M187" s="3" t="s">
        <v>383</v>
      </c>
      <c r="N187" s="5">
        <v>26563</v>
      </c>
      <c r="O187" s="5">
        <v>2152</v>
      </c>
      <c r="P187" s="5">
        <v>15735</v>
      </c>
      <c r="Q187" s="5">
        <v>8676</v>
      </c>
    </row>
    <row r="188" spans="1:17" x14ac:dyDescent="0.3">
      <c r="A188" t="s">
        <v>460</v>
      </c>
      <c r="B188" t="s">
        <v>398</v>
      </c>
      <c r="C188">
        <v>1301991</v>
      </c>
      <c r="D188">
        <f t="shared" si="14"/>
        <v>507025</v>
      </c>
      <c r="E188">
        <f t="shared" si="16"/>
        <v>64404</v>
      </c>
      <c r="F188">
        <f t="shared" si="15"/>
        <v>360620</v>
      </c>
      <c r="G188">
        <f t="shared" si="17"/>
        <v>82001</v>
      </c>
      <c r="H188" s="10">
        <f t="shared" si="18"/>
        <v>12.702332232138454</v>
      </c>
      <c r="I188" s="10">
        <f t="shared" si="19"/>
        <v>71.12469799319561</v>
      </c>
      <c r="J188" s="10">
        <f t="shared" si="20"/>
        <v>16.172969774665944</v>
      </c>
      <c r="L188" s="7" t="s">
        <v>464</v>
      </c>
      <c r="M188" s="3" t="s">
        <v>384</v>
      </c>
      <c r="N188" s="5">
        <v>64913</v>
      </c>
      <c r="O188" s="5">
        <v>4460</v>
      </c>
      <c r="P188" s="5">
        <v>34647</v>
      </c>
      <c r="Q188" s="5">
        <v>25806</v>
      </c>
    </row>
    <row r="189" spans="1:17" x14ac:dyDescent="0.3">
      <c r="A189" t="s">
        <v>460</v>
      </c>
      <c r="B189" t="s">
        <v>399</v>
      </c>
      <c r="C189">
        <v>1266007</v>
      </c>
      <c r="D189">
        <f t="shared" si="14"/>
        <v>255402</v>
      </c>
      <c r="E189">
        <f t="shared" si="16"/>
        <v>26851</v>
      </c>
      <c r="F189">
        <f t="shared" si="15"/>
        <v>173912</v>
      </c>
      <c r="G189">
        <f t="shared" si="17"/>
        <v>54639</v>
      </c>
      <c r="H189" s="10">
        <f t="shared" si="18"/>
        <v>10.513230123491594</v>
      </c>
      <c r="I189" s="10">
        <f t="shared" si="19"/>
        <v>68.093437013022609</v>
      </c>
      <c r="J189" s="10">
        <f t="shared" si="20"/>
        <v>21.393332863485799</v>
      </c>
      <c r="L189" s="7" t="s">
        <v>464</v>
      </c>
      <c r="M189" s="3" t="s">
        <v>385</v>
      </c>
      <c r="N189" s="5">
        <v>41420</v>
      </c>
      <c r="O189" s="5">
        <v>3130</v>
      </c>
      <c r="P189" s="5">
        <v>22861</v>
      </c>
      <c r="Q189" s="5">
        <v>15429</v>
      </c>
    </row>
    <row r="190" spans="1:17" x14ac:dyDescent="0.3">
      <c r="A190" t="s">
        <v>460</v>
      </c>
      <c r="B190" t="s">
        <v>400</v>
      </c>
      <c r="C190">
        <v>1233524</v>
      </c>
      <c r="D190">
        <f t="shared" si="14"/>
        <v>141229</v>
      </c>
      <c r="E190">
        <f t="shared" si="16"/>
        <v>16476</v>
      </c>
      <c r="F190">
        <f t="shared" si="15"/>
        <v>93501</v>
      </c>
      <c r="G190">
        <f t="shared" si="17"/>
        <v>31252</v>
      </c>
      <c r="H190" s="10">
        <f t="shared" si="18"/>
        <v>11.666159216591494</v>
      </c>
      <c r="I190" s="10">
        <f t="shared" si="19"/>
        <v>66.205241133195031</v>
      </c>
      <c r="J190" s="10">
        <f t="shared" si="20"/>
        <v>22.128599650213481</v>
      </c>
      <c r="L190" s="7" t="s">
        <v>464</v>
      </c>
      <c r="M190" s="3" t="s">
        <v>386</v>
      </c>
      <c r="N190" s="5">
        <v>62737</v>
      </c>
      <c r="O190" s="5">
        <v>6224</v>
      </c>
      <c r="P190" s="5">
        <v>40227</v>
      </c>
      <c r="Q190" s="5">
        <v>16286</v>
      </c>
    </row>
    <row r="191" spans="1:17" x14ac:dyDescent="0.3">
      <c r="A191" t="s">
        <v>460</v>
      </c>
      <c r="B191" t="s">
        <v>401</v>
      </c>
      <c r="C191">
        <v>1235582</v>
      </c>
      <c r="D191">
        <f t="shared" si="14"/>
        <v>160052</v>
      </c>
      <c r="E191">
        <f t="shared" si="16"/>
        <v>17624</v>
      </c>
      <c r="F191">
        <f t="shared" si="15"/>
        <v>104522</v>
      </c>
      <c r="G191">
        <f t="shared" si="17"/>
        <v>37906</v>
      </c>
      <c r="H191" s="10">
        <f t="shared" si="18"/>
        <v>11.011421288081372</v>
      </c>
      <c r="I191" s="10">
        <f t="shared" si="19"/>
        <v>65.305025866593354</v>
      </c>
      <c r="J191" s="10">
        <f t="shared" si="20"/>
        <v>23.68355284532527</v>
      </c>
      <c r="L191" s="7" t="s">
        <v>464</v>
      </c>
      <c r="M191" s="3" t="s">
        <v>387</v>
      </c>
      <c r="N191" s="5">
        <v>38563</v>
      </c>
      <c r="O191" s="5">
        <v>3374</v>
      </c>
      <c r="P191" s="5">
        <v>22469</v>
      </c>
      <c r="Q191" s="5">
        <v>12720</v>
      </c>
    </row>
    <row r="192" spans="1:17" x14ac:dyDescent="0.3">
      <c r="A192" t="s">
        <v>460</v>
      </c>
      <c r="B192" t="s">
        <v>402</v>
      </c>
      <c r="C192">
        <v>1289442</v>
      </c>
      <c r="D192">
        <f t="shared" si="14"/>
        <v>419742</v>
      </c>
      <c r="E192">
        <f t="shared" si="16"/>
        <v>65604</v>
      </c>
      <c r="F192">
        <f t="shared" si="15"/>
        <v>316598</v>
      </c>
      <c r="G192">
        <f t="shared" si="17"/>
        <v>37540</v>
      </c>
      <c r="H192" s="10">
        <f t="shared" si="18"/>
        <v>15.629601040639249</v>
      </c>
      <c r="I192" s="10">
        <f t="shared" si="19"/>
        <v>75.426809802211835</v>
      </c>
      <c r="J192" s="10">
        <f t="shared" si="20"/>
        <v>8.9435891571489154</v>
      </c>
      <c r="L192" s="7" t="s">
        <v>464</v>
      </c>
      <c r="M192" s="3" t="s">
        <v>388</v>
      </c>
      <c r="N192" s="5">
        <v>35286</v>
      </c>
      <c r="O192" s="5">
        <v>3149</v>
      </c>
      <c r="P192" s="5">
        <v>20254</v>
      </c>
      <c r="Q192" s="5">
        <v>11883</v>
      </c>
    </row>
    <row r="193" spans="1:17" x14ac:dyDescent="0.3">
      <c r="A193" t="s">
        <v>460</v>
      </c>
      <c r="B193" t="s">
        <v>403</v>
      </c>
      <c r="C193">
        <v>1229667</v>
      </c>
      <c r="D193">
        <f t="shared" si="14"/>
        <v>105067</v>
      </c>
      <c r="E193">
        <f t="shared" si="16"/>
        <v>10826</v>
      </c>
      <c r="F193">
        <f t="shared" si="15"/>
        <v>66982</v>
      </c>
      <c r="G193">
        <f t="shared" si="17"/>
        <v>27259</v>
      </c>
      <c r="H193" s="10">
        <f t="shared" si="18"/>
        <v>10.303901320110025</v>
      </c>
      <c r="I193" s="10">
        <f t="shared" si="19"/>
        <v>63.751701295363915</v>
      </c>
      <c r="J193" s="10">
        <f t="shared" si="20"/>
        <v>25.944397384526063</v>
      </c>
      <c r="L193" s="7" t="s">
        <v>464</v>
      </c>
      <c r="M193" s="3" t="s">
        <v>389</v>
      </c>
      <c r="N193" s="5">
        <v>70354</v>
      </c>
      <c r="O193" s="5">
        <v>6869</v>
      </c>
      <c r="P193" s="5">
        <v>41528</v>
      </c>
      <c r="Q193" s="5">
        <v>21957</v>
      </c>
    </row>
    <row r="194" spans="1:17" x14ac:dyDescent="0.3">
      <c r="A194" t="s">
        <v>460</v>
      </c>
      <c r="B194" t="s">
        <v>404</v>
      </c>
      <c r="C194">
        <v>1221917</v>
      </c>
      <c r="D194">
        <f t="shared" ref="D194:D230" si="21">VLOOKUP(B194,$M:$N,2,0)</f>
        <v>102470</v>
      </c>
      <c r="E194">
        <f t="shared" si="16"/>
        <v>9007</v>
      </c>
      <c r="F194">
        <f t="shared" ref="F194:F230" si="22">VLOOKUP(B194,$M:$P,4,0)</f>
        <v>65791</v>
      </c>
      <c r="G194">
        <f t="shared" si="17"/>
        <v>27672</v>
      </c>
      <c r="H194" s="10">
        <f t="shared" si="18"/>
        <v>8.7898897238216058</v>
      </c>
      <c r="I194" s="10">
        <f t="shared" si="19"/>
        <v>64.205133209719918</v>
      </c>
      <c r="J194" s="10">
        <f t="shared" si="20"/>
        <v>27.004977066458473</v>
      </c>
      <c r="L194" s="7" t="s">
        <v>464</v>
      </c>
      <c r="M194" s="3" t="s">
        <v>390</v>
      </c>
      <c r="N194" s="5">
        <v>54593</v>
      </c>
      <c r="O194" s="5">
        <v>6027</v>
      </c>
      <c r="P194" s="5">
        <v>34492</v>
      </c>
      <c r="Q194" s="5">
        <v>14074</v>
      </c>
    </row>
    <row r="195" spans="1:17" x14ac:dyDescent="0.3">
      <c r="A195" t="s">
        <v>460</v>
      </c>
      <c r="B195" t="s">
        <v>405</v>
      </c>
      <c r="C195">
        <v>1212026</v>
      </c>
      <c r="D195">
        <f t="shared" si="21"/>
        <v>100688</v>
      </c>
      <c r="E195">
        <f t="shared" ref="E195:E230" si="23">VLOOKUP(B195,$M:$O,3,0)</f>
        <v>9034</v>
      </c>
      <c r="F195">
        <f t="shared" si="22"/>
        <v>61832</v>
      </c>
      <c r="G195">
        <f t="shared" ref="G195:G230" si="24">VLOOKUP(B195,$M:$Q,5,0)</f>
        <v>29822</v>
      </c>
      <c r="H195" s="10">
        <f t="shared" ref="H195:H230" si="25">E195/D195*100</f>
        <v>8.9722707770538683</v>
      </c>
      <c r="I195" s="10">
        <f t="shared" ref="I195:I230" si="26">F195/D195*100</f>
        <v>61.409502621960911</v>
      </c>
      <c r="J195" s="10">
        <f t="shared" ref="J195:J230" si="27">G195/D195*100</f>
        <v>29.618226600985221</v>
      </c>
      <c r="L195" s="7" t="s">
        <v>464</v>
      </c>
      <c r="M195" s="3" t="s">
        <v>391</v>
      </c>
      <c r="N195" s="5">
        <v>81105</v>
      </c>
      <c r="O195" s="5">
        <v>11573</v>
      </c>
      <c r="P195" s="5">
        <v>52674</v>
      </c>
      <c r="Q195" s="5">
        <v>16858</v>
      </c>
    </row>
    <row r="196" spans="1:17" x14ac:dyDescent="0.3">
      <c r="A196" t="s">
        <v>460</v>
      </c>
      <c r="B196" t="s">
        <v>406</v>
      </c>
      <c r="C196">
        <v>1225542</v>
      </c>
      <c r="D196">
        <f t="shared" si="21"/>
        <v>72242</v>
      </c>
      <c r="E196">
        <f t="shared" si="23"/>
        <v>6709</v>
      </c>
      <c r="F196">
        <f t="shared" si="22"/>
        <v>44642</v>
      </c>
      <c r="G196">
        <f t="shared" si="24"/>
        <v>20891</v>
      </c>
      <c r="H196" s="10">
        <f t="shared" si="25"/>
        <v>9.2868414495722718</v>
      </c>
      <c r="I196" s="10">
        <f t="shared" si="26"/>
        <v>61.795077655657373</v>
      </c>
      <c r="J196" s="10">
        <f t="shared" si="27"/>
        <v>28.918080894770355</v>
      </c>
      <c r="L196" s="7" t="s">
        <v>464</v>
      </c>
      <c r="M196" s="3" t="s">
        <v>392</v>
      </c>
      <c r="N196" s="5">
        <v>32861</v>
      </c>
      <c r="O196" s="5">
        <v>2418</v>
      </c>
      <c r="P196" s="5">
        <v>18879</v>
      </c>
      <c r="Q196" s="5">
        <v>11564</v>
      </c>
    </row>
    <row r="197" spans="1:17" x14ac:dyDescent="0.3">
      <c r="A197" t="s">
        <v>460</v>
      </c>
      <c r="B197" t="s">
        <v>407</v>
      </c>
      <c r="C197">
        <v>1280563</v>
      </c>
      <c r="D197">
        <f t="shared" si="21"/>
        <v>263185</v>
      </c>
      <c r="E197">
        <f t="shared" si="23"/>
        <v>32327</v>
      </c>
      <c r="F197">
        <f t="shared" si="22"/>
        <v>188779</v>
      </c>
      <c r="G197">
        <f t="shared" si="24"/>
        <v>42079</v>
      </c>
      <c r="H197" s="10">
        <f t="shared" si="25"/>
        <v>12.282994851530292</v>
      </c>
      <c r="I197" s="10">
        <f t="shared" si="26"/>
        <v>71.728631950909062</v>
      </c>
      <c r="J197" s="10">
        <f t="shared" si="27"/>
        <v>15.988373197560652</v>
      </c>
      <c r="L197" s="7" t="s">
        <v>464</v>
      </c>
      <c r="M197" s="3" t="s">
        <v>393</v>
      </c>
      <c r="N197" s="5">
        <v>53852</v>
      </c>
      <c r="O197" s="5">
        <v>5791</v>
      </c>
      <c r="P197" s="5">
        <v>32867</v>
      </c>
      <c r="Q197" s="5">
        <v>15194</v>
      </c>
    </row>
    <row r="198" spans="1:17" x14ac:dyDescent="0.3">
      <c r="A198" t="s">
        <v>460</v>
      </c>
      <c r="B198" t="s">
        <v>408</v>
      </c>
      <c r="C198">
        <v>1211067</v>
      </c>
      <c r="D198">
        <f t="shared" si="21"/>
        <v>23843</v>
      </c>
      <c r="E198">
        <f t="shared" si="23"/>
        <v>1207</v>
      </c>
      <c r="F198">
        <f t="shared" si="22"/>
        <v>13460</v>
      </c>
      <c r="G198">
        <f t="shared" si="24"/>
        <v>9176</v>
      </c>
      <c r="H198" s="10">
        <f t="shared" si="25"/>
        <v>5.062282430902151</v>
      </c>
      <c r="I198" s="10">
        <f t="shared" si="26"/>
        <v>56.452627605586549</v>
      </c>
      <c r="J198" s="10">
        <f t="shared" si="27"/>
        <v>38.485089963511307</v>
      </c>
      <c r="L198" s="7" t="s">
        <v>464</v>
      </c>
      <c r="M198" s="3" t="s">
        <v>394</v>
      </c>
      <c r="N198" s="5">
        <v>45739</v>
      </c>
      <c r="O198" s="5">
        <v>4667</v>
      </c>
      <c r="P198" s="5">
        <v>28005</v>
      </c>
      <c r="Q198" s="5">
        <v>13067</v>
      </c>
    </row>
    <row r="199" spans="1:17" x14ac:dyDescent="0.3">
      <c r="A199" t="s">
        <v>460</v>
      </c>
      <c r="B199" t="s">
        <v>409</v>
      </c>
      <c r="C199">
        <v>1150474</v>
      </c>
      <c r="D199">
        <f t="shared" si="21"/>
        <v>52595</v>
      </c>
      <c r="E199">
        <f t="shared" si="23"/>
        <v>3114</v>
      </c>
      <c r="F199">
        <f t="shared" si="22"/>
        <v>28476</v>
      </c>
      <c r="G199">
        <f t="shared" si="24"/>
        <v>21005</v>
      </c>
      <c r="H199" s="10">
        <f t="shared" si="25"/>
        <v>5.9207148968533128</v>
      </c>
      <c r="I199" s="10">
        <f t="shared" si="26"/>
        <v>54.142028709953415</v>
      </c>
      <c r="J199" s="10">
        <f t="shared" si="27"/>
        <v>39.937256393193273</v>
      </c>
      <c r="L199" s="7" t="s">
        <v>464</v>
      </c>
      <c r="M199" s="3" t="s">
        <v>395</v>
      </c>
      <c r="N199" s="5">
        <v>50689</v>
      </c>
      <c r="O199" s="5">
        <v>5062</v>
      </c>
      <c r="P199" s="5">
        <v>29706</v>
      </c>
      <c r="Q199" s="5">
        <v>15921</v>
      </c>
    </row>
    <row r="200" spans="1:17" x14ac:dyDescent="0.3">
      <c r="A200" t="s">
        <v>460</v>
      </c>
      <c r="B200" t="s">
        <v>410</v>
      </c>
      <c r="C200">
        <v>1124647</v>
      </c>
      <c r="D200">
        <f t="shared" si="21"/>
        <v>25416</v>
      </c>
      <c r="E200">
        <f t="shared" si="23"/>
        <v>1608</v>
      </c>
      <c r="F200">
        <f t="shared" si="22"/>
        <v>14673</v>
      </c>
      <c r="G200">
        <f t="shared" si="24"/>
        <v>9135</v>
      </c>
      <c r="H200" s="10">
        <f t="shared" si="25"/>
        <v>6.3267233238904623</v>
      </c>
      <c r="I200" s="10">
        <f t="shared" si="26"/>
        <v>57.731350330500476</v>
      </c>
      <c r="J200" s="10">
        <f t="shared" si="27"/>
        <v>35.941926345609062</v>
      </c>
      <c r="L200" s="7" t="s">
        <v>464</v>
      </c>
      <c r="M200" s="3" t="s">
        <v>396</v>
      </c>
      <c r="N200" s="5">
        <v>30715</v>
      </c>
      <c r="O200" s="5">
        <v>2840</v>
      </c>
      <c r="P200" s="5">
        <v>17790</v>
      </c>
      <c r="Q200" s="5">
        <v>10085</v>
      </c>
    </row>
    <row r="201" spans="1:17" x14ac:dyDescent="0.3">
      <c r="A201" t="s">
        <v>460</v>
      </c>
      <c r="B201" t="s">
        <v>411</v>
      </c>
      <c r="C201">
        <v>1139935</v>
      </c>
      <c r="D201">
        <f t="shared" si="21"/>
        <v>16993</v>
      </c>
      <c r="E201">
        <f t="shared" si="23"/>
        <v>1255</v>
      </c>
      <c r="F201">
        <f t="shared" si="22"/>
        <v>9620</v>
      </c>
      <c r="G201">
        <f t="shared" si="24"/>
        <v>6118</v>
      </c>
      <c r="H201" s="10">
        <f t="shared" si="25"/>
        <v>7.3853939857588422</v>
      </c>
      <c r="I201" s="10">
        <f t="shared" si="26"/>
        <v>56.611545930677345</v>
      </c>
      <c r="J201" s="10">
        <f t="shared" si="27"/>
        <v>36.003060083563824</v>
      </c>
      <c r="L201" s="7" t="s">
        <v>464</v>
      </c>
      <c r="M201" s="3" t="s">
        <v>397</v>
      </c>
      <c r="N201" s="5">
        <v>40274</v>
      </c>
      <c r="O201" s="5">
        <v>2644</v>
      </c>
      <c r="P201" s="5">
        <v>23558</v>
      </c>
      <c r="Q201" s="5">
        <v>14072</v>
      </c>
    </row>
    <row r="202" spans="1:17" x14ac:dyDescent="0.3">
      <c r="A202" t="s">
        <v>460</v>
      </c>
      <c r="B202" t="s">
        <v>412</v>
      </c>
      <c r="C202">
        <v>1272586</v>
      </c>
      <c r="D202">
        <f t="shared" si="21"/>
        <v>37361</v>
      </c>
      <c r="E202">
        <f t="shared" si="23"/>
        <v>2851</v>
      </c>
      <c r="F202">
        <f t="shared" si="22"/>
        <v>21052</v>
      </c>
      <c r="G202">
        <f t="shared" si="24"/>
        <v>13458</v>
      </c>
      <c r="H202" s="10">
        <f t="shared" si="25"/>
        <v>7.630952062310965</v>
      </c>
      <c r="I202" s="10">
        <f t="shared" si="26"/>
        <v>56.347528171087504</v>
      </c>
      <c r="J202" s="10">
        <f t="shared" si="27"/>
        <v>36.021519766601536</v>
      </c>
      <c r="L202" s="3" t="s">
        <v>460</v>
      </c>
      <c r="M202" s="3" t="s">
        <v>233</v>
      </c>
      <c r="N202" s="5">
        <v>2665836</v>
      </c>
      <c r="O202" s="5">
        <v>308133</v>
      </c>
      <c r="P202" s="5">
        <v>1808288</v>
      </c>
      <c r="Q202" s="5">
        <v>549415</v>
      </c>
    </row>
    <row r="203" spans="1:17" x14ac:dyDescent="0.3">
      <c r="A203" t="s">
        <v>460</v>
      </c>
      <c r="B203" t="s">
        <v>413</v>
      </c>
      <c r="C203">
        <v>1181957</v>
      </c>
      <c r="D203">
        <f t="shared" si="21"/>
        <v>42910</v>
      </c>
      <c r="E203">
        <f t="shared" si="23"/>
        <v>2648</v>
      </c>
      <c r="F203">
        <f t="shared" si="22"/>
        <v>24721</v>
      </c>
      <c r="G203">
        <f t="shared" si="24"/>
        <v>15541</v>
      </c>
      <c r="H203" s="10">
        <f t="shared" si="25"/>
        <v>6.1710556979725011</v>
      </c>
      <c r="I203" s="10">
        <f t="shared" si="26"/>
        <v>57.611279422046145</v>
      </c>
      <c r="J203" s="10">
        <f t="shared" si="27"/>
        <v>36.217664879981356</v>
      </c>
      <c r="L203" s="7" t="s">
        <v>464</v>
      </c>
      <c r="M203" s="3" t="s">
        <v>398</v>
      </c>
      <c r="N203" s="5">
        <v>507025</v>
      </c>
      <c r="O203" s="5">
        <v>64404</v>
      </c>
      <c r="P203" s="5">
        <v>360620</v>
      </c>
      <c r="Q203" s="5">
        <v>82001</v>
      </c>
    </row>
    <row r="204" spans="1:17" x14ac:dyDescent="0.3">
      <c r="A204" t="s">
        <v>460</v>
      </c>
      <c r="B204" t="s">
        <v>414</v>
      </c>
      <c r="C204">
        <v>1250595</v>
      </c>
      <c r="D204">
        <f t="shared" si="21"/>
        <v>32373</v>
      </c>
      <c r="E204">
        <f t="shared" si="23"/>
        <v>2613</v>
      </c>
      <c r="F204">
        <f t="shared" si="22"/>
        <v>20112</v>
      </c>
      <c r="G204">
        <f t="shared" si="24"/>
        <v>9648</v>
      </c>
      <c r="H204" s="10">
        <f t="shared" si="25"/>
        <v>8.0715410990640351</v>
      </c>
      <c r="I204" s="10">
        <f t="shared" si="26"/>
        <v>62.125845612084142</v>
      </c>
      <c r="J204" s="10">
        <f t="shared" si="27"/>
        <v>29.80261328885182</v>
      </c>
      <c r="L204" s="7" t="s">
        <v>464</v>
      </c>
      <c r="M204" s="3" t="s">
        <v>399</v>
      </c>
      <c r="N204" s="5">
        <v>255402</v>
      </c>
      <c r="O204" s="5">
        <v>26851</v>
      </c>
      <c r="P204" s="5">
        <v>173912</v>
      </c>
      <c r="Q204" s="5">
        <v>54639</v>
      </c>
    </row>
    <row r="205" spans="1:17" x14ac:dyDescent="0.3">
      <c r="A205" t="s">
        <v>460</v>
      </c>
      <c r="B205" t="s">
        <v>415</v>
      </c>
      <c r="C205">
        <v>1217616</v>
      </c>
      <c r="D205">
        <f t="shared" si="21"/>
        <v>44015</v>
      </c>
      <c r="E205">
        <f t="shared" si="23"/>
        <v>3112</v>
      </c>
      <c r="F205">
        <f t="shared" si="22"/>
        <v>27426</v>
      </c>
      <c r="G205">
        <f t="shared" si="24"/>
        <v>13477</v>
      </c>
      <c r="H205" s="10">
        <f t="shared" si="25"/>
        <v>7.0703169374077017</v>
      </c>
      <c r="I205" s="10">
        <f t="shared" si="26"/>
        <v>62.310575940020449</v>
      </c>
      <c r="J205" s="10">
        <f t="shared" si="27"/>
        <v>30.619107122571847</v>
      </c>
      <c r="L205" s="7" t="s">
        <v>464</v>
      </c>
      <c r="M205" s="3" t="s">
        <v>400</v>
      </c>
      <c r="N205" s="5">
        <v>141229</v>
      </c>
      <c r="O205" s="5">
        <v>16476</v>
      </c>
      <c r="P205" s="5">
        <v>93501</v>
      </c>
      <c r="Q205" s="5">
        <v>31252</v>
      </c>
    </row>
    <row r="206" spans="1:17" x14ac:dyDescent="0.3">
      <c r="A206" t="s">
        <v>460</v>
      </c>
      <c r="B206" t="s">
        <v>416</v>
      </c>
      <c r="C206">
        <v>1283258</v>
      </c>
      <c r="D206">
        <f t="shared" si="21"/>
        <v>117047</v>
      </c>
      <c r="E206">
        <f t="shared" si="23"/>
        <v>16154</v>
      </c>
      <c r="F206">
        <f t="shared" si="22"/>
        <v>83405</v>
      </c>
      <c r="G206">
        <f t="shared" si="24"/>
        <v>17488</v>
      </c>
      <c r="H206" s="10">
        <f t="shared" si="25"/>
        <v>13.801293497483917</v>
      </c>
      <c r="I206" s="10">
        <f t="shared" si="26"/>
        <v>71.257699898331438</v>
      </c>
      <c r="J206" s="10">
        <f t="shared" si="27"/>
        <v>14.941006604184645</v>
      </c>
      <c r="L206" s="7" t="s">
        <v>464</v>
      </c>
      <c r="M206" s="3" t="s">
        <v>401</v>
      </c>
      <c r="N206" s="5">
        <v>160052</v>
      </c>
      <c r="O206" s="5">
        <v>17624</v>
      </c>
      <c r="P206" s="5">
        <v>104522</v>
      </c>
      <c r="Q206" s="5">
        <v>37906</v>
      </c>
    </row>
    <row r="207" spans="1:17" x14ac:dyDescent="0.3">
      <c r="A207" t="s">
        <v>460</v>
      </c>
      <c r="B207" t="s">
        <v>417</v>
      </c>
      <c r="C207">
        <v>1231562</v>
      </c>
      <c r="D207">
        <f t="shared" si="21"/>
        <v>55100</v>
      </c>
      <c r="E207">
        <f t="shared" si="23"/>
        <v>6864</v>
      </c>
      <c r="F207">
        <f t="shared" si="22"/>
        <v>31847</v>
      </c>
      <c r="G207">
        <f t="shared" si="24"/>
        <v>16389</v>
      </c>
      <c r="H207" s="10">
        <f t="shared" si="25"/>
        <v>12.457350272232306</v>
      </c>
      <c r="I207" s="10">
        <f t="shared" si="26"/>
        <v>57.798548094373871</v>
      </c>
      <c r="J207" s="10">
        <f t="shared" si="27"/>
        <v>29.744101633393825</v>
      </c>
      <c r="L207" s="7" t="s">
        <v>464</v>
      </c>
      <c r="M207" s="3" t="s">
        <v>402</v>
      </c>
      <c r="N207" s="5">
        <v>419742</v>
      </c>
      <c r="O207" s="5">
        <v>65604</v>
      </c>
      <c r="P207" s="5">
        <v>316598</v>
      </c>
      <c r="Q207" s="5">
        <v>37540</v>
      </c>
    </row>
    <row r="208" spans="1:17" x14ac:dyDescent="0.3">
      <c r="A208" t="s">
        <v>460</v>
      </c>
      <c r="B208" t="s">
        <v>418</v>
      </c>
      <c r="C208">
        <v>1181237</v>
      </c>
      <c r="D208">
        <f t="shared" si="21"/>
        <v>32150</v>
      </c>
      <c r="E208">
        <f t="shared" si="23"/>
        <v>2372</v>
      </c>
      <c r="F208">
        <f t="shared" si="22"/>
        <v>18556</v>
      </c>
      <c r="G208">
        <f t="shared" si="24"/>
        <v>11222</v>
      </c>
      <c r="H208" s="10">
        <f t="shared" si="25"/>
        <v>7.3779160186625194</v>
      </c>
      <c r="I208" s="10">
        <f t="shared" si="26"/>
        <v>57.716951788491443</v>
      </c>
      <c r="J208" s="10">
        <f t="shared" si="27"/>
        <v>34.905132192846033</v>
      </c>
      <c r="L208" s="7" t="s">
        <v>464</v>
      </c>
      <c r="M208" s="3" t="s">
        <v>403</v>
      </c>
      <c r="N208" s="5">
        <v>105067</v>
      </c>
      <c r="O208" s="5">
        <v>10826</v>
      </c>
      <c r="P208" s="5">
        <v>66982</v>
      </c>
      <c r="Q208" s="5">
        <v>27259</v>
      </c>
    </row>
    <row r="209" spans="1:17" x14ac:dyDescent="0.3">
      <c r="A209" t="s">
        <v>460</v>
      </c>
      <c r="B209" t="s">
        <v>419</v>
      </c>
      <c r="C209">
        <v>1378143</v>
      </c>
      <c r="D209">
        <f t="shared" si="21"/>
        <v>49314</v>
      </c>
      <c r="E209">
        <f t="shared" si="23"/>
        <v>4767</v>
      </c>
      <c r="F209">
        <f t="shared" si="22"/>
        <v>31191</v>
      </c>
      <c r="G209">
        <f t="shared" si="24"/>
        <v>13356</v>
      </c>
      <c r="H209" s="10">
        <f t="shared" si="25"/>
        <v>9.6666261102323894</v>
      </c>
      <c r="I209" s="10">
        <f t="shared" si="26"/>
        <v>63.249787078720047</v>
      </c>
      <c r="J209" s="10">
        <f t="shared" si="27"/>
        <v>27.083586811047571</v>
      </c>
      <c r="L209" s="7" t="s">
        <v>464</v>
      </c>
      <c r="M209" s="3" t="s">
        <v>404</v>
      </c>
      <c r="N209" s="5">
        <v>102470</v>
      </c>
      <c r="O209" s="5">
        <v>9007</v>
      </c>
      <c r="P209" s="5">
        <v>65791</v>
      </c>
      <c r="Q209" s="5">
        <v>27672</v>
      </c>
    </row>
    <row r="210" spans="1:17" x14ac:dyDescent="0.3">
      <c r="A210" t="s">
        <v>460</v>
      </c>
      <c r="B210" t="s">
        <v>420</v>
      </c>
      <c r="C210">
        <v>1345716</v>
      </c>
      <c r="D210">
        <f t="shared" si="21"/>
        <v>9617</v>
      </c>
      <c r="E210">
        <f t="shared" si="23"/>
        <v>706</v>
      </c>
      <c r="F210">
        <f t="shared" si="22"/>
        <v>6570</v>
      </c>
      <c r="G210">
        <f t="shared" si="24"/>
        <v>2341</v>
      </c>
      <c r="H210" s="10">
        <f t="shared" si="25"/>
        <v>7.3411666839970886</v>
      </c>
      <c r="I210" s="10">
        <f t="shared" si="26"/>
        <v>68.316522824165531</v>
      </c>
      <c r="J210" s="10">
        <f t="shared" si="27"/>
        <v>24.34231049183737</v>
      </c>
      <c r="L210" s="7" t="s">
        <v>464</v>
      </c>
      <c r="M210" s="3" t="s">
        <v>405</v>
      </c>
      <c r="N210" s="5">
        <v>100688</v>
      </c>
      <c r="O210" s="5">
        <v>9034</v>
      </c>
      <c r="P210" s="5">
        <v>61832</v>
      </c>
      <c r="Q210" s="5">
        <v>29822</v>
      </c>
    </row>
    <row r="211" spans="1:17" x14ac:dyDescent="0.3">
      <c r="A211" t="s">
        <v>461</v>
      </c>
      <c r="B211" t="s">
        <v>421</v>
      </c>
      <c r="C211">
        <v>1288860</v>
      </c>
      <c r="D211">
        <f t="shared" si="21"/>
        <v>1044740</v>
      </c>
      <c r="E211">
        <f t="shared" si="23"/>
        <v>135929</v>
      </c>
      <c r="F211">
        <f t="shared" si="22"/>
        <v>768660</v>
      </c>
      <c r="G211">
        <f t="shared" si="24"/>
        <v>140151</v>
      </c>
      <c r="H211" s="10">
        <f t="shared" si="25"/>
        <v>13.010796944694375</v>
      </c>
      <c r="I211" s="10">
        <f t="shared" si="26"/>
        <v>73.574286425330698</v>
      </c>
      <c r="J211" s="10">
        <f t="shared" si="27"/>
        <v>13.414916629974922</v>
      </c>
      <c r="L211" s="7" t="s">
        <v>464</v>
      </c>
      <c r="M211" s="3" t="s">
        <v>406</v>
      </c>
      <c r="N211" s="5">
        <v>72242</v>
      </c>
      <c r="O211" s="5">
        <v>6709</v>
      </c>
      <c r="P211" s="5">
        <v>44642</v>
      </c>
      <c r="Q211" s="5">
        <v>20891</v>
      </c>
    </row>
    <row r="212" spans="1:17" x14ac:dyDescent="0.3">
      <c r="A212" t="s">
        <v>461</v>
      </c>
      <c r="B212" t="s">
        <v>422</v>
      </c>
      <c r="C212">
        <v>1258146</v>
      </c>
      <c r="D212">
        <f t="shared" si="21"/>
        <v>347334</v>
      </c>
      <c r="E212">
        <f t="shared" si="23"/>
        <v>46407</v>
      </c>
      <c r="F212">
        <f t="shared" si="22"/>
        <v>245028</v>
      </c>
      <c r="G212">
        <f t="shared" si="24"/>
        <v>55899</v>
      </c>
      <c r="H212" s="10">
        <f t="shared" si="25"/>
        <v>13.360914854290106</v>
      </c>
      <c r="I212" s="10">
        <f t="shared" si="26"/>
        <v>70.545354039627568</v>
      </c>
      <c r="J212" s="10">
        <f t="shared" si="27"/>
        <v>16.09373110608233</v>
      </c>
      <c r="L212" s="7" t="s">
        <v>464</v>
      </c>
      <c r="M212" s="3" t="s">
        <v>407</v>
      </c>
      <c r="N212" s="5">
        <v>263185</v>
      </c>
      <c r="O212" s="5">
        <v>32327</v>
      </c>
      <c r="P212" s="5">
        <v>188779</v>
      </c>
      <c r="Q212" s="5">
        <v>42079</v>
      </c>
    </row>
    <row r="213" spans="1:17" x14ac:dyDescent="0.3">
      <c r="A213" t="s">
        <v>461</v>
      </c>
      <c r="B213" t="s">
        <v>423</v>
      </c>
      <c r="C213">
        <v>1280328</v>
      </c>
      <c r="D213">
        <f t="shared" si="21"/>
        <v>131404</v>
      </c>
      <c r="E213">
        <f t="shared" si="23"/>
        <v>17346</v>
      </c>
      <c r="F213">
        <f t="shared" si="22"/>
        <v>90163</v>
      </c>
      <c r="G213">
        <f t="shared" si="24"/>
        <v>23895</v>
      </c>
      <c r="H213" s="10">
        <f t="shared" si="25"/>
        <v>13.200511399957382</v>
      </c>
      <c r="I213" s="10">
        <f t="shared" si="26"/>
        <v>68.615110651121739</v>
      </c>
      <c r="J213" s="10">
        <f t="shared" si="27"/>
        <v>18.184377948920886</v>
      </c>
      <c r="L213" s="7" t="s">
        <v>464</v>
      </c>
      <c r="M213" s="3" t="s">
        <v>408</v>
      </c>
      <c r="N213" s="5">
        <v>23843</v>
      </c>
      <c r="O213" s="5">
        <v>1207</v>
      </c>
      <c r="P213" s="5">
        <v>13460</v>
      </c>
      <c r="Q213" s="5">
        <v>9176</v>
      </c>
    </row>
    <row r="214" spans="1:17" x14ac:dyDescent="0.3">
      <c r="A214" t="s">
        <v>461</v>
      </c>
      <c r="B214" t="s">
        <v>424</v>
      </c>
      <c r="C214">
        <v>1232660</v>
      </c>
      <c r="D214">
        <f t="shared" si="21"/>
        <v>111925</v>
      </c>
      <c r="E214">
        <f t="shared" si="23"/>
        <v>13937</v>
      </c>
      <c r="F214">
        <f t="shared" si="22"/>
        <v>74560</v>
      </c>
      <c r="G214">
        <f t="shared" si="24"/>
        <v>23428</v>
      </c>
      <c r="H214" s="10">
        <f t="shared" si="25"/>
        <v>12.452088452088452</v>
      </c>
      <c r="I214" s="10">
        <f t="shared" si="26"/>
        <v>66.616037525128434</v>
      </c>
      <c r="J214" s="10">
        <f t="shared" si="27"/>
        <v>20.931874022783113</v>
      </c>
      <c r="L214" s="7" t="s">
        <v>464</v>
      </c>
      <c r="M214" s="3" t="s">
        <v>409</v>
      </c>
      <c r="N214" s="5">
        <v>52595</v>
      </c>
      <c r="O214" s="5">
        <v>3114</v>
      </c>
      <c r="P214" s="5">
        <v>28476</v>
      </c>
      <c r="Q214" s="5">
        <v>21005</v>
      </c>
    </row>
    <row r="215" spans="1:17" x14ac:dyDescent="0.3">
      <c r="A215" t="s">
        <v>461</v>
      </c>
      <c r="B215" t="s">
        <v>425</v>
      </c>
      <c r="C215">
        <v>1315568</v>
      </c>
      <c r="D215">
        <f t="shared" si="21"/>
        <v>542455</v>
      </c>
      <c r="E215">
        <f t="shared" si="23"/>
        <v>81955</v>
      </c>
      <c r="F215">
        <f t="shared" si="22"/>
        <v>402968</v>
      </c>
      <c r="G215">
        <f t="shared" si="24"/>
        <v>57532</v>
      </c>
      <c r="H215" s="10">
        <f t="shared" si="25"/>
        <v>15.108165654293904</v>
      </c>
      <c r="I215" s="10">
        <f t="shared" si="26"/>
        <v>74.285977638698142</v>
      </c>
      <c r="J215" s="10">
        <f t="shared" si="27"/>
        <v>10.605856707007955</v>
      </c>
      <c r="L215" s="7" t="s">
        <v>464</v>
      </c>
      <c r="M215" s="3" t="s">
        <v>410</v>
      </c>
      <c r="N215" s="5">
        <v>25416</v>
      </c>
      <c r="O215" s="5">
        <v>1608</v>
      </c>
      <c r="P215" s="5">
        <v>14673</v>
      </c>
      <c r="Q215" s="5">
        <v>9135</v>
      </c>
    </row>
    <row r="216" spans="1:17" x14ac:dyDescent="0.3">
      <c r="A216" t="s">
        <v>461</v>
      </c>
      <c r="B216" t="s">
        <v>426</v>
      </c>
      <c r="C216">
        <v>1208003</v>
      </c>
      <c r="D216">
        <f t="shared" si="21"/>
        <v>105552</v>
      </c>
      <c r="E216">
        <f t="shared" si="23"/>
        <v>9658</v>
      </c>
      <c r="F216">
        <f t="shared" si="22"/>
        <v>67345</v>
      </c>
      <c r="G216">
        <f t="shared" si="24"/>
        <v>28549</v>
      </c>
      <c r="H216" s="10">
        <f t="shared" si="25"/>
        <v>9.1499924207973322</v>
      </c>
      <c r="I216" s="10">
        <f t="shared" si="26"/>
        <v>63.802675458541756</v>
      </c>
      <c r="J216" s="10">
        <f t="shared" si="27"/>
        <v>27.047332120660904</v>
      </c>
      <c r="L216" s="7" t="s">
        <v>464</v>
      </c>
      <c r="M216" s="3" t="s">
        <v>411</v>
      </c>
      <c r="N216" s="5">
        <v>16993</v>
      </c>
      <c r="O216" s="5">
        <v>1255</v>
      </c>
      <c r="P216" s="5">
        <v>9620</v>
      </c>
      <c r="Q216" s="5">
        <v>6118</v>
      </c>
    </row>
    <row r="217" spans="1:17" x14ac:dyDescent="0.3">
      <c r="A217" t="s">
        <v>461</v>
      </c>
      <c r="B217" t="s">
        <v>427</v>
      </c>
      <c r="C217">
        <v>1265059</v>
      </c>
      <c r="D217">
        <f t="shared" si="21"/>
        <v>248276</v>
      </c>
      <c r="E217">
        <f t="shared" si="23"/>
        <v>42808</v>
      </c>
      <c r="F217">
        <f t="shared" si="22"/>
        <v>180576</v>
      </c>
      <c r="G217">
        <f t="shared" si="24"/>
        <v>24892</v>
      </c>
      <c r="H217" s="10">
        <f t="shared" si="25"/>
        <v>17.242101532165815</v>
      </c>
      <c r="I217" s="10">
        <f t="shared" si="26"/>
        <v>72.731959593355782</v>
      </c>
      <c r="J217" s="10">
        <f t="shared" si="27"/>
        <v>10.025938874478403</v>
      </c>
      <c r="L217" s="7" t="s">
        <v>464</v>
      </c>
      <c r="M217" s="3" t="s">
        <v>412</v>
      </c>
      <c r="N217" s="5">
        <v>37361</v>
      </c>
      <c r="O217" s="5">
        <v>2851</v>
      </c>
      <c r="P217" s="5">
        <v>21052</v>
      </c>
      <c r="Q217" s="5">
        <v>13458</v>
      </c>
    </row>
    <row r="218" spans="1:17" x14ac:dyDescent="0.3">
      <c r="A218" t="s">
        <v>461</v>
      </c>
      <c r="B218" t="s">
        <v>428</v>
      </c>
      <c r="C218">
        <v>1293735</v>
      </c>
      <c r="D218">
        <f t="shared" si="21"/>
        <v>350759</v>
      </c>
      <c r="E218">
        <f t="shared" si="23"/>
        <v>53109</v>
      </c>
      <c r="F218">
        <f t="shared" si="22"/>
        <v>253019</v>
      </c>
      <c r="G218">
        <f t="shared" si="24"/>
        <v>44631</v>
      </c>
      <c r="H218" s="10">
        <f t="shared" si="25"/>
        <v>15.141165301531819</v>
      </c>
      <c r="I218" s="10">
        <f t="shared" si="26"/>
        <v>72.134713578268844</v>
      </c>
      <c r="J218" s="10">
        <f t="shared" si="27"/>
        <v>12.724121120199339</v>
      </c>
      <c r="L218" s="7" t="s">
        <v>464</v>
      </c>
      <c r="M218" s="3" t="s">
        <v>413</v>
      </c>
      <c r="N218" s="5">
        <v>42910</v>
      </c>
      <c r="O218" s="5">
        <v>2648</v>
      </c>
      <c r="P218" s="5">
        <v>24721</v>
      </c>
      <c r="Q218" s="5">
        <v>15541</v>
      </c>
    </row>
    <row r="219" spans="1:17" x14ac:dyDescent="0.3">
      <c r="A219" t="s">
        <v>461</v>
      </c>
      <c r="B219" t="s">
        <v>429</v>
      </c>
      <c r="C219">
        <v>1197442</v>
      </c>
      <c r="D219">
        <f t="shared" si="21"/>
        <v>27168</v>
      </c>
      <c r="E219">
        <f t="shared" si="23"/>
        <v>1850</v>
      </c>
      <c r="F219">
        <f t="shared" si="22"/>
        <v>15629</v>
      </c>
      <c r="G219">
        <f t="shared" si="24"/>
        <v>9689</v>
      </c>
      <c r="H219" s="10">
        <f t="shared" si="25"/>
        <v>6.8094817432273258</v>
      </c>
      <c r="I219" s="10">
        <f t="shared" si="26"/>
        <v>57.527237926972909</v>
      </c>
      <c r="J219" s="10">
        <f t="shared" si="27"/>
        <v>35.663280329799761</v>
      </c>
      <c r="L219" s="7" t="s">
        <v>464</v>
      </c>
      <c r="M219" s="3" t="s">
        <v>414</v>
      </c>
      <c r="N219" s="5">
        <v>32373</v>
      </c>
      <c r="O219" s="5">
        <v>2613</v>
      </c>
      <c r="P219" s="5">
        <v>20112</v>
      </c>
      <c r="Q219" s="5">
        <v>9648</v>
      </c>
    </row>
    <row r="220" spans="1:17" x14ac:dyDescent="0.3">
      <c r="A220" t="s">
        <v>461</v>
      </c>
      <c r="B220" t="s">
        <v>430</v>
      </c>
      <c r="C220">
        <v>1297042</v>
      </c>
      <c r="D220">
        <f t="shared" si="21"/>
        <v>65700</v>
      </c>
      <c r="E220">
        <f t="shared" si="23"/>
        <v>7644</v>
      </c>
      <c r="F220">
        <f t="shared" si="22"/>
        <v>42702</v>
      </c>
      <c r="G220">
        <f t="shared" si="24"/>
        <v>15354</v>
      </c>
      <c r="H220" s="10">
        <f t="shared" si="25"/>
        <v>11.634703196347033</v>
      </c>
      <c r="I220" s="10">
        <f t="shared" si="26"/>
        <v>64.995433789954333</v>
      </c>
      <c r="J220" s="10">
        <f t="shared" si="27"/>
        <v>23.36986301369863</v>
      </c>
      <c r="L220" s="7" t="s">
        <v>464</v>
      </c>
      <c r="M220" s="3" t="s">
        <v>415</v>
      </c>
      <c r="N220" s="5">
        <v>44015</v>
      </c>
      <c r="O220" s="5">
        <v>3112</v>
      </c>
      <c r="P220" s="5">
        <v>27426</v>
      </c>
      <c r="Q220" s="5">
        <v>13477</v>
      </c>
    </row>
    <row r="221" spans="1:17" x14ac:dyDescent="0.3">
      <c r="A221" t="s">
        <v>461</v>
      </c>
      <c r="B221" t="s">
        <v>431</v>
      </c>
      <c r="C221">
        <v>1223798</v>
      </c>
      <c r="D221">
        <f t="shared" si="21"/>
        <v>62331</v>
      </c>
      <c r="E221">
        <f t="shared" si="23"/>
        <v>5461</v>
      </c>
      <c r="F221">
        <f t="shared" si="22"/>
        <v>38444</v>
      </c>
      <c r="G221">
        <f t="shared" si="24"/>
        <v>18426</v>
      </c>
      <c r="H221" s="10">
        <f t="shared" si="25"/>
        <v>8.7612905295920172</v>
      </c>
      <c r="I221" s="10">
        <f t="shared" si="26"/>
        <v>61.677175081420152</v>
      </c>
      <c r="J221" s="10">
        <f t="shared" si="27"/>
        <v>29.561534388987827</v>
      </c>
      <c r="L221" s="7" t="s">
        <v>464</v>
      </c>
      <c r="M221" s="3" t="s">
        <v>416</v>
      </c>
      <c r="N221" s="5">
        <v>117047</v>
      </c>
      <c r="O221" s="5">
        <v>16154</v>
      </c>
      <c r="P221" s="5">
        <v>83405</v>
      </c>
      <c r="Q221" s="5">
        <v>17488</v>
      </c>
    </row>
    <row r="222" spans="1:17" x14ac:dyDescent="0.3">
      <c r="A222" t="s">
        <v>461</v>
      </c>
      <c r="B222" t="s">
        <v>334</v>
      </c>
      <c r="C222">
        <v>1198000</v>
      </c>
      <c r="D222">
        <f t="shared" si="21"/>
        <v>27260</v>
      </c>
      <c r="E222">
        <f t="shared" si="23"/>
        <v>2101</v>
      </c>
      <c r="F222">
        <f t="shared" si="22"/>
        <v>17500</v>
      </c>
      <c r="G222">
        <f t="shared" si="24"/>
        <v>7659</v>
      </c>
      <c r="H222" s="10">
        <f t="shared" si="25"/>
        <v>7.7072633895818043</v>
      </c>
      <c r="I222" s="10">
        <f t="shared" si="26"/>
        <v>64.196625091709464</v>
      </c>
      <c r="J222" s="10">
        <f t="shared" si="27"/>
        <v>28.096111518708732</v>
      </c>
      <c r="L222" s="7" t="s">
        <v>464</v>
      </c>
      <c r="M222" s="3" t="s">
        <v>417</v>
      </c>
      <c r="N222" s="5">
        <v>55100</v>
      </c>
      <c r="O222" s="5">
        <v>6864</v>
      </c>
      <c r="P222" s="5">
        <v>31847</v>
      </c>
      <c r="Q222" s="5">
        <v>16389</v>
      </c>
    </row>
    <row r="223" spans="1:17" x14ac:dyDescent="0.3">
      <c r="A223" t="s">
        <v>461</v>
      </c>
      <c r="B223" t="s">
        <v>432</v>
      </c>
      <c r="C223">
        <v>1198237</v>
      </c>
      <c r="D223">
        <f t="shared" si="21"/>
        <v>43622</v>
      </c>
      <c r="E223">
        <f t="shared" si="23"/>
        <v>2951</v>
      </c>
      <c r="F223">
        <f t="shared" si="22"/>
        <v>24684</v>
      </c>
      <c r="G223">
        <f t="shared" si="24"/>
        <v>15987</v>
      </c>
      <c r="H223" s="10">
        <f t="shared" si="25"/>
        <v>6.7649351244784741</v>
      </c>
      <c r="I223" s="10">
        <f t="shared" si="26"/>
        <v>56.586126266562744</v>
      </c>
      <c r="J223" s="10">
        <f t="shared" si="27"/>
        <v>36.64893860895878</v>
      </c>
      <c r="L223" s="7" t="s">
        <v>464</v>
      </c>
      <c r="M223" s="3" t="s">
        <v>418</v>
      </c>
      <c r="N223" s="5">
        <v>32150</v>
      </c>
      <c r="O223" s="5">
        <v>2372</v>
      </c>
      <c r="P223" s="5">
        <v>18556</v>
      </c>
      <c r="Q223" s="5">
        <v>11222</v>
      </c>
    </row>
    <row r="224" spans="1:17" x14ac:dyDescent="0.3">
      <c r="A224" t="s">
        <v>461</v>
      </c>
      <c r="B224" t="s">
        <v>433</v>
      </c>
      <c r="C224">
        <v>1217884</v>
      </c>
      <c r="D224">
        <f t="shared" si="21"/>
        <v>46574</v>
      </c>
      <c r="E224">
        <f t="shared" si="23"/>
        <v>3532</v>
      </c>
      <c r="F224">
        <f t="shared" si="22"/>
        <v>27922</v>
      </c>
      <c r="G224">
        <f t="shared" si="24"/>
        <v>15120</v>
      </c>
      <c r="H224" s="10">
        <f t="shared" si="25"/>
        <v>7.583630351698373</v>
      </c>
      <c r="I224" s="10">
        <f t="shared" si="26"/>
        <v>59.951904496070775</v>
      </c>
      <c r="J224" s="10">
        <f t="shared" si="27"/>
        <v>32.464465152230858</v>
      </c>
      <c r="L224" s="7" t="s">
        <v>464</v>
      </c>
      <c r="M224" s="3" t="s">
        <v>419</v>
      </c>
      <c r="N224" s="5">
        <v>49314</v>
      </c>
      <c r="O224" s="5">
        <v>4767</v>
      </c>
      <c r="P224" s="5">
        <v>31191</v>
      </c>
      <c r="Q224" s="5">
        <v>13356</v>
      </c>
    </row>
    <row r="225" spans="1:17" x14ac:dyDescent="0.3">
      <c r="A225" t="s">
        <v>461</v>
      </c>
      <c r="B225" t="s">
        <v>434</v>
      </c>
      <c r="C225">
        <v>1217838</v>
      </c>
      <c r="D225">
        <f t="shared" si="21"/>
        <v>35417</v>
      </c>
      <c r="E225">
        <f t="shared" si="23"/>
        <v>2558</v>
      </c>
      <c r="F225">
        <f t="shared" si="22"/>
        <v>20415</v>
      </c>
      <c r="G225">
        <f t="shared" si="24"/>
        <v>12444</v>
      </c>
      <c r="H225" s="10">
        <f t="shared" si="25"/>
        <v>7.2225202586328603</v>
      </c>
      <c r="I225" s="10">
        <f t="shared" si="26"/>
        <v>57.641810430019483</v>
      </c>
      <c r="J225" s="10">
        <f t="shared" si="27"/>
        <v>35.135669311347655</v>
      </c>
      <c r="L225" s="7" t="s">
        <v>464</v>
      </c>
      <c r="M225" s="3" t="s">
        <v>420</v>
      </c>
      <c r="N225" s="5">
        <v>9617</v>
      </c>
      <c r="O225" s="5">
        <v>706</v>
      </c>
      <c r="P225" s="5">
        <v>6570</v>
      </c>
      <c r="Q225" s="5">
        <v>2341</v>
      </c>
    </row>
    <row r="226" spans="1:17" x14ac:dyDescent="0.3">
      <c r="A226" t="s">
        <v>461</v>
      </c>
      <c r="B226" t="s">
        <v>435</v>
      </c>
      <c r="C226">
        <v>1197359</v>
      </c>
      <c r="D226">
        <f t="shared" si="21"/>
        <v>39637</v>
      </c>
      <c r="E226">
        <f t="shared" si="23"/>
        <v>3340</v>
      </c>
      <c r="F226">
        <f t="shared" si="22"/>
        <v>23461</v>
      </c>
      <c r="G226">
        <f t="shared" si="24"/>
        <v>12836</v>
      </c>
      <c r="H226" s="10">
        <f t="shared" si="25"/>
        <v>8.4264702172212846</v>
      </c>
      <c r="I226" s="10">
        <f t="shared" si="26"/>
        <v>59.189646037792976</v>
      </c>
      <c r="J226" s="10">
        <f t="shared" si="27"/>
        <v>32.383883744985745</v>
      </c>
      <c r="L226" s="3" t="s">
        <v>461</v>
      </c>
      <c r="M226" s="3" t="s">
        <v>233</v>
      </c>
      <c r="N226" s="5">
        <v>3362553</v>
      </c>
      <c r="O226" s="5">
        <v>442744</v>
      </c>
      <c r="P226" s="5">
        <v>2371552</v>
      </c>
      <c r="Q226" s="5">
        <v>548257</v>
      </c>
    </row>
    <row r="227" spans="1:17" x14ac:dyDescent="0.3">
      <c r="A227" t="s">
        <v>461</v>
      </c>
      <c r="B227" t="s">
        <v>436</v>
      </c>
      <c r="C227">
        <v>1207830</v>
      </c>
      <c r="D227">
        <f t="shared" si="21"/>
        <v>62179</v>
      </c>
      <c r="E227">
        <f t="shared" si="23"/>
        <v>6595</v>
      </c>
      <c r="F227">
        <f t="shared" si="22"/>
        <v>38981</v>
      </c>
      <c r="G227">
        <f t="shared" si="24"/>
        <v>16603</v>
      </c>
      <c r="H227" s="10">
        <f t="shared" si="25"/>
        <v>10.606474854854534</v>
      </c>
      <c r="I227" s="10">
        <f t="shared" si="26"/>
        <v>62.691583975297128</v>
      </c>
      <c r="J227" s="10">
        <f t="shared" si="27"/>
        <v>26.701941169848343</v>
      </c>
      <c r="L227" s="7" t="s">
        <v>464</v>
      </c>
      <c r="M227" s="3" t="s">
        <v>421</v>
      </c>
      <c r="N227" s="5">
        <v>1044740</v>
      </c>
      <c r="O227" s="5">
        <v>135929</v>
      </c>
      <c r="P227" s="5">
        <v>768660</v>
      </c>
      <c r="Q227" s="5">
        <v>140151</v>
      </c>
    </row>
    <row r="228" spans="1:17" x14ac:dyDescent="0.3">
      <c r="A228" t="s">
        <v>461</v>
      </c>
      <c r="B228" t="s">
        <v>437</v>
      </c>
      <c r="C228">
        <v>1192591</v>
      </c>
      <c r="D228">
        <f t="shared" si="21"/>
        <v>45204</v>
      </c>
      <c r="E228">
        <f t="shared" si="23"/>
        <v>2893</v>
      </c>
      <c r="F228">
        <f t="shared" si="22"/>
        <v>25067</v>
      </c>
      <c r="G228">
        <f t="shared" si="24"/>
        <v>17244</v>
      </c>
      <c r="H228" s="10">
        <f t="shared" si="25"/>
        <v>6.399876117157774</v>
      </c>
      <c r="I228" s="10">
        <f t="shared" si="26"/>
        <v>55.453057251570655</v>
      </c>
      <c r="J228" s="10">
        <f t="shared" si="27"/>
        <v>38.147066631271571</v>
      </c>
      <c r="L228" s="7" t="s">
        <v>464</v>
      </c>
      <c r="M228" s="3" t="s">
        <v>422</v>
      </c>
      <c r="N228" s="5">
        <v>347334</v>
      </c>
      <c r="O228" s="5">
        <v>46407</v>
      </c>
      <c r="P228" s="5">
        <v>245028</v>
      </c>
      <c r="Q228" s="5">
        <v>55899</v>
      </c>
    </row>
    <row r="229" spans="1:17" x14ac:dyDescent="0.3">
      <c r="A229" t="s">
        <v>445</v>
      </c>
      <c r="B229" t="s">
        <v>438</v>
      </c>
      <c r="C229">
        <v>1299830</v>
      </c>
      <c r="D229">
        <f t="shared" si="21"/>
        <v>489405</v>
      </c>
      <c r="E229">
        <f t="shared" si="23"/>
        <v>73182</v>
      </c>
      <c r="F229">
        <f t="shared" si="22"/>
        <v>349533</v>
      </c>
      <c r="G229">
        <f t="shared" si="24"/>
        <v>66690</v>
      </c>
      <c r="H229" s="10">
        <f t="shared" si="25"/>
        <v>14.953259570294541</v>
      </c>
      <c r="I229" s="10">
        <f t="shared" si="26"/>
        <v>71.419989579182882</v>
      </c>
      <c r="J229" s="10">
        <f t="shared" si="27"/>
        <v>13.626750850522573</v>
      </c>
      <c r="L229" s="7" t="s">
        <v>464</v>
      </c>
      <c r="M229" s="3" t="s">
        <v>423</v>
      </c>
      <c r="N229" s="5">
        <v>131404</v>
      </c>
      <c r="O229" s="5">
        <v>17346</v>
      </c>
      <c r="P229" s="5">
        <v>90163</v>
      </c>
      <c r="Q229" s="5">
        <v>23895</v>
      </c>
    </row>
    <row r="230" spans="1:17" x14ac:dyDescent="0.3">
      <c r="A230" t="s">
        <v>445</v>
      </c>
      <c r="B230" t="s">
        <v>439</v>
      </c>
      <c r="C230">
        <v>1293362</v>
      </c>
      <c r="D230">
        <f t="shared" si="21"/>
        <v>181584</v>
      </c>
      <c r="E230">
        <f t="shared" si="23"/>
        <v>23707</v>
      </c>
      <c r="F230">
        <f t="shared" si="22"/>
        <v>124170</v>
      </c>
      <c r="G230">
        <f t="shared" si="24"/>
        <v>33707</v>
      </c>
      <c r="H230" s="10">
        <f t="shared" si="25"/>
        <v>13.055665697418275</v>
      </c>
      <c r="I230" s="10">
        <f t="shared" si="26"/>
        <v>68.381575469204336</v>
      </c>
      <c r="J230" s="10">
        <f t="shared" si="27"/>
        <v>18.562758833377391</v>
      </c>
      <c r="L230" s="7" t="s">
        <v>464</v>
      </c>
      <c r="M230" s="3" t="s">
        <v>424</v>
      </c>
      <c r="N230" s="5">
        <v>111925</v>
      </c>
      <c r="O230" s="5">
        <v>13937</v>
      </c>
      <c r="P230" s="5">
        <v>74560</v>
      </c>
      <c r="Q230" s="5">
        <v>23428</v>
      </c>
    </row>
    <row r="231" spans="1:17" x14ac:dyDescent="0.3">
      <c r="L231" s="7" t="s">
        <v>464</v>
      </c>
      <c r="M231" s="3" t="s">
        <v>425</v>
      </c>
      <c r="N231" s="5">
        <v>542455</v>
      </c>
      <c r="O231" s="5">
        <v>81955</v>
      </c>
      <c r="P231" s="5">
        <v>402968</v>
      </c>
      <c r="Q231" s="5">
        <v>57532</v>
      </c>
    </row>
    <row r="232" spans="1:17" x14ac:dyDescent="0.3">
      <c r="L232" s="7" t="s">
        <v>464</v>
      </c>
      <c r="M232" s="3" t="s">
        <v>426</v>
      </c>
      <c r="N232" s="5">
        <v>105552</v>
      </c>
      <c r="O232" s="5">
        <v>9658</v>
      </c>
      <c r="P232" s="5">
        <v>67345</v>
      </c>
      <c r="Q232" s="5">
        <v>28549</v>
      </c>
    </row>
    <row r="233" spans="1:17" x14ac:dyDescent="0.3">
      <c r="L233" s="7" t="s">
        <v>464</v>
      </c>
      <c r="M233" s="3" t="s">
        <v>427</v>
      </c>
      <c r="N233" s="5">
        <v>248276</v>
      </c>
      <c r="O233" s="5">
        <v>42808</v>
      </c>
      <c r="P233" s="5">
        <v>180576</v>
      </c>
      <c r="Q233" s="5">
        <v>24892</v>
      </c>
    </row>
    <row r="234" spans="1:17" x14ac:dyDescent="0.3">
      <c r="L234" s="7" t="s">
        <v>464</v>
      </c>
      <c r="M234" s="3" t="s">
        <v>428</v>
      </c>
      <c r="N234" s="5">
        <v>350759</v>
      </c>
      <c r="O234" s="5">
        <v>53109</v>
      </c>
      <c r="P234" s="5">
        <v>253019</v>
      </c>
      <c r="Q234" s="5">
        <v>44631</v>
      </c>
    </row>
    <row r="235" spans="1:17" x14ac:dyDescent="0.3">
      <c r="L235" s="7" t="s">
        <v>464</v>
      </c>
      <c r="M235" s="3" t="s">
        <v>429</v>
      </c>
      <c r="N235" s="5">
        <v>27168</v>
      </c>
      <c r="O235" s="5">
        <v>1850</v>
      </c>
      <c r="P235" s="5">
        <v>15629</v>
      </c>
      <c r="Q235" s="5">
        <v>9689</v>
      </c>
    </row>
    <row r="236" spans="1:17" x14ac:dyDescent="0.3">
      <c r="L236" s="7" t="s">
        <v>464</v>
      </c>
      <c r="M236" s="3" t="s">
        <v>430</v>
      </c>
      <c r="N236" s="5">
        <v>65700</v>
      </c>
      <c r="O236" s="5">
        <v>7644</v>
      </c>
      <c r="P236" s="5">
        <v>42702</v>
      </c>
      <c r="Q236" s="5">
        <v>15354</v>
      </c>
    </row>
    <row r="237" spans="1:17" x14ac:dyDescent="0.3">
      <c r="L237" s="7" t="s">
        <v>464</v>
      </c>
      <c r="M237" s="3" t="s">
        <v>431</v>
      </c>
      <c r="N237" s="5">
        <v>62331</v>
      </c>
      <c r="O237" s="5">
        <v>5461</v>
      </c>
      <c r="P237" s="5">
        <v>38444</v>
      </c>
      <c r="Q237" s="5">
        <v>18426</v>
      </c>
    </row>
    <row r="238" spans="1:17" x14ac:dyDescent="0.3">
      <c r="L238" s="7" t="s">
        <v>464</v>
      </c>
      <c r="M238" s="3" t="s">
        <v>334</v>
      </c>
      <c r="N238" s="5">
        <v>52276</v>
      </c>
      <c r="O238" s="5">
        <v>4771</v>
      </c>
      <c r="P238" s="5">
        <v>31928</v>
      </c>
      <c r="Q238" s="5">
        <v>15577</v>
      </c>
    </row>
    <row r="239" spans="1:17" x14ac:dyDescent="0.3">
      <c r="L239" s="7" t="s">
        <v>464</v>
      </c>
      <c r="M239" s="3" t="s">
        <v>432</v>
      </c>
      <c r="N239" s="5">
        <v>43622</v>
      </c>
      <c r="O239" s="5">
        <v>2951</v>
      </c>
      <c r="P239" s="5">
        <v>24684</v>
      </c>
      <c r="Q239" s="5">
        <v>15987</v>
      </c>
    </row>
    <row r="240" spans="1:17" x14ac:dyDescent="0.3">
      <c r="L240" s="7" t="s">
        <v>464</v>
      </c>
      <c r="M240" s="3" t="s">
        <v>433</v>
      </c>
      <c r="N240" s="5">
        <v>46574</v>
      </c>
      <c r="O240" s="5">
        <v>3532</v>
      </c>
      <c r="P240" s="5">
        <v>27922</v>
      </c>
      <c r="Q240" s="5">
        <v>15120</v>
      </c>
    </row>
    <row r="241" spans="12:17" x14ac:dyDescent="0.3">
      <c r="L241" s="7" t="s">
        <v>464</v>
      </c>
      <c r="M241" s="3" t="s">
        <v>434</v>
      </c>
      <c r="N241" s="5">
        <v>35417</v>
      </c>
      <c r="O241" s="5">
        <v>2558</v>
      </c>
      <c r="P241" s="5">
        <v>20415</v>
      </c>
      <c r="Q241" s="5">
        <v>12444</v>
      </c>
    </row>
    <row r="242" spans="12:17" x14ac:dyDescent="0.3">
      <c r="L242" s="7" t="s">
        <v>464</v>
      </c>
      <c r="M242" s="3" t="s">
        <v>435</v>
      </c>
      <c r="N242" s="5">
        <v>39637</v>
      </c>
      <c r="O242" s="5">
        <v>3340</v>
      </c>
      <c r="P242" s="5">
        <v>23461</v>
      </c>
      <c r="Q242" s="5">
        <v>12836</v>
      </c>
    </row>
    <row r="243" spans="12:17" x14ac:dyDescent="0.3">
      <c r="L243" s="7" t="s">
        <v>464</v>
      </c>
      <c r="M243" s="3" t="s">
        <v>436</v>
      </c>
      <c r="N243" s="5">
        <v>62179</v>
      </c>
      <c r="O243" s="5">
        <v>6595</v>
      </c>
      <c r="P243" s="5">
        <v>38981</v>
      </c>
      <c r="Q243" s="5">
        <v>16603</v>
      </c>
    </row>
    <row r="244" spans="12:17" x14ac:dyDescent="0.3">
      <c r="L244" s="7" t="s">
        <v>464</v>
      </c>
      <c r="M244" s="3" t="s">
        <v>437</v>
      </c>
      <c r="N244" s="5">
        <v>45204</v>
      </c>
      <c r="O244" s="5">
        <v>2893</v>
      </c>
      <c r="P244" s="5">
        <v>25067</v>
      </c>
      <c r="Q244" s="5">
        <v>17244</v>
      </c>
    </row>
    <row r="245" spans="12:17" x14ac:dyDescent="0.3">
      <c r="L245" s="3" t="s">
        <v>445</v>
      </c>
      <c r="M245" s="3" t="s">
        <v>233</v>
      </c>
      <c r="N245" s="5">
        <v>670989</v>
      </c>
      <c r="O245" s="5">
        <v>96889</v>
      </c>
      <c r="P245" s="5">
        <v>473703</v>
      </c>
      <c r="Q245" s="5">
        <v>100397</v>
      </c>
    </row>
    <row r="246" spans="12:17" x14ac:dyDescent="0.3">
      <c r="L246" s="7" t="s">
        <v>464</v>
      </c>
      <c r="M246" s="3" t="s">
        <v>438</v>
      </c>
      <c r="N246" s="5">
        <v>489405</v>
      </c>
      <c r="O246" s="5">
        <v>73182</v>
      </c>
      <c r="P246" s="5">
        <v>349533</v>
      </c>
      <c r="Q246" s="5">
        <v>66690</v>
      </c>
    </row>
    <row r="247" spans="12:17" x14ac:dyDescent="0.3">
      <c r="L247" s="8" t="s">
        <v>464</v>
      </c>
      <c r="M247" s="4" t="s">
        <v>439</v>
      </c>
      <c r="N247" s="5">
        <v>181584</v>
      </c>
      <c r="O247" s="5">
        <v>23707</v>
      </c>
      <c r="P247" s="5">
        <v>124170</v>
      </c>
      <c r="Q247" s="5">
        <v>33707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230"/>
  <sheetViews>
    <sheetView tabSelected="1" workbookViewId="0">
      <selection activeCell="J1" sqref="J1"/>
    </sheetView>
  </sheetViews>
  <sheetFormatPr defaultRowHeight="16.5" x14ac:dyDescent="0.3"/>
  <cols>
    <col min="1" max="1" width="14.875" customWidth="1"/>
    <col min="3" max="3" width="23.5" customWidth="1"/>
    <col min="4" max="4" width="16.375" customWidth="1"/>
    <col min="5" max="5" width="21.625" customWidth="1"/>
    <col min="6" max="6" width="22.25" customWidth="1"/>
    <col min="7" max="7" width="19" style="10" customWidth="1"/>
    <col min="8" max="8" width="9" style="10"/>
    <col min="9" max="9" width="14.875" customWidth="1"/>
    <col min="11" max="11" width="23.5" customWidth="1"/>
    <col min="13" max="13" width="15" customWidth="1"/>
    <col min="15" max="15" width="19" style="10" customWidth="1"/>
    <col min="16" max="16" width="9" style="10"/>
    <col min="17" max="17" width="14.875" customWidth="1"/>
    <col min="19" max="19" width="23.5" customWidth="1"/>
    <col min="21" max="21" width="15" customWidth="1"/>
    <col min="23" max="23" width="19" style="10" customWidth="1"/>
    <col min="24" max="24" width="9" style="10"/>
    <col min="25" max="25" width="14.875" customWidth="1"/>
    <col min="27" max="27" width="23.5" customWidth="1"/>
    <col min="29" max="29" width="15" customWidth="1"/>
    <col min="31" max="31" width="19" style="10" customWidth="1"/>
    <col min="32" max="32" width="9" style="10"/>
    <col min="33" max="33" width="14.875" customWidth="1"/>
    <col min="35" max="35" width="23.5" customWidth="1"/>
    <col min="37" max="37" width="15" customWidth="1"/>
    <col min="39" max="39" width="19" style="10" customWidth="1"/>
    <col min="40" max="40" width="9" style="10"/>
    <col min="41" max="41" width="14.875" customWidth="1"/>
    <col min="43" max="43" width="23.5" customWidth="1"/>
    <col min="45" max="45" width="15" customWidth="1"/>
    <col min="47" max="47" width="19" style="10" customWidth="1"/>
    <col min="48" max="48" width="9" style="10"/>
    <col min="49" max="49" width="14.875" customWidth="1"/>
    <col min="51" max="51" width="23.5" customWidth="1"/>
    <col min="53" max="53" width="15" customWidth="1"/>
    <col min="55" max="55" width="19" style="10" customWidth="1"/>
    <col min="56" max="56" width="9" style="10"/>
    <col min="57" max="57" width="14.875" customWidth="1"/>
    <col min="59" max="59" width="23.5" customWidth="1"/>
    <col min="61" max="61" width="15" customWidth="1"/>
    <col min="63" max="63" width="19" style="10" customWidth="1"/>
    <col min="64" max="64" width="9" style="10"/>
    <col min="65" max="65" width="14.875" customWidth="1"/>
    <col min="67" max="67" width="23.5" customWidth="1"/>
    <col min="69" max="69" width="15" customWidth="1"/>
    <col min="71" max="71" width="19" style="10" customWidth="1"/>
    <col min="72" max="72" width="9" style="10"/>
    <col min="73" max="73" width="14.875" customWidth="1"/>
    <col min="75" max="75" width="23.5" customWidth="1"/>
    <col min="77" max="77" width="15" customWidth="1"/>
    <col min="79" max="79" width="19" style="10" customWidth="1"/>
    <col min="80" max="80" width="9" style="10"/>
    <col min="81" max="81" width="14.875" customWidth="1"/>
    <col min="83" max="83" width="23.5" customWidth="1"/>
    <col min="85" max="85" width="15" customWidth="1"/>
    <col min="87" max="87" width="19" style="10" customWidth="1"/>
    <col min="88" max="88" width="9" style="10"/>
    <col min="89" max="89" width="14.875" customWidth="1"/>
    <col min="91" max="91" width="23.5" customWidth="1"/>
    <col min="93" max="93" width="15" customWidth="1"/>
    <col min="95" max="95" width="19" style="10" customWidth="1"/>
    <col min="96" max="96" width="9" style="10"/>
    <col min="97" max="97" width="14.875" customWidth="1"/>
    <col min="99" max="99" width="23.5" customWidth="1"/>
    <col min="101" max="101" width="15" customWidth="1"/>
    <col min="103" max="103" width="19" style="10" customWidth="1"/>
    <col min="104" max="104" width="9" style="10"/>
    <col min="105" max="105" width="14.875" customWidth="1"/>
    <col min="107" max="107" width="23.5" customWidth="1"/>
    <col min="109" max="109" width="15" customWidth="1"/>
    <col min="111" max="111" width="19" style="10" customWidth="1"/>
    <col min="112" max="112" width="9" style="10"/>
    <col min="113" max="113" width="14.875" customWidth="1"/>
    <col min="115" max="115" width="23.5" customWidth="1"/>
    <col min="117" max="117" width="15" customWidth="1"/>
    <col min="119" max="119" width="19" style="10" customWidth="1"/>
    <col min="120" max="120" width="9" style="10"/>
    <col min="121" max="121" width="14.875" customWidth="1"/>
    <col min="123" max="123" width="23.5" customWidth="1"/>
    <col min="125" max="125" width="15" customWidth="1"/>
    <col min="127" max="127" width="19" style="10" customWidth="1"/>
    <col min="128" max="128" width="9" style="10"/>
    <col min="129" max="129" width="14.875" customWidth="1"/>
    <col min="131" max="131" width="23.5" customWidth="1"/>
    <col min="133" max="133" width="15" customWidth="1"/>
    <col min="135" max="135" width="19" style="10" customWidth="1"/>
    <col min="136" max="136" width="9" style="10"/>
    <col min="137" max="137" width="14.875" customWidth="1"/>
    <col min="139" max="139" width="23.5" customWidth="1"/>
    <col min="141" max="141" width="15" customWidth="1"/>
    <col min="143" max="143" width="19" style="10" customWidth="1"/>
    <col min="144" max="144" width="9" style="10"/>
    <col min="145" max="145" width="14.875" customWidth="1"/>
    <col min="147" max="147" width="23.5" customWidth="1"/>
    <col min="149" max="149" width="15" customWidth="1"/>
    <col min="151" max="151" width="19" style="10" customWidth="1"/>
    <col min="152" max="152" width="9" style="10"/>
    <col min="153" max="153" width="14.875" customWidth="1"/>
    <col min="155" max="155" width="23.5" customWidth="1"/>
    <col min="157" max="157" width="15" customWidth="1"/>
    <col min="159" max="159" width="19" style="10" customWidth="1"/>
    <col min="160" max="160" width="9" style="10"/>
    <col min="161" max="161" width="14.875" customWidth="1"/>
    <col min="163" max="163" width="23.5" customWidth="1"/>
    <col min="165" max="165" width="15" customWidth="1"/>
    <col min="167" max="167" width="19" style="10" customWidth="1"/>
    <col min="168" max="168" width="9" style="10"/>
    <col min="169" max="169" width="14.875" customWidth="1"/>
    <col min="171" max="171" width="23.5" customWidth="1"/>
    <col min="173" max="173" width="15" customWidth="1"/>
    <col min="175" max="175" width="19" style="10" customWidth="1"/>
    <col min="176" max="176" width="9" style="10"/>
    <col min="177" max="177" width="14.875" customWidth="1"/>
    <col min="179" max="179" width="23.5" customWidth="1"/>
    <col min="181" max="181" width="15" customWidth="1"/>
    <col min="183" max="183" width="19" style="10" customWidth="1"/>
    <col min="184" max="184" width="9" style="10"/>
    <col min="185" max="185" width="14.875" customWidth="1"/>
    <col min="187" max="187" width="23.5" customWidth="1"/>
    <col min="189" max="189" width="15" customWidth="1"/>
    <col min="191" max="191" width="19" style="10" customWidth="1"/>
    <col min="192" max="192" width="9" style="10"/>
    <col min="193" max="193" width="14.875" customWidth="1"/>
    <col min="195" max="195" width="23.5" customWidth="1"/>
    <col min="197" max="197" width="15" customWidth="1"/>
    <col min="199" max="199" width="19" style="10" customWidth="1"/>
    <col min="200" max="200" width="9" style="10"/>
    <col min="201" max="201" width="14.875" customWidth="1"/>
    <col min="203" max="203" width="23.5" customWidth="1"/>
    <col min="205" max="205" width="15" customWidth="1"/>
    <col min="207" max="207" width="19" style="10" customWidth="1"/>
    <col min="208" max="208" width="9" style="10"/>
    <col min="209" max="209" width="14.875" customWidth="1"/>
    <col min="211" max="211" width="23.5" customWidth="1"/>
    <col min="213" max="213" width="15" customWidth="1"/>
    <col min="215" max="215" width="19" style="10" customWidth="1"/>
    <col min="216" max="216" width="9" style="10"/>
    <col min="217" max="217" width="14.875" customWidth="1"/>
    <col min="219" max="219" width="23.5" customWidth="1"/>
    <col min="221" max="221" width="15" customWidth="1"/>
    <col min="223" max="223" width="19" style="10" customWidth="1"/>
    <col min="224" max="224" width="9" style="10"/>
    <col min="225" max="225" width="14.875" customWidth="1"/>
    <col min="227" max="227" width="23.5" customWidth="1"/>
    <col min="229" max="229" width="15" customWidth="1"/>
    <col min="231" max="231" width="19" style="10" customWidth="1"/>
    <col min="232" max="232" width="9" style="10"/>
    <col min="233" max="233" width="14.875" customWidth="1"/>
    <col min="235" max="235" width="23.5" customWidth="1"/>
    <col min="237" max="237" width="15" customWidth="1"/>
    <col min="239" max="239" width="19" style="10" customWidth="1"/>
    <col min="240" max="240" width="9" style="10"/>
    <col min="241" max="241" width="14.875" customWidth="1"/>
    <col min="243" max="243" width="23.5" customWidth="1"/>
    <col min="245" max="245" width="15" customWidth="1"/>
    <col min="247" max="247" width="19" style="10" customWidth="1"/>
    <col min="248" max="248" width="9" style="10"/>
    <col min="249" max="249" width="14.875" customWidth="1"/>
    <col min="251" max="251" width="23.5" customWidth="1"/>
    <col min="253" max="253" width="15" customWidth="1"/>
    <col min="255" max="255" width="19" style="10" customWidth="1"/>
    <col min="256" max="256" width="9" style="10"/>
    <col min="257" max="257" width="14.875" customWidth="1"/>
    <col min="259" max="259" width="23.5" customWidth="1"/>
    <col min="261" max="261" width="15" customWidth="1"/>
    <col min="263" max="263" width="19" style="10" customWidth="1"/>
    <col min="264" max="264" width="9" style="10"/>
    <col min="265" max="265" width="14.875" customWidth="1"/>
    <col min="267" max="267" width="23.5" customWidth="1"/>
    <col min="269" max="269" width="15" customWidth="1"/>
    <col min="271" max="271" width="19" style="10" customWidth="1"/>
    <col min="272" max="272" width="9" style="10"/>
    <col min="273" max="273" width="14.875" customWidth="1"/>
    <col min="275" max="275" width="23.5" customWidth="1"/>
    <col min="277" max="277" width="15" customWidth="1"/>
    <col min="279" max="279" width="19" style="10" customWidth="1"/>
    <col min="280" max="280" width="9" style="10"/>
    <col min="281" max="281" width="14.875" customWidth="1"/>
    <col min="283" max="283" width="23.5" customWidth="1"/>
    <col min="285" max="285" width="15" customWidth="1"/>
    <col min="287" max="287" width="19" style="10" customWidth="1"/>
    <col min="288" max="288" width="9" style="10"/>
    <col min="289" max="289" width="14.875" customWidth="1"/>
    <col min="291" max="291" width="23.5" customWidth="1"/>
    <col min="293" max="293" width="15" customWidth="1"/>
    <col min="295" max="295" width="19" style="10" customWidth="1"/>
    <col min="296" max="296" width="9" style="10"/>
    <col min="297" max="297" width="14.875" customWidth="1"/>
    <col min="299" max="299" width="23.5" customWidth="1"/>
    <col min="301" max="301" width="15" customWidth="1"/>
    <col min="303" max="303" width="19" style="10" customWidth="1"/>
    <col min="304" max="304" width="9" style="10"/>
    <col min="305" max="305" width="14.875" customWidth="1"/>
    <col min="307" max="307" width="23.5" customWidth="1"/>
    <col min="309" max="309" width="15" customWidth="1"/>
    <col min="311" max="311" width="19" style="10" customWidth="1"/>
    <col min="312" max="312" width="9" style="10"/>
    <col min="313" max="313" width="14.875" customWidth="1"/>
    <col min="315" max="315" width="23.5" customWidth="1"/>
    <col min="317" max="317" width="15" customWidth="1"/>
    <col min="319" max="319" width="19" style="10" customWidth="1"/>
    <col min="320" max="320" width="9" style="10"/>
    <col min="321" max="321" width="14.875" customWidth="1"/>
    <col min="323" max="323" width="23.5" customWidth="1"/>
    <col min="325" max="325" width="15" customWidth="1"/>
    <col min="327" max="327" width="19" style="10" customWidth="1"/>
    <col min="328" max="328" width="9" style="10"/>
    <col min="329" max="329" width="14.875" customWidth="1"/>
    <col min="331" max="331" width="23.5" customWidth="1"/>
    <col min="333" max="333" width="15" customWidth="1"/>
    <col min="335" max="335" width="19" style="10" customWidth="1"/>
    <col min="336" max="336" width="9" style="10"/>
    <col min="337" max="337" width="14.875" customWidth="1"/>
    <col min="339" max="339" width="23.5" customWidth="1"/>
    <col min="341" max="341" width="15" customWidth="1"/>
    <col min="343" max="343" width="19" style="10" customWidth="1"/>
    <col min="344" max="344" width="9" style="10"/>
    <col min="345" max="345" width="14.875" customWidth="1"/>
    <col min="347" max="347" width="23.5" customWidth="1"/>
    <col min="349" max="349" width="15" customWidth="1"/>
    <col min="351" max="351" width="19" style="10" customWidth="1"/>
    <col min="352" max="352" width="9" style="10"/>
    <col min="353" max="353" width="14.875" customWidth="1"/>
    <col min="355" max="355" width="23.5" customWidth="1"/>
    <col min="357" max="357" width="15" customWidth="1"/>
    <col min="359" max="359" width="19" style="10" customWidth="1"/>
    <col min="360" max="360" width="9" style="10"/>
    <col min="361" max="361" width="14.875" customWidth="1"/>
    <col min="363" max="363" width="23.5" customWidth="1"/>
    <col min="365" max="365" width="15" customWidth="1"/>
    <col min="367" max="367" width="19" style="10" customWidth="1"/>
    <col min="368" max="368" width="9" style="10"/>
    <col min="369" max="369" width="14.875" customWidth="1"/>
    <col min="371" max="371" width="23.5" customWidth="1"/>
    <col min="373" max="373" width="15" customWidth="1"/>
    <col min="375" max="375" width="19" style="10" customWidth="1"/>
    <col min="376" max="376" width="9" style="10"/>
    <col min="377" max="377" width="14.875" customWidth="1"/>
    <col min="379" max="379" width="23.5" customWidth="1"/>
    <col min="381" max="381" width="15" customWidth="1"/>
    <col min="383" max="383" width="19" style="10" customWidth="1"/>
    <col min="384" max="384" width="9" style="10"/>
    <col min="385" max="385" width="14.875" customWidth="1"/>
    <col min="387" max="387" width="23.5" customWidth="1"/>
    <col min="389" max="389" width="15" customWidth="1"/>
    <col min="391" max="391" width="19" style="10" customWidth="1"/>
    <col min="392" max="392" width="9" style="10"/>
    <col min="393" max="393" width="14.875" customWidth="1"/>
    <col min="395" max="395" width="23.5" customWidth="1"/>
    <col min="397" max="397" width="15" customWidth="1"/>
    <col min="399" max="399" width="19" style="10" customWidth="1"/>
    <col min="400" max="400" width="9" style="10"/>
    <col min="401" max="401" width="14.875" customWidth="1"/>
    <col min="403" max="403" width="23.5" customWidth="1"/>
    <col min="405" max="405" width="15" customWidth="1"/>
    <col min="407" max="407" width="19" style="10" customWidth="1"/>
    <col min="408" max="408" width="9" style="10"/>
    <col min="409" max="409" width="14.875" customWidth="1"/>
    <col min="411" max="411" width="23.5" customWidth="1"/>
    <col min="413" max="413" width="15" customWidth="1"/>
    <col min="415" max="415" width="19" style="10" customWidth="1"/>
    <col min="416" max="416" width="9" style="10"/>
    <col min="417" max="417" width="14.875" customWidth="1"/>
    <col min="419" max="419" width="23.5" customWidth="1"/>
    <col min="421" max="421" width="15" customWidth="1"/>
    <col min="423" max="423" width="19" style="10" customWidth="1"/>
    <col min="424" max="424" width="9" style="10"/>
    <col min="425" max="425" width="14.875" customWidth="1"/>
    <col min="427" max="427" width="23.5" customWidth="1"/>
    <col min="429" max="429" width="15" customWidth="1"/>
    <col min="431" max="431" width="19" style="10" customWidth="1"/>
    <col min="432" max="432" width="9" style="10"/>
    <col min="433" max="433" width="14.875" customWidth="1"/>
    <col min="435" max="435" width="23.5" customWidth="1"/>
    <col min="437" max="437" width="15" customWidth="1"/>
    <col min="439" max="439" width="19" style="10" customWidth="1"/>
    <col min="440" max="440" width="9" style="10"/>
    <col min="441" max="441" width="14.875" customWidth="1"/>
    <col min="443" max="443" width="23.5" customWidth="1"/>
    <col min="445" max="445" width="15" customWidth="1"/>
    <col min="447" max="447" width="19" style="10" customWidth="1"/>
    <col min="448" max="448" width="9" style="10"/>
    <col min="449" max="449" width="14.875" customWidth="1"/>
    <col min="451" max="451" width="23.5" customWidth="1"/>
    <col min="453" max="453" width="15" customWidth="1"/>
    <col min="455" max="455" width="19" style="10" customWidth="1"/>
    <col min="456" max="456" width="9" style="10"/>
    <col min="457" max="457" width="14.875" customWidth="1"/>
    <col min="459" max="459" width="23.5" customWidth="1"/>
    <col min="461" max="461" width="15" customWidth="1"/>
    <col min="463" max="463" width="19" style="10" customWidth="1"/>
    <col min="464" max="464" width="9" style="10"/>
    <col min="465" max="465" width="14.875" customWidth="1"/>
    <col min="467" max="467" width="23.5" customWidth="1"/>
    <col min="469" max="469" width="15" customWidth="1"/>
    <col min="471" max="471" width="19" style="10" customWidth="1"/>
    <col min="472" max="472" width="9" style="10"/>
    <col min="473" max="473" width="14.875" customWidth="1"/>
    <col min="475" max="475" width="23.5" customWidth="1"/>
    <col min="477" max="477" width="15" customWidth="1"/>
    <col min="479" max="479" width="19" style="10" customWidth="1"/>
    <col min="480" max="480" width="9" style="10"/>
    <col min="481" max="481" width="14.875" customWidth="1"/>
    <col min="483" max="483" width="23.5" customWidth="1"/>
    <col min="485" max="485" width="15" customWidth="1"/>
    <col min="487" max="487" width="19" style="10" customWidth="1"/>
    <col min="488" max="488" width="9" style="10"/>
    <col min="489" max="489" width="14.875" customWidth="1"/>
    <col min="491" max="491" width="23.5" customWidth="1"/>
    <col min="493" max="493" width="15" customWidth="1"/>
    <col min="495" max="495" width="19" style="10" customWidth="1"/>
    <col min="496" max="496" width="9" style="10"/>
    <col min="497" max="497" width="14.875" customWidth="1"/>
    <col min="499" max="499" width="23.5" customWidth="1"/>
    <col min="501" max="501" width="15" customWidth="1"/>
    <col min="503" max="503" width="19" style="10" customWidth="1"/>
    <col min="504" max="504" width="9" style="10"/>
    <col min="505" max="505" width="14.875" customWidth="1"/>
    <col min="507" max="507" width="23.5" customWidth="1"/>
    <col min="509" max="509" width="15" customWidth="1"/>
    <col min="511" max="511" width="19" style="10" customWidth="1"/>
    <col min="512" max="512" width="9" style="10"/>
    <col min="513" max="513" width="14.875" customWidth="1"/>
    <col min="515" max="515" width="23.5" customWidth="1"/>
    <col min="517" max="517" width="15" customWidth="1"/>
    <col min="519" max="519" width="19" style="10" customWidth="1"/>
    <col min="520" max="520" width="9" style="10"/>
    <col min="521" max="521" width="14.875" customWidth="1"/>
    <col min="523" max="523" width="23.5" customWidth="1"/>
    <col min="525" max="525" width="15" customWidth="1"/>
    <col min="527" max="527" width="19" style="10" customWidth="1"/>
    <col min="528" max="528" width="9" style="10"/>
    <col min="529" max="529" width="14.875" customWidth="1"/>
    <col min="531" max="531" width="23.5" customWidth="1"/>
    <col min="533" max="533" width="15" customWidth="1"/>
    <col min="535" max="535" width="19" style="10" customWidth="1"/>
    <col min="536" max="536" width="9" style="10"/>
    <col min="537" max="537" width="14.875" customWidth="1"/>
    <col min="539" max="539" width="23.5" customWidth="1"/>
    <col min="541" max="541" width="15" customWidth="1"/>
    <col min="543" max="543" width="19" style="10" customWidth="1"/>
    <col min="544" max="544" width="9" style="10"/>
    <col min="545" max="545" width="14.875" customWidth="1"/>
    <col min="547" max="547" width="23.5" customWidth="1"/>
    <col min="549" max="549" width="15" customWidth="1"/>
    <col min="551" max="551" width="19" style="10" customWidth="1"/>
    <col min="552" max="552" width="9" style="10"/>
    <col min="553" max="553" width="14.875" customWidth="1"/>
    <col min="555" max="555" width="23.5" customWidth="1"/>
    <col min="557" max="557" width="15" customWidth="1"/>
    <col min="559" max="559" width="19" style="10" customWidth="1"/>
    <col min="560" max="560" width="9" style="10"/>
    <col min="561" max="561" width="14.875" customWidth="1"/>
    <col min="563" max="563" width="23.5" customWidth="1"/>
    <col min="565" max="565" width="15" customWidth="1"/>
    <col min="567" max="567" width="19" style="10" customWidth="1"/>
    <col min="568" max="568" width="9" style="10"/>
    <col min="569" max="569" width="14.875" customWidth="1"/>
    <col min="571" max="571" width="23.5" customWidth="1"/>
    <col min="573" max="573" width="15" customWidth="1"/>
    <col min="575" max="575" width="19" style="10" customWidth="1"/>
    <col min="576" max="576" width="9" style="10"/>
    <col min="577" max="577" width="14.875" customWidth="1"/>
    <col min="579" max="579" width="23.5" customWidth="1"/>
    <col min="581" max="581" width="15" customWidth="1"/>
    <col min="583" max="583" width="19" style="10" customWidth="1"/>
    <col min="584" max="584" width="9" style="10"/>
    <col min="585" max="585" width="14.875" customWidth="1"/>
    <col min="587" max="587" width="23.5" customWidth="1"/>
    <col min="589" max="589" width="15" customWidth="1"/>
    <col min="591" max="591" width="19" style="10" customWidth="1"/>
    <col min="592" max="592" width="9" style="10"/>
    <col min="593" max="593" width="14.875" customWidth="1"/>
    <col min="595" max="595" width="23.5" customWidth="1"/>
    <col min="597" max="597" width="15" customWidth="1"/>
    <col min="599" max="599" width="19" style="10" customWidth="1"/>
    <col min="600" max="600" width="9" style="10"/>
    <col min="601" max="601" width="14.875" customWidth="1"/>
    <col min="603" max="603" width="23.5" customWidth="1"/>
    <col min="605" max="605" width="15" customWidth="1"/>
    <col min="607" max="607" width="19" style="10" customWidth="1"/>
    <col min="608" max="608" width="9" style="10"/>
    <col min="609" max="609" width="14.875" customWidth="1"/>
    <col min="611" max="611" width="23.5" customWidth="1"/>
    <col min="613" max="613" width="15" customWidth="1"/>
    <col min="615" max="615" width="19" style="10" customWidth="1"/>
    <col min="616" max="616" width="9" style="10"/>
    <col min="617" max="617" width="14.875" customWidth="1"/>
    <col min="619" max="619" width="23.5" customWidth="1"/>
    <col min="621" max="621" width="15" customWidth="1"/>
    <col min="623" max="623" width="19" style="10" customWidth="1"/>
    <col min="624" max="624" width="9" style="10"/>
    <col min="625" max="625" width="14.875" customWidth="1"/>
    <col min="627" max="627" width="23.5" customWidth="1"/>
    <col min="629" max="629" width="15" customWidth="1"/>
    <col min="631" max="631" width="19" style="10" customWidth="1"/>
    <col min="632" max="632" width="9" style="10"/>
    <col min="633" max="633" width="14.875" customWidth="1"/>
    <col min="635" max="635" width="23.5" customWidth="1"/>
    <col min="637" max="637" width="15" customWidth="1"/>
    <col min="639" max="639" width="19" style="10" customWidth="1"/>
    <col min="640" max="640" width="9" style="10"/>
    <col min="641" max="641" width="14.875" customWidth="1"/>
    <col min="643" max="643" width="23.5" customWidth="1"/>
    <col min="645" max="645" width="15" customWidth="1"/>
    <col min="647" max="647" width="19" style="10" customWidth="1"/>
    <col min="648" max="648" width="9" style="10"/>
    <col min="649" max="649" width="14.875" customWidth="1"/>
    <col min="651" max="651" width="23.5" customWidth="1"/>
    <col min="653" max="653" width="15" customWidth="1"/>
    <col min="655" max="655" width="19" style="10" customWidth="1"/>
    <col min="656" max="656" width="9" style="10"/>
    <col min="657" max="657" width="14.875" customWidth="1"/>
    <col min="659" max="659" width="23.5" customWidth="1"/>
    <col min="661" max="661" width="15" customWidth="1"/>
    <col min="663" max="663" width="19" style="10" customWidth="1"/>
    <col min="664" max="664" width="9" style="10"/>
    <col min="665" max="665" width="14.875" customWidth="1"/>
    <col min="667" max="667" width="23.5" customWidth="1"/>
    <col min="669" max="669" width="15" customWidth="1"/>
    <col min="671" max="671" width="19" style="10" customWidth="1"/>
    <col min="672" max="672" width="9" style="10"/>
    <col min="673" max="673" width="14.875" customWidth="1"/>
    <col min="675" max="675" width="23.5" customWidth="1"/>
    <col min="677" max="677" width="15" customWidth="1"/>
    <col min="679" max="679" width="19" style="10" customWidth="1"/>
    <col min="680" max="680" width="9" style="10"/>
    <col min="681" max="681" width="14.875" customWidth="1"/>
    <col min="683" max="683" width="23.5" customWidth="1"/>
    <col min="685" max="685" width="15" customWidth="1"/>
    <col min="687" max="687" width="19" style="10" customWidth="1"/>
    <col min="688" max="688" width="9" style="10"/>
    <col min="689" max="689" width="14.875" customWidth="1"/>
    <col min="691" max="691" width="23.5" customWidth="1"/>
    <col min="693" max="693" width="15" customWidth="1"/>
    <col min="695" max="695" width="19" style="10" customWidth="1"/>
    <col min="696" max="696" width="9" style="10"/>
    <col min="697" max="697" width="14.875" customWidth="1"/>
    <col min="699" max="699" width="23.5" customWidth="1"/>
    <col min="701" max="701" width="15" customWidth="1"/>
    <col min="703" max="703" width="19" style="10" customWidth="1"/>
    <col min="704" max="704" width="9" style="10"/>
    <col min="705" max="705" width="14.875" customWidth="1"/>
    <col min="707" max="707" width="23.5" customWidth="1"/>
    <col min="709" max="709" width="15" customWidth="1"/>
    <col min="711" max="711" width="19" style="10" customWidth="1"/>
    <col min="712" max="712" width="9" style="10"/>
    <col min="713" max="713" width="14.875" customWidth="1"/>
    <col min="715" max="715" width="23.5" customWidth="1"/>
    <col min="717" max="717" width="15" customWidth="1"/>
    <col min="719" max="719" width="19" style="10" customWidth="1"/>
    <col min="720" max="720" width="9" style="10"/>
    <col min="721" max="721" width="14.875" customWidth="1"/>
    <col min="723" max="723" width="23.5" customWidth="1"/>
    <col min="725" max="725" width="15" customWidth="1"/>
    <col min="727" max="727" width="19" style="10" customWidth="1"/>
    <col min="728" max="728" width="9" style="10"/>
    <col min="729" max="729" width="14.875" customWidth="1"/>
    <col min="731" max="731" width="23.5" customWidth="1"/>
    <col min="733" max="733" width="15" customWidth="1"/>
    <col min="735" max="735" width="19" style="10" customWidth="1"/>
    <col min="736" max="736" width="9" style="10"/>
    <col min="737" max="737" width="14.875" customWidth="1"/>
    <col min="739" max="739" width="23.5" customWidth="1"/>
    <col min="741" max="741" width="15" customWidth="1"/>
    <col min="743" max="743" width="19" style="10" customWidth="1"/>
    <col min="744" max="744" width="9" style="10"/>
    <col min="745" max="745" width="14.875" customWidth="1"/>
    <col min="747" max="747" width="23.5" customWidth="1"/>
    <col min="749" max="749" width="15" customWidth="1"/>
    <col min="751" max="751" width="19" style="10" customWidth="1"/>
    <col min="752" max="752" width="9" style="10"/>
    <col min="753" max="753" width="14.875" customWidth="1"/>
    <col min="755" max="755" width="23.5" customWidth="1"/>
    <col min="757" max="757" width="15" customWidth="1"/>
    <col min="759" max="759" width="19" style="10" customWidth="1"/>
    <col min="760" max="760" width="9" style="10"/>
    <col min="761" max="761" width="14.875" customWidth="1"/>
    <col min="763" max="763" width="23.5" customWidth="1"/>
    <col min="765" max="765" width="15" customWidth="1"/>
    <col min="767" max="767" width="19" style="10" customWidth="1"/>
    <col min="768" max="768" width="9" style="10"/>
    <col min="769" max="769" width="14.875" customWidth="1"/>
    <col min="771" max="771" width="23.5" customWidth="1"/>
    <col min="773" max="773" width="15" customWidth="1"/>
    <col min="775" max="775" width="19" style="10" customWidth="1"/>
    <col min="776" max="776" width="9" style="10"/>
    <col min="777" max="777" width="14.875" customWidth="1"/>
    <col min="779" max="779" width="23.5" customWidth="1"/>
    <col min="781" max="781" width="15" customWidth="1"/>
    <col min="783" max="783" width="19" style="10" customWidth="1"/>
    <col min="784" max="784" width="9" style="10"/>
    <col min="785" max="785" width="14.875" customWidth="1"/>
    <col min="787" max="787" width="23.5" customWidth="1"/>
    <col min="789" max="789" width="15" customWidth="1"/>
    <col min="791" max="791" width="19" style="10" customWidth="1"/>
    <col min="792" max="792" width="9" style="10"/>
    <col min="793" max="793" width="14.875" customWidth="1"/>
    <col min="795" max="795" width="23.5" customWidth="1"/>
    <col min="797" max="797" width="15" customWidth="1"/>
    <col min="799" max="799" width="19" style="10" customWidth="1"/>
    <col min="800" max="800" width="9" style="10"/>
    <col min="801" max="801" width="14.875" customWidth="1"/>
    <col min="803" max="803" width="23.5" customWidth="1"/>
    <col min="805" max="805" width="15" customWidth="1"/>
    <col min="807" max="807" width="19" style="10" customWidth="1"/>
    <col min="808" max="808" width="9" style="10"/>
    <col min="809" max="809" width="14.875" customWidth="1"/>
    <col min="811" max="811" width="23.5" customWidth="1"/>
    <col min="813" max="813" width="15" customWidth="1"/>
    <col min="815" max="815" width="19" style="10" customWidth="1"/>
    <col min="816" max="816" width="9" style="10"/>
    <col min="817" max="817" width="14.875" customWidth="1"/>
    <col min="819" max="819" width="23.5" customWidth="1"/>
    <col min="821" max="821" width="15" customWidth="1"/>
    <col min="823" max="823" width="19" style="10" customWidth="1"/>
    <col min="824" max="824" width="9" style="10"/>
    <col min="825" max="825" width="14.875" customWidth="1"/>
    <col min="827" max="827" width="23.5" customWidth="1"/>
    <col min="829" max="829" width="15" customWidth="1"/>
    <col min="831" max="831" width="19" style="10" customWidth="1"/>
    <col min="832" max="832" width="9" style="10"/>
    <col min="833" max="833" width="14.875" customWidth="1"/>
    <col min="835" max="835" width="23.5" customWidth="1"/>
    <col min="837" max="837" width="15" customWidth="1"/>
    <col min="839" max="839" width="19" style="10" customWidth="1"/>
    <col min="840" max="840" width="9" style="10"/>
    <col min="841" max="841" width="14.875" customWidth="1"/>
    <col min="843" max="843" width="23.5" customWidth="1"/>
    <col min="845" max="845" width="15" customWidth="1"/>
    <col min="847" max="847" width="19" style="10" customWidth="1"/>
    <col min="848" max="848" width="9" style="10"/>
    <col min="849" max="849" width="14.875" customWidth="1"/>
    <col min="851" max="851" width="23.5" customWidth="1"/>
    <col min="853" max="853" width="15" customWidth="1"/>
    <col min="855" max="855" width="19" style="10" customWidth="1"/>
    <col min="856" max="856" width="9" style="10"/>
    <col min="857" max="857" width="14.875" customWidth="1"/>
    <col min="859" max="859" width="23.5" customWidth="1"/>
    <col min="861" max="861" width="15" customWidth="1"/>
    <col min="863" max="863" width="19" style="10" customWidth="1"/>
    <col min="864" max="864" width="9" style="10"/>
    <col min="865" max="865" width="14.875" customWidth="1"/>
    <col min="867" max="867" width="23.5" customWidth="1"/>
    <col min="869" max="869" width="15" customWidth="1"/>
    <col min="871" max="871" width="19" style="10" customWidth="1"/>
    <col min="872" max="872" width="9" style="10"/>
    <col min="873" max="873" width="14.875" customWidth="1"/>
    <col min="875" max="875" width="23.5" customWidth="1"/>
    <col min="877" max="877" width="15" customWidth="1"/>
    <col min="879" max="879" width="19" style="10" customWidth="1"/>
    <col min="880" max="880" width="9" style="10"/>
    <col min="881" max="881" width="14.875" customWidth="1"/>
    <col min="883" max="883" width="23.5" customWidth="1"/>
    <col min="885" max="885" width="15" customWidth="1"/>
    <col min="887" max="887" width="19" style="10" customWidth="1"/>
    <col min="888" max="888" width="9" style="10"/>
    <col min="889" max="889" width="14.875" customWidth="1"/>
    <col min="891" max="891" width="23.5" customWidth="1"/>
    <col min="893" max="893" width="15" customWidth="1"/>
    <col min="895" max="895" width="19" style="10" customWidth="1"/>
    <col min="896" max="896" width="9" style="10"/>
    <col min="897" max="897" width="14.875" customWidth="1"/>
    <col min="899" max="899" width="23.5" customWidth="1"/>
    <col min="901" max="901" width="15" customWidth="1"/>
    <col min="903" max="903" width="19" style="10" customWidth="1"/>
    <col min="904" max="904" width="9" style="10"/>
    <col min="905" max="905" width="14.875" customWidth="1"/>
    <col min="907" max="907" width="23.5" customWidth="1"/>
    <col min="909" max="909" width="15" customWidth="1"/>
    <col min="911" max="911" width="19" style="10" customWidth="1"/>
    <col min="912" max="912" width="9" style="10"/>
    <col min="913" max="913" width="14.875" customWidth="1"/>
    <col min="915" max="915" width="23.5" customWidth="1"/>
    <col min="917" max="917" width="15" customWidth="1"/>
    <col min="919" max="919" width="19" style="10" customWidth="1"/>
    <col min="920" max="920" width="9" style="10"/>
    <col min="921" max="921" width="14.875" customWidth="1"/>
    <col min="923" max="923" width="23.5" customWidth="1"/>
    <col min="925" max="925" width="15" customWidth="1"/>
    <col min="927" max="927" width="19" style="10" customWidth="1"/>
    <col min="928" max="928" width="9" style="10"/>
    <col min="929" max="929" width="14.875" customWidth="1"/>
    <col min="931" max="931" width="23.5" customWidth="1"/>
    <col min="933" max="933" width="15" customWidth="1"/>
    <col min="935" max="935" width="19" style="10" customWidth="1"/>
    <col min="936" max="936" width="9" style="10"/>
    <col min="937" max="937" width="14.875" customWidth="1"/>
    <col min="939" max="939" width="23.5" customWidth="1"/>
    <col min="941" max="941" width="15" customWidth="1"/>
    <col min="943" max="943" width="19" style="10" customWidth="1"/>
    <col min="944" max="944" width="9" style="10"/>
    <col min="945" max="945" width="14.875" customWidth="1"/>
    <col min="947" max="947" width="23.5" customWidth="1"/>
    <col min="949" max="949" width="15" customWidth="1"/>
    <col min="951" max="951" width="19" style="10" customWidth="1"/>
    <col min="952" max="952" width="9" style="10"/>
    <col min="953" max="953" width="14.875" customWidth="1"/>
    <col min="955" max="955" width="23.5" customWidth="1"/>
    <col min="957" max="957" width="15" customWidth="1"/>
    <col min="959" max="959" width="19" style="10" customWidth="1"/>
    <col min="960" max="960" width="9" style="10"/>
    <col min="961" max="961" width="14.875" customWidth="1"/>
    <col min="963" max="963" width="23.5" customWidth="1"/>
    <col min="965" max="965" width="15" customWidth="1"/>
    <col min="967" max="967" width="19" style="10" customWidth="1"/>
    <col min="968" max="968" width="9" style="10"/>
    <col min="969" max="969" width="14.875" customWidth="1"/>
    <col min="971" max="971" width="23.5" customWidth="1"/>
    <col min="973" max="973" width="15" customWidth="1"/>
    <col min="975" max="975" width="19" style="10" customWidth="1"/>
    <col min="976" max="976" width="9" style="10"/>
    <col min="977" max="977" width="14.875" customWidth="1"/>
    <col min="979" max="979" width="23.5" customWidth="1"/>
    <col min="981" max="981" width="15" customWidth="1"/>
    <col min="983" max="983" width="19" style="10" customWidth="1"/>
    <col min="984" max="984" width="9" style="10"/>
    <col min="985" max="985" width="14.875" customWidth="1"/>
    <col min="987" max="987" width="23.5" customWidth="1"/>
    <col min="989" max="989" width="15" customWidth="1"/>
    <col min="991" max="991" width="19" style="10" customWidth="1"/>
    <col min="992" max="992" width="9" style="10"/>
    <col min="993" max="993" width="14.875" customWidth="1"/>
    <col min="995" max="995" width="23.5" customWidth="1"/>
    <col min="997" max="997" width="15" customWidth="1"/>
    <col min="999" max="999" width="19" style="10" customWidth="1"/>
    <col min="1000" max="1000" width="9" style="10"/>
    <col min="1001" max="1001" width="14.875" customWidth="1"/>
    <col min="1003" max="1003" width="23.5" customWidth="1"/>
    <col min="1005" max="1005" width="15" customWidth="1"/>
    <col min="1007" max="1007" width="19" style="10" customWidth="1"/>
    <col min="1008" max="1008" width="9" style="10"/>
    <col min="1009" max="1009" width="14.875" customWidth="1"/>
    <col min="1011" max="1011" width="23.5" customWidth="1"/>
    <col min="1013" max="1013" width="15" customWidth="1"/>
    <col min="1015" max="1015" width="19" style="10" customWidth="1"/>
    <col min="1016" max="1016" width="9" style="10"/>
    <col min="1017" max="1017" width="14.875" customWidth="1"/>
    <col min="1019" max="1019" width="23.5" customWidth="1"/>
    <col min="1021" max="1021" width="15" customWidth="1"/>
    <col min="1023" max="1023" width="19" style="10" customWidth="1"/>
    <col min="1024" max="1024" width="9" style="10"/>
    <col min="1025" max="1025" width="14.875" customWidth="1"/>
    <col min="1027" max="1027" width="23.5" customWidth="1"/>
    <col min="1029" max="1029" width="15" customWidth="1"/>
    <col min="1031" max="1031" width="19" style="10" customWidth="1"/>
    <col min="1032" max="1032" width="9" style="10"/>
    <col min="1033" max="1033" width="14.875" customWidth="1"/>
    <col min="1035" max="1035" width="23.5" customWidth="1"/>
    <col min="1037" max="1037" width="15" customWidth="1"/>
    <col min="1039" max="1039" width="19" style="10" customWidth="1"/>
    <col min="1040" max="1040" width="9" style="10"/>
    <col min="1041" max="1041" width="14.875" customWidth="1"/>
    <col min="1043" max="1043" width="23.5" customWidth="1"/>
    <col min="1045" max="1045" width="15" customWidth="1"/>
    <col min="1047" max="1047" width="19" style="10" customWidth="1"/>
    <col min="1048" max="1048" width="9" style="10"/>
    <col min="1049" max="1049" width="14.875" customWidth="1"/>
    <col min="1051" max="1051" width="23.5" customWidth="1"/>
    <col min="1053" max="1053" width="15" customWidth="1"/>
    <col min="1055" max="1055" width="19" style="10" customWidth="1"/>
    <col min="1056" max="1056" width="9" style="10"/>
    <col min="1057" max="1057" width="14.875" customWidth="1"/>
    <col min="1059" max="1059" width="23.5" customWidth="1"/>
    <col min="1061" max="1061" width="15" customWidth="1"/>
    <col min="1063" max="1063" width="19" style="10" customWidth="1"/>
    <col min="1064" max="1064" width="9" style="10"/>
    <col min="1065" max="1065" width="14.875" customWidth="1"/>
    <col min="1067" max="1067" width="23.5" customWidth="1"/>
    <col min="1069" max="1069" width="15" customWidth="1"/>
    <col min="1071" max="1071" width="19" style="10" customWidth="1"/>
    <col min="1072" max="1072" width="9" style="10"/>
    <col min="1073" max="1073" width="14.875" customWidth="1"/>
    <col min="1075" max="1075" width="23.5" customWidth="1"/>
    <col min="1077" max="1077" width="15" customWidth="1"/>
    <col min="1079" max="1079" width="19" style="10" customWidth="1"/>
    <col min="1080" max="1080" width="9" style="10"/>
    <col min="1081" max="1081" width="14.875" customWidth="1"/>
    <col min="1083" max="1083" width="23.5" customWidth="1"/>
    <col min="1085" max="1085" width="15" customWidth="1"/>
    <col min="1087" max="1087" width="19" style="10" customWidth="1"/>
    <col min="1088" max="1088" width="9" style="10"/>
    <col min="1089" max="1089" width="14.875" customWidth="1"/>
    <col min="1091" max="1091" width="23.5" customWidth="1"/>
    <col min="1093" max="1093" width="15" customWidth="1"/>
    <col min="1095" max="1095" width="19" style="10" customWidth="1"/>
    <col min="1096" max="1096" width="9" style="10"/>
    <col min="1097" max="1097" width="14.875" customWidth="1"/>
    <col min="1099" max="1099" width="23.5" customWidth="1"/>
    <col min="1101" max="1101" width="15" customWidth="1"/>
    <col min="1103" max="1103" width="19" style="10" customWidth="1"/>
    <col min="1104" max="1104" width="9" style="10"/>
    <col min="1105" max="1105" width="14.875" customWidth="1"/>
    <col min="1107" max="1107" width="23.5" customWidth="1"/>
    <col min="1109" max="1109" width="15" customWidth="1"/>
    <col min="1111" max="1111" width="19" style="10" customWidth="1"/>
    <col min="1112" max="1112" width="9" style="10"/>
    <col min="1113" max="1113" width="14.875" customWidth="1"/>
    <col min="1115" max="1115" width="23.5" customWidth="1"/>
    <col min="1117" max="1117" width="15" customWidth="1"/>
    <col min="1119" max="1119" width="19" style="10" customWidth="1"/>
    <col min="1120" max="1120" width="9" style="10"/>
    <col min="1121" max="1121" width="14.875" customWidth="1"/>
    <col min="1123" max="1123" width="23.5" customWidth="1"/>
    <col min="1125" max="1125" width="15" customWidth="1"/>
    <col min="1127" max="1127" width="19" style="10" customWidth="1"/>
    <col min="1128" max="1128" width="9" style="10"/>
    <col min="1129" max="1129" width="14.875" customWidth="1"/>
    <col min="1131" max="1131" width="23.5" customWidth="1"/>
    <col min="1133" max="1133" width="15" customWidth="1"/>
    <col min="1135" max="1135" width="19" style="10" customWidth="1"/>
    <col min="1136" max="1136" width="9" style="10"/>
    <col min="1137" max="1137" width="14.875" customWidth="1"/>
    <col min="1139" max="1139" width="23.5" customWidth="1"/>
    <col min="1141" max="1141" width="15" customWidth="1"/>
    <col min="1143" max="1143" width="19" style="10" customWidth="1"/>
    <col min="1144" max="1144" width="9" style="10"/>
    <col min="1145" max="1145" width="14.875" customWidth="1"/>
    <col min="1147" max="1147" width="23.5" customWidth="1"/>
    <col min="1149" max="1149" width="15" customWidth="1"/>
    <col min="1151" max="1151" width="19" style="10" customWidth="1"/>
    <col min="1152" max="1152" width="9" style="10"/>
    <col min="1153" max="1153" width="14.875" customWidth="1"/>
    <col min="1155" max="1155" width="23.5" customWidth="1"/>
    <col min="1157" max="1157" width="15" customWidth="1"/>
    <col min="1159" max="1159" width="19" style="10" customWidth="1"/>
    <col min="1160" max="1160" width="9" style="10"/>
    <col min="1161" max="1161" width="14.875" customWidth="1"/>
    <col min="1163" max="1163" width="23.5" customWidth="1"/>
    <col min="1165" max="1165" width="15" customWidth="1"/>
    <col min="1167" max="1167" width="19" style="10" customWidth="1"/>
    <col min="1168" max="1168" width="9" style="10"/>
    <col min="1169" max="1169" width="14.875" customWidth="1"/>
    <col min="1171" max="1171" width="23.5" customWidth="1"/>
    <col min="1173" max="1173" width="15" customWidth="1"/>
    <col min="1175" max="1175" width="19" style="10" customWidth="1"/>
    <col min="1176" max="1176" width="9" style="10"/>
    <col min="1177" max="1177" width="14.875" customWidth="1"/>
    <col min="1179" max="1179" width="23.5" customWidth="1"/>
    <col min="1181" max="1181" width="15" customWidth="1"/>
    <col min="1183" max="1183" width="19" style="10" customWidth="1"/>
    <col min="1184" max="1184" width="9" style="10"/>
    <col min="1185" max="1185" width="14.875" customWidth="1"/>
    <col min="1187" max="1187" width="23.5" customWidth="1"/>
    <col min="1189" max="1189" width="15" customWidth="1"/>
    <col min="1191" max="1191" width="19" style="10" customWidth="1"/>
    <col min="1192" max="1192" width="9" style="10"/>
    <col min="1193" max="1193" width="14.875" customWidth="1"/>
    <col min="1195" max="1195" width="23.5" customWidth="1"/>
    <col min="1197" max="1197" width="15" customWidth="1"/>
    <col min="1199" max="1199" width="19" style="10" customWidth="1"/>
    <col min="1200" max="1200" width="9" style="10"/>
    <col min="1201" max="1201" width="14.875" customWidth="1"/>
    <col min="1203" max="1203" width="23.5" customWidth="1"/>
    <col min="1205" max="1205" width="15" customWidth="1"/>
    <col min="1207" max="1207" width="19" style="10" customWidth="1"/>
    <col min="1208" max="1208" width="9" style="10"/>
    <col min="1209" max="1209" width="14.875" customWidth="1"/>
    <col min="1211" max="1211" width="23.5" customWidth="1"/>
    <col min="1213" max="1213" width="15" customWidth="1"/>
    <col min="1215" max="1215" width="19" style="10" customWidth="1"/>
    <col min="1216" max="1216" width="9" style="10"/>
    <col min="1217" max="1217" width="14.875" customWidth="1"/>
    <col min="1219" max="1219" width="23.5" customWidth="1"/>
    <col min="1221" max="1221" width="15" customWidth="1"/>
    <col min="1223" max="1223" width="19" style="10" customWidth="1"/>
    <col min="1224" max="1224" width="9" style="10"/>
    <col min="1225" max="1225" width="14.875" customWidth="1"/>
    <col min="1227" max="1227" width="23.5" customWidth="1"/>
    <col min="1229" max="1229" width="15" customWidth="1"/>
    <col min="1231" max="1231" width="19" style="10" customWidth="1"/>
    <col min="1232" max="1232" width="9" style="10"/>
    <col min="1233" max="1233" width="14.875" customWidth="1"/>
    <col min="1235" max="1235" width="23.5" customWidth="1"/>
    <col min="1237" max="1237" width="15" customWidth="1"/>
    <col min="1239" max="1239" width="19" style="10" customWidth="1"/>
    <col min="1240" max="1240" width="9" style="10"/>
    <col min="1241" max="1241" width="14.875" customWidth="1"/>
    <col min="1243" max="1243" width="23.5" customWidth="1"/>
    <col min="1245" max="1245" width="15" customWidth="1"/>
    <col min="1247" max="1247" width="19" style="10" customWidth="1"/>
    <col min="1248" max="1248" width="9" style="10"/>
    <col min="1249" max="1249" width="14.875" customWidth="1"/>
    <col min="1251" max="1251" width="23.5" customWidth="1"/>
    <col min="1253" max="1253" width="15" customWidth="1"/>
    <col min="1255" max="1255" width="19" style="10" customWidth="1"/>
    <col min="1256" max="1256" width="9" style="10"/>
    <col min="1257" max="1257" width="14.875" customWidth="1"/>
    <col min="1259" max="1259" width="23.5" customWidth="1"/>
    <col min="1261" max="1261" width="15" customWidth="1"/>
    <col min="1263" max="1263" width="19" style="10" customWidth="1"/>
    <col min="1264" max="1264" width="9" style="10"/>
    <col min="1265" max="1265" width="14.875" customWidth="1"/>
    <col min="1267" max="1267" width="23.5" customWidth="1"/>
    <col min="1269" max="1269" width="15" customWidth="1"/>
    <col min="1271" max="1271" width="19" style="10" customWidth="1"/>
    <col min="1272" max="1272" width="9" style="10"/>
    <col min="1273" max="1273" width="14.875" customWidth="1"/>
    <col min="1275" max="1275" width="23.5" customWidth="1"/>
    <col min="1277" max="1277" width="15" customWidth="1"/>
    <col min="1279" max="1279" width="19" style="10" customWidth="1"/>
    <col min="1280" max="1280" width="9" style="10"/>
    <col min="1281" max="1281" width="14.875" customWidth="1"/>
    <col min="1283" max="1283" width="23.5" customWidth="1"/>
    <col min="1285" max="1285" width="15" customWidth="1"/>
    <col min="1287" max="1287" width="19" style="10" customWidth="1"/>
    <col min="1288" max="1288" width="9" style="10"/>
    <col min="1289" max="1289" width="14.875" customWidth="1"/>
    <col min="1291" max="1291" width="23.5" customWidth="1"/>
    <col min="1293" max="1293" width="15" customWidth="1"/>
    <col min="1295" max="1295" width="19" style="10" customWidth="1"/>
    <col min="1296" max="1296" width="9" style="10"/>
    <col min="1297" max="1297" width="14.875" customWidth="1"/>
    <col min="1299" max="1299" width="23.5" customWidth="1"/>
    <col min="1301" max="1301" width="15" customWidth="1"/>
    <col min="1303" max="1303" width="19" style="10" customWidth="1"/>
    <col min="1304" max="1304" width="9" style="10"/>
    <col min="1305" max="1305" width="14.875" customWidth="1"/>
    <col min="1307" max="1307" width="23.5" customWidth="1"/>
    <col min="1309" max="1309" width="15" customWidth="1"/>
    <col min="1311" max="1311" width="19" style="10" customWidth="1"/>
    <col min="1312" max="1312" width="9" style="10"/>
    <col min="1313" max="1313" width="14.875" customWidth="1"/>
    <col min="1315" max="1315" width="23.5" customWidth="1"/>
    <col min="1317" max="1317" width="15" customWidth="1"/>
    <col min="1319" max="1319" width="19" style="10" customWidth="1"/>
    <col min="1320" max="1320" width="9" style="10"/>
    <col min="1321" max="1321" width="14.875" customWidth="1"/>
    <col min="1323" max="1323" width="23.5" customWidth="1"/>
    <col min="1325" max="1325" width="15" customWidth="1"/>
    <col min="1327" max="1327" width="19" style="10" customWidth="1"/>
    <col min="1328" max="1328" width="9" style="10"/>
    <col min="1329" max="1329" width="14.875" customWidth="1"/>
    <col min="1331" max="1331" width="23.5" customWidth="1"/>
    <col min="1333" max="1333" width="15" customWidth="1"/>
    <col min="1335" max="1335" width="19" style="10" customWidth="1"/>
    <col min="1336" max="1336" width="9" style="10"/>
    <col min="1337" max="1337" width="14.875" customWidth="1"/>
    <col min="1339" max="1339" width="23.5" customWidth="1"/>
    <col min="1341" max="1341" width="15" customWidth="1"/>
    <col min="1343" max="1343" width="19" style="10" customWidth="1"/>
    <col min="1344" max="1344" width="9" style="10"/>
    <col min="1345" max="1345" width="14.875" customWidth="1"/>
    <col min="1347" max="1347" width="23.5" customWidth="1"/>
    <col min="1349" max="1349" width="15" customWidth="1"/>
    <col min="1351" max="1351" width="19" style="10" customWidth="1"/>
    <col min="1352" max="1352" width="9" style="10"/>
    <col min="1353" max="1353" width="14.875" customWidth="1"/>
    <col min="1355" max="1355" width="23.5" customWidth="1"/>
    <col min="1357" max="1357" width="15" customWidth="1"/>
    <col min="1359" max="1359" width="19" style="10" customWidth="1"/>
    <col min="1360" max="1360" width="9" style="10"/>
    <col min="1361" max="1361" width="14.875" customWidth="1"/>
    <col min="1363" max="1363" width="23.5" customWidth="1"/>
    <col min="1365" max="1365" width="15" customWidth="1"/>
    <col min="1367" max="1367" width="19" style="10" customWidth="1"/>
    <col min="1368" max="1368" width="9" style="10"/>
    <col min="1369" max="1369" width="14.875" customWidth="1"/>
    <col min="1371" max="1371" width="23.5" customWidth="1"/>
    <col min="1373" max="1373" width="15" customWidth="1"/>
    <col min="1375" max="1375" width="19" style="10" customWidth="1"/>
    <col min="1376" max="1376" width="9" style="10"/>
    <col min="1377" max="1377" width="14.875" customWidth="1"/>
    <col min="1379" max="1379" width="23.5" customWidth="1"/>
    <col min="1381" max="1381" width="15" customWidth="1"/>
    <col min="1383" max="1383" width="19" style="10" customWidth="1"/>
    <col min="1384" max="1384" width="9" style="10"/>
    <col min="1385" max="1385" width="14.875" customWidth="1"/>
    <col min="1387" max="1387" width="23.5" customWidth="1"/>
    <col min="1389" max="1389" width="15" customWidth="1"/>
    <col min="1391" max="1391" width="19" style="10" customWidth="1"/>
    <col min="1392" max="1392" width="9" style="10"/>
    <col min="1393" max="1393" width="14.875" customWidth="1"/>
    <col min="1395" max="1395" width="23.5" customWidth="1"/>
    <col min="1397" max="1397" width="15" customWidth="1"/>
    <col min="1399" max="1399" width="19" style="10" customWidth="1"/>
    <col min="1400" max="1400" width="9" style="10"/>
    <col min="1401" max="1401" width="14.875" customWidth="1"/>
    <col min="1403" max="1403" width="23.5" customWidth="1"/>
    <col min="1405" max="1405" width="15" customWidth="1"/>
    <col min="1407" max="1407" width="19" style="10" customWidth="1"/>
    <col min="1408" max="1408" width="9" style="10"/>
    <col min="1409" max="1409" width="14.875" customWidth="1"/>
    <col min="1411" max="1411" width="23.5" customWidth="1"/>
    <col min="1413" max="1413" width="15" customWidth="1"/>
    <col min="1415" max="1415" width="19" style="10" customWidth="1"/>
    <col min="1416" max="1416" width="9" style="10"/>
    <col min="1417" max="1417" width="14.875" customWidth="1"/>
    <col min="1419" max="1419" width="23.5" customWidth="1"/>
    <col min="1421" max="1421" width="15" customWidth="1"/>
    <col min="1423" max="1423" width="19" style="10" customWidth="1"/>
    <col min="1424" max="1424" width="9" style="10"/>
    <col min="1425" max="1425" width="14.875" customWidth="1"/>
    <col min="1427" max="1427" width="23.5" customWidth="1"/>
    <col min="1429" max="1429" width="15" customWidth="1"/>
    <col min="1431" max="1431" width="19" style="10" customWidth="1"/>
    <col min="1432" max="1432" width="9" style="10"/>
    <col min="1433" max="1433" width="14.875" customWidth="1"/>
    <col min="1435" max="1435" width="23.5" customWidth="1"/>
    <col min="1437" max="1437" width="15" customWidth="1"/>
    <col min="1439" max="1439" width="19" style="10" customWidth="1"/>
    <col min="1440" max="1440" width="9" style="10"/>
    <col min="1441" max="1441" width="14.875" customWidth="1"/>
    <col min="1443" max="1443" width="23.5" customWidth="1"/>
    <col min="1445" max="1445" width="15" customWidth="1"/>
    <col min="1447" max="1447" width="19" style="10" customWidth="1"/>
    <col min="1448" max="1448" width="9" style="10"/>
    <col min="1449" max="1449" width="14.875" customWidth="1"/>
    <col min="1451" max="1451" width="23.5" customWidth="1"/>
    <col min="1453" max="1453" width="15" customWidth="1"/>
    <col min="1455" max="1455" width="19" style="10" customWidth="1"/>
    <col min="1456" max="1456" width="9" style="10"/>
    <col min="1457" max="1457" width="14.875" customWidth="1"/>
    <col min="1459" max="1459" width="23.5" customWidth="1"/>
    <col min="1461" max="1461" width="15" customWidth="1"/>
    <col min="1463" max="1463" width="19" style="10" customWidth="1"/>
    <col min="1464" max="1464" width="9" style="10"/>
    <col min="1465" max="1465" width="14.875" customWidth="1"/>
    <col min="1467" max="1467" width="23.5" customWidth="1"/>
    <col min="1469" max="1469" width="15" customWidth="1"/>
    <col min="1471" max="1471" width="19" style="10" customWidth="1"/>
    <col min="1472" max="1472" width="9" style="10"/>
    <col min="1473" max="1473" width="14.875" customWidth="1"/>
    <col min="1475" max="1475" width="23.5" customWidth="1"/>
    <col min="1477" max="1477" width="15" customWidth="1"/>
    <col min="1479" max="1479" width="19" style="10" customWidth="1"/>
    <col min="1480" max="1480" width="9" style="10"/>
    <col min="1481" max="1481" width="14.875" customWidth="1"/>
    <col min="1483" max="1483" width="23.5" customWidth="1"/>
    <col min="1485" max="1485" width="15" customWidth="1"/>
    <col min="1487" max="1487" width="19" style="10" customWidth="1"/>
    <col min="1488" max="1488" width="9" style="10"/>
    <col min="1489" max="1489" width="14.875" customWidth="1"/>
    <col min="1491" max="1491" width="23.5" customWidth="1"/>
    <col min="1493" max="1493" width="15" customWidth="1"/>
    <col min="1495" max="1495" width="19" style="10" customWidth="1"/>
    <col min="1496" max="1496" width="9" style="10"/>
    <col min="1497" max="1497" width="14.875" customWidth="1"/>
    <col min="1499" max="1499" width="23.5" customWidth="1"/>
    <col min="1501" max="1501" width="15" customWidth="1"/>
    <col min="1503" max="1503" width="19" style="10" customWidth="1"/>
    <col min="1504" max="1504" width="9" style="10"/>
    <col min="1505" max="1505" width="14.875" customWidth="1"/>
    <col min="1507" max="1507" width="23.5" customWidth="1"/>
    <col min="1509" max="1509" width="15" customWidth="1"/>
    <col min="1511" max="1511" width="19" style="10" customWidth="1"/>
    <col min="1512" max="1512" width="9" style="10"/>
    <col min="1513" max="1513" width="14.875" customWidth="1"/>
    <col min="1515" max="1515" width="23.5" customWidth="1"/>
    <col min="1517" max="1517" width="15" customWidth="1"/>
    <col min="1519" max="1519" width="19" style="10" customWidth="1"/>
    <col min="1520" max="1520" width="9" style="10"/>
    <col min="1521" max="1521" width="14.875" customWidth="1"/>
    <col min="1523" max="1523" width="23.5" customWidth="1"/>
    <col min="1525" max="1525" width="15" customWidth="1"/>
    <col min="1527" max="1527" width="19" style="10" customWidth="1"/>
    <col min="1528" max="1528" width="9" style="10"/>
    <col min="1529" max="1529" width="14.875" customWidth="1"/>
    <col min="1531" max="1531" width="23.5" customWidth="1"/>
    <col min="1533" max="1533" width="15" customWidth="1"/>
    <col min="1535" max="1535" width="19" style="10" customWidth="1"/>
    <col min="1536" max="1536" width="9" style="10"/>
    <col min="1537" max="1537" width="14.875" customWidth="1"/>
    <col min="1539" max="1539" width="23.5" customWidth="1"/>
    <col min="1541" max="1541" width="15" customWidth="1"/>
    <col min="1543" max="1543" width="19" style="10" customWidth="1"/>
    <col min="1544" max="1544" width="9" style="10"/>
    <col min="1545" max="1545" width="14.875" customWidth="1"/>
    <col min="1547" max="1547" width="23.5" customWidth="1"/>
    <col min="1549" max="1549" width="15" customWidth="1"/>
    <col min="1551" max="1551" width="19" style="10" customWidth="1"/>
    <col min="1552" max="1552" width="9" style="10"/>
    <col min="1553" max="1553" width="14.875" customWidth="1"/>
    <col min="1555" max="1555" width="23.5" customWidth="1"/>
    <col min="1557" max="1557" width="15" customWidth="1"/>
    <col min="1559" max="1559" width="19" style="10" customWidth="1"/>
    <col min="1560" max="1560" width="9" style="10"/>
    <col min="1561" max="1561" width="14.875" customWidth="1"/>
    <col min="1563" max="1563" width="23.5" customWidth="1"/>
    <col min="1565" max="1565" width="15" customWidth="1"/>
    <col min="1567" max="1567" width="19" style="10" customWidth="1"/>
    <col min="1568" max="1568" width="9" style="10"/>
    <col min="1569" max="1569" width="14.875" customWidth="1"/>
    <col min="1571" max="1571" width="23.5" customWidth="1"/>
    <col min="1573" max="1573" width="15" customWidth="1"/>
    <col min="1575" max="1575" width="19" style="10" customWidth="1"/>
    <col min="1576" max="1576" width="9" style="10"/>
    <col min="1577" max="1577" width="14.875" customWidth="1"/>
    <col min="1579" max="1579" width="23.5" customWidth="1"/>
    <col min="1581" max="1581" width="15" customWidth="1"/>
    <col min="1583" max="1583" width="19" style="10" customWidth="1"/>
    <col min="1584" max="1584" width="9" style="10"/>
    <col min="1585" max="1585" width="14.875" customWidth="1"/>
    <col min="1587" max="1587" width="23.5" customWidth="1"/>
    <col min="1589" max="1589" width="15" customWidth="1"/>
    <col min="1591" max="1591" width="19" style="10" customWidth="1"/>
    <col min="1592" max="1592" width="9" style="10"/>
    <col min="1593" max="1593" width="14.875" customWidth="1"/>
    <col min="1595" max="1595" width="23.5" customWidth="1"/>
    <col min="1597" max="1597" width="15" customWidth="1"/>
    <col min="1599" max="1599" width="19" style="10" customWidth="1"/>
    <col min="1600" max="1600" width="9" style="10"/>
    <col min="1601" max="1601" width="14.875" customWidth="1"/>
    <col min="1603" max="1603" width="23.5" customWidth="1"/>
    <col min="1605" max="1605" width="15" customWidth="1"/>
    <col min="1607" max="1607" width="19" style="10" customWidth="1"/>
    <col min="1608" max="1608" width="9" style="10"/>
    <col min="1609" max="1609" width="14.875" customWidth="1"/>
    <col min="1611" max="1611" width="23.5" customWidth="1"/>
    <col min="1613" max="1613" width="15" customWidth="1"/>
    <col min="1615" max="1615" width="19" style="10" customWidth="1"/>
    <col min="1616" max="1616" width="9" style="10"/>
    <col min="1617" max="1617" width="14.875" customWidth="1"/>
    <col min="1619" max="1619" width="23.5" customWidth="1"/>
    <col min="1621" max="1621" width="15" customWidth="1"/>
    <col min="1623" max="1623" width="19" style="10" customWidth="1"/>
    <col min="1624" max="1624" width="9" style="10"/>
    <col min="1625" max="1625" width="14.875" customWidth="1"/>
    <col min="1627" max="1627" width="23.5" customWidth="1"/>
    <col min="1629" max="1629" width="15" customWidth="1"/>
    <col min="1631" max="1631" width="19" style="10" customWidth="1"/>
    <col min="1632" max="1632" width="9" style="10"/>
    <col min="1633" max="1633" width="14.875" customWidth="1"/>
    <col min="1635" max="1635" width="23.5" customWidth="1"/>
    <col min="1637" max="1637" width="15" customWidth="1"/>
    <col min="1639" max="1639" width="19" style="10" customWidth="1"/>
    <col min="1640" max="1640" width="9" style="10"/>
    <col min="1641" max="1641" width="14.875" customWidth="1"/>
    <col min="1643" max="1643" width="23.5" customWidth="1"/>
    <col min="1645" max="1645" width="15" customWidth="1"/>
    <col min="1647" max="1647" width="19" style="10" customWidth="1"/>
    <col min="1648" max="1648" width="9" style="10"/>
    <col min="1649" max="1649" width="14.875" customWidth="1"/>
    <col min="1651" max="1651" width="23.5" customWidth="1"/>
    <col min="1653" max="1653" width="15" customWidth="1"/>
    <col min="1655" max="1655" width="19" style="10" customWidth="1"/>
    <col min="1656" max="1656" width="9" style="10"/>
    <col min="1657" max="1657" width="14.875" customWidth="1"/>
    <col min="1659" max="1659" width="23.5" customWidth="1"/>
    <col min="1661" max="1661" width="15" customWidth="1"/>
    <col min="1663" max="1663" width="19" style="10" customWidth="1"/>
    <col min="1664" max="1664" width="9" style="10"/>
    <col min="1665" max="1665" width="14.875" customWidth="1"/>
    <col min="1667" max="1667" width="23.5" customWidth="1"/>
    <col min="1669" max="1669" width="15" customWidth="1"/>
    <col min="1671" max="1671" width="19" style="10" customWidth="1"/>
    <col min="1672" max="1672" width="9" style="10"/>
    <col min="1673" max="1673" width="14.875" customWidth="1"/>
    <col min="1675" max="1675" width="23.5" customWidth="1"/>
    <col min="1677" max="1677" width="15" customWidth="1"/>
    <col min="1679" max="1679" width="19" style="10" customWidth="1"/>
    <col min="1680" max="1680" width="9" style="10"/>
    <col min="1681" max="1681" width="14.875" customWidth="1"/>
    <col min="1683" max="1683" width="23.5" customWidth="1"/>
    <col min="1685" max="1685" width="15" customWidth="1"/>
    <col min="1687" max="1687" width="19" style="10" customWidth="1"/>
    <col min="1688" max="1688" width="9" style="10"/>
    <col min="1689" max="1689" width="14.875" customWidth="1"/>
    <col min="1691" max="1691" width="23.5" customWidth="1"/>
    <col min="1693" max="1693" width="15" customWidth="1"/>
    <col min="1695" max="1695" width="19" style="10" customWidth="1"/>
    <col min="1696" max="1696" width="9" style="10"/>
    <col min="1697" max="1697" width="14.875" customWidth="1"/>
    <col min="1699" max="1699" width="23.5" customWidth="1"/>
    <col min="1701" max="1701" width="15" customWidth="1"/>
    <col min="1703" max="1703" width="19" style="10" customWidth="1"/>
    <col min="1704" max="1704" width="9" style="10"/>
    <col min="1705" max="1705" width="14.875" customWidth="1"/>
    <col min="1707" max="1707" width="23.5" customWidth="1"/>
    <col min="1709" max="1709" width="15" customWidth="1"/>
    <col min="1711" max="1711" width="19" style="10" customWidth="1"/>
    <col min="1712" max="1712" width="9" style="10"/>
    <col min="1713" max="1713" width="14.875" customWidth="1"/>
    <col min="1715" max="1715" width="23.5" customWidth="1"/>
    <col min="1717" max="1717" width="15" customWidth="1"/>
    <col min="1719" max="1719" width="19" style="10" customWidth="1"/>
    <col min="1720" max="1720" width="9" style="10"/>
    <col min="1721" max="1721" width="14.875" customWidth="1"/>
    <col min="1723" max="1723" width="23.5" customWidth="1"/>
    <col min="1725" max="1725" width="15" customWidth="1"/>
    <col min="1727" max="1727" width="19" style="10" customWidth="1"/>
    <col min="1728" max="1728" width="9" style="10"/>
    <col min="1729" max="1729" width="14.875" customWidth="1"/>
    <col min="1731" max="1731" width="23.5" customWidth="1"/>
    <col min="1733" max="1733" width="15" customWidth="1"/>
    <col min="1735" max="1735" width="19" style="10" customWidth="1"/>
    <col min="1736" max="1736" width="9" style="10"/>
    <col min="1737" max="1737" width="14.875" customWidth="1"/>
    <col min="1739" max="1739" width="23.5" customWidth="1"/>
    <col min="1741" max="1741" width="15" customWidth="1"/>
    <col min="1743" max="1743" width="19" style="10" customWidth="1"/>
    <col min="1744" max="1744" width="9" style="10"/>
    <col min="1745" max="1745" width="14.875" customWidth="1"/>
    <col min="1747" max="1747" width="23.5" customWidth="1"/>
    <col min="1749" max="1749" width="15" customWidth="1"/>
    <col min="1751" max="1751" width="19" style="10" customWidth="1"/>
    <col min="1752" max="1752" width="9" style="10"/>
    <col min="1753" max="1753" width="14.875" customWidth="1"/>
    <col min="1755" max="1755" width="23.5" customWidth="1"/>
    <col min="1757" max="1757" width="15" customWidth="1"/>
    <col min="1759" max="1759" width="19" style="10" customWidth="1"/>
    <col min="1760" max="1760" width="9" style="10"/>
    <col min="1761" max="1761" width="14.875" customWidth="1"/>
    <col min="1763" max="1763" width="23.5" customWidth="1"/>
    <col min="1765" max="1765" width="15" customWidth="1"/>
    <col min="1767" max="1767" width="19" style="10" customWidth="1"/>
    <col min="1768" max="1768" width="9" style="10"/>
    <col min="1769" max="1769" width="14.875" customWidth="1"/>
    <col min="1771" max="1771" width="23.5" customWidth="1"/>
    <col min="1773" max="1773" width="15" customWidth="1"/>
    <col min="1775" max="1775" width="19" style="10" customWidth="1"/>
    <col min="1776" max="1776" width="9" style="10"/>
    <col min="1777" max="1777" width="14.875" customWidth="1"/>
    <col min="1779" max="1779" width="23.5" customWidth="1"/>
    <col min="1781" max="1781" width="15" customWidth="1"/>
    <col min="1783" max="1783" width="19" style="10" customWidth="1"/>
    <col min="1784" max="1784" width="9" style="10"/>
    <col min="1785" max="1785" width="14.875" customWidth="1"/>
    <col min="1787" max="1787" width="23.5" customWidth="1"/>
    <col min="1789" max="1789" width="15" customWidth="1"/>
    <col min="1791" max="1791" width="19" style="10" customWidth="1"/>
    <col min="1792" max="1792" width="9" style="10"/>
    <col min="1793" max="1793" width="14.875" customWidth="1"/>
    <col min="1795" max="1795" width="23.5" customWidth="1"/>
    <col min="1797" max="1797" width="15" customWidth="1"/>
    <col min="1799" max="1799" width="19" style="10" customWidth="1"/>
    <col min="1800" max="1800" width="9" style="10"/>
    <col min="1801" max="1801" width="14.875" customWidth="1"/>
    <col min="1803" max="1803" width="23.5" customWidth="1"/>
    <col min="1805" max="1805" width="15" customWidth="1"/>
    <col min="1807" max="1807" width="19" style="10" customWidth="1"/>
    <col min="1808" max="1808" width="9" style="10"/>
    <col min="1809" max="1809" width="14.875" customWidth="1"/>
    <col min="1811" max="1811" width="23.5" customWidth="1"/>
    <col min="1813" max="1813" width="15" customWidth="1"/>
    <col min="1815" max="1815" width="19" style="10" customWidth="1"/>
    <col min="1816" max="1816" width="9" style="10"/>
    <col min="1817" max="1817" width="14.875" customWidth="1"/>
    <col min="1819" max="1819" width="23.5" customWidth="1"/>
    <col min="1821" max="1821" width="15" customWidth="1"/>
    <col min="1823" max="1823" width="19" style="10" customWidth="1"/>
    <col min="1824" max="1824" width="9" style="10"/>
    <col min="1825" max="1825" width="14.875" customWidth="1"/>
    <col min="1827" max="1827" width="23.5" customWidth="1"/>
    <col min="1829" max="1829" width="15" customWidth="1"/>
    <col min="1831" max="1831" width="19" style="10" customWidth="1"/>
    <col min="1832" max="1832" width="9" style="10"/>
    <col min="1833" max="1833" width="14.875" customWidth="1"/>
    <col min="1835" max="1835" width="23.5" customWidth="1"/>
    <col min="1837" max="1837" width="15" customWidth="1"/>
    <col min="1839" max="1839" width="19" style="10" customWidth="1"/>
    <col min="1840" max="1840" width="9" style="10"/>
    <col min="1841" max="1841" width="14.875" customWidth="1"/>
    <col min="1843" max="1843" width="23.5" customWidth="1"/>
    <col min="1845" max="1845" width="15" customWidth="1"/>
    <col min="1847" max="1847" width="19" style="10" customWidth="1"/>
    <col min="1848" max="1848" width="9" style="10"/>
    <col min="1849" max="1849" width="14.875" customWidth="1"/>
    <col min="1851" max="1851" width="23.5" customWidth="1"/>
    <col min="1853" max="1853" width="15" customWidth="1"/>
    <col min="1855" max="1855" width="19" style="10" customWidth="1"/>
    <col min="1856" max="1856" width="9" style="10"/>
    <col min="1857" max="1857" width="14.875" customWidth="1"/>
    <col min="1859" max="1859" width="23.5" customWidth="1"/>
    <col min="1861" max="1861" width="15" customWidth="1"/>
    <col min="1863" max="1863" width="19" style="10" customWidth="1"/>
    <col min="1864" max="1864" width="9" style="10"/>
    <col min="1865" max="1865" width="14.875" customWidth="1"/>
    <col min="1867" max="1867" width="23.5" customWidth="1"/>
    <col min="1869" max="1869" width="15" customWidth="1"/>
    <col min="1871" max="1871" width="19" style="10" customWidth="1"/>
    <col min="1872" max="1872" width="9" style="10"/>
    <col min="1873" max="1873" width="14.875" customWidth="1"/>
    <col min="1875" max="1875" width="23.5" customWidth="1"/>
    <col min="1877" max="1877" width="15" customWidth="1"/>
    <col min="1879" max="1879" width="19" style="10" customWidth="1"/>
    <col min="1880" max="1880" width="9" style="10"/>
    <col min="1881" max="1881" width="14.875" customWidth="1"/>
    <col min="1883" max="1883" width="23.5" customWidth="1"/>
    <col min="1885" max="1885" width="15" customWidth="1"/>
    <col min="1887" max="1887" width="19" style="10" customWidth="1"/>
    <col min="1888" max="1888" width="9" style="10"/>
    <col min="1889" max="1889" width="14.875" customWidth="1"/>
    <col min="1891" max="1891" width="23.5" customWidth="1"/>
    <col min="1893" max="1893" width="15" customWidth="1"/>
    <col min="1895" max="1895" width="19" style="10" customWidth="1"/>
    <col min="1896" max="1896" width="9" style="10"/>
    <col min="1897" max="1897" width="14.875" customWidth="1"/>
    <col min="1899" max="1899" width="23.5" customWidth="1"/>
    <col min="1901" max="1901" width="15" customWidth="1"/>
    <col min="1903" max="1903" width="19" style="10" customWidth="1"/>
    <col min="1904" max="1904" width="9" style="10"/>
    <col min="1905" max="1905" width="14.875" customWidth="1"/>
    <col min="1907" max="1907" width="23.5" customWidth="1"/>
    <col min="1909" max="1909" width="15" customWidth="1"/>
    <col min="1911" max="1911" width="19" style="10" customWidth="1"/>
    <col min="1912" max="1912" width="9" style="10"/>
    <col min="1913" max="1913" width="14.875" customWidth="1"/>
    <col min="1915" max="1915" width="23.5" customWidth="1"/>
    <col min="1917" max="1917" width="15" customWidth="1"/>
    <col min="1919" max="1919" width="19" style="10" customWidth="1"/>
    <col min="1920" max="1920" width="9" style="10"/>
    <col min="1921" max="1921" width="14.875" customWidth="1"/>
    <col min="1923" max="1923" width="23.5" customWidth="1"/>
    <col min="1925" max="1925" width="15" customWidth="1"/>
    <col min="1927" max="1927" width="19" style="10" customWidth="1"/>
    <col min="1928" max="1928" width="9" style="10"/>
    <col min="1929" max="1929" width="14.875" customWidth="1"/>
    <col min="1931" max="1931" width="23.5" customWidth="1"/>
    <col min="1933" max="1933" width="15" customWidth="1"/>
    <col min="1935" max="1935" width="19" style="10" customWidth="1"/>
    <col min="1936" max="1936" width="9" style="10"/>
    <col min="1937" max="1937" width="14.875" customWidth="1"/>
    <col min="1939" max="1939" width="23.5" customWidth="1"/>
    <col min="1941" max="1941" width="15" customWidth="1"/>
    <col min="1943" max="1943" width="19" style="10" customWidth="1"/>
    <col min="1944" max="1944" width="9" style="10"/>
    <col min="1945" max="1945" width="14.875" customWidth="1"/>
    <col min="1947" max="1947" width="23.5" customWidth="1"/>
    <col min="1949" max="1949" width="15" customWidth="1"/>
    <col min="1951" max="1951" width="19" style="10" customWidth="1"/>
    <col min="1952" max="1952" width="9" style="10"/>
    <col min="1953" max="1953" width="14.875" customWidth="1"/>
    <col min="1955" max="1955" width="23.5" customWidth="1"/>
    <col min="1957" max="1957" width="15" customWidth="1"/>
    <col min="1959" max="1959" width="19" style="10" customWidth="1"/>
    <col min="1960" max="1960" width="9" style="10"/>
    <col min="1961" max="1961" width="14.875" customWidth="1"/>
    <col min="1963" max="1963" width="23.5" customWidth="1"/>
    <col min="1965" max="1965" width="15" customWidth="1"/>
    <col min="1967" max="1967" width="19" style="10" customWidth="1"/>
    <col min="1968" max="1968" width="9" style="10"/>
    <col min="1969" max="1969" width="14.875" customWidth="1"/>
    <col min="1971" max="1971" width="23.5" customWidth="1"/>
    <col min="1973" max="1973" width="15" customWidth="1"/>
    <col min="1975" max="1975" width="19" style="10" customWidth="1"/>
    <col min="1976" max="1976" width="9" style="10"/>
    <col min="1977" max="1977" width="14.875" customWidth="1"/>
    <col min="1979" max="1979" width="23.5" customWidth="1"/>
    <col min="1981" max="1981" width="15" customWidth="1"/>
    <col min="1983" max="1983" width="19" style="10" customWidth="1"/>
    <col min="1984" max="1984" width="9" style="10"/>
    <col min="1985" max="1985" width="14.875" customWidth="1"/>
    <col min="1987" max="1987" width="23.5" customWidth="1"/>
    <col min="1989" max="1989" width="15" customWidth="1"/>
    <col min="1991" max="1991" width="19" style="10" customWidth="1"/>
    <col min="1992" max="1992" width="9" style="10"/>
    <col min="1993" max="1993" width="14.875" customWidth="1"/>
    <col min="1995" max="1995" width="23.5" customWidth="1"/>
    <col min="1997" max="1997" width="15" customWidth="1"/>
    <col min="1999" max="1999" width="19" style="10" customWidth="1"/>
    <col min="2000" max="2000" width="9" style="10"/>
    <col min="2001" max="2001" width="14.875" customWidth="1"/>
    <col min="2003" max="2003" width="23.5" customWidth="1"/>
    <col min="2005" max="2005" width="15" customWidth="1"/>
    <col min="2007" max="2007" width="19" style="10" customWidth="1"/>
    <col min="2008" max="2008" width="9" style="10"/>
    <col min="2009" max="2009" width="14.875" customWidth="1"/>
    <col min="2011" max="2011" width="23.5" customWidth="1"/>
    <col min="2013" max="2013" width="15" customWidth="1"/>
    <col min="2015" max="2015" width="19" style="10" customWidth="1"/>
    <col min="2016" max="2016" width="9" style="10"/>
    <col min="2017" max="2017" width="14.875" customWidth="1"/>
    <col min="2019" max="2019" width="23.5" customWidth="1"/>
    <col min="2021" max="2021" width="15" customWidth="1"/>
    <col min="2023" max="2023" width="19" style="10" customWidth="1"/>
    <col min="2024" max="2024" width="9" style="10"/>
    <col min="2025" max="2025" width="14.875" customWidth="1"/>
    <col min="2027" max="2027" width="23.5" customWidth="1"/>
    <col min="2029" max="2029" width="15" customWidth="1"/>
    <col min="2031" max="2031" width="19" style="10" customWidth="1"/>
    <col min="2032" max="2032" width="9" style="10"/>
    <col min="2033" max="2033" width="14.875" customWidth="1"/>
    <col min="2035" max="2035" width="23.5" customWidth="1"/>
    <col min="2037" max="2037" width="15" customWidth="1"/>
    <col min="2039" max="2039" width="19" style="10" customWidth="1"/>
    <col min="2040" max="2040" width="9" style="10"/>
    <col min="2041" max="2041" width="14.875" customWidth="1"/>
    <col min="2043" max="2043" width="23.5" customWidth="1"/>
    <col min="2045" max="2045" width="15" customWidth="1"/>
    <col min="2047" max="2047" width="19" style="10" customWidth="1"/>
    <col min="2048" max="2048" width="9" style="10"/>
    <col min="2049" max="2049" width="14.875" customWidth="1"/>
    <col min="2051" max="2051" width="23.5" customWidth="1"/>
    <col min="2053" max="2053" width="15" customWidth="1"/>
    <col min="2055" max="2055" width="19" style="10" customWidth="1"/>
    <col min="2056" max="2056" width="9" style="10"/>
    <col min="2057" max="2057" width="14.875" customWidth="1"/>
    <col min="2059" max="2059" width="23.5" customWidth="1"/>
    <col min="2061" max="2061" width="15" customWidth="1"/>
    <col min="2063" max="2063" width="19" style="10" customWidth="1"/>
    <col min="2064" max="2064" width="9" style="10"/>
    <col min="2065" max="2065" width="14.875" customWidth="1"/>
    <col min="2067" max="2067" width="23.5" customWidth="1"/>
    <col min="2069" max="2069" width="15" customWidth="1"/>
    <col min="2071" max="2071" width="19" style="10" customWidth="1"/>
    <col min="2072" max="2072" width="9" style="10"/>
    <col min="2073" max="2073" width="14.875" customWidth="1"/>
    <col min="2075" max="2075" width="23.5" customWidth="1"/>
    <col min="2077" max="2077" width="15" customWidth="1"/>
    <col min="2079" max="2079" width="19" style="10" customWidth="1"/>
    <col min="2080" max="2080" width="9" style="10"/>
    <col min="2081" max="2081" width="14.875" customWidth="1"/>
    <col min="2083" max="2083" width="23.5" customWidth="1"/>
    <col min="2085" max="2085" width="15" customWidth="1"/>
    <col min="2087" max="2087" width="19" style="10" customWidth="1"/>
    <col min="2088" max="2088" width="9" style="10"/>
    <col min="2089" max="2089" width="14.875" customWidth="1"/>
    <col min="2091" max="2091" width="23.5" customWidth="1"/>
    <col min="2093" max="2093" width="15" customWidth="1"/>
    <col min="2095" max="2095" width="19" style="10" customWidth="1"/>
    <col min="2096" max="2096" width="9" style="10"/>
    <col min="2097" max="2097" width="14.875" customWidth="1"/>
    <col min="2099" max="2099" width="23.5" customWidth="1"/>
    <col min="2101" max="2101" width="15" customWidth="1"/>
    <col min="2103" max="2103" width="19" style="10" customWidth="1"/>
    <col min="2104" max="2104" width="9" style="10"/>
    <col min="2105" max="2105" width="14.875" customWidth="1"/>
    <col min="2107" max="2107" width="23.5" customWidth="1"/>
    <col min="2109" max="2109" width="15" customWidth="1"/>
    <col min="2111" max="2111" width="19" style="10" customWidth="1"/>
    <col min="2112" max="2112" width="9" style="10"/>
    <col min="2113" max="2113" width="14.875" customWidth="1"/>
    <col min="2115" max="2115" width="23.5" customWidth="1"/>
    <col min="2117" max="2117" width="15" customWidth="1"/>
    <col min="2119" max="2119" width="19" style="10" customWidth="1"/>
    <col min="2120" max="2120" width="9" style="10"/>
    <col min="2121" max="2121" width="14.875" customWidth="1"/>
    <col min="2123" max="2123" width="23.5" customWidth="1"/>
    <col min="2125" max="2125" width="15" customWidth="1"/>
    <col min="2127" max="2127" width="19" style="10" customWidth="1"/>
    <col min="2128" max="2128" width="9" style="10"/>
    <col min="2129" max="2129" width="14.875" customWidth="1"/>
    <col min="2131" max="2131" width="23.5" customWidth="1"/>
    <col min="2133" max="2133" width="15" customWidth="1"/>
    <col min="2135" max="2135" width="19" style="10" customWidth="1"/>
    <col min="2136" max="2136" width="9" style="10"/>
    <col min="2137" max="2137" width="14.875" customWidth="1"/>
    <col min="2139" max="2139" width="23.5" customWidth="1"/>
    <col min="2141" max="2141" width="15" customWidth="1"/>
    <col min="2143" max="2143" width="19" style="10" customWidth="1"/>
    <col min="2144" max="2144" width="9" style="10"/>
    <col min="2145" max="2145" width="14.875" customWidth="1"/>
    <col min="2147" max="2147" width="23.5" customWidth="1"/>
    <col min="2149" max="2149" width="15" customWidth="1"/>
    <col min="2151" max="2151" width="19" style="10" customWidth="1"/>
    <col min="2152" max="2152" width="9" style="10"/>
    <col min="2153" max="2153" width="14.875" customWidth="1"/>
    <col min="2155" max="2155" width="23.5" customWidth="1"/>
    <col min="2157" max="2157" width="15" customWidth="1"/>
    <col min="2159" max="2159" width="19" style="10" customWidth="1"/>
    <col min="2160" max="2160" width="9" style="10"/>
    <col min="2161" max="2161" width="14.875" customWidth="1"/>
    <col min="2163" max="2163" width="23.5" customWidth="1"/>
    <col min="2165" max="2165" width="15" customWidth="1"/>
    <col min="2167" max="2167" width="19" style="10" customWidth="1"/>
    <col min="2168" max="2168" width="9" style="10"/>
    <col min="2169" max="2169" width="14.875" customWidth="1"/>
    <col min="2171" max="2171" width="23.5" customWidth="1"/>
    <col min="2173" max="2173" width="15" customWidth="1"/>
    <col min="2175" max="2175" width="19" style="10" customWidth="1"/>
    <col min="2176" max="2176" width="9" style="10"/>
    <col min="2177" max="2177" width="14.875" customWidth="1"/>
    <col min="2179" max="2179" width="23.5" customWidth="1"/>
    <col min="2181" max="2181" width="15" customWidth="1"/>
    <col min="2183" max="2183" width="19" style="10" customWidth="1"/>
    <col min="2184" max="2184" width="9" style="10"/>
    <col min="2185" max="2185" width="14.875" customWidth="1"/>
    <col min="2187" max="2187" width="23.5" customWidth="1"/>
    <col min="2189" max="2189" width="15" customWidth="1"/>
    <col min="2191" max="2191" width="19" style="10" customWidth="1"/>
    <col min="2192" max="2192" width="9" style="10"/>
    <col min="2193" max="2193" width="14.875" customWidth="1"/>
    <col min="2195" max="2195" width="23.5" customWidth="1"/>
    <col min="2197" max="2197" width="15" customWidth="1"/>
    <col min="2199" max="2199" width="19" style="10" customWidth="1"/>
    <col min="2200" max="2200" width="9" style="10"/>
    <col min="2201" max="2201" width="14.875" customWidth="1"/>
    <col min="2203" max="2203" width="23.5" customWidth="1"/>
    <col min="2205" max="2205" width="15" customWidth="1"/>
    <col min="2207" max="2207" width="19" style="10" customWidth="1"/>
    <col min="2208" max="2208" width="9" style="10"/>
    <col min="2209" max="2209" width="14.875" customWidth="1"/>
    <col min="2211" max="2211" width="23.5" customWidth="1"/>
    <col min="2213" max="2213" width="15" customWidth="1"/>
    <col min="2215" max="2215" width="19" style="10" customWidth="1"/>
    <col min="2216" max="2216" width="9" style="10"/>
    <col min="2217" max="2217" width="14.875" customWidth="1"/>
    <col min="2219" max="2219" width="23.5" customWidth="1"/>
    <col min="2221" max="2221" width="15" customWidth="1"/>
    <col min="2223" max="2223" width="19" style="10" customWidth="1"/>
    <col min="2224" max="2224" width="9" style="10"/>
    <col min="2225" max="2225" width="14.875" customWidth="1"/>
    <col min="2227" max="2227" width="23.5" customWidth="1"/>
    <col min="2229" max="2229" width="15" customWidth="1"/>
    <col min="2231" max="2231" width="19" style="10" customWidth="1"/>
    <col min="2232" max="2232" width="9" style="10"/>
    <col min="2233" max="2233" width="14.875" customWidth="1"/>
    <col min="2235" max="2235" width="23.5" customWidth="1"/>
    <col min="2237" max="2237" width="15" customWidth="1"/>
    <col min="2239" max="2239" width="19" style="10" customWidth="1"/>
    <col min="2240" max="2240" width="9" style="10"/>
    <col min="2241" max="2241" width="14.875" customWidth="1"/>
    <col min="2243" max="2243" width="23.5" customWidth="1"/>
    <col min="2245" max="2245" width="15" customWidth="1"/>
    <col min="2247" max="2247" width="19" style="10" customWidth="1"/>
    <col min="2248" max="2248" width="9" style="10"/>
    <col min="2249" max="2249" width="14.875" customWidth="1"/>
    <col min="2251" max="2251" width="23.5" customWidth="1"/>
    <col min="2253" max="2253" width="15" customWidth="1"/>
    <col min="2255" max="2255" width="19" style="10" customWidth="1"/>
    <col min="2256" max="2256" width="9" style="10"/>
    <col min="2257" max="2257" width="14.875" customWidth="1"/>
    <col min="2259" max="2259" width="23.5" customWidth="1"/>
    <col min="2261" max="2261" width="15" customWidth="1"/>
    <col min="2263" max="2263" width="19" style="10" customWidth="1"/>
    <col min="2264" max="2264" width="9" style="10"/>
    <col min="2265" max="2265" width="14.875" customWidth="1"/>
    <col min="2267" max="2267" width="23.5" customWidth="1"/>
    <col min="2269" max="2269" width="15" customWidth="1"/>
    <col min="2271" max="2271" width="19" style="10" customWidth="1"/>
    <col min="2272" max="2272" width="9" style="10"/>
    <col min="2273" max="2273" width="14.875" customWidth="1"/>
    <col min="2275" max="2275" width="23.5" customWidth="1"/>
    <col min="2277" max="2277" width="15" customWidth="1"/>
    <col min="2279" max="2279" width="19" style="10" customWidth="1"/>
    <col min="2280" max="2280" width="9" style="10"/>
    <col min="2281" max="2281" width="14.875" customWidth="1"/>
    <col min="2283" max="2283" width="23.5" customWidth="1"/>
    <col min="2285" max="2285" width="15" customWidth="1"/>
    <col min="2287" max="2287" width="19" style="10" customWidth="1"/>
    <col min="2288" max="2288" width="9" style="10"/>
    <col min="2289" max="2289" width="14.875" customWidth="1"/>
    <col min="2291" max="2291" width="23.5" customWidth="1"/>
    <col min="2293" max="2293" width="15" customWidth="1"/>
    <col min="2295" max="2295" width="19" style="10" customWidth="1"/>
    <col min="2296" max="2296" width="9" style="10"/>
    <col min="2297" max="2297" width="14.875" customWidth="1"/>
    <col min="2299" max="2299" width="23.5" customWidth="1"/>
    <col min="2301" max="2301" width="15" customWidth="1"/>
    <col min="2303" max="2303" width="19" style="10" customWidth="1"/>
    <col min="2304" max="2304" width="9" style="10"/>
    <col min="2305" max="2305" width="14.875" customWidth="1"/>
    <col min="2307" max="2307" width="23.5" customWidth="1"/>
    <col min="2309" max="2309" width="15" customWidth="1"/>
    <col min="2311" max="2311" width="19" style="10" customWidth="1"/>
    <col min="2312" max="2312" width="9" style="10"/>
    <col min="2313" max="2313" width="14.875" customWidth="1"/>
    <col min="2315" max="2315" width="23.5" customWidth="1"/>
    <col min="2317" max="2317" width="15" customWidth="1"/>
    <col min="2319" max="2319" width="19" style="10" customWidth="1"/>
    <col min="2320" max="2320" width="9" style="10"/>
    <col min="2321" max="2321" width="14.875" customWidth="1"/>
    <col min="2323" max="2323" width="23.5" customWidth="1"/>
    <col min="2325" max="2325" width="15" customWidth="1"/>
    <col min="2327" max="2327" width="19" style="10" customWidth="1"/>
    <col min="2328" max="2328" width="9" style="10"/>
    <col min="2329" max="2329" width="14.875" customWidth="1"/>
    <col min="2331" max="2331" width="23.5" customWidth="1"/>
    <col min="2333" max="2333" width="15" customWidth="1"/>
    <col min="2335" max="2335" width="19" style="10" customWidth="1"/>
    <col min="2336" max="2336" width="9" style="10"/>
    <col min="2337" max="2337" width="14.875" customWidth="1"/>
    <col min="2339" max="2339" width="23.5" customWidth="1"/>
    <col min="2341" max="2341" width="15" customWidth="1"/>
    <col min="2343" max="2343" width="19" style="10" customWidth="1"/>
    <col min="2344" max="2344" width="9" style="10"/>
    <col min="2345" max="2345" width="14.875" customWidth="1"/>
    <col min="2347" max="2347" width="23.5" customWidth="1"/>
    <col min="2349" max="2349" width="15" customWidth="1"/>
    <col min="2351" max="2351" width="19" style="10" customWidth="1"/>
    <col min="2352" max="2352" width="9" style="10"/>
    <col min="2353" max="2353" width="14.875" customWidth="1"/>
    <col min="2355" max="2355" width="23.5" customWidth="1"/>
    <col min="2357" max="2357" width="15" customWidth="1"/>
    <col min="2359" max="2359" width="19" style="10" customWidth="1"/>
    <col min="2360" max="2360" width="9" style="10"/>
    <col min="2361" max="2361" width="14.875" customWidth="1"/>
    <col min="2363" max="2363" width="23.5" customWidth="1"/>
    <col min="2365" max="2365" width="15" customWidth="1"/>
    <col min="2367" max="2367" width="19" style="10" customWidth="1"/>
    <col min="2368" max="2368" width="9" style="10"/>
    <col min="2369" max="2369" width="14.875" customWidth="1"/>
    <col min="2371" max="2371" width="23.5" customWidth="1"/>
    <col min="2373" max="2373" width="15" customWidth="1"/>
    <col min="2375" max="2375" width="19" style="10" customWidth="1"/>
    <col min="2376" max="2376" width="9" style="10"/>
    <col min="2377" max="2377" width="14.875" customWidth="1"/>
    <col min="2379" max="2379" width="23.5" customWidth="1"/>
    <col min="2381" max="2381" width="15" customWidth="1"/>
    <col min="2383" max="2383" width="19" style="10" customWidth="1"/>
    <col min="2384" max="2384" width="9" style="10"/>
    <col min="2385" max="2385" width="14.875" customWidth="1"/>
    <col min="2387" max="2387" width="23.5" customWidth="1"/>
    <col min="2389" max="2389" width="15" customWidth="1"/>
    <col min="2391" max="2391" width="19" style="10" customWidth="1"/>
    <col min="2392" max="2392" width="9" style="10"/>
    <col min="2393" max="2393" width="14.875" customWidth="1"/>
    <col min="2395" max="2395" width="23.5" customWidth="1"/>
    <col min="2397" max="2397" width="15" customWidth="1"/>
    <col min="2399" max="2399" width="19" style="10" customWidth="1"/>
    <col min="2400" max="2400" width="9" style="10"/>
    <col min="2401" max="2401" width="14.875" customWidth="1"/>
    <col min="2403" max="2403" width="23.5" customWidth="1"/>
    <col min="2405" max="2405" width="15" customWidth="1"/>
    <col min="2407" max="2407" width="19" style="10" customWidth="1"/>
    <col min="2408" max="2408" width="9" style="10"/>
    <col min="2409" max="2409" width="14.875" customWidth="1"/>
    <col min="2411" max="2411" width="23.5" customWidth="1"/>
    <col min="2413" max="2413" width="15" customWidth="1"/>
    <col min="2415" max="2415" width="19" style="10" customWidth="1"/>
    <col min="2416" max="2416" width="9" style="10"/>
    <col min="2417" max="2417" width="14.875" customWidth="1"/>
    <col min="2419" max="2419" width="23.5" customWidth="1"/>
    <col min="2421" max="2421" width="15" customWidth="1"/>
    <col min="2423" max="2423" width="19" style="10" customWidth="1"/>
    <col min="2424" max="2424" width="9" style="10"/>
    <col min="2425" max="2425" width="14.875" customWidth="1"/>
    <col min="2427" max="2427" width="23.5" customWidth="1"/>
    <col min="2429" max="2429" width="15" customWidth="1"/>
    <col min="2431" max="2431" width="19" style="10" customWidth="1"/>
    <col min="2432" max="2432" width="9" style="10"/>
    <col min="2433" max="2433" width="14.875" customWidth="1"/>
    <col min="2435" max="2435" width="23.5" customWidth="1"/>
    <col min="2437" max="2437" width="15" customWidth="1"/>
    <col min="2439" max="2439" width="19" style="10" customWidth="1"/>
    <col min="2440" max="2440" width="9" style="10"/>
    <col min="2441" max="2441" width="14.875" customWidth="1"/>
    <col min="2443" max="2443" width="23.5" customWidth="1"/>
    <col min="2445" max="2445" width="15" customWidth="1"/>
    <col min="2447" max="2447" width="19" style="10" customWidth="1"/>
    <col min="2448" max="2448" width="9" style="10"/>
    <col min="2449" max="2449" width="14.875" customWidth="1"/>
    <col min="2451" max="2451" width="23.5" customWidth="1"/>
    <col min="2453" max="2453" width="15" customWidth="1"/>
    <col min="2455" max="2455" width="19" style="10" customWidth="1"/>
    <col min="2456" max="2456" width="9" style="10"/>
    <col min="2457" max="2457" width="14.875" customWidth="1"/>
    <col min="2459" max="2459" width="23.5" customWidth="1"/>
    <col min="2461" max="2461" width="15" customWidth="1"/>
    <col min="2463" max="2463" width="19" style="10" customWidth="1"/>
    <col min="2464" max="2464" width="9" style="10"/>
    <col min="2465" max="2465" width="14.875" customWidth="1"/>
    <col min="2467" max="2467" width="23.5" customWidth="1"/>
    <col min="2469" max="2469" width="15" customWidth="1"/>
    <col min="2471" max="2471" width="19" style="10" customWidth="1"/>
    <col min="2472" max="2472" width="9" style="10"/>
    <col min="2473" max="2473" width="14.875" customWidth="1"/>
    <col min="2475" max="2475" width="23.5" customWidth="1"/>
    <col min="2477" max="2477" width="15" customWidth="1"/>
    <col min="2479" max="2479" width="19" style="10" customWidth="1"/>
    <col min="2480" max="2480" width="9" style="10"/>
    <col min="2481" max="2481" width="14.875" customWidth="1"/>
    <col min="2483" max="2483" width="23.5" customWidth="1"/>
    <col min="2485" max="2485" width="15" customWidth="1"/>
    <col min="2487" max="2487" width="19" style="10" customWidth="1"/>
    <col min="2488" max="2488" width="9" style="10"/>
    <col min="2489" max="2489" width="14.875" customWidth="1"/>
    <col min="2491" max="2491" width="23.5" customWidth="1"/>
    <col min="2493" max="2493" width="15" customWidth="1"/>
    <col min="2495" max="2495" width="19" style="10" customWidth="1"/>
    <col min="2496" max="2496" width="9" style="10"/>
    <col min="2497" max="2497" width="14.875" customWidth="1"/>
    <col min="2499" max="2499" width="23.5" customWidth="1"/>
    <col min="2501" max="2501" width="15" customWidth="1"/>
    <col min="2503" max="2503" width="19" style="10" customWidth="1"/>
    <col min="2504" max="2504" width="9" style="10"/>
    <col min="2505" max="2505" width="14.875" customWidth="1"/>
    <col min="2507" max="2507" width="23.5" customWidth="1"/>
    <col min="2509" max="2509" width="15" customWidth="1"/>
    <col min="2511" max="2511" width="19" style="10" customWidth="1"/>
    <col min="2512" max="2512" width="9" style="10"/>
    <col min="2513" max="2513" width="14.875" customWidth="1"/>
    <col min="2515" max="2515" width="23.5" customWidth="1"/>
    <col min="2517" max="2517" width="15" customWidth="1"/>
    <col min="2519" max="2519" width="19" style="10" customWidth="1"/>
    <col min="2520" max="2520" width="9" style="10"/>
    <col min="2521" max="2521" width="14.875" customWidth="1"/>
    <col min="2523" max="2523" width="23.5" customWidth="1"/>
    <col min="2525" max="2525" width="15" customWidth="1"/>
    <col min="2527" max="2527" width="19" style="10" customWidth="1"/>
    <col min="2528" max="2528" width="9" style="10"/>
    <col min="2529" max="2529" width="14.875" customWidth="1"/>
    <col min="2531" max="2531" width="23.5" customWidth="1"/>
    <col min="2533" max="2533" width="15" customWidth="1"/>
    <col min="2535" max="2535" width="19" style="10" customWidth="1"/>
    <col min="2536" max="2536" width="9" style="10"/>
    <col min="2537" max="2537" width="14.875" customWidth="1"/>
    <col min="2539" max="2539" width="23.5" customWidth="1"/>
    <col min="2541" max="2541" width="15" customWidth="1"/>
    <col min="2543" max="2543" width="19" style="10" customWidth="1"/>
    <col min="2544" max="2544" width="9" style="10"/>
    <col min="2545" max="2545" width="14.875" customWidth="1"/>
    <col min="2547" max="2547" width="23.5" customWidth="1"/>
    <col min="2549" max="2549" width="15" customWidth="1"/>
    <col min="2551" max="2551" width="19" style="10" customWidth="1"/>
    <col min="2552" max="2552" width="9" style="10"/>
    <col min="2553" max="2553" width="14.875" customWidth="1"/>
    <col min="2555" max="2555" width="23.5" customWidth="1"/>
    <col min="2557" max="2557" width="15" customWidth="1"/>
    <col min="2559" max="2559" width="19" style="10" customWidth="1"/>
    <col min="2560" max="2560" width="9" style="10"/>
    <col min="2561" max="2561" width="14.875" customWidth="1"/>
    <col min="2563" max="2563" width="23.5" customWidth="1"/>
    <col min="2565" max="2565" width="15" customWidth="1"/>
    <col min="2567" max="2567" width="19" style="10" customWidth="1"/>
    <col min="2568" max="2568" width="9" style="10"/>
    <col min="2569" max="2569" width="14.875" customWidth="1"/>
    <col min="2571" max="2571" width="23.5" customWidth="1"/>
    <col min="2573" max="2573" width="15" customWidth="1"/>
    <col min="2575" max="2575" width="19" style="10" customWidth="1"/>
    <col min="2576" max="2576" width="9" style="10"/>
    <col min="2577" max="2577" width="14.875" customWidth="1"/>
    <col min="2579" max="2579" width="23.5" customWidth="1"/>
    <col min="2581" max="2581" width="15" customWidth="1"/>
    <col min="2583" max="2583" width="19" style="10" customWidth="1"/>
    <col min="2584" max="2584" width="9" style="10"/>
    <col min="2585" max="2585" width="14.875" customWidth="1"/>
    <col min="2587" max="2587" width="23.5" customWidth="1"/>
    <col min="2589" max="2589" width="15" customWidth="1"/>
    <col min="2591" max="2591" width="19" style="10" customWidth="1"/>
    <col min="2592" max="2592" width="9" style="10"/>
    <col min="2593" max="2593" width="14.875" customWidth="1"/>
    <col min="2595" max="2595" width="23.5" customWidth="1"/>
    <col min="2597" max="2597" width="15" customWidth="1"/>
    <col min="2599" max="2599" width="19" style="10" customWidth="1"/>
    <col min="2600" max="2600" width="9" style="10"/>
    <col min="2601" max="2601" width="14.875" customWidth="1"/>
    <col min="2603" max="2603" width="23.5" customWidth="1"/>
    <col min="2605" max="2605" width="15" customWidth="1"/>
    <col min="2607" max="2607" width="19" style="10" customWidth="1"/>
    <col min="2608" max="2608" width="9" style="10"/>
    <col min="2609" max="2609" width="14.875" customWidth="1"/>
    <col min="2611" max="2611" width="23.5" customWidth="1"/>
    <col min="2613" max="2613" width="15" customWidth="1"/>
    <col min="2615" max="2615" width="19" style="10" customWidth="1"/>
    <col min="2616" max="2616" width="9" style="10"/>
    <col min="2617" max="2617" width="14.875" customWidth="1"/>
    <col min="2619" max="2619" width="23.5" customWidth="1"/>
    <col min="2621" max="2621" width="15" customWidth="1"/>
    <col min="2623" max="2623" width="19" style="10" customWidth="1"/>
    <col min="2624" max="2624" width="9" style="10"/>
    <col min="2625" max="2625" width="14.875" customWidth="1"/>
    <col min="2627" max="2627" width="23.5" customWidth="1"/>
    <col min="2629" max="2629" width="15" customWidth="1"/>
    <col min="2631" max="2631" width="19" style="10" customWidth="1"/>
    <col min="2632" max="2632" width="9" style="10"/>
    <col min="2633" max="2633" width="14.875" customWidth="1"/>
    <col min="2635" max="2635" width="23.5" customWidth="1"/>
    <col min="2637" max="2637" width="15" customWidth="1"/>
    <col min="2639" max="2639" width="19" style="10" customWidth="1"/>
    <col min="2640" max="2640" width="9" style="10"/>
    <col min="2641" max="2641" width="14.875" customWidth="1"/>
    <col min="2643" max="2643" width="23.5" customWidth="1"/>
    <col min="2645" max="2645" width="15" customWidth="1"/>
    <col min="2647" max="2647" width="19" style="10" customWidth="1"/>
    <col min="2648" max="2648" width="9" style="10"/>
    <col min="2649" max="2649" width="14.875" customWidth="1"/>
    <col min="2651" max="2651" width="23.5" customWidth="1"/>
    <col min="2653" max="2653" width="15" customWidth="1"/>
    <col min="2655" max="2655" width="19" style="10" customWidth="1"/>
    <col min="2656" max="2656" width="9" style="10"/>
    <col min="2657" max="2657" width="14.875" customWidth="1"/>
    <col min="2659" max="2659" width="23.5" customWidth="1"/>
    <col min="2661" max="2661" width="15" customWidth="1"/>
    <col min="2663" max="2663" width="19" style="10" customWidth="1"/>
    <col min="2664" max="2664" width="9" style="10"/>
    <col min="2665" max="2665" width="14.875" customWidth="1"/>
    <col min="2667" max="2667" width="23.5" customWidth="1"/>
    <col min="2669" max="2669" width="15" customWidth="1"/>
    <col min="2671" max="2671" width="19" style="10" customWidth="1"/>
    <col min="2672" max="2672" width="9" style="10"/>
    <col min="2673" max="2673" width="14.875" customWidth="1"/>
    <col min="2675" max="2675" width="23.5" customWidth="1"/>
    <col min="2677" max="2677" width="15" customWidth="1"/>
    <col min="2679" max="2679" width="19" style="10" customWidth="1"/>
    <col min="2680" max="2680" width="9" style="10"/>
    <col min="2681" max="2681" width="14.875" customWidth="1"/>
    <col min="2683" max="2683" width="23.5" customWidth="1"/>
    <col min="2685" max="2685" width="15" customWidth="1"/>
    <col min="2687" max="2687" width="19" style="10" customWidth="1"/>
    <col min="2688" max="2688" width="9" style="10"/>
    <col min="2689" max="2689" width="14.875" customWidth="1"/>
    <col min="2691" max="2691" width="23.5" customWidth="1"/>
    <col min="2693" max="2693" width="15" customWidth="1"/>
    <col min="2695" max="2695" width="19" style="10" customWidth="1"/>
    <col min="2696" max="2696" width="9" style="10"/>
    <col min="2697" max="2697" width="14.875" customWidth="1"/>
    <col min="2699" max="2699" width="23.5" customWidth="1"/>
    <col min="2701" max="2701" width="15" customWidth="1"/>
    <col min="2703" max="2703" width="19" style="10" customWidth="1"/>
    <col min="2704" max="2704" width="9" style="10"/>
    <col min="2705" max="2705" width="14.875" customWidth="1"/>
    <col min="2707" max="2707" width="23.5" customWidth="1"/>
    <col min="2709" max="2709" width="15" customWidth="1"/>
    <col min="2711" max="2711" width="19" style="10" customWidth="1"/>
    <col min="2712" max="2712" width="9" style="10"/>
    <col min="2713" max="2713" width="14.875" customWidth="1"/>
    <col min="2715" max="2715" width="23.5" customWidth="1"/>
    <col min="2717" max="2717" width="15" customWidth="1"/>
    <col min="2719" max="2719" width="19" style="10" customWidth="1"/>
    <col min="2720" max="2720" width="9" style="10"/>
    <col min="2721" max="2721" width="14.875" customWidth="1"/>
    <col min="2723" max="2723" width="23.5" customWidth="1"/>
    <col min="2725" max="2725" width="15" customWidth="1"/>
    <col min="2727" max="2727" width="19" style="10" customWidth="1"/>
    <col min="2728" max="2728" width="9" style="10"/>
    <col min="2729" max="2729" width="14.875" customWidth="1"/>
    <col min="2731" max="2731" width="23.5" customWidth="1"/>
    <col min="2733" max="2733" width="15" customWidth="1"/>
    <col min="2735" max="2735" width="19" style="10" customWidth="1"/>
    <col min="2736" max="2736" width="9" style="10"/>
    <col min="2737" max="2737" width="14.875" customWidth="1"/>
    <col min="2739" max="2739" width="23.5" customWidth="1"/>
    <col min="2741" max="2741" width="15" customWidth="1"/>
    <col min="2743" max="2743" width="19" style="10" customWidth="1"/>
    <col min="2744" max="2744" width="9" style="10"/>
    <col min="2745" max="2745" width="14.875" customWidth="1"/>
    <col min="2747" max="2747" width="23.5" customWidth="1"/>
    <col min="2749" max="2749" width="15" customWidth="1"/>
    <col min="2751" max="2751" width="19" style="10" customWidth="1"/>
    <col min="2752" max="2752" width="9" style="10"/>
    <col min="2753" max="2753" width="14.875" customWidth="1"/>
    <col min="2755" max="2755" width="23.5" customWidth="1"/>
    <col min="2757" max="2757" width="15" customWidth="1"/>
    <col min="2759" max="2759" width="19" style="10" customWidth="1"/>
    <col min="2760" max="2760" width="9" style="10"/>
    <col min="2761" max="2761" width="14.875" customWidth="1"/>
    <col min="2763" max="2763" width="23.5" customWidth="1"/>
    <col min="2765" max="2765" width="15" customWidth="1"/>
    <col min="2767" max="2767" width="19" style="10" customWidth="1"/>
    <col min="2768" max="2768" width="9" style="10"/>
    <col min="2769" max="2769" width="14.875" customWidth="1"/>
    <col min="2771" max="2771" width="23.5" customWidth="1"/>
    <col min="2773" max="2773" width="15" customWidth="1"/>
    <col min="2775" max="2775" width="19" style="10" customWidth="1"/>
    <col min="2776" max="2776" width="9" style="10"/>
    <col min="2777" max="2777" width="14.875" customWidth="1"/>
    <col min="2779" max="2779" width="23.5" customWidth="1"/>
    <col min="2781" max="2781" width="15" customWidth="1"/>
    <col min="2783" max="2783" width="19" style="10" customWidth="1"/>
    <col min="2784" max="2784" width="9" style="10"/>
    <col min="2785" max="2785" width="14.875" customWidth="1"/>
    <col min="2787" max="2787" width="23.5" customWidth="1"/>
    <col min="2789" max="2789" width="15" customWidth="1"/>
    <col min="2791" max="2791" width="19" style="10" customWidth="1"/>
    <col min="2792" max="2792" width="9" style="10"/>
    <col min="2793" max="2793" width="14.875" customWidth="1"/>
    <col min="2795" max="2795" width="23.5" customWidth="1"/>
    <col min="2797" max="2797" width="15" customWidth="1"/>
    <col min="2799" max="2799" width="19" style="10" customWidth="1"/>
    <col min="2800" max="2800" width="9" style="10"/>
    <col min="2801" max="2801" width="14.875" customWidth="1"/>
    <col min="2803" max="2803" width="23.5" customWidth="1"/>
    <col min="2805" max="2805" width="15" customWidth="1"/>
    <col min="2807" max="2807" width="19" style="10" customWidth="1"/>
    <col min="2808" max="2808" width="9" style="10"/>
    <col min="2809" max="2809" width="14.875" customWidth="1"/>
    <col min="2811" max="2811" width="23.5" customWidth="1"/>
    <col min="2813" max="2813" width="15" customWidth="1"/>
    <col min="2815" max="2815" width="19" style="10" customWidth="1"/>
    <col min="2816" max="2816" width="9" style="10"/>
    <col min="2817" max="2817" width="14.875" customWidth="1"/>
    <col min="2819" max="2819" width="23.5" customWidth="1"/>
    <col min="2821" max="2821" width="15" customWidth="1"/>
    <col min="2823" max="2823" width="19" style="10" customWidth="1"/>
    <col min="2824" max="2824" width="9" style="10"/>
    <col min="2825" max="2825" width="14.875" customWidth="1"/>
    <col min="2827" max="2827" width="23.5" customWidth="1"/>
    <col min="2829" max="2829" width="15" customWidth="1"/>
    <col min="2831" max="2831" width="19" style="10" customWidth="1"/>
    <col min="2832" max="2832" width="9" style="10"/>
    <col min="2833" max="2833" width="14.875" customWidth="1"/>
    <col min="2835" max="2835" width="23.5" customWidth="1"/>
    <col min="2837" max="2837" width="15" customWidth="1"/>
    <col min="2839" max="2839" width="19" style="10" customWidth="1"/>
    <col min="2840" max="2840" width="9" style="10"/>
    <col min="2841" max="2841" width="14.875" customWidth="1"/>
    <col min="2843" max="2843" width="23.5" customWidth="1"/>
    <col min="2845" max="2845" width="15" customWidth="1"/>
    <col min="2847" max="2847" width="19" style="10" customWidth="1"/>
    <col min="2848" max="2848" width="9" style="10"/>
    <col min="2849" max="2849" width="14.875" customWidth="1"/>
    <col min="2851" max="2851" width="23.5" customWidth="1"/>
    <col min="2853" max="2853" width="15" customWidth="1"/>
    <col min="2855" max="2855" width="19" style="10" customWidth="1"/>
    <col min="2856" max="2856" width="9" style="10"/>
    <col min="2857" max="2857" width="14.875" customWidth="1"/>
    <col min="2859" max="2859" width="23.5" customWidth="1"/>
    <col min="2861" max="2861" width="15" customWidth="1"/>
    <col min="2863" max="2863" width="19" style="10" customWidth="1"/>
    <col min="2864" max="2864" width="9" style="10"/>
    <col min="2865" max="2865" width="14.875" customWidth="1"/>
    <col min="2867" max="2867" width="23.5" customWidth="1"/>
    <col min="2869" max="2869" width="15" customWidth="1"/>
    <col min="2871" max="2871" width="19" style="10" customWidth="1"/>
    <col min="2872" max="2872" width="9" style="10"/>
    <col min="2873" max="2873" width="14.875" customWidth="1"/>
    <col min="2875" max="2875" width="23.5" customWidth="1"/>
    <col min="2877" max="2877" width="15" customWidth="1"/>
    <col min="2879" max="2879" width="19" style="10" customWidth="1"/>
    <col min="2880" max="2880" width="9" style="10"/>
    <col min="2881" max="2881" width="14.875" customWidth="1"/>
    <col min="2883" max="2883" width="23.5" customWidth="1"/>
    <col min="2885" max="2885" width="15" customWidth="1"/>
    <col min="2887" max="2887" width="19" style="10" customWidth="1"/>
    <col min="2888" max="2888" width="9" style="10"/>
    <col min="2889" max="2889" width="14.875" customWidth="1"/>
    <col min="2891" max="2891" width="23.5" customWidth="1"/>
    <col min="2893" max="2893" width="15" customWidth="1"/>
    <col min="2895" max="2895" width="19" style="10" customWidth="1"/>
    <col min="2896" max="2896" width="9" style="10"/>
    <col min="2897" max="2897" width="14.875" customWidth="1"/>
    <col min="2899" max="2899" width="23.5" customWidth="1"/>
    <col min="2901" max="2901" width="15" customWidth="1"/>
    <col min="2903" max="2903" width="19" style="10" customWidth="1"/>
    <col min="2904" max="2904" width="9" style="10"/>
    <col min="2905" max="2905" width="14.875" customWidth="1"/>
    <col min="2907" max="2907" width="23.5" customWidth="1"/>
    <col min="2909" max="2909" width="15" customWidth="1"/>
    <col min="2911" max="2911" width="19" style="10" customWidth="1"/>
    <col min="2912" max="2912" width="9" style="10"/>
    <col min="2913" max="2913" width="14.875" customWidth="1"/>
    <col min="2915" max="2915" width="23.5" customWidth="1"/>
    <col min="2917" max="2917" width="15" customWidth="1"/>
    <col min="2919" max="2919" width="19" style="10" customWidth="1"/>
    <col min="2920" max="2920" width="9" style="10"/>
    <col min="2921" max="2921" width="14.875" customWidth="1"/>
    <col min="2923" max="2923" width="23.5" customWidth="1"/>
    <col min="2925" max="2925" width="15" customWidth="1"/>
    <col min="2927" max="2927" width="19" style="10" customWidth="1"/>
    <col min="2928" max="2928" width="9" style="10"/>
    <col min="2929" max="2929" width="14.875" customWidth="1"/>
    <col min="2931" max="2931" width="23.5" customWidth="1"/>
    <col min="2933" max="2933" width="15" customWidth="1"/>
    <col min="2935" max="2935" width="19" style="10" customWidth="1"/>
    <col min="2936" max="2936" width="9" style="10"/>
    <col min="2937" max="2937" width="14.875" customWidth="1"/>
    <col min="2939" max="2939" width="23.5" customWidth="1"/>
    <col min="2941" max="2941" width="15" customWidth="1"/>
    <col min="2943" max="2943" width="19" style="10" customWidth="1"/>
    <col min="2944" max="2944" width="9" style="10"/>
    <col min="2945" max="2945" width="14.875" customWidth="1"/>
    <col min="2947" max="2947" width="23.5" customWidth="1"/>
    <col min="2949" max="2949" width="15" customWidth="1"/>
    <col min="2951" max="2951" width="19" style="10" customWidth="1"/>
    <col min="2952" max="2952" width="9" style="10"/>
    <col min="2953" max="2953" width="14.875" customWidth="1"/>
    <col min="2955" max="2955" width="23.5" customWidth="1"/>
    <col min="2957" max="2957" width="15" customWidth="1"/>
    <col min="2959" max="2959" width="19" style="10" customWidth="1"/>
    <col min="2960" max="2960" width="9" style="10"/>
    <col min="2961" max="2961" width="14.875" customWidth="1"/>
    <col min="2963" max="2963" width="23.5" customWidth="1"/>
    <col min="2965" max="2965" width="15" customWidth="1"/>
    <col min="2967" max="2967" width="19" style="10" customWidth="1"/>
    <col min="2968" max="2968" width="9" style="10"/>
    <col min="2969" max="2969" width="14.875" customWidth="1"/>
    <col min="2971" max="2971" width="23.5" customWidth="1"/>
    <col min="2973" max="2973" width="15" customWidth="1"/>
    <col min="2975" max="2975" width="19" style="10" customWidth="1"/>
    <col min="2976" max="2976" width="9" style="10"/>
    <col min="2977" max="2977" width="14.875" customWidth="1"/>
    <col min="2979" max="2979" width="23.5" customWidth="1"/>
    <col min="2981" max="2981" width="15" customWidth="1"/>
    <col min="2983" max="2983" width="19" style="10" customWidth="1"/>
    <col min="2984" max="2984" width="9" style="10"/>
    <col min="2985" max="2985" width="14.875" customWidth="1"/>
    <col min="2987" max="2987" width="23.5" customWidth="1"/>
    <col min="2989" max="2989" width="15" customWidth="1"/>
    <col min="2991" max="2991" width="19" style="10" customWidth="1"/>
    <col min="2992" max="2992" width="9" style="10"/>
    <col min="2993" max="2993" width="14.875" customWidth="1"/>
    <col min="2995" max="2995" width="23.5" customWidth="1"/>
    <col min="2997" max="2997" width="15" customWidth="1"/>
    <col min="2999" max="2999" width="19" style="10" customWidth="1"/>
    <col min="3000" max="3000" width="9" style="10"/>
    <col min="3001" max="3001" width="14.875" customWidth="1"/>
    <col min="3003" max="3003" width="23.5" customWidth="1"/>
    <col min="3005" max="3005" width="15" customWidth="1"/>
    <col min="3007" max="3007" width="19" style="10" customWidth="1"/>
    <col min="3008" max="3008" width="9" style="10"/>
    <col min="3009" max="3009" width="14.875" customWidth="1"/>
    <col min="3011" max="3011" width="23.5" customWidth="1"/>
    <col min="3013" max="3013" width="15" customWidth="1"/>
    <col min="3015" max="3015" width="19" style="10" customWidth="1"/>
    <col min="3016" max="3016" width="9" style="10"/>
    <col min="3017" max="3017" width="14.875" customWidth="1"/>
    <col min="3019" max="3019" width="23.5" customWidth="1"/>
    <col min="3021" max="3021" width="15" customWidth="1"/>
    <col min="3023" max="3023" width="19" style="10" customWidth="1"/>
    <col min="3024" max="3024" width="9" style="10"/>
    <col min="3025" max="3025" width="14.875" customWidth="1"/>
    <col min="3027" max="3027" width="23.5" customWidth="1"/>
    <col min="3029" max="3029" width="15" customWidth="1"/>
    <col min="3031" max="3031" width="19" style="10" customWidth="1"/>
    <col min="3032" max="3032" width="9" style="10"/>
    <col min="3033" max="3033" width="14.875" customWidth="1"/>
    <col min="3035" max="3035" width="23.5" customWidth="1"/>
    <col min="3037" max="3037" width="15" customWidth="1"/>
    <col min="3039" max="3039" width="19" style="10" customWidth="1"/>
    <col min="3040" max="3040" width="9" style="10"/>
    <col min="3041" max="3041" width="14.875" customWidth="1"/>
    <col min="3043" max="3043" width="23.5" customWidth="1"/>
    <col min="3045" max="3045" width="15" customWidth="1"/>
    <col min="3047" max="3047" width="19" style="10" customWidth="1"/>
    <col min="3048" max="3048" width="9" style="10"/>
    <col min="3049" max="3049" width="14.875" customWidth="1"/>
    <col min="3051" max="3051" width="23.5" customWidth="1"/>
    <col min="3053" max="3053" width="15" customWidth="1"/>
    <col min="3055" max="3055" width="19" style="10" customWidth="1"/>
    <col min="3056" max="3056" width="9" style="10"/>
    <col min="3057" max="3057" width="14.875" customWidth="1"/>
    <col min="3059" max="3059" width="23.5" customWidth="1"/>
    <col min="3061" max="3061" width="15" customWidth="1"/>
    <col min="3063" max="3063" width="19" style="10" customWidth="1"/>
    <col min="3064" max="3064" width="9" style="10"/>
    <col min="3065" max="3065" width="14.875" customWidth="1"/>
    <col min="3067" max="3067" width="23.5" customWidth="1"/>
    <col min="3069" max="3069" width="15" customWidth="1"/>
    <col min="3071" max="3071" width="19" style="10" customWidth="1"/>
    <col min="3072" max="3072" width="9" style="10"/>
    <col min="3073" max="3073" width="14.875" customWidth="1"/>
    <col min="3075" max="3075" width="23.5" customWidth="1"/>
    <col min="3077" max="3077" width="15" customWidth="1"/>
    <col min="3079" max="3079" width="19" style="10" customWidth="1"/>
    <col min="3080" max="3080" width="9" style="10"/>
    <col min="3081" max="3081" width="14.875" customWidth="1"/>
    <col min="3083" max="3083" width="23.5" customWidth="1"/>
    <col min="3085" max="3085" width="15" customWidth="1"/>
    <col min="3087" max="3087" width="19" style="10" customWidth="1"/>
    <col min="3088" max="3088" width="9" style="10"/>
    <col min="3089" max="3089" width="14.875" customWidth="1"/>
    <col min="3091" max="3091" width="23.5" customWidth="1"/>
    <col min="3093" max="3093" width="15" customWidth="1"/>
    <col min="3095" max="3095" width="19" style="10" customWidth="1"/>
    <col min="3096" max="3096" width="9" style="10"/>
    <col min="3097" max="3097" width="14.875" customWidth="1"/>
    <col min="3099" max="3099" width="23.5" customWidth="1"/>
    <col min="3101" max="3101" width="15" customWidth="1"/>
    <col min="3103" max="3103" width="19" style="10" customWidth="1"/>
    <col min="3104" max="3104" width="9" style="10"/>
    <col min="3105" max="3105" width="14.875" customWidth="1"/>
    <col min="3107" max="3107" width="23.5" customWidth="1"/>
    <col min="3109" max="3109" width="15" customWidth="1"/>
    <col min="3111" max="3111" width="19" style="10" customWidth="1"/>
    <col min="3112" max="3112" width="9" style="10"/>
    <col min="3113" max="3113" width="14.875" customWidth="1"/>
    <col min="3115" max="3115" width="23.5" customWidth="1"/>
    <col min="3117" max="3117" width="15" customWidth="1"/>
    <col min="3119" max="3119" width="19" style="10" customWidth="1"/>
    <col min="3120" max="3120" width="9" style="10"/>
    <col min="3121" max="3121" width="14.875" customWidth="1"/>
    <col min="3123" max="3123" width="23.5" customWidth="1"/>
    <col min="3125" max="3125" width="15" customWidth="1"/>
    <col min="3127" max="3127" width="19" style="10" customWidth="1"/>
    <col min="3128" max="3128" width="9" style="10"/>
    <col min="3129" max="3129" width="14.875" customWidth="1"/>
    <col min="3131" max="3131" width="23.5" customWidth="1"/>
    <col min="3133" max="3133" width="15" customWidth="1"/>
    <col min="3135" max="3135" width="19" style="10" customWidth="1"/>
    <col min="3136" max="3136" width="9" style="10"/>
    <col min="3137" max="3137" width="14.875" customWidth="1"/>
    <col min="3139" max="3139" width="23.5" customWidth="1"/>
    <col min="3141" max="3141" width="15" customWidth="1"/>
    <col min="3143" max="3143" width="19" style="10" customWidth="1"/>
    <col min="3144" max="3144" width="9" style="10"/>
    <col min="3145" max="3145" width="14.875" customWidth="1"/>
    <col min="3147" max="3147" width="23.5" customWidth="1"/>
    <col min="3149" max="3149" width="15" customWidth="1"/>
    <col min="3151" max="3151" width="19" style="10" customWidth="1"/>
    <col min="3152" max="3152" width="9" style="10"/>
    <col min="3153" max="3153" width="14.875" customWidth="1"/>
    <col min="3155" max="3155" width="23.5" customWidth="1"/>
    <col min="3157" max="3157" width="15" customWidth="1"/>
    <col min="3159" max="3159" width="19" style="10" customWidth="1"/>
    <col min="3160" max="3160" width="9" style="10"/>
    <col min="3161" max="3161" width="14.875" customWidth="1"/>
    <col min="3163" max="3163" width="23.5" customWidth="1"/>
    <col min="3165" max="3165" width="15" customWidth="1"/>
    <col min="3167" max="3167" width="19" style="10" customWidth="1"/>
    <col min="3168" max="3168" width="9" style="10"/>
    <col min="3169" max="3169" width="14.875" customWidth="1"/>
    <col min="3171" max="3171" width="23.5" customWidth="1"/>
    <col min="3173" max="3173" width="15" customWidth="1"/>
    <col min="3175" max="3175" width="19" style="10" customWidth="1"/>
    <col min="3176" max="3176" width="9" style="10"/>
    <col min="3177" max="3177" width="14.875" customWidth="1"/>
    <col min="3179" max="3179" width="23.5" customWidth="1"/>
    <col min="3181" max="3181" width="15" customWidth="1"/>
    <col min="3183" max="3183" width="19" style="10" customWidth="1"/>
    <col min="3184" max="3184" width="9" style="10"/>
    <col min="3185" max="3185" width="14.875" customWidth="1"/>
    <col min="3187" max="3187" width="23.5" customWidth="1"/>
    <col min="3189" max="3189" width="15" customWidth="1"/>
    <col min="3191" max="3191" width="19" style="10" customWidth="1"/>
    <col min="3192" max="3192" width="9" style="10"/>
    <col min="3193" max="3193" width="14.875" customWidth="1"/>
    <col min="3195" max="3195" width="23.5" customWidth="1"/>
    <col min="3197" max="3197" width="15" customWidth="1"/>
    <col min="3199" max="3199" width="19" style="10" customWidth="1"/>
    <col min="3200" max="3200" width="9" style="10"/>
    <col min="3201" max="3201" width="14.875" customWidth="1"/>
    <col min="3203" max="3203" width="23.5" customWidth="1"/>
    <col min="3205" max="3205" width="15" customWidth="1"/>
    <col min="3207" max="3207" width="19" style="10" customWidth="1"/>
    <col min="3208" max="3208" width="9" style="10"/>
    <col min="3209" max="3209" width="14.875" customWidth="1"/>
    <col min="3211" max="3211" width="23.5" customWidth="1"/>
    <col min="3213" max="3213" width="15" customWidth="1"/>
    <col min="3215" max="3215" width="19" style="10" customWidth="1"/>
    <col min="3216" max="3216" width="9" style="10"/>
    <col min="3217" max="3217" width="14.875" customWidth="1"/>
    <col min="3219" max="3219" width="23.5" customWidth="1"/>
    <col min="3221" max="3221" width="15" customWidth="1"/>
    <col min="3223" max="3223" width="19" style="10" customWidth="1"/>
    <col min="3224" max="3224" width="9" style="10"/>
    <col min="3225" max="3225" width="14.875" customWidth="1"/>
    <col min="3227" max="3227" width="23.5" customWidth="1"/>
    <col min="3229" max="3229" width="15" customWidth="1"/>
    <col min="3231" max="3231" width="19" style="10" customWidth="1"/>
    <col min="3232" max="3232" width="9" style="10"/>
    <col min="3233" max="3233" width="14.875" customWidth="1"/>
    <col min="3235" max="3235" width="23.5" customWidth="1"/>
    <col min="3237" max="3237" width="15" customWidth="1"/>
    <col min="3239" max="3239" width="19" style="10" customWidth="1"/>
    <col min="3240" max="3240" width="9" style="10"/>
    <col min="3241" max="3241" width="14.875" customWidth="1"/>
    <col min="3243" max="3243" width="23.5" customWidth="1"/>
    <col min="3245" max="3245" width="15" customWidth="1"/>
    <col min="3247" max="3247" width="19" style="10" customWidth="1"/>
    <col min="3248" max="3248" width="9" style="10"/>
    <col min="3249" max="3249" width="14.875" customWidth="1"/>
    <col min="3251" max="3251" width="23.5" customWidth="1"/>
    <col min="3253" max="3253" width="15" customWidth="1"/>
    <col min="3255" max="3255" width="19" style="10" customWidth="1"/>
    <col min="3256" max="3256" width="9" style="10"/>
    <col min="3257" max="3257" width="14.875" customWidth="1"/>
    <col min="3259" max="3259" width="23.5" customWidth="1"/>
    <col min="3261" max="3261" width="15" customWidth="1"/>
    <col min="3263" max="3263" width="19" style="10" customWidth="1"/>
    <col min="3264" max="3264" width="9" style="10"/>
    <col min="3265" max="3265" width="14.875" customWidth="1"/>
    <col min="3267" max="3267" width="23.5" customWidth="1"/>
    <col min="3269" max="3269" width="15" customWidth="1"/>
    <col min="3271" max="3271" width="19" style="10" customWidth="1"/>
    <col min="3272" max="3272" width="9" style="10"/>
    <col min="3273" max="3273" width="14.875" customWidth="1"/>
    <col min="3275" max="3275" width="23.5" customWidth="1"/>
    <col min="3277" max="3277" width="15" customWidth="1"/>
    <col min="3279" max="3279" width="19" style="10" customWidth="1"/>
    <col min="3280" max="3280" width="9" style="10"/>
    <col min="3281" max="3281" width="14.875" customWidth="1"/>
    <col min="3283" max="3283" width="23.5" customWidth="1"/>
    <col min="3285" max="3285" width="15" customWidth="1"/>
    <col min="3287" max="3287" width="19" style="10" customWidth="1"/>
    <col min="3288" max="3288" width="9" style="10"/>
    <col min="3289" max="3289" width="14.875" customWidth="1"/>
    <col min="3291" max="3291" width="23.5" customWidth="1"/>
    <col min="3293" max="3293" width="15" customWidth="1"/>
    <col min="3295" max="3295" width="19" style="10" customWidth="1"/>
    <col min="3296" max="3296" width="9" style="10"/>
    <col min="3297" max="3297" width="14.875" customWidth="1"/>
    <col min="3299" max="3299" width="23.5" customWidth="1"/>
    <col min="3301" max="3301" width="15" customWidth="1"/>
    <col min="3303" max="3303" width="19" style="10" customWidth="1"/>
    <col min="3304" max="3304" width="9" style="10"/>
    <col min="3305" max="3305" width="14.875" customWidth="1"/>
    <col min="3307" max="3307" width="23.5" customWidth="1"/>
    <col min="3309" max="3309" width="15" customWidth="1"/>
    <col min="3311" max="3311" width="19" style="10" customWidth="1"/>
    <col min="3312" max="3312" width="9" style="10"/>
    <col min="3313" max="3313" width="14.875" customWidth="1"/>
    <col min="3315" max="3315" width="23.5" customWidth="1"/>
    <col min="3317" max="3317" width="15" customWidth="1"/>
    <col min="3319" max="3319" width="19" style="10" customWidth="1"/>
    <col min="3320" max="3320" width="9" style="10"/>
    <col min="3321" max="3321" width="14.875" customWidth="1"/>
    <col min="3323" max="3323" width="23.5" customWidth="1"/>
    <col min="3325" max="3325" width="15" customWidth="1"/>
    <col min="3327" max="3327" width="19" style="10" customWidth="1"/>
    <col min="3328" max="3328" width="9" style="10"/>
    <col min="3329" max="3329" width="14.875" customWidth="1"/>
    <col min="3331" max="3331" width="23.5" customWidth="1"/>
    <col min="3333" max="3333" width="15" customWidth="1"/>
    <col min="3335" max="3335" width="19" style="10" customWidth="1"/>
    <col min="3336" max="3336" width="9" style="10"/>
    <col min="3337" max="3337" width="14.875" customWidth="1"/>
    <col min="3339" max="3339" width="23.5" customWidth="1"/>
    <col min="3341" max="3341" width="15" customWidth="1"/>
    <col min="3343" max="3343" width="19" style="10" customWidth="1"/>
    <col min="3344" max="3344" width="9" style="10"/>
    <col min="3345" max="3345" width="14.875" customWidth="1"/>
    <col min="3347" max="3347" width="23.5" customWidth="1"/>
    <col min="3349" max="3349" width="15" customWidth="1"/>
    <col min="3351" max="3351" width="19" style="10" customWidth="1"/>
    <col min="3352" max="3352" width="9" style="10"/>
    <col min="3353" max="3353" width="14.875" customWidth="1"/>
    <col min="3355" max="3355" width="23.5" customWidth="1"/>
    <col min="3357" max="3357" width="15" customWidth="1"/>
    <col min="3359" max="3359" width="19" style="10" customWidth="1"/>
    <col min="3360" max="3360" width="9" style="10"/>
    <col min="3361" max="3361" width="14.875" customWidth="1"/>
    <col min="3363" max="3363" width="23.5" customWidth="1"/>
    <col min="3365" max="3365" width="15" customWidth="1"/>
    <col min="3367" max="3367" width="19" style="10" customWidth="1"/>
    <col min="3368" max="3368" width="9" style="10"/>
    <col min="3369" max="3369" width="14.875" customWidth="1"/>
    <col min="3371" max="3371" width="23.5" customWidth="1"/>
    <col min="3373" max="3373" width="15" customWidth="1"/>
    <col min="3375" max="3375" width="19" style="10" customWidth="1"/>
    <col min="3376" max="3376" width="9" style="10"/>
    <col min="3377" max="3377" width="14.875" customWidth="1"/>
    <col min="3379" max="3379" width="23.5" customWidth="1"/>
    <col min="3381" max="3381" width="15" customWidth="1"/>
    <col min="3383" max="3383" width="19" style="10" customWidth="1"/>
    <col min="3384" max="3384" width="9" style="10"/>
    <col min="3385" max="3385" width="14.875" customWidth="1"/>
    <col min="3387" max="3387" width="23.5" customWidth="1"/>
    <col min="3389" max="3389" width="15" customWidth="1"/>
    <col min="3391" max="3391" width="19" style="10" customWidth="1"/>
    <col min="3392" max="3392" width="9" style="10"/>
    <col min="3393" max="3393" width="14.875" customWidth="1"/>
    <col min="3395" max="3395" width="23.5" customWidth="1"/>
    <col min="3397" max="3397" width="15" customWidth="1"/>
    <col min="3399" max="3399" width="19" style="10" customWidth="1"/>
    <col min="3400" max="3400" width="9" style="10"/>
    <col min="3401" max="3401" width="14.875" customWidth="1"/>
    <col min="3403" max="3403" width="23.5" customWidth="1"/>
    <col min="3405" max="3405" width="15" customWidth="1"/>
    <col min="3407" max="3407" width="19" style="10" customWidth="1"/>
    <col min="3408" max="3408" width="9" style="10"/>
    <col min="3409" max="3409" width="14.875" customWidth="1"/>
    <col min="3411" max="3411" width="23.5" customWidth="1"/>
    <col min="3413" max="3413" width="15" customWidth="1"/>
    <col min="3415" max="3415" width="19" style="10" customWidth="1"/>
    <col min="3416" max="3416" width="9" style="10"/>
    <col min="3417" max="3417" width="14.875" customWidth="1"/>
    <col min="3419" max="3419" width="23.5" customWidth="1"/>
    <col min="3421" max="3421" width="15" customWidth="1"/>
    <col min="3423" max="3423" width="19" style="10" customWidth="1"/>
    <col min="3424" max="3424" width="9" style="10"/>
    <col min="3425" max="3425" width="14.875" customWidth="1"/>
    <col min="3427" max="3427" width="23.5" customWidth="1"/>
    <col min="3429" max="3429" width="15" customWidth="1"/>
    <col min="3431" max="3431" width="19" style="10" customWidth="1"/>
    <col min="3432" max="3432" width="9" style="10"/>
    <col min="3433" max="3433" width="14.875" customWidth="1"/>
    <col min="3435" max="3435" width="23.5" customWidth="1"/>
    <col min="3437" max="3437" width="15" customWidth="1"/>
    <col min="3439" max="3439" width="19" style="10" customWidth="1"/>
    <col min="3440" max="3440" width="9" style="10"/>
    <col min="3441" max="3441" width="14.875" customWidth="1"/>
    <col min="3443" max="3443" width="23.5" customWidth="1"/>
    <col min="3445" max="3445" width="15" customWidth="1"/>
    <col min="3447" max="3447" width="19" style="10" customWidth="1"/>
    <col min="3448" max="3448" width="9" style="10"/>
    <col min="3449" max="3449" width="14.875" customWidth="1"/>
    <col min="3451" max="3451" width="23.5" customWidth="1"/>
    <col min="3453" max="3453" width="15" customWidth="1"/>
    <col min="3455" max="3455" width="19" style="10" customWidth="1"/>
    <col min="3456" max="3456" width="9" style="10"/>
    <col min="3457" max="3457" width="14.875" customWidth="1"/>
    <col min="3459" max="3459" width="23.5" customWidth="1"/>
    <col min="3461" max="3461" width="15" customWidth="1"/>
    <col min="3463" max="3463" width="19" style="10" customWidth="1"/>
    <col min="3464" max="3464" width="9" style="10"/>
    <col min="3465" max="3465" width="14.875" customWidth="1"/>
    <col min="3467" max="3467" width="23.5" customWidth="1"/>
    <col min="3469" max="3469" width="15" customWidth="1"/>
    <col min="3471" max="3471" width="19" style="10" customWidth="1"/>
    <col min="3472" max="3472" width="9" style="10"/>
    <col min="3473" max="3473" width="14.875" customWidth="1"/>
    <col min="3475" max="3475" width="23.5" customWidth="1"/>
    <col min="3477" max="3477" width="15" customWidth="1"/>
    <col min="3479" max="3479" width="19" style="10" customWidth="1"/>
    <col min="3480" max="3480" width="9" style="10"/>
    <col min="3481" max="3481" width="14.875" customWidth="1"/>
    <col min="3483" max="3483" width="23.5" customWidth="1"/>
    <col min="3485" max="3485" width="15" customWidth="1"/>
    <col min="3487" max="3487" width="19" style="10" customWidth="1"/>
    <col min="3488" max="3488" width="9" style="10"/>
    <col min="3489" max="3489" width="14.875" customWidth="1"/>
    <col min="3491" max="3491" width="23.5" customWidth="1"/>
    <col min="3493" max="3493" width="15" customWidth="1"/>
    <col min="3495" max="3495" width="19" style="10" customWidth="1"/>
    <col min="3496" max="3496" width="9" style="10"/>
    <col min="3497" max="3497" width="14.875" customWidth="1"/>
    <col min="3499" max="3499" width="23.5" customWidth="1"/>
    <col min="3501" max="3501" width="15" customWidth="1"/>
    <col min="3503" max="3503" width="19" style="10" customWidth="1"/>
    <col min="3504" max="3504" width="9" style="10"/>
    <col min="3505" max="3505" width="14.875" customWidth="1"/>
    <col min="3507" max="3507" width="23.5" customWidth="1"/>
    <col min="3509" max="3509" width="15" customWidth="1"/>
    <col min="3511" max="3511" width="19" style="10" customWidth="1"/>
    <col min="3512" max="3512" width="9" style="10"/>
    <col min="3513" max="3513" width="14.875" customWidth="1"/>
    <col min="3515" max="3515" width="23.5" customWidth="1"/>
    <col min="3517" max="3517" width="15" customWidth="1"/>
    <col min="3519" max="3519" width="19" style="10" customWidth="1"/>
    <col min="3520" max="3520" width="9" style="10"/>
    <col min="3521" max="3521" width="14.875" customWidth="1"/>
    <col min="3523" max="3523" width="23.5" customWidth="1"/>
    <col min="3525" max="3525" width="15" customWidth="1"/>
    <col min="3527" max="3527" width="19" style="10" customWidth="1"/>
    <col min="3528" max="3528" width="9" style="10"/>
    <col min="3529" max="3529" width="14.875" customWidth="1"/>
    <col min="3531" max="3531" width="23.5" customWidth="1"/>
    <col min="3533" max="3533" width="15" customWidth="1"/>
    <col min="3535" max="3535" width="19" style="10" customWidth="1"/>
    <col min="3536" max="3536" width="9" style="10"/>
    <col min="3537" max="3537" width="14.875" customWidth="1"/>
    <col min="3539" max="3539" width="23.5" customWidth="1"/>
    <col min="3541" max="3541" width="15" customWidth="1"/>
    <col min="3543" max="3543" width="19" style="10" customWidth="1"/>
    <col min="3544" max="3544" width="9" style="10"/>
    <col min="3545" max="3545" width="14.875" customWidth="1"/>
    <col min="3547" max="3547" width="23.5" customWidth="1"/>
    <col min="3549" max="3549" width="15" customWidth="1"/>
    <col min="3551" max="3551" width="19" style="10" customWidth="1"/>
    <col min="3552" max="3552" width="9" style="10"/>
    <col min="3553" max="3553" width="14.875" customWidth="1"/>
    <col min="3555" max="3555" width="23.5" customWidth="1"/>
    <col min="3557" max="3557" width="15" customWidth="1"/>
    <col min="3559" max="3559" width="19" style="10" customWidth="1"/>
    <col min="3560" max="3560" width="9" style="10"/>
    <col min="3561" max="3561" width="14.875" customWidth="1"/>
    <col min="3563" max="3563" width="23.5" customWidth="1"/>
    <col min="3565" max="3565" width="15" customWidth="1"/>
    <col min="3567" max="3567" width="19" style="10" customWidth="1"/>
    <col min="3568" max="3568" width="9" style="10"/>
    <col min="3569" max="3569" width="14.875" customWidth="1"/>
    <col min="3571" max="3571" width="23.5" customWidth="1"/>
    <col min="3573" max="3573" width="15" customWidth="1"/>
    <col min="3575" max="3575" width="19" style="10" customWidth="1"/>
    <col min="3576" max="3576" width="9" style="10"/>
    <col min="3577" max="3577" width="14.875" customWidth="1"/>
    <col min="3579" max="3579" width="23.5" customWidth="1"/>
    <col min="3581" max="3581" width="15" customWidth="1"/>
    <col min="3583" max="3583" width="19" style="10" customWidth="1"/>
    <col min="3584" max="3584" width="9" style="10"/>
    <col min="3585" max="3585" width="14.875" customWidth="1"/>
    <col min="3587" max="3587" width="23.5" customWidth="1"/>
    <col min="3589" max="3589" width="15" customWidth="1"/>
    <col min="3591" max="3591" width="19" style="10" customWidth="1"/>
    <col min="3592" max="3592" width="9" style="10"/>
    <col min="3593" max="3593" width="14.875" customWidth="1"/>
    <col min="3595" max="3595" width="23.5" customWidth="1"/>
    <col min="3597" max="3597" width="15" customWidth="1"/>
    <col min="3599" max="3599" width="19" style="10" customWidth="1"/>
    <col min="3600" max="3600" width="9" style="10"/>
    <col min="3601" max="3601" width="14.875" customWidth="1"/>
    <col min="3603" max="3603" width="23.5" customWidth="1"/>
    <col min="3605" max="3605" width="15" customWidth="1"/>
    <col min="3607" max="3607" width="19" style="10" customWidth="1"/>
    <col min="3608" max="3608" width="9" style="10"/>
    <col min="3609" max="3609" width="14.875" customWidth="1"/>
    <col min="3611" max="3611" width="23.5" customWidth="1"/>
    <col min="3613" max="3613" width="15" customWidth="1"/>
    <col min="3615" max="3615" width="19" style="10" customWidth="1"/>
    <col min="3616" max="3616" width="9" style="10"/>
    <col min="3617" max="3617" width="14.875" customWidth="1"/>
    <col min="3619" max="3619" width="23.5" customWidth="1"/>
    <col min="3621" max="3621" width="15" customWidth="1"/>
    <col min="3623" max="3623" width="19" style="10" customWidth="1"/>
    <col min="3624" max="3624" width="9" style="10"/>
    <col min="3625" max="3625" width="14.875" customWidth="1"/>
    <col min="3627" max="3627" width="23.5" customWidth="1"/>
    <col min="3629" max="3629" width="15" customWidth="1"/>
    <col min="3631" max="3631" width="19" style="10" customWidth="1"/>
    <col min="3632" max="3632" width="9" style="10"/>
    <col min="3633" max="3633" width="14.875" customWidth="1"/>
    <col min="3635" max="3635" width="23.5" customWidth="1"/>
    <col min="3637" max="3637" width="15" customWidth="1"/>
    <col min="3639" max="3639" width="19" style="10" customWidth="1"/>
    <col min="3640" max="3640" width="9" style="10"/>
    <col min="3641" max="3641" width="14.875" customWidth="1"/>
    <col min="3643" max="3643" width="23.5" customWidth="1"/>
    <col min="3645" max="3645" width="15" customWidth="1"/>
    <col min="3647" max="3647" width="19" style="10" customWidth="1"/>
    <col min="3648" max="3648" width="9" style="10"/>
    <col min="3649" max="3649" width="14.875" customWidth="1"/>
    <col min="3651" max="3651" width="23.5" customWidth="1"/>
    <col min="3653" max="3653" width="15" customWidth="1"/>
    <col min="3655" max="3655" width="19" style="10" customWidth="1"/>
    <col min="3656" max="3656" width="9" style="10"/>
    <col min="3657" max="3657" width="14.875" customWidth="1"/>
    <col min="3659" max="3659" width="23.5" customWidth="1"/>
    <col min="3661" max="3661" width="15" customWidth="1"/>
    <col min="3663" max="3663" width="19" style="10" customWidth="1"/>
    <col min="3664" max="3664" width="9" style="10"/>
    <col min="3665" max="3665" width="14.875" customWidth="1"/>
    <col min="3667" max="3667" width="23.5" customWidth="1"/>
    <col min="3669" max="3669" width="15" customWidth="1"/>
    <col min="3671" max="3671" width="19" style="10" customWidth="1"/>
    <col min="3672" max="3672" width="9" style="10"/>
    <col min="3673" max="3673" width="14.875" customWidth="1"/>
    <col min="3675" max="3675" width="23.5" customWidth="1"/>
    <col min="3677" max="3677" width="15" customWidth="1"/>
    <col min="3679" max="3679" width="19" style="10" customWidth="1"/>
    <col min="3680" max="3680" width="9" style="10"/>
    <col min="3681" max="3681" width="14.875" customWidth="1"/>
    <col min="3683" max="3683" width="23.5" customWidth="1"/>
    <col min="3685" max="3685" width="15" customWidth="1"/>
    <col min="3687" max="3687" width="19" style="10" customWidth="1"/>
    <col min="3688" max="3688" width="9" style="10"/>
    <col min="3689" max="3689" width="14.875" customWidth="1"/>
    <col min="3691" max="3691" width="23.5" customWidth="1"/>
    <col min="3693" max="3693" width="15" customWidth="1"/>
    <col min="3695" max="3695" width="19" style="10" customWidth="1"/>
    <col min="3696" max="3696" width="9" style="10"/>
    <col min="3697" max="3697" width="14.875" customWidth="1"/>
    <col min="3699" max="3699" width="23.5" customWidth="1"/>
    <col min="3701" max="3701" width="15" customWidth="1"/>
    <col min="3703" max="3703" width="19" style="10" customWidth="1"/>
    <col min="3704" max="3704" width="9" style="10"/>
    <col min="3705" max="3705" width="14.875" customWidth="1"/>
    <col min="3707" max="3707" width="23.5" customWidth="1"/>
    <col min="3709" max="3709" width="15" customWidth="1"/>
    <col min="3711" max="3711" width="19" style="10" customWidth="1"/>
    <col min="3712" max="3712" width="9" style="10"/>
    <col min="3713" max="3713" width="14.875" customWidth="1"/>
    <col min="3715" max="3715" width="23.5" customWidth="1"/>
    <col min="3717" max="3717" width="15" customWidth="1"/>
    <col min="3719" max="3719" width="19" style="10" customWidth="1"/>
    <col min="3720" max="3720" width="9" style="10"/>
    <col min="3721" max="3721" width="14.875" customWidth="1"/>
    <col min="3723" max="3723" width="23.5" customWidth="1"/>
    <col min="3725" max="3725" width="15" customWidth="1"/>
    <col min="3727" max="3727" width="19" style="10" customWidth="1"/>
    <col min="3728" max="3728" width="9" style="10"/>
    <col min="3729" max="3729" width="14.875" customWidth="1"/>
    <col min="3731" max="3731" width="23.5" customWidth="1"/>
    <col min="3733" max="3733" width="15" customWidth="1"/>
    <col min="3735" max="3735" width="19" style="10" customWidth="1"/>
    <col min="3736" max="3736" width="9" style="10"/>
    <col min="3737" max="3737" width="14.875" customWidth="1"/>
    <col min="3739" max="3739" width="23.5" customWidth="1"/>
    <col min="3741" max="3741" width="15" customWidth="1"/>
    <col min="3743" max="3743" width="19" style="10" customWidth="1"/>
    <col min="3744" max="3744" width="9" style="10"/>
    <col min="3745" max="3745" width="14.875" customWidth="1"/>
    <col min="3747" max="3747" width="23.5" customWidth="1"/>
    <col min="3749" max="3749" width="15" customWidth="1"/>
    <col min="3751" max="3751" width="19" style="10" customWidth="1"/>
    <col min="3752" max="3752" width="9" style="10"/>
    <col min="3753" max="3753" width="14.875" customWidth="1"/>
    <col min="3755" max="3755" width="23.5" customWidth="1"/>
    <col min="3757" max="3757" width="15" customWidth="1"/>
    <col min="3759" max="3759" width="19" style="10" customWidth="1"/>
    <col min="3760" max="3760" width="9" style="10"/>
    <col min="3761" max="3761" width="14.875" customWidth="1"/>
    <col min="3763" max="3763" width="23.5" customWidth="1"/>
    <col min="3765" max="3765" width="15" customWidth="1"/>
    <col min="3767" max="3767" width="19" style="10" customWidth="1"/>
    <col min="3768" max="3768" width="9" style="10"/>
    <col min="3769" max="3769" width="14.875" customWidth="1"/>
    <col min="3771" max="3771" width="23.5" customWidth="1"/>
    <col min="3773" max="3773" width="15" customWidth="1"/>
    <col min="3775" max="3775" width="19" style="10" customWidth="1"/>
    <col min="3776" max="3776" width="9" style="10"/>
    <col min="3777" max="3777" width="14.875" customWidth="1"/>
    <col min="3779" max="3779" width="23.5" customWidth="1"/>
    <col min="3781" max="3781" width="15" customWidth="1"/>
    <col min="3783" max="3783" width="19" style="10" customWidth="1"/>
    <col min="3784" max="3784" width="9" style="10"/>
    <col min="3785" max="3785" width="14.875" customWidth="1"/>
    <col min="3787" max="3787" width="23.5" customWidth="1"/>
    <col min="3789" max="3789" width="15" customWidth="1"/>
    <col min="3791" max="3791" width="19" style="10" customWidth="1"/>
    <col min="3792" max="3792" width="9" style="10"/>
    <col min="3793" max="3793" width="14.875" customWidth="1"/>
    <col min="3795" max="3795" width="23.5" customWidth="1"/>
    <col min="3797" max="3797" width="15" customWidth="1"/>
    <col min="3799" max="3799" width="19" style="10" customWidth="1"/>
    <col min="3800" max="3800" width="9" style="10"/>
    <col min="3801" max="3801" width="14.875" customWidth="1"/>
    <col min="3803" max="3803" width="23.5" customWidth="1"/>
    <col min="3805" max="3805" width="15" customWidth="1"/>
    <col min="3807" max="3807" width="19" style="10" customWidth="1"/>
    <col min="3808" max="3808" width="9" style="10"/>
    <col min="3809" max="3809" width="14.875" customWidth="1"/>
    <col min="3811" max="3811" width="23.5" customWidth="1"/>
    <col min="3813" max="3813" width="15" customWidth="1"/>
    <col min="3815" max="3815" width="19" style="10" customWidth="1"/>
    <col min="3816" max="3816" width="9" style="10"/>
    <col min="3817" max="3817" width="14.875" customWidth="1"/>
    <col min="3819" max="3819" width="23.5" customWidth="1"/>
    <col min="3821" max="3821" width="15" customWidth="1"/>
    <col min="3823" max="3823" width="19" style="10" customWidth="1"/>
    <col min="3824" max="3824" width="9" style="10"/>
    <col min="3825" max="3825" width="14.875" customWidth="1"/>
    <col min="3827" max="3827" width="23.5" customWidth="1"/>
    <col min="3829" max="3829" width="15" customWidth="1"/>
    <col min="3831" max="3831" width="19" style="10" customWidth="1"/>
    <col min="3832" max="3832" width="9" style="10"/>
    <col min="3833" max="3833" width="14.875" customWidth="1"/>
    <col min="3835" max="3835" width="23.5" customWidth="1"/>
    <col min="3837" max="3837" width="15" customWidth="1"/>
    <col min="3839" max="3839" width="19" style="10" customWidth="1"/>
    <col min="3840" max="3840" width="9" style="10"/>
    <col min="3841" max="3841" width="14.875" customWidth="1"/>
    <col min="3843" max="3843" width="23.5" customWidth="1"/>
    <col min="3845" max="3845" width="15" customWidth="1"/>
    <col min="3847" max="3847" width="19" style="10" customWidth="1"/>
    <col min="3848" max="3848" width="9" style="10"/>
    <col min="3849" max="3849" width="14.875" customWidth="1"/>
    <col min="3851" max="3851" width="23.5" customWidth="1"/>
    <col min="3853" max="3853" width="15" customWidth="1"/>
    <col min="3855" max="3855" width="19" style="10" customWidth="1"/>
    <col min="3856" max="3856" width="9" style="10"/>
    <col min="3857" max="3857" width="14.875" customWidth="1"/>
    <col min="3859" max="3859" width="23.5" customWidth="1"/>
    <col min="3861" max="3861" width="15" customWidth="1"/>
    <col min="3863" max="3863" width="19" style="10" customWidth="1"/>
    <col min="3864" max="3864" width="9" style="10"/>
    <col min="3865" max="3865" width="14.875" customWidth="1"/>
    <col min="3867" max="3867" width="23.5" customWidth="1"/>
    <col min="3869" max="3869" width="15" customWidth="1"/>
    <col min="3871" max="3871" width="19" style="10" customWidth="1"/>
    <col min="3872" max="3872" width="9" style="10"/>
    <col min="3873" max="3873" width="14.875" customWidth="1"/>
    <col min="3875" max="3875" width="23.5" customWidth="1"/>
    <col min="3877" max="3877" width="15" customWidth="1"/>
    <col min="3879" max="3879" width="19" style="10" customWidth="1"/>
    <col min="3880" max="3880" width="9" style="10"/>
    <col min="3881" max="3881" width="14.875" customWidth="1"/>
    <col min="3883" max="3883" width="23.5" customWidth="1"/>
    <col min="3885" max="3885" width="15" customWidth="1"/>
    <col min="3887" max="3887" width="19" style="10" customWidth="1"/>
    <col min="3888" max="3888" width="9" style="10"/>
    <col min="3889" max="3889" width="14.875" customWidth="1"/>
    <col min="3891" max="3891" width="23.5" customWidth="1"/>
    <col min="3893" max="3893" width="15" customWidth="1"/>
    <col min="3895" max="3895" width="19" style="10" customWidth="1"/>
    <col min="3896" max="3896" width="9" style="10"/>
    <col min="3897" max="3897" width="14.875" customWidth="1"/>
    <col min="3899" max="3899" width="23.5" customWidth="1"/>
    <col min="3901" max="3901" width="15" customWidth="1"/>
    <col min="3903" max="3903" width="19" style="10" customWidth="1"/>
    <col min="3904" max="3904" width="9" style="10"/>
    <col min="3905" max="3905" width="14.875" customWidth="1"/>
    <col min="3907" max="3907" width="23.5" customWidth="1"/>
    <col min="3909" max="3909" width="15" customWidth="1"/>
    <col min="3911" max="3911" width="19" style="10" customWidth="1"/>
    <col min="3912" max="3912" width="9" style="10"/>
    <col min="3913" max="3913" width="14.875" customWidth="1"/>
    <col min="3915" max="3915" width="23.5" customWidth="1"/>
    <col min="3917" max="3917" width="15" customWidth="1"/>
    <col min="3919" max="3919" width="19" style="10" customWidth="1"/>
    <col min="3920" max="3920" width="9" style="10"/>
    <col min="3921" max="3921" width="14.875" customWidth="1"/>
    <col min="3923" max="3923" width="23.5" customWidth="1"/>
    <col min="3925" max="3925" width="15" customWidth="1"/>
    <col min="3927" max="3927" width="19" style="10" customWidth="1"/>
    <col min="3928" max="3928" width="9" style="10"/>
    <col min="3929" max="3929" width="14.875" customWidth="1"/>
    <col min="3931" max="3931" width="23.5" customWidth="1"/>
    <col min="3933" max="3933" width="15" customWidth="1"/>
    <col min="3935" max="3935" width="19" style="10" customWidth="1"/>
    <col min="3936" max="3936" width="9" style="10"/>
    <col min="3937" max="3937" width="14.875" customWidth="1"/>
    <col min="3939" max="3939" width="23.5" customWidth="1"/>
    <col min="3941" max="3941" width="15" customWidth="1"/>
    <col min="3943" max="3943" width="19" style="10" customWidth="1"/>
    <col min="3944" max="3944" width="9" style="10"/>
    <col min="3945" max="3945" width="14.875" customWidth="1"/>
    <col min="3947" max="3947" width="23.5" customWidth="1"/>
    <col min="3949" max="3949" width="15" customWidth="1"/>
    <col min="3951" max="3951" width="19" style="10" customWidth="1"/>
    <col min="3952" max="3952" width="9" style="10"/>
    <col min="3953" max="3953" width="14.875" customWidth="1"/>
    <col min="3955" max="3955" width="23.5" customWidth="1"/>
    <col min="3957" max="3957" width="15" customWidth="1"/>
    <col min="3959" max="3959" width="19" style="10" customWidth="1"/>
    <col min="3960" max="3960" width="9" style="10"/>
    <col min="3961" max="3961" width="14.875" customWidth="1"/>
    <col min="3963" max="3963" width="23.5" customWidth="1"/>
    <col min="3965" max="3965" width="15" customWidth="1"/>
    <col min="3967" max="3967" width="19" style="10" customWidth="1"/>
    <col min="3968" max="3968" width="9" style="10"/>
    <col min="3969" max="3969" width="14.875" customWidth="1"/>
    <col min="3971" max="3971" width="23.5" customWidth="1"/>
    <col min="3973" max="3973" width="15" customWidth="1"/>
    <col min="3975" max="3975" width="19" style="10" customWidth="1"/>
    <col min="3976" max="3976" width="9" style="10"/>
    <col min="3977" max="3977" width="14.875" customWidth="1"/>
    <col min="3979" max="3979" width="23.5" customWidth="1"/>
    <col min="3981" max="3981" width="15" customWidth="1"/>
    <col min="3983" max="3983" width="19" style="10" customWidth="1"/>
    <col min="3984" max="3984" width="9" style="10"/>
    <col min="3985" max="3985" width="14.875" customWidth="1"/>
    <col min="3987" max="3987" width="23.5" customWidth="1"/>
    <col min="3989" max="3989" width="15" customWidth="1"/>
    <col min="3991" max="3991" width="19" style="10" customWidth="1"/>
    <col min="3992" max="3992" width="9" style="10"/>
    <col min="3993" max="3993" width="14.875" customWidth="1"/>
    <col min="3995" max="3995" width="23.5" customWidth="1"/>
    <col min="3997" max="3997" width="15" customWidth="1"/>
    <col min="3999" max="3999" width="19" style="10" customWidth="1"/>
    <col min="4000" max="4000" width="9" style="10"/>
    <col min="4001" max="4001" width="14.875" customWidth="1"/>
    <col min="4003" max="4003" width="23.5" customWidth="1"/>
    <col min="4005" max="4005" width="15" customWidth="1"/>
    <col min="4007" max="4007" width="19" style="10" customWidth="1"/>
    <col min="4008" max="4008" width="9" style="10"/>
    <col min="4009" max="4009" width="14.875" customWidth="1"/>
    <col min="4011" max="4011" width="23.5" customWidth="1"/>
    <col min="4013" max="4013" width="15" customWidth="1"/>
    <col min="4015" max="4015" width="19" style="10" customWidth="1"/>
    <col min="4016" max="4016" width="9" style="10"/>
    <col min="4017" max="4017" width="14.875" customWidth="1"/>
    <col min="4019" max="4019" width="23.5" customWidth="1"/>
    <col min="4021" max="4021" width="15" customWidth="1"/>
    <col min="4023" max="4023" width="19" style="10" customWidth="1"/>
    <col min="4024" max="4024" width="9" style="10"/>
    <col min="4025" max="4025" width="14.875" customWidth="1"/>
    <col min="4027" max="4027" width="23.5" customWidth="1"/>
    <col min="4029" max="4029" width="15" customWidth="1"/>
    <col min="4031" max="4031" width="19" style="10" customWidth="1"/>
    <col min="4032" max="4032" width="9" style="10"/>
    <col min="4033" max="4033" width="14.875" customWidth="1"/>
    <col min="4035" max="4035" width="23.5" customWidth="1"/>
    <col min="4037" max="4037" width="15" customWidth="1"/>
    <col min="4039" max="4039" width="19" style="10" customWidth="1"/>
    <col min="4040" max="4040" width="9" style="10"/>
    <col min="4041" max="4041" width="14.875" customWidth="1"/>
    <col min="4043" max="4043" width="23.5" customWidth="1"/>
    <col min="4045" max="4045" width="15" customWidth="1"/>
    <col min="4047" max="4047" width="19" style="10" customWidth="1"/>
    <col min="4048" max="4048" width="9" style="10"/>
    <col min="4049" max="4049" width="14.875" customWidth="1"/>
    <col min="4051" max="4051" width="23.5" customWidth="1"/>
    <col min="4053" max="4053" width="15" customWidth="1"/>
    <col min="4055" max="4055" width="19" style="10" customWidth="1"/>
    <col min="4056" max="4056" width="9" style="10"/>
    <col min="4057" max="4057" width="14.875" customWidth="1"/>
    <col min="4059" max="4059" width="23.5" customWidth="1"/>
    <col min="4061" max="4061" width="15" customWidth="1"/>
    <col min="4063" max="4063" width="19" style="10" customWidth="1"/>
    <col min="4064" max="4064" width="9" style="10"/>
    <col min="4065" max="4065" width="14.875" customWidth="1"/>
    <col min="4067" max="4067" width="23.5" customWidth="1"/>
    <col min="4069" max="4069" width="15" customWidth="1"/>
    <col min="4071" max="4071" width="19" style="10" customWidth="1"/>
    <col min="4072" max="4072" width="9" style="10"/>
    <col min="4073" max="4073" width="14.875" customWidth="1"/>
    <col min="4075" max="4075" width="23.5" customWidth="1"/>
    <col min="4077" max="4077" width="15" customWidth="1"/>
    <col min="4079" max="4079" width="19" style="10" customWidth="1"/>
    <col min="4080" max="4080" width="9" style="10"/>
    <col min="4081" max="4081" width="14.875" customWidth="1"/>
    <col min="4083" max="4083" width="23.5" customWidth="1"/>
    <col min="4085" max="4085" width="15" customWidth="1"/>
    <col min="4087" max="4087" width="19" style="10" customWidth="1"/>
    <col min="4088" max="4088" width="9" style="10"/>
    <col min="4089" max="4089" width="14.875" customWidth="1"/>
    <col min="4091" max="4091" width="23.5" customWidth="1"/>
    <col min="4093" max="4093" width="15" customWidth="1"/>
    <col min="4095" max="4095" width="19" style="10" customWidth="1"/>
    <col min="4096" max="4096" width="9" style="10"/>
    <col min="4097" max="4097" width="14.875" customWidth="1"/>
    <col min="4099" max="4099" width="23.5" customWidth="1"/>
    <col min="4101" max="4101" width="15" customWidth="1"/>
    <col min="4103" max="4103" width="19" style="10" customWidth="1"/>
    <col min="4104" max="4104" width="9" style="10"/>
    <col min="4105" max="4105" width="14.875" customWidth="1"/>
    <col min="4107" max="4107" width="23.5" customWidth="1"/>
    <col min="4109" max="4109" width="15" customWidth="1"/>
    <col min="4111" max="4111" width="19" style="10" customWidth="1"/>
    <col min="4112" max="4112" width="9" style="10"/>
    <col min="4113" max="4113" width="14.875" customWidth="1"/>
    <col min="4115" max="4115" width="23.5" customWidth="1"/>
    <col min="4117" max="4117" width="15" customWidth="1"/>
    <col min="4119" max="4119" width="19" style="10" customWidth="1"/>
    <col min="4120" max="4120" width="9" style="10"/>
    <col min="4121" max="4121" width="14.875" customWidth="1"/>
    <col min="4123" max="4123" width="23.5" customWidth="1"/>
    <col min="4125" max="4125" width="15" customWidth="1"/>
    <col min="4127" max="4127" width="19" style="10" customWidth="1"/>
    <col min="4128" max="4128" width="9" style="10"/>
    <col min="4129" max="4129" width="14.875" customWidth="1"/>
    <col min="4131" max="4131" width="23.5" customWidth="1"/>
    <col min="4133" max="4133" width="15" customWidth="1"/>
    <col min="4135" max="4135" width="19" style="10" customWidth="1"/>
    <col min="4136" max="4136" width="9" style="10"/>
    <col min="4137" max="4137" width="14.875" customWidth="1"/>
    <col min="4139" max="4139" width="23.5" customWidth="1"/>
    <col min="4141" max="4141" width="15" customWidth="1"/>
    <col min="4143" max="4143" width="19" style="10" customWidth="1"/>
    <col min="4144" max="4144" width="9" style="10"/>
    <col min="4145" max="4145" width="14.875" customWidth="1"/>
    <col min="4147" max="4147" width="23.5" customWidth="1"/>
    <col min="4149" max="4149" width="15" customWidth="1"/>
    <col min="4151" max="4151" width="19" style="10" customWidth="1"/>
    <col min="4152" max="4152" width="9" style="10"/>
    <col min="4153" max="4153" width="14.875" customWidth="1"/>
    <col min="4155" max="4155" width="23.5" customWidth="1"/>
    <col min="4157" max="4157" width="15" customWidth="1"/>
    <col min="4159" max="4159" width="19" style="10" customWidth="1"/>
    <col min="4160" max="4160" width="9" style="10"/>
    <col min="4161" max="4161" width="14.875" customWidth="1"/>
    <col min="4163" max="4163" width="23.5" customWidth="1"/>
    <col min="4165" max="4165" width="15" customWidth="1"/>
    <col min="4167" max="4167" width="19" style="10" customWidth="1"/>
    <col min="4168" max="4168" width="9" style="10"/>
    <col min="4169" max="4169" width="14.875" customWidth="1"/>
    <col min="4171" max="4171" width="23.5" customWidth="1"/>
    <col min="4173" max="4173" width="15" customWidth="1"/>
    <col min="4175" max="4175" width="19" style="10" customWidth="1"/>
    <col min="4176" max="4176" width="9" style="10"/>
    <col min="4177" max="4177" width="14.875" customWidth="1"/>
    <col min="4179" max="4179" width="23.5" customWidth="1"/>
    <col min="4181" max="4181" width="15" customWidth="1"/>
    <col min="4183" max="4183" width="19" style="10" customWidth="1"/>
    <col min="4184" max="4184" width="9" style="10"/>
    <col min="4185" max="4185" width="14.875" customWidth="1"/>
    <col min="4187" max="4187" width="23.5" customWidth="1"/>
    <col min="4189" max="4189" width="15" customWidth="1"/>
    <col min="4191" max="4191" width="19" style="10" customWidth="1"/>
    <col min="4192" max="4192" width="9" style="10"/>
    <col min="4193" max="4193" width="14.875" customWidth="1"/>
    <col min="4195" max="4195" width="23.5" customWidth="1"/>
    <col min="4197" max="4197" width="15" customWidth="1"/>
    <col min="4199" max="4199" width="19" style="10" customWidth="1"/>
    <col min="4200" max="4200" width="9" style="10"/>
    <col min="4201" max="4201" width="14.875" customWidth="1"/>
    <col min="4203" max="4203" width="23.5" customWidth="1"/>
    <col min="4205" max="4205" width="15" customWidth="1"/>
    <col min="4207" max="4207" width="19" style="10" customWidth="1"/>
    <col min="4208" max="4208" width="9" style="10"/>
    <col min="4209" max="4209" width="14.875" customWidth="1"/>
    <col min="4211" max="4211" width="23.5" customWidth="1"/>
    <col min="4213" max="4213" width="15" customWidth="1"/>
    <col min="4215" max="4215" width="19" style="10" customWidth="1"/>
    <col min="4216" max="4216" width="9" style="10"/>
    <col min="4217" max="4217" width="14.875" customWidth="1"/>
    <col min="4219" max="4219" width="23.5" customWidth="1"/>
    <col min="4221" max="4221" width="15" customWidth="1"/>
    <col min="4223" max="4223" width="19" style="10" customWidth="1"/>
    <col min="4224" max="4224" width="9" style="10"/>
    <col min="4225" max="4225" width="14.875" customWidth="1"/>
    <col min="4227" max="4227" width="23.5" customWidth="1"/>
    <col min="4229" max="4229" width="15" customWidth="1"/>
    <col min="4231" max="4231" width="19" style="10" customWidth="1"/>
    <col min="4232" max="4232" width="9" style="10"/>
    <col min="4233" max="4233" width="14.875" customWidth="1"/>
    <col min="4235" max="4235" width="23.5" customWidth="1"/>
    <col min="4237" max="4237" width="15" customWidth="1"/>
    <col min="4239" max="4239" width="19" style="10" customWidth="1"/>
    <col min="4240" max="4240" width="9" style="10"/>
    <col min="4241" max="4241" width="14.875" customWidth="1"/>
    <col min="4243" max="4243" width="23.5" customWidth="1"/>
    <col min="4245" max="4245" width="15" customWidth="1"/>
    <col min="4247" max="4247" width="19" style="10" customWidth="1"/>
    <col min="4248" max="4248" width="9" style="10"/>
    <col min="4249" max="4249" width="14.875" customWidth="1"/>
    <col min="4251" max="4251" width="23.5" customWidth="1"/>
    <col min="4253" max="4253" width="15" customWidth="1"/>
    <col min="4255" max="4255" width="19" style="10" customWidth="1"/>
    <col min="4256" max="4256" width="9" style="10"/>
    <col min="4257" max="4257" width="14.875" customWidth="1"/>
    <col min="4259" max="4259" width="23.5" customWidth="1"/>
    <col min="4261" max="4261" width="15" customWidth="1"/>
    <col min="4263" max="4263" width="19" style="10" customWidth="1"/>
    <col min="4264" max="4264" width="9" style="10"/>
    <col min="4265" max="4265" width="14.875" customWidth="1"/>
    <col min="4267" max="4267" width="23.5" customWidth="1"/>
    <col min="4269" max="4269" width="15" customWidth="1"/>
    <col min="4271" max="4271" width="19" style="10" customWidth="1"/>
    <col min="4272" max="4272" width="9" style="10"/>
    <col min="4273" max="4273" width="14.875" customWidth="1"/>
    <col min="4275" max="4275" width="23.5" customWidth="1"/>
    <col min="4277" max="4277" width="15" customWidth="1"/>
    <col min="4279" max="4279" width="19" style="10" customWidth="1"/>
    <col min="4280" max="4280" width="9" style="10"/>
    <col min="4281" max="4281" width="14.875" customWidth="1"/>
    <col min="4283" max="4283" width="23.5" customWidth="1"/>
    <col min="4285" max="4285" width="15" customWidth="1"/>
    <col min="4287" max="4287" width="19" style="10" customWidth="1"/>
    <col min="4288" max="4288" width="9" style="10"/>
    <col min="4289" max="4289" width="14.875" customWidth="1"/>
    <col min="4291" max="4291" width="23.5" customWidth="1"/>
    <col min="4293" max="4293" width="15" customWidth="1"/>
    <col min="4295" max="4295" width="19" style="10" customWidth="1"/>
    <col min="4296" max="4296" width="9" style="10"/>
    <col min="4297" max="4297" width="14.875" customWidth="1"/>
    <col min="4299" max="4299" width="23.5" customWidth="1"/>
    <col min="4301" max="4301" width="15" customWidth="1"/>
    <col min="4303" max="4303" width="19" style="10" customWidth="1"/>
    <col min="4304" max="4304" width="9" style="10"/>
    <col min="4305" max="4305" width="14.875" customWidth="1"/>
    <col min="4307" max="4307" width="23.5" customWidth="1"/>
    <col min="4309" max="4309" width="15" customWidth="1"/>
    <col min="4311" max="4311" width="19" style="10" customWidth="1"/>
    <col min="4312" max="4312" width="9" style="10"/>
    <col min="4313" max="4313" width="14.875" customWidth="1"/>
    <col min="4315" max="4315" width="23.5" customWidth="1"/>
    <col min="4317" max="4317" width="15" customWidth="1"/>
    <col min="4319" max="4319" width="19" style="10" customWidth="1"/>
    <col min="4320" max="4320" width="9" style="10"/>
    <col min="4321" max="4321" width="14.875" customWidth="1"/>
    <col min="4323" max="4323" width="23.5" customWidth="1"/>
    <col min="4325" max="4325" width="15" customWidth="1"/>
    <col min="4327" max="4327" width="19" style="10" customWidth="1"/>
    <col min="4328" max="4328" width="9" style="10"/>
    <col min="4329" max="4329" width="14.875" customWidth="1"/>
    <col min="4331" max="4331" width="23.5" customWidth="1"/>
    <col min="4333" max="4333" width="15" customWidth="1"/>
    <col min="4335" max="4335" width="19" style="10" customWidth="1"/>
    <col min="4336" max="4336" width="9" style="10"/>
    <col min="4337" max="4337" width="14.875" customWidth="1"/>
    <col min="4339" max="4339" width="23.5" customWidth="1"/>
    <col min="4341" max="4341" width="15" customWidth="1"/>
    <col min="4343" max="4343" width="19" style="10" customWidth="1"/>
    <col min="4344" max="4344" width="9" style="10"/>
    <col min="4345" max="4345" width="14.875" customWidth="1"/>
    <col min="4347" max="4347" width="23.5" customWidth="1"/>
    <col min="4349" max="4349" width="15" customWidth="1"/>
    <col min="4351" max="4351" width="19" style="10" customWidth="1"/>
    <col min="4352" max="4352" width="9" style="10"/>
    <col min="4353" max="4353" width="14.875" customWidth="1"/>
    <col min="4355" max="4355" width="23.5" customWidth="1"/>
    <col min="4357" max="4357" width="15" customWidth="1"/>
    <col min="4359" max="4359" width="19" style="10" customWidth="1"/>
    <col min="4360" max="4360" width="9" style="10"/>
    <col min="4361" max="4361" width="14.875" customWidth="1"/>
    <col min="4363" max="4363" width="23.5" customWidth="1"/>
    <col min="4365" max="4365" width="15" customWidth="1"/>
    <col min="4367" max="4367" width="19" style="10" customWidth="1"/>
    <col min="4368" max="4368" width="9" style="10"/>
    <col min="4369" max="4369" width="14.875" customWidth="1"/>
    <col min="4371" max="4371" width="23.5" customWidth="1"/>
    <col min="4373" max="4373" width="15" customWidth="1"/>
    <col min="4375" max="4375" width="19" style="10" customWidth="1"/>
    <col min="4376" max="4376" width="9" style="10"/>
    <col min="4377" max="4377" width="14.875" customWidth="1"/>
    <col min="4379" max="4379" width="23.5" customWidth="1"/>
    <col min="4381" max="4381" width="15" customWidth="1"/>
    <col min="4383" max="4383" width="19" style="10" customWidth="1"/>
    <col min="4384" max="4384" width="9" style="10"/>
    <col min="4385" max="4385" width="14.875" customWidth="1"/>
    <col min="4387" max="4387" width="23.5" customWidth="1"/>
    <col min="4389" max="4389" width="15" customWidth="1"/>
    <col min="4391" max="4391" width="19" style="10" customWidth="1"/>
    <col min="4392" max="4392" width="9" style="10"/>
    <col min="4393" max="4393" width="14.875" customWidth="1"/>
    <col min="4395" max="4395" width="23.5" customWidth="1"/>
    <col min="4397" max="4397" width="15" customWidth="1"/>
    <col min="4399" max="4399" width="19" style="10" customWidth="1"/>
    <col min="4400" max="4400" width="9" style="10"/>
    <col min="4401" max="4401" width="14.875" customWidth="1"/>
    <col min="4403" max="4403" width="23.5" customWidth="1"/>
    <col min="4405" max="4405" width="15" customWidth="1"/>
    <col min="4407" max="4407" width="19" style="10" customWidth="1"/>
    <col min="4408" max="4408" width="9" style="10"/>
    <col min="4409" max="4409" width="14.875" customWidth="1"/>
    <col min="4411" max="4411" width="23.5" customWidth="1"/>
    <col min="4413" max="4413" width="15" customWidth="1"/>
    <col min="4415" max="4415" width="19" style="10" customWidth="1"/>
    <col min="4416" max="4416" width="9" style="10"/>
    <col min="4417" max="4417" width="14.875" customWidth="1"/>
    <col min="4419" max="4419" width="23.5" customWidth="1"/>
    <col min="4421" max="4421" width="15" customWidth="1"/>
    <col min="4423" max="4423" width="19" style="10" customWidth="1"/>
    <col min="4424" max="4424" width="9" style="10"/>
    <col min="4425" max="4425" width="14.875" customWidth="1"/>
    <col min="4427" max="4427" width="23.5" customWidth="1"/>
    <col min="4429" max="4429" width="15" customWidth="1"/>
    <col min="4431" max="4431" width="19" style="10" customWidth="1"/>
    <col min="4432" max="4432" width="9" style="10"/>
    <col min="4433" max="4433" width="14.875" customWidth="1"/>
    <col min="4435" max="4435" width="23.5" customWidth="1"/>
    <col min="4437" max="4437" width="15" customWidth="1"/>
    <col min="4439" max="4439" width="19" style="10" customWidth="1"/>
    <col min="4440" max="4440" width="9" style="10"/>
    <col min="4441" max="4441" width="14.875" customWidth="1"/>
    <col min="4443" max="4443" width="23.5" customWidth="1"/>
    <col min="4445" max="4445" width="15" customWidth="1"/>
    <col min="4447" max="4447" width="19" style="10" customWidth="1"/>
    <col min="4448" max="4448" width="9" style="10"/>
    <col min="4449" max="4449" width="14.875" customWidth="1"/>
    <col min="4451" max="4451" width="23.5" customWidth="1"/>
    <col min="4453" max="4453" width="15" customWidth="1"/>
    <col min="4455" max="4455" width="19" style="10" customWidth="1"/>
    <col min="4456" max="4456" width="9" style="10"/>
    <col min="4457" max="4457" width="14.875" customWidth="1"/>
    <col min="4459" max="4459" width="23.5" customWidth="1"/>
    <col min="4461" max="4461" width="15" customWidth="1"/>
    <col min="4463" max="4463" width="19" style="10" customWidth="1"/>
    <col min="4464" max="4464" width="9" style="10"/>
    <col min="4465" max="4465" width="14.875" customWidth="1"/>
    <col min="4467" max="4467" width="23.5" customWidth="1"/>
    <col min="4469" max="4469" width="15" customWidth="1"/>
    <col min="4471" max="4471" width="19" style="10" customWidth="1"/>
    <col min="4472" max="4472" width="9" style="10"/>
    <col min="4473" max="4473" width="14.875" customWidth="1"/>
    <col min="4475" max="4475" width="23.5" customWidth="1"/>
    <col min="4477" max="4477" width="15" customWidth="1"/>
    <col min="4479" max="4479" width="19" style="10" customWidth="1"/>
    <col min="4480" max="4480" width="9" style="10"/>
    <col min="4481" max="4481" width="14.875" customWidth="1"/>
    <col min="4483" max="4483" width="23.5" customWidth="1"/>
    <col min="4485" max="4485" width="15" customWidth="1"/>
    <col min="4487" max="4487" width="19" style="10" customWidth="1"/>
    <col min="4488" max="4488" width="9" style="10"/>
    <col min="4489" max="4489" width="14.875" customWidth="1"/>
    <col min="4491" max="4491" width="23.5" customWidth="1"/>
    <col min="4493" max="4493" width="15" customWidth="1"/>
    <col min="4495" max="4495" width="19" style="10" customWidth="1"/>
    <col min="4496" max="4496" width="9" style="10"/>
    <col min="4497" max="4497" width="14.875" customWidth="1"/>
    <col min="4499" max="4499" width="23.5" customWidth="1"/>
    <col min="4501" max="4501" width="15" customWidth="1"/>
    <col min="4503" max="4503" width="19" style="10" customWidth="1"/>
    <col min="4504" max="4504" width="9" style="10"/>
    <col min="4505" max="4505" width="14.875" customWidth="1"/>
    <col min="4507" max="4507" width="23.5" customWidth="1"/>
    <col min="4509" max="4509" width="15" customWidth="1"/>
    <col min="4511" max="4511" width="19" style="10" customWidth="1"/>
    <col min="4512" max="4512" width="9" style="10"/>
    <col min="4513" max="4513" width="14.875" customWidth="1"/>
    <col min="4515" max="4515" width="23.5" customWidth="1"/>
    <col min="4517" max="4517" width="15" customWidth="1"/>
    <col min="4519" max="4519" width="19" style="10" customWidth="1"/>
    <col min="4520" max="4520" width="9" style="10"/>
    <col min="4521" max="4521" width="14.875" customWidth="1"/>
    <col min="4523" max="4523" width="23.5" customWidth="1"/>
    <col min="4525" max="4525" width="15" customWidth="1"/>
    <col min="4527" max="4527" width="19" style="10" customWidth="1"/>
    <col min="4528" max="4528" width="9" style="10"/>
    <col min="4529" max="4529" width="14.875" customWidth="1"/>
    <col min="4531" max="4531" width="23.5" customWidth="1"/>
    <col min="4533" max="4533" width="15" customWidth="1"/>
    <col min="4535" max="4535" width="19" style="10" customWidth="1"/>
    <col min="4536" max="4536" width="9" style="10"/>
    <col min="4537" max="4537" width="14.875" customWidth="1"/>
    <col min="4539" max="4539" width="23.5" customWidth="1"/>
    <col min="4541" max="4541" width="15" customWidth="1"/>
    <col min="4543" max="4543" width="19" style="10" customWidth="1"/>
    <col min="4544" max="4544" width="9" style="10"/>
    <col min="4545" max="4545" width="14.875" customWidth="1"/>
    <col min="4547" max="4547" width="23.5" customWidth="1"/>
    <col min="4549" max="4549" width="15" customWidth="1"/>
    <col min="4551" max="4551" width="19" style="10" customWidth="1"/>
    <col min="4552" max="4552" width="9" style="10"/>
    <col min="4553" max="4553" width="14.875" customWidth="1"/>
    <col min="4555" max="4555" width="23.5" customWidth="1"/>
    <col min="4557" max="4557" width="15" customWidth="1"/>
    <col min="4559" max="4559" width="19" style="10" customWidth="1"/>
    <col min="4560" max="4560" width="9" style="10"/>
    <col min="4561" max="4561" width="14.875" customWidth="1"/>
    <col min="4563" max="4563" width="23.5" customWidth="1"/>
    <col min="4565" max="4565" width="15" customWidth="1"/>
    <col min="4567" max="4567" width="19" style="10" customWidth="1"/>
    <col min="4568" max="4568" width="9" style="10"/>
    <col min="4569" max="4569" width="14.875" customWidth="1"/>
    <col min="4571" max="4571" width="23.5" customWidth="1"/>
    <col min="4573" max="4573" width="15" customWidth="1"/>
    <col min="4575" max="4575" width="19" style="10" customWidth="1"/>
    <col min="4576" max="4576" width="9" style="10"/>
    <col min="4577" max="4577" width="14.875" customWidth="1"/>
    <col min="4579" max="4579" width="23.5" customWidth="1"/>
    <col min="4581" max="4581" width="15" customWidth="1"/>
    <col min="4583" max="4583" width="19" style="10" customWidth="1"/>
    <col min="4584" max="4584" width="9" style="10"/>
    <col min="4585" max="4585" width="14.875" customWidth="1"/>
    <col min="4587" max="4587" width="23.5" customWidth="1"/>
    <col min="4589" max="4589" width="15" customWidth="1"/>
    <col min="4591" max="4591" width="19" style="10" customWidth="1"/>
    <col min="4592" max="4592" width="9" style="10"/>
    <col min="4593" max="4593" width="14.875" customWidth="1"/>
    <col min="4595" max="4595" width="23.5" customWidth="1"/>
    <col min="4597" max="4597" width="15" customWidth="1"/>
    <col min="4599" max="4599" width="19" style="10" customWidth="1"/>
    <col min="4600" max="4600" width="9" style="10"/>
    <col min="4601" max="4601" width="14.875" customWidth="1"/>
    <col min="4603" max="4603" width="23.5" customWidth="1"/>
    <col min="4605" max="4605" width="15" customWidth="1"/>
    <col min="4607" max="4607" width="19" style="10" customWidth="1"/>
    <col min="4608" max="4608" width="9" style="10"/>
    <col min="4609" max="4609" width="14.875" customWidth="1"/>
    <col min="4611" max="4611" width="23.5" customWidth="1"/>
    <col min="4613" max="4613" width="15" customWidth="1"/>
    <col min="4615" max="4615" width="19" style="10" customWidth="1"/>
    <col min="4616" max="4616" width="9" style="10"/>
    <col min="4617" max="4617" width="14.875" customWidth="1"/>
    <col min="4619" max="4619" width="23.5" customWidth="1"/>
    <col min="4621" max="4621" width="15" customWidth="1"/>
    <col min="4623" max="4623" width="19" style="10" customWidth="1"/>
    <col min="4624" max="4624" width="9" style="10"/>
    <col min="4625" max="4625" width="14.875" customWidth="1"/>
    <col min="4627" max="4627" width="23.5" customWidth="1"/>
    <col min="4629" max="4629" width="15" customWidth="1"/>
    <col min="4631" max="4631" width="19" style="10" customWidth="1"/>
    <col min="4632" max="4632" width="9" style="10"/>
    <col min="4633" max="4633" width="14.875" customWidth="1"/>
    <col min="4635" max="4635" width="23.5" customWidth="1"/>
    <col min="4637" max="4637" width="15" customWidth="1"/>
    <col min="4639" max="4639" width="19" style="10" customWidth="1"/>
    <col min="4640" max="4640" width="9" style="10"/>
    <col min="4641" max="4641" width="14.875" customWidth="1"/>
    <col min="4643" max="4643" width="23.5" customWidth="1"/>
    <col min="4645" max="4645" width="15" customWidth="1"/>
    <col min="4647" max="4647" width="19" style="10" customWidth="1"/>
    <col min="4648" max="4648" width="9" style="10"/>
    <col min="4649" max="4649" width="14.875" customWidth="1"/>
    <col min="4651" max="4651" width="23.5" customWidth="1"/>
    <col min="4653" max="4653" width="15" customWidth="1"/>
    <col min="4655" max="4655" width="19" style="10" customWidth="1"/>
    <col min="4656" max="4656" width="9" style="10"/>
    <col min="4657" max="4657" width="14.875" customWidth="1"/>
    <col min="4659" max="4659" width="23.5" customWidth="1"/>
    <col min="4661" max="4661" width="15" customWidth="1"/>
    <col min="4663" max="4663" width="19" style="10" customWidth="1"/>
    <col min="4664" max="4664" width="9" style="10"/>
    <col min="4665" max="4665" width="14.875" customWidth="1"/>
    <col min="4667" max="4667" width="23.5" customWidth="1"/>
    <col min="4669" max="4669" width="15" customWidth="1"/>
    <col min="4671" max="4671" width="19" style="10" customWidth="1"/>
    <col min="4672" max="4672" width="9" style="10"/>
    <col min="4673" max="4673" width="14.875" customWidth="1"/>
    <col min="4675" max="4675" width="23.5" customWidth="1"/>
    <col min="4677" max="4677" width="15" customWidth="1"/>
    <col min="4679" max="4679" width="19" style="10" customWidth="1"/>
    <col min="4680" max="4680" width="9" style="10"/>
    <col min="4681" max="4681" width="14.875" customWidth="1"/>
    <col min="4683" max="4683" width="23.5" customWidth="1"/>
    <col min="4685" max="4685" width="15" customWidth="1"/>
    <col min="4687" max="4687" width="19" style="10" customWidth="1"/>
    <col min="4688" max="4688" width="9" style="10"/>
    <col min="4689" max="4689" width="14.875" customWidth="1"/>
    <col min="4691" max="4691" width="23.5" customWidth="1"/>
    <col min="4693" max="4693" width="15" customWidth="1"/>
    <col min="4695" max="4695" width="19" style="10" customWidth="1"/>
    <col min="4696" max="4696" width="9" style="10"/>
    <col min="4697" max="4697" width="14.875" customWidth="1"/>
    <col min="4699" max="4699" width="23.5" customWidth="1"/>
    <col min="4701" max="4701" width="15" customWidth="1"/>
    <col min="4703" max="4703" width="19" style="10" customWidth="1"/>
    <col min="4704" max="4704" width="9" style="10"/>
    <col min="4705" max="4705" width="14.875" customWidth="1"/>
    <col min="4707" max="4707" width="23.5" customWidth="1"/>
    <col min="4709" max="4709" width="15" customWidth="1"/>
    <col min="4711" max="4711" width="19" style="10" customWidth="1"/>
    <col min="4712" max="4712" width="9" style="10"/>
    <col min="4713" max="4713" width="14.875" customWidth="1"/>
    <col min="4715" max="4715" width="23.5" customWidth="1"/>
    <col min="4717" max="4717" width="15" customWidth="1"/>
    <col min="4719" max="4719" width="19" style="10" customWidth="1"/>
    <col min="4720" max="4720" width="9" style="10"/>
    <col min="4721" max="4721" width="14.875" customWidth="1"/>
    <col min="4723" max="4723" width="23.5" customWidth="1"/>
    <col min="4725" max="4725" width="15" customWidth="1"/>
    <col min="4727" max="4727" width="19" style="10" customWidth="1"/>
    <col min="4728" max="4728" width="9" style="10"/>
    <col min="4729" max="4729" width="14.875" customWidth="1"/>
    <col min="4731" max="4731" width="23.5" customWidth="1"/>
    <col min="4733" max="4733" width="15" customWidth="1"/>
    <col min="4735" max="4735" width="19" style="10" customWidth="1"/>
    <col min="4736" max="4736" width="9" style="10"/>
    <col min="4737" max="4737" width="14.875" customWidth="1"/>
    <col min="4739" max="4739" width="23.5" customWidth="1"/>
    <col min="4741" max="4741" width="15" customWidth="1"/>
    <col min="4743" max="4743" width="19" style="10" customWidth="1"/>
    <col min="4744" max="4744" width="9" style="10"/>
    <col min="4745" max="4745" width="14.875" customWidth="1"/>
    <col min="4747" max="4747" width="23.5" customWidth="1"/>
    <col min="4749" max="4749" width="15" customWidth="1"/>
    <col min="4751" max="4751" width="19" style="10" customWidth="1"/>
    <col min="4752" max="4752" width="9" style="10"/>
    <col min="4753" max="4753" width="14.875" customWidth="1"/>
    <col min="4755" max="4755" width="23.5" customWidth="1"/>
    <col min="4757" max="4757" width="15" customWidth="1"/>
    <col min="4759" max="4759" width="19" style="10" customWidth="1"/>
    <col min="4760" max="4760" width="9" style="10"/>
    <col min="4761" max="4761" width="14.875" customWidth="1"/>
    <col min="4763" max="4763" width="23.5" customWidth="1"/>
    <col min="4765" max="4765" width="15" customWidth="1"/>
    <col min="4767" max="4767" width="19" style="10" customWidth="1"/>
    <col min="4768" max="4768" width="9" style="10"/>
    <col min="4769" max="4769" width="14.875" customWidth="1"/>
    <col min="4771" max="4771" width="23.5" customWidth="1"/>
    <col min="4773" max="4773" width="15" customWidth="1"/>
    <col min="4775" max="4775" width="19" style="10" customWidth="1"/>
    <col min="4776" max="4776" width="9" style="10"/>
    <col min="4777" max="4777" width="14.875" customWidth="1"/>
    <col min="4779" max="4779" width="23.5" customWidth="1"/>
    <col min="4781" max="4781" width="15" customWidth="1"/>
    <col min="4783" max="4783" width="19" style="10" customWidth="1"/>
    <col min="4784" max="4784" width="9" style="10"/>
    <col min="4785" max="4785" width="14.875" customWidth="1"/>
    <col min="4787" max="4787" width="23.5" customWidth="1"/>
    <col min="4789" max="4789" width="15" customWidth="1"/>
    <col min="4791" max="4791" width="19" style="10" customWidth="1"/>
    <col min="4792" max="4792" width="9" style="10"/>
    <col min="4793" max="4793" width="14.875" customWidth="1"/>
    <col min="4795" max="4795" width="23.5" customWidth="1"/>
    <col min="4797" max="4797" width="15" customWidth="1"/>
    <col min="4799" max="4799" width="19" style="10" customWidth="1"/>
    <col min="4800" max="4800" width="9" style="10"/>
    <col min="4801" max="4801" width="14.875" customWidth="1"/>
    <col min="4803" max="4803" width="23.5" customWidth="1"/>
    <col min="4805" max="4805" width="15" customWidth="1"/>
    <col min="4807" max="4807" width="19" style="10" customWidth="1"/>
    <col min="4808" max="4808" width="9" style="10"/>
    <col min="4809" max="4809" width="14.875" customWidth="1"/>
    <col min="4811" max="4811" width="23.5" customWidth="1"/>
    <col min="4813" max="4813" width="15" customWidth="1"/>
    <col min="4815" max="4815" width="19" style="10" customWidth="1"/>
    <col min="4816" max="4816" width="9" style="10"/>
    <col min="4817" max="4817" width="14.875" customWidth="1"/>
    <col min="4819" max="4819" width="23.5" customWidth="1"/>
    <col min="4821" max="4821" width="15" customWidth="1"/>
    <col min="4823" max="4823" width="19" style="10" customWidth="1"/>
    <col min="4824" max="4824" width="9" style="10"/>
    <col min="4825" max="4825" width="14.875" customWidth="1"/>
    <col min="4827" max="4827" width="23.5" customWidth="1"/>
    <col min="4829" max="4829" width="15" customWidth="1"/>
    <col min="4831" max="4831" width="19" style="10" customWidth="1"/>
    <col min="4832" max="4832" width="9" style="10"/>
    <col min="4833" max="4833" width="14.875" customWidth="1"/>
    <col min="4835" max="4835" width="23.5" customWidth="1"/>
    <col min="4837" max="4837" width="15" customWidth="1"/>
    <col min="4839" max="4839" width="19" style="10" customWidth="1"/>
    <col min="4840" max="4840" width="9" style="10"/>
    <col min="4841" max="4841" width="14.875" customWidth="1"/>
    <col min="4843" max="4843" width="23.5" customWidth="1"/>
    <col min="4845" max="4845" width="15" customWidth="1"/>
    <col min="4847" max="4847" width="19" style="10" customWidth="1"/>
    <col min="4848" max="4848" width="9" style="10"/>
    <col min="4849" max="4849" width="14.875" customWidth="1"/>
    <col min="4851" max="4851" width="23.5" customWidth="1"/>
    <col min="4853" max="4853" width="15" customWidth="1"/>
    <col min="4855" max="4855" width="19" style="10" customWidth="1"/>
    <col min="4856" max="4856" width="9" style="10"/>
    <col min="4857" max="4857" width="14.875" customWidth="1"/>
    <col min="4859" max="4859" width="23.5" customWidth="1"/>
    <col min="4861" max="4861" width="15" customWidth="1"/>
    <col min="4863" max="4863" width="19" style="10" customWidth="1"/>
    <col min="4864" max="4864" width="9" style="10"/>
    <col min="4865" max="4865" width="14.875" customWidth="1"/>
    <col min="4867" max="4867" width="23.5" customWidth="1"/>
    <col min="4869" max="4869" width="15" customWidth="1"/>
    <col min="4871" max="4871" width="19" style="10" customWidth="1"/>
    <col min="4872" max="4872" width="9" style="10"/>
    <col min="4873" max="4873" width="14.875" customWidth="1"/>
    <col min="4875" max="4875" width="23.5" customWidth="1"/>
    <col min="4877" max="4877" width="15" customWidth="1"/>
    <col min="4879" max="4879" width="19" style="10" customWidth="1"/>
    <col min="4880" max="4880" width="9" style="10"/>
    <col min="4881" max="4881" width="14.875" customWidth="1"/>
    <col min="4883" max="4883" width="23.5" customWidth="1"/>
    <col min="4885" max="4885" width="15" customWidth="1"/>
    <col min="4887" max="4887" width="19" style="10" customWidth="1"/>
    <col min="4888" max="4888" width="9" style="10"/>
    <col min="4889" max="4889" width="14.875" customWidth="1"/>
    <col min="4891" max="4891" width="23.5" customWidth="1"/>
    <col min="4893" max="4893" width="15" customWidth="1"/>
    <col min="4895" max="4895" width="19" style="10" customWidth="1"/>
    <col min="4896" max="4896" width="9" style="10"/>
    <col min="4897" max="4897" width="14.875" customWidth="1"/>
    <col min="4899" max="4899" width="23.5" customWidth="1"/>
    <col min="4901" max="4901" width="15" customWidth="1"/>
    <col min="4903" max="4903" width="19" style="10" customWidth="1"/>
    <col min="4904" max="4904" width="9" style="10"/>
    <col min="4905" max="4905" width="14.875" customWidth="1"/>
    <col min="4907" max="4907" width="23.5" customWidth="1"/>
    <col min="4909" max="4909" width="15" customWidth="1"/>
    <col min="4911" max="4911" width="19" style="10" customWidth="1"/>
    <col min="4912" max="4912" width="9" style="10"/>
    <col min="4913" max="4913" width="14.875" customWidth="1"/>
    <col min="4915" max="4915" width="23.5" customWidth="1"/>
    <col min="4917" max="4917" width="15" customWidth="1"/>
    <col min="4919" max="4919" width="19" style="10" customWidth="1"/>
    <col min="4920" max="4920" width="9" style="10"/>
    <col min="4921" max="4921" width="14.875" customWidth="1"/>
    <col min="4923" max="4923" width="23.5" customWidth="1"/>
    <col min="4925" max="4925" width="15" customWidth="1"/>
    <col min="4927" max="4927" width="19" style="10" customWidth="1"/>
    <col min="4928" max="4928" width="9" style="10"/>
    <col min="4929" max="4929" width="14.875" customWidth="1"/>
    <col min="4931" max="4931" width="23.5" customWidth="1"/>
    <col min="4933" max="4933" width="15" customWidth="1"/>
    <col min="4935" max="4935" width="19" style="10" customWidth="1"/>
    <col min="4936" max="4936" width="9" style="10"/>
    <col min="4937" max="4937" width="14.875" customWidth="1"/>
    <col min="4939" max="4939" width="23.5" customWidth="1"/>
    <col min="4941" max="4941" width="15" customWidth="1"/>
    <col min="4943" max="4943" width="19" style="10" customWidth="1"/>
    <col min="4944" max="4944" width="9" style="10"/>
    <col min="4945" max="4945" width="14.875" customWidth="1"/>
    <col min="4947" max="4947" width="23.5" customWidth="1"/>
    <col min="4949" max="4949" width="15" customWidth="1"/>
    <col min="4951" max="4951" width="19" style="10" customWidth="1"/>
    <col min="4952" max="4952" width="9" style="10"/>
    <col min="4953" max="4953" width="14.875" customWidth="1"/>
    <col min="4955" max="4955" width="23.5" customWidth="1"/>
    <col min="4957" max="4957" width="15" customWidth="1"/>
    <col min="4959" max="4959" width="19" style="10" customWidth="1"/>
    <col min="4960" max="4960" width="9" style="10"/>
    <col min="4961" max="4961" width="14.875" customWidth="1"/>
    <col min="4963" max="4963" width="23.5" customWidth="1"/>
    <col min="4965" max="4965" width="15" customWidth="1"/>
    <col min="4967" max="4967" width="19" style="10" customWidth="1"/>
    <col min="4968" max="4968" width="9" style="10"/>
    <col min="4969" max="4969" width="14.875" customWidth="1"/>
    <col min="4971" max="4971" width="23.5" customWidth="1"/>
    <col min="4973" max="4973" width="15" customWidth="1"/>
    <col min="4975" max="4975" width="19" style="10" customWidth="1"/>
    <col min="4976" max="4976" width="9" style="10"/>
    <col min="4977" max="4977" width="14.875" customWidth="1"/>
    <col min="4979" max="4979" width="23.5" customWidth="1"/>
    <col min="4981" max="4981" width="15" customWidth="1"/>
    <col min="4983" max="4983" width="19" style="10" customWidth="1"/>
    <col min="4984" max="4984" width="9" style="10"/>
    <col min="4985" max="4985" width="14.875" customWidth="1"/>
    <col min="4987" max="4987" width="23.5" customWidth="1"/>
    <col min="4989" max="4989" width="15" customWidth="1"/>
    <col min="4991" max="4991" width="19" style="10" customWidth="1"/>
    <col min="4992" max="4992" width="9" style="10"/>
    <col min="4993" max="4993" width="14.875" customWidth="1"/>
    <col min="4995" max="4995" width="23.5" customWidth="1"/>
    <col min="4997" max="4997" width="15" customWidth="1"/>
    <col min="4999" max="4999" width="19" style="10" customWidth="1"/>
    <col min="5000" max="5000" width="9" style="10"/>
    <col min="5001" max="5001" width="14.875" customWidth="1"/>
    <col min="5003" max="5003" width="23.5" customWidth="1"/>
    <col min="5005" max="5005" width="15" customWidth="1"/>
    <col min="5007" max="5007" width="19" style="10" customWidth="1"/>
    <col min="5008" max="5008" width="9" style="10"/>
    <col min="5009" max="5009" width="14.875" customWidth="1"/>
    <col min="5011" max="5011" width="23.5" customWidth="1"/>
    <col min="5013" max="5013" width="15" customWidth="1"/>
    <col min="5015" max="5015" width="19" style="10" customWidth="1"/>
    <col min="5016" max="5016" width="9" style="10"/>
    <col min="5017" max="5017" width="14.875" customWidth="1"/>
    <col min="5019" max="5019" width="23.5" customWidth="1"/>
    <col min="5021" max="5021" width="15" customWidth="1"/>
    <col min="5023" max="5023" width="19" style="10" customWidth="1"/>
    <col min="5024" max="5024" width="9" style="10"/>
    <col min="5025" max="5025" width="14.875" customWidth="1"/>
    <col min="5027" max="5027" width="23.5" customWidth="1"/>
    <col min="5029" max="5029" width="15" customWidth="1"/>
    <col min="5031" max="5031" width="19" style="10" customWidth="1"/>
    <col min="5032" max="5032" width="9" style="10"/>
    <col min="5033" max="5033" width="14.875" customWidth="1"/>
    <col min="5035" max="5035" width="23.5" customWidth="1"/>
    <col min="5037" max="5037" width="15" customWidth="1"/>
    <col min="5039" max="5039" width="19" style="10" customWidth="1"/>
    <col min="5040" max="5040" width="9" style="10"/>
    <col min="5041" max="5041" width="14.875" customWidth="1"/>
    <col min="5043" max="5043" width="23.5" customWidth="1"/>
    <col min="5045" max="5045" width="15" customWidth="1"/>
    <col min="5047" max="5047" width="19" style="10" customWidth="1"/>
    <col min="5048" max="5048" width="9" style="10"/>
    <col min="5049" max="5049" width="14.875" customWidth="1"/>
    <col min="5051" max="5051" width="23.5" customWidth="1"/>
    <col min="5053" max="5053" width="15" customWidth="1"/>
    <col min="5055" max="5055" width="19" style="10" customWidth="1"/>
    <col min="5056" max="5056" width="9" style="10"/>
    <col min="5057" max="5057" width="14.875" customWidth="1"/>
    <col min="5059" max="5059" width="23.5" customWidth="1"/>
    <col min="5061" max="5061" width="15" customWidth="1"/>
    <col min="5063" max="5063" width="19" style="10" customWidth="1"/>
    <col min="5064" max="5064" width="9" style="10"/>
    <col min="5065" max="5065" width="14.875" customWidth="1"/>
    <col min="5067" max="5067" width="23.5" customWidth="1"/>
    <col min="5069" max="5069" width="15" customWidth="1"/>
    <col min="5071" max="5071" width="19" style="10" customWidth="1"/>
    <col min="5072" max="5072" width="9" style="10"/>
    <col min="5073" max="5073" width="14.875" customWidth="1"/>
    <col min="5075" max="5075" width="23.5" customWidth="1"/>
    <col min="5077" max="5077" width="15" customWidth="1"/>
    <col min="5079" max="5079" width="19" style="10" customWidth="1"/>
    <col min="5080" max="5080" width="9" style="10"/>
    <col min="5081" max="5081" width="14.875" customWidth="1"/>
    <col min="5083" max="5083" width="23.5" customWidth="1"/>
    <col min="5085" max="5085" width="15" customWidth="1"/>
    <col min="5087" max="5087" width="19" style="10" customWidth="1"/>
    <col min="5088" max="5088" width="9" style="10"/>
    <col min="5089" max="5089" width="14.875" customWidth="1"/>
    <col min="5091" max="5091" width="23.5" customWidth="1"/>
    <col min="5093" max="5093" width="15" customWidth="1"/>
    <col min="5095" max="5095" width="19" style="10" customWidth="1"/>
    <col min="5096" max="5096" width="9" style="10"/>
    <col min="5097" max="5097" width="14.875" customWidth="1"/>
    <col min="5099" max="5099" width="23.5" customWidth="1"/>
    <col min="5101" max="5101" width="15" customWidth="1"/>
    <col min="5103" max="5103" width="19" style="10" customWidth="1"/>
    <col min="5104" max="5104" width="9" style="10"/>
    <col min="5105" max="5105" width="14.875" customWidth="1"/>
    <col min="5107" max="5107" width="23.5" customWidth="1"/>
    <col min="5109" max="5109" width="15" customWidth="1"/>
    <col min="5111" max="5111" width="19" style="10" customWidth="1"/>
    <col min="5112" max="5112" width="9" style="10"/>
    <col min="5113" max="5113" width="14.875" customWidth="1"/>
    <col min="5115" max="5115" width="23.5" customWidth="1"/>
    <col min="5117" max="5117" width="15" customWidth="1"/>
    <col min="5119" max="5119" width="19" style="10" customWidth="1"/>
    <col min="5120" max="5120" width="9" style="10"/>
    <col min="5121" max="5121" width="14.875" customWidth="1"/>
    <col min="5123" max="5123" width="23.5" customWidth="1"/>
    <col min="5125" max="5125" width="15" customWidth="1"/>
    <col min="5127" max="5127" width="19" style="10" customWidth="1"/>
    <col min="5128" max="5128" width="9" style="10"/>
    <col min="5129" max="5129" width="14.875" customWidth="1"/>
    <col min="5131" max="5131" width="23.5" customWidth="1"/>
    <col min="5133" max="5133" width="15" customWidth="1"/>
    <col min="5135" max="5135" width="19" style="10" customWidth="1"/>
    <col min="5136" max="5136" width="9" style="10"/>
    <col min="5137" max="5137" width="14.875" customWidth="1"/>
    <col min="5139" max="5139" width="23.5" customWidth="1"/>
    <col min="5141" max="5141" width="15" customWidth="1"/>
    <col min="5143" max="5143" width="19" style="10" customWidth="1"/>
    <col min="5144" max="5144" width="9" style="10"/>
    <col min="5145" max="5145" width="14.875" customWidth="1"/>
    <col min="5147" max="5147" width="23.5" customWidth="1"/>
    <col min="5149" max="5149" width="15" customWidth="1"/>
    <col min="5151" max="5151" width="19" style="10" customWidth="1"/>
    <col min="5152" max="5152" width="9" style="10"/>
    <col min="5153" max="5153" width="14.875" customWidth="1"/>
    <col min="5155" max="5155" width="23.5" customWidth="1"/>
    <col min="5157" max="5157" width="15" customWidth="1"/>
    <col min="5159" max="5159" width="19" style="10" customWidth="1"/>
    <col min="5160" max="5160" width="9" style="10"/>
    <col min="5161" max="5161" width="14.875" customWidth="1"/>
    <col min="5163" max="5163" width="23.5" customWidth="1"/>
    <col min="5165" max="5165" width="15" customWidth="1"/>
    <col min="5167" max="5167" width="19" style="10" customWidth="1"/>
    <col min="5168" max="5168" width="9" style="10"/>
    <col min="5169" max="5169" width="14.875" customWidth="1"/>
    <col min="5171" max="5171" width="23.5" customWidth="1"/>
    <col min="5173" max="5173" width="15" customWidth="1"/>
    <col min="5175" max="5175" width="19" style="10" customWidth="1"/>
    <col min="5176" max="5176" width="9" style="10"/>
    <col min="5177" max="5177" width="14.875" customWidth="1"/>
    <col min="5179" max="5179" width="23.5" customWidth="1"/>
    <col min="5181" max="5181" width="15" customWidth="1"/>
    <col min="5183" max="5183" width="19" style="10" customWidth="1"/>
    <col min="5184" max="5184" width="9" style="10"/>
    <col min="5185" max="5185" width="14.875" customWidth="1"/>
    <col min="5187" max="5187" width="23.5" customWidth="1"/>
    <col min="5189" max="5189" width="15" customWidth="1"/>
    <col min="5191" max="5191" width="19" style="10" customWidth="1"/>
    <col min="5192" max="5192" width="9" style="10"/>
    <col min="5193" max="5193" width="14.875" customWidth="1"/>
    <col min="5195" max="5195" width="23.5" customWidth="1"/>
    <col min="5197" max="5197" width="15" customWidth="1"/>
    <col min="5199" max="5199" width="19" style="10" customWidth="1"/>
    <col min="5200" max="5200" width="9" style="10"/>
    <col min="5201" max="5201" width="14.875" customWidth="1"/>
    <col min="5203" max="5203" width="23.5" customWidth="1"/>
    <col min="5205" max="5205" width="15" customWidth="1"/>
    <col min="5207" max="5207" width="19" style="10" customWidth="1"/>
    <col min="5208" max="5208" width="9" style="10"/>
    <col min="5209" max="5209" width="14.875" customWidth="1"/>
    <col min="5211" max="5211" width="23.5" customWidth="1"/>
    <col min="5213" max="5213" width="15" customWidth="1"/>
    <col min="5215" max="5215" width="19" style="10" customWidth="1"/>
    <col min="5216" max="5216" width="9" style="10"/>
    <col min="5217" max="5217" width="14.875" customWidth="1"/>
    <col min="5219" max="5219" width="23.5" customWidth="1"/>
    <col min="5221" max="5221" width="15" customWidth="1"/>
    <col min="5223" max="5223" width="19" style="10" customWidth="1"/>
    <col min="5224" max="5224" width="9" style="10"/>
    <col min="5225" max="5225" width="14.875" customWidth="1"/>
    <col min="5227" max="5227" width="23.5" customWidth="1"/>
    <col min="5229" max="5229" width="15" customWidth="1"/>
    <col min="5231" max="5231" width="19" style="10" customWidth="1"/>
    <col min="5232" max="5232" width="9" style="10"/>
    <col min="5233" max="5233" width="14.875" customWidth="1"/>
    <col min="5235" max="5235" width="23.5" customWidth="1"/>
    <col min="5237" max="5237" width="15" customWidth="1"/>
    <col min="5239" max="5239" width="19" style="10" customWidth="1"/>
    <col min="5240" max="5240" width="9" style="10"/>
    <col min="5241" max="5241" width="14.875" customWidth="1"/>
    <col min="5243" max="5243" width="23.5" customWidth="1"/>
    <col min="5245" max="5245" width="15" customWidth="1"/>
    <col min="5247" max="5247" width="19" style="10" customWidth="1"/>
    <col min="5248" max="5248" width="9" style="10"/>
    <col min="5249" max="5249" width="14.875" customWidth="1"/>
    <col min="5251" max="5251" width="23.5" customWidth="1"/>
    <col min="5253" max="5253" width="15" customWidth="1"/>
    <col min="5255" max="5255" width="19" style="10" customWidth="1"/>
    <col min="5256" max="5256" width="9" style="10"/>
    <col min="5257" max="5257" width="14.875" customWidth="1"/>
    <col min="5259" max="5259" width="23.5" customWidth="1"/>
    <col min="5261" max="5261" width="15" customWidth="1"/>
    <col min="5263" max="5263" width="19" style="10" customWidth="1"/>
    <col min="5264" max="5264" width="9" style="10"/>
    <col min="5265" max="5265" width="14.875" customWidth="1"/>
    <col min="5267" max="5267" width="23.5" customWidth="1"/>
    <col min="5269" max="5269" width="15" customWidth="1"/>
    <col min="5271" max="5271" width="19" style="10" customWidth="1"/>
    <col min="5272" max="5272" width="9" style="10"/>
    <col min="5273" max="5273" width="14.875" customWidth="1"/>
    <col min="5275" max="5275" width="23.5" customWidth="1"/>
    <col min="5277" max="5277" width="15" customWidth="1"/>
    <col min="5279" max="5279" width="19" style="10" customWidth="1"/>
    <col min="5280" max="5280" width="9" style="10"/>
    <col min="5281" max="5281" width="14.875" customWidth="1"/>
    <col min="5283" max="5283" width="23.5" customWidth="1"/>
    <col min="5285" max="5285" width="15" customWidth="1"/>
    <col min="5287" max="5287" width="19" style="10" customWidth="1"/>
    <col min="5288" max="5288" width="9" style="10"/>
    <col min="5289" max="5289" width="14.875" customWidth="1"/>
    <col min="5291" max="5291" width="23.5" customWidth="1"/>
    <col min="5293" max="5293" width="15" customWidth="1"/>
    <col min="5295" max="5295" width="19" style="10" customWidth="1"/>
    <col min="5296" max="5296" width="9" style="10"/>
    <col min="5297" max="5297" width="14.875" customWidth="1"/>
    <col min="5299" max="5299" width="23.5" customWidth="1"/>
    <col min="5301" max="5301" width="15" customWidth="1"/>
    <col min="5303" max="5303" width="19" style="10" customWidth="1"/>
    <col min="5304" max="5304" width="9" style="10"/>
    <col min="5305" max="5305" width="14.875" customWidth="1"/>
    <col min="5307" max="5307" width="23.5" customWidth="1"/>
    <col min="5309" max="5309" width="15" customWidth="1"/>
    <col min="5311" max="5311" width="19" style="10" customWidth="1"/>
    <col min="5312" max="5312" width="9" style="10"/>
    <col min="5313" max="5313" width="14.875" customWidth="1"/>
    <col min="5315" max="5315" width="23.5" customWidth="1"/>
    <col min="5317" max="5317" width="15" customWidth="1"/>
    <col min="5319" max="5319" width="19" style="10" customWidth="1"/>
    <col min="5320" max="5320" width="9" style="10"/>
    <col min="5321" max="5321" width="14.875" customWidth="1"/>
    <col min="5323" max="5323" width="23.5" customWidth="1"/>
    <col min="5325" max="5325" width="15" customWidth="1"/>
    <col min="5327" max="5327" width="19" style="10" customWidth="1"/>
    <col min="5328" max="5328" width="9" style="10"/>
    <col min="5329" max="5329" width="14.875" customWidth="1"/>
    <col min="5331" max="5331" width="23.5" customWidth="1"/>
    <col min="5333" max="5333" width="15" customWidth="1"/>
    <col min="5335" max="5335" width="19" style="10" customWidth="1"/>
    <col min="5336" max="5336" width="9" style="10"/>
    <col min="5337" max="5337" width="14.875" customWidth="1"/>
    <col min="5339" max="5339" width="23.5" customWidth="1"/>
    <col min="5341" max="5341" width="15" customWidth="1"/>
    <col min="5343" max="5343" width="19" style="10" customWidth="1"/>
    <col min="5344" max="5344" width="9" style="10"/>
    <col min="5345" max="5345" width="14.875" customWidth="1"/>
    <col min="5347" max="5347" width="23.5" customWidth="1"/>
    <col min="5349" max="5349" width="15" customWidth="1"/>
    <col min="5351" max="5351" width="19" style="10" customWidth="1"/>
    <col min="5352" max="5352" width="9" style="10"/>
    <col min="5353" max="5353" width="14.875" customWidth="1"/>
    <col min="5355" max="5355" width="23.5" customWidth="1"/>
    <col min="5357" max="5357" width="15" customWidth="1"/>
    <col min="5359" max="5359" width="19" style="10" customWidth="1"/>
    <col min="5360" max="5360" width="9" style="10"/>
    <col min="5361" max="5361" width="14.875" customWidth="1"/>
    <col min="5363" max="5363" width="23.5" customWidth="1"/>
    <col min="5365" max="5365" width="15" customWidth="1"/>
    <col min="5367" max="5367" width="19" style="10" customWidth="1"/>
    <col min="5368" max="5368" width="9" style="10"/>
    <col min="5369" max="5369" width="14.875" customWidth="1"/>
    <col min="5371" max="5371" width="23.5" customWidth="1"/>
    <col min="5373" max="5373" width="15" customWidth="1"/>
    <col min="5375" max="5375" width="19" style="10" customWidth="1"/>
    <col min="5376" max="5376" width="9" style="10"/>
    <col min="5377" max="5377" width="14.875" customWidth="1"/>
    <col min="5379" max="5379" width="23.5" customWidth="1"/>
    <col min="5381" max="5381" width="15" customWidth="1"/>
    <col min="5383" max="5383" width="19" style="10" customWidth="1"/>
    <col min="5384" max="5384" width="9" style="10"/>
    <col min="5385" max="5385" width="14.875" customWidth="1"/>
    <col min="5387" max="5387" width="23.5" customWidth="1"/>
    <col min="5389" max="5389" width="15" customWidth="1"/>
    <col min="5391" max="5391" width="19" style="10" customWidth="1"/>
    <col min="5392" max="5392" width="9" style="10"/>
    <col min="5393" max="5393" width="14.875" customWidth="1"/>
    <col min="5395" max="5395" width="23.5" customWidth="1"/>
    <col min="5397" max="5397" width="15" customWidth="1"/>
    <col min="5399" max="5399" width="19" style="10" customWidth="1"/>
    <col min="5400" max="5400" width="9" style="10"/>
    <col min="5401" max="5401" width="14.875" customWidth="1"/>
    <col min="5403" max="5403" width="23.5" customWidth="1"/>
    <col min="5405" max="5405" width="15" customWidth="1"/>
    <col min="5407" max="5407" width="19" style="10" customWidth="1"/>
    <col min="5408" max="5408" width="9" style="10"/>
    <col min="5409" max="5409" width="14.875" customWidth="1"/>
    <col min="5411" max="5411" width="23.5" customWidth="1"/>
    <col min="5413" max="5413" width="15" customWidth="1"/>
    <col min="5415" max="5415" width="19" style="10" customWidth="1"/>
    <col min="5416" max="5416" width="9" style="10"/>
    <col min="5417" max="5417" width="14.875" customWidth="1"/>
    <col min="5419" max="5419" width="23.5" customWidth="1"/>
    <col min="5421" max="5421" width="15" customWidth="1"/>
    <col min="5423" max="5423" width="19" style="10" customWidth="1"/>
    <col min="5424" max="5424" width="9" style="10"/>
    <col min="5425" max="5425" width="14.875" customWidth="1"/>
    <col min="5427" max="5427" width="23.5" customWidth="1"/>
    <col min="5429" max="5429" width="15" customWidth="1"/>
    <col min="5431" max="5431" width="19" style="10" customWidth="1"/>
    <col min="5432" max="5432" width="9" style="10"/>
    <col min="5433" max="5433" width="14.875" customWidth="1"/>
    <col min="5435" max="5435" width="23.5" customWidth="1"/>
    <col min="5437" max="5437" width="15" customWidth="1"/>
    <col min="5439" max="5439" width="19" style="10" customWidth="1"/>
    <col min="5440" max="5440" width="9" style="10"/>
    <col min="5441" max="5441" width="14.875" customWidth="1"/>
    <col min="5443" max="5443" width="23.5" customWidth="1"/>
    <col min="5445" max="5445" width="15" customWidth="1"/>
    <col min="5447" max="5447" width="19" style="10" customWidth="1"/>
    <col min="5448" max="5448" width="9" style="10"/>
    <col min="5449" max="5449" width="14.875" customWidth="1"/>
    <col min="5451" max="5451" width="23.5" customWidth="1"/>
    <col min="5453" max="5453" width="15" customWidth="1"/>
    <col min="5455" max="5455" width="19" style="10" customWidth="1"/>
    <col min="5456" max="5456" width="9" style="10"/>
    <col min="5457" max="5457" width="14.875" customWidth="1"/>
    <col min="5459" max="5459" width="23.5" customWidth="1"/>
    <col min="5461" max="5461" width="15" customWidth="1"/>
    <col min="5463" max="5463" width="19" style="10" customWidth="1"/>
    <col min="5464" max="5464" width="9" style="10"/>
    <col min="5465" max="5465" width="14.875" customWidth="1"/>
    <col min="5467" max="5467" width="23.5" customWidth="1"/>
    <col min="5469" max="5469" width="15" customWidth="1"/>
    <col min="5471" max="5471" width="19" style="10" customWidth="1"/>
    <col min="5472" max="5472" width="9" style="10"/>
    <col min="5473" max="5473" width="14.875" customWidth="1"/>
    <col min="5475" max="5475" width="23.5" customWidth="1"/>
    <col min="5477" max="5477" width="15" customWidth="1"/>
    <col min="5479" max="5479" width="19" style="10" customWidth="1"/>
    <col min="5480" max="5480" width="9" style="10"/>
    <col min="5481" max="5481" width="14.875" customWidth="1"/>
    <col min="5483" max="5483" width="23.5" customWidth="1"/>
    <col min="5485" max="5485" width="15" customWidth="1"/>
    <col min="5487" max="5487" width="19" style="10" customWidth="1"/>
    <col min="5488" max="5488" width="9" style="10"/>
    <col min="5489" max="5489" width="14.875" customWidth="1"/>
    <col min="5491" max="5491" width="23.5" customWidth="1"/>
    <col min="5493" max="5493" width="15" customWidth="1"/>
    <col min="5495" max="5495" width="19" style="10" customWidth="1"/>
    <col min="5496" max="5496" width="9" style="10"/>
    <col min="5497" max="5497" width="14.875" customWidth="1"/>
    <col min="5499" max="5499" width="23.5" customWidth="1"/>
    <col min="5501" max="5501" width="15" customWidth="1"/>
    <col min="5503" max="5503" width="19" style="10" customWidth="1"/>
    <col min="5504" max="5504" width="9" style="10"/>
    <col min="5505" max="5505" width="14.875" customWidth="1"/>
    <col min="5507" max="5507" width="23.5" customWidth="1"/>
    <col min="5509" max="5509" width="15" customWidth="1"/>
    <col min="5511" max="5511" width="19" style="10" customWidth="1"/>
    <col min="5512" max="5512" width="9" style="10"/>
    <col min="5513" max="5513" width="14.875" customWidth="1"/>
    <col min="5515" max="5515" width="23.5" customWidth="1"/>
    <col min="5517" max="5517" width="15" customWidth="1"/>
    <col min="5519" max="5519" width="19" style="10" customWidth="1"/>
    <col min="5520" max="5520" width="9" style="10"/>
    <col min="5521" max="5521" width="14.875" customWidth="1"/>
    <col min="5523" max="5523" width="23.5" customWidth="1"/>
    <col min="5525" max="5525" width="15" customWidth="1"/>
    <col min="5527" max="5527" width="19" style="10" customWidth="1"/>
    <col min="5528" max="5528" width="9" style="10"/>
    <col min="5529" max="5529" width="14.875" customWidth="1"/>
    <col min="5531" max="5531" width="23.5" customWidth="1"/>
    <col min="5533" max="5533" width="15" customWidth="1"/>
    <col min="5535" max="5535" width="19" style="10" customWidth="1"/>
    <col min="5536" max="5536" width="9" style="10"/>
    <col min="5537" max="5537" width="14.875" customWidth="1"/>
    <col min="5539" max="5539" width="23.5" customWidth="1"/>
    <col min="5541" max="5541" width="15" customWidth="1"/>
    <col min="5543" max="5543" width="19" style="10" customWidth="1"/>
    <col min="5544" max="5544" width="9" style="10"/>
    <col min="5545" max="5545" width="14.875" customWidth="1"/>
    <col min="5547" max="5547" width="23.5" customWidth="1"/>
    <col min="5549" max="5549" width="15" customWidth="1"/>
    <col min="5551" max="5551" width="19" style="10" customWidth="1"/>
    <col min="5552" max="5552" width="9" style="10"/>
    <col min="5553" max="5553" width="14.875" customWidth="1"/>
    <col min="5555" max="5555" width="23.5" customWidth="1"/>
    <col min="5557" max="5557" width="15" customWidth="1"/>
    <col min="5559" max="5559" width="19" style="10" customWidth="1"/>
    <col min="5560" max="5560" width="9" style="10"/>
    <col min="5561" max="5561" width="14.875" customWidth="1"/>
    <col min="5563" max="5563" width="23.5" customWidth="1"/>
    <col min="5565" max="5565" width="15" customWidth="1"/>
    <col min="5567" max="5567" width="19" style="10" customWidth="1"/>
    <col min="5568" max="5568" width="9" style="10"/>
    <col min="5569" max="5569" width="14.875" customWidth="1"/>
    <col min="5571" max="5571" width="23.5" customWidth="1"/>
    <col min="5573" max="5573" width="15" customWidth="1"/>
    <col min="5575" max="5575" width="19" style="10" customWidth="1"/>
    <col min="5576" max="5576" width="9" style="10"/>
    <col min="5577" max="5577" width="14.875" customWidth="1"/>
    <col min="5579" max="5579" width="23.5" customWidth="1"/>
    <col min="5581" max="5581" width="15" customWidth="1"/>
    <col min="5583" max="5583" width="19" style="10" customWidth="1"/>
    <col min="5584" max="5584" width="9" style="10"/>
    <col min="5585" max="5585" width="14.875" customWidth="1"/>
    <col min="5587" max="5587" width="23.5" customWidth="1"/>
    <col min="5589" max="5589" width="15" customWidth="1"/>
    <col min="5591" max="5591" width="19" style="10" customWidth="1"/>
    <col min="5592" max="5592" width="9" style="10"/>
    <col min="5593" max="5593" width="14.875" customWidth="1"/>
    <col min="5595" max="5595" width="23.5" customWidth="1"/>
    <col min="5597" max="5597" width="15" customWidth="1"/>
    <col min="5599" max="5599" width="19" style="10" customWidth="1"/>
    <col min="5600" max="5600" width="9" style="10"/>
    <col min="5601" max="5601" width="14.875" customWidth="1"/>
    <col min="5603" max="5603" width="23.5" customWidth="1"/>
    <col min="5605" max="5605" width="15" customWidth="1"/>
    <col min="5607" max="5607" width="19" style="10" customWidth="1"/>
    <col min="5608" max="5608" width="9" style="10"/>
    <col min="5609" max="5609" width="14.875" customWidth="1"/>
    <col min="5611" max="5611" width="23.5" customWidth="1"/>
    <col min="5613" max="5613" width="15" customWidth="1"/>
    <col min="5615" max="5615" width="19" style="10" customWidth="1"/>
    <col min="5616" max="5616" width="9" style="10"/>
    <col min="5617" max="5617" width="14.875" customWidth="1"/>
    <col min="5619" max="5619" width="23.5" customWidth="1"/>
    <col min="5621" max="5621" width="15" customWidth="1"/>
    <col min="5623" max="5623" width="19" style="10" customWidth="1"/>
    <col min="5624" max="5624" width="9" style="10"/>
    <col min="5625" max="5625" width="14.875" customWidth="1"/>
    <col min="5627" max="5627" width="23.5" customWidth="1"/>
    <col min="5629" max="5629" width="15" customWidth="1"/>
    <col min="5631" max="5631" width="19" style="10" customWidth="1"/>
    <col min="5632" max="5632" width="9" style="10"/>
    <col min="5633" max="5633" width="14.875" customWidth="1"/>
    <col min="5635" max="5635" width="23.5" customWidth="1"/>
    <col min="5637" max="5637" width="15" customWidth="1"/>
    <col min="5639" max="5639" width="19" style="10" customWidth="1"/>
    <col min="5640" max="5640" width="9" style="10"/>
    <col min="5641" max="5641" width="14.875" customWidth="1"/>
    <col min="5643" max="5643" width="23.5" customWidth="1"/>
    <col min="5645" max="5645" width="15" customWidth="1"/>
    <col min="5647" max="5647" width="19" style="10" customWidth="1"/>
    <col min="5648" max="5648" width="9" style="10"/>
    <col min="5649" max="5649" width="14.875" customWidth="1"/>
    <col min="5651" max="5651" width="23.5" customWidth="1"/>
    <col min="5653" max="5653" width="15" customWidth="1"/>
    <col min="5655" max="5655" width="19" style="10" customWidth="1"/>
    <col min="5656" max="5656" width="9" style="10"/>
    <col min="5657" max="5657" width="14.875" customWidth="1"/>
    <col min="5659" max="5659" width="23.5" customWidth="1"/>
    <col min="5661" max="5661" width="15" customWidth="1"/>
    <col min="5663" max="5663" width="19" style="10" customWidth="1"/>
    <col min="5664" max="5664" width="9" style="10"/>
    <col min="5665" max="5665" width="14.875" customWidth="1"/>
    <col min="5667" max="5667" width="23.5" customWidth="1"/>
    <col min="5669" max="5669" width="15" customWidth="1"/>
    <col min="5671" max="5671" width="19" style="10" customWidth="1"/>
    <col min="5672" max="5672" width="9" style="10"/>
    <col min="5673" max="5673" width="14.875" customWidth="1"/>
    <col min="5675" max="5675" width="23.5" customWidth="1"/>
    <col min="5677" max="5677" width="15" customWidth="1"/>
    <col min="5679" max="5679" width="19" style="10" customWidth="1"/>
    <col min="5680" max="5680" width="9" style="10"/>
    <col min="5681" max="5681" width="14.875" customWidth="1"/>
    <col min="5683" max="5683" width="23.5" customWidth="1"/>
    <col min="5685" max="5685" width="15" customWidth="1"/>
    <col min="5687" max="5687" width="19" style="10" customWidth="1"/>
    <col min="5688" max="5688" width="9" style="10"/>
    <col min="5689" max="5689" width="14.875" customWidth="1"/>
    <col min="5691" max="5691" width="23.5" customWidth="1"/>
    <col min="5693" max="5693" width="15" customWidth="1"/>
    <col min="5695" max="5695" width="19" style="10" customWidth="1"/>
    <col min="5696" max="5696" width="9" style="10"/>
    <col min="5697" max="5697" width="14.875" customWidth="1"/>
    <col min="5699" max="5699" width="23.5" customWidth="1"/>
    <col min="5701" max="5701" width="15" customWidth="1"/>
    <col min="5703" max="5703" width="19" style="10" customWidth="1"/>
    <col min="5704" max="5704" width="9" style="10"/>
    <col min="5705" max="5705" width="14.875" customWidth="1"/>
    <col min="5707" max="5707" width="23.5" customWidth="1"/>
    <col min="5709" max="5709" width="15" customWidth="1"/>
    <col min="5711" max="5711" width="19" style="10" customWidth="1"/>
    <col min="5712" max="5712" width="9" style="10"/>
    <col min="5713" max="5713" width="14.875" customWidth="1"/>
    <col min="5715" max="5715" width="23.5" customWidth="1"/>
    <col min="5717" max="5717" width="15" customWidth="1"/>
    <col min="5719" max="5719" width="19" style="10" customWidth="1"/>
    <col min="5720" max="5720" width="9" style="10"/>
    <col min="5721" max="5721" width="14.875" customWidth="1"/>
    <col min="5723" max="5723" width="23.5" customWidth="1"/>
    <col min="5725" max="5725" width="15" customWidth="1"/>
    <col min="5727" max="5727" width="19" style="10" customWidth="1"/>
    <col min="5728" max="5728" width="9" style="10"/>
    <col min="5729" max="5729" width="14.875" customWidth="1"/>
    <col min="5731" max="5731" width="23.5" customWidth="1"/>
    <col min="5733" max="5733" width="15" customWidth="1"/>
    <col min="5735" max="5735" width="19" style="10" customWidth="1"/>
    <col min="5736" max="5736" width="9" style="10"/>
    <col min="5737" max="5737" width="14.875" customWidth="1"/>
    <col min="5739" max="5739" width="23.5" customWidth="1"/>
    <col min="5741" max="5741" width="15" customWidth="1"/>
    <col min="5743" max="5743" width="19" style="10" customWidth="1"/>
    <col min="5744" max="5744" width="9" style="10"/>
    <col min="5745" max="5745" width="14.875" customWidth="1"/>
    <col min="5747" max="5747" width="23.5" customWidth="1"/>
    <col min="5749" max="5749" width="15" customWidth="1"/>
    <col min="5751" max="5751" width="19" style="10" customWidth="1"/>
    <col min="5752" max="5752" width="9" style="10"/>
    <col min="5753" max="5753" width="14.875" customWidth="1"/>
    <col min="5755" max="5755" width="23.5" customWidth="1"/>
    <col min="5757" max="5757" width="15" customWidth="1"/>
    <col min="5759" max="5759" width="19" style="10" customWidth="1"/>
    <col min="5760" max="5760" width="9" style="10"/>
    <col min="5761" max="5761" width="14.875" customWidth="1"/>
    <col min="5763" max="5763" width="23.5" customWidth="1"/>
    <col min="5765" max="5765" width="15" customWidth="1"/>
    <col min="5767" max="5767" width="19" style="10" customWidth="1"/>
    <col min="5768" max="5768" width="9" style="10"/>
    <col min="5769" max="5769" width="14.875" customWidth="1"/>
    <col min="5771" max="5771" width="23.5" customWidth="1"/>
    <col min="5773" max="5773" width="15" customWidth="1"/>
    <col min="5775" max="5775" width="19" style="10" customWidth="1"/>
    <col min="5776" max="5776" width="9" style="10"/>
    <col min="5777" max="5777" width="14.875" customWidth="1"/>
    <col min="5779" max="5779" width="23.5" customWidth="1"/>
    <col min="5781" max="5781" width="15" customWidth="1"/>
    <col min="5783" max="5783" width="19" style="10" customWidth="1"/>
    <col min="5784" max="5784" width="9" style="10"/>
    <col min="5785" max="5785" width="14.875" customWidth="1"/>
    <col min="5787" max="5787" width="23.5" customWidth="1"/>
    <col min="5789" max="5789" width="15" customWidth="1"/>
    <col min="5791" max="5791" width="19" style="10" customWidth="1"/>
    <col min="5792" max="5792" width="9" style="10"/>
    <col min="5793" max="5793" width="14.875" customWidth="1"/>
    <col min="5795" max="5795" width="23.5" customWidth="1"/>
    <col min="5797" max="5797" width="15" customWidth="1"/>
    <col min="5799" max="5799" width="19" style="10" customWidth="1"/>
    <col min="5800" max="5800" width="9" style="10"/>
    <col min="5801" max="5801" width="14.875" customWidth="1"/>
    <col min="5803" max="5803" width="23.5" customWidth="1"/>
    <col min="5805" max="5805" width="15" customWidth="1"/>
    <col min="5807" max="5807" width="19" style="10" customWidth="1"/>
    <col min="5808" max="5808" width="9" style="10"/>
    <col min="5809" max="5809" width="14.875" customWidth="1"/>
    <col min="5811" max="5811" width="23.5" customWidth="1"/>
    <col min="5813" max="5813" width="15" customWidth="1"/>
    <col min="5815" max="5815" width="19" style="10" customWidth="1"/>
    <col min="5816" max="5816" width="9" style="10"/>
    <col min="5817" max="5817" width="14.875" customWidth="1"/>
    <col min="5819" max="5819" width="23.5" customWidth="1"/>
    <col min="5821" max="5821" width="15" customWidth="1"/>
    <col min="5823" max="5823" width="19" style="10" customWidth="1"/>
    <col min="5824" max="5824" width="9" style="10"/>
    <col min="5825" max="5825" width="14.875" customWidth="1"/>
    <col min="5827" max="5827" width="23.5" customWidth="1"/>
    <col min="5829" max="5829" width="15" customWidth="1"/>
    <col min="5831" max="5831" width="19" style="10" customWidth="1"/>
    <col min="5832" max="5832" width="9" style="10"/>
    <col min="5833" max="5833" width="14.875" customWidth="1"/>
    <col min="5835" max="5835" width="23.5" customWidth="1"/>
    <col min="5837" max="5837" width="15" customWidth="1"/>
    <col min="5839" max="5839" width="19" style="10" customWidth="1"/>
    <col min="5840" max="5840" width="9" style="10"/>
    <col min="5841" max="5841" width="14.875" customWidth="1"/>
    <col min="5843" max="5843" width="23.5" customWidth="1"/>
    <col min="5845" max="5845" width="15" customWidth="1"/>
    <col min="5847" max="5847" width="19" style="10" customWidth="1"/>
    <col min="5848" max="5848" width="9" style="10"/>
    <col min="5849" max="5849" width="14.875" customWidth="1"/>
    <col min="5851" max="5851" width="23.5" customWidth="1"/>
    <col min="5853" max="5853" width="15" customWidth="1"/>
    <col min="5855" max="5855" width="19" style="10" customWidth="1"/>
    <col min="5856" max="5856" width="9" style="10"/>
    <col min="5857" max="5857" width="14.875" customWidth="1"/>
    <col min="5859" max="5859" width="23.5" customWidth="1"/>
    <col min="5861" max="5861" width="15" customWidth="1"/>
    <col min="5863" max="5863" width="19" style="10" customWidth="1"/>
    <col min="5864" max="5864" width="9" style="10"/>
    <col min="5865" max="5865" width="14.875" customWidth="1"/>
    <col min="5867" max="5867" width="23.5" customWidth="1"/>
    <col min="5869" max="5869" width="15" customWidth="1"/>
    <col min="5871" max="5871" width="19" style="10" customWidth="1"/>
    <col min="5872" max="5872" width="9" style="10"/>
    <col min="5873" max="5873" width="14.875" customWidth="1"/>
    <col min="5875" max="5875" width="23.5" customWidth="1"/>
    <col min="5877" max="5877" width="15" customWidth="1"/>
    <col min="5879" max="5879" width="19" style="10" customWidth="1"/>
    <col min="5880" max="5880" width="9" style="10"/>
    <col min="5881" max="5881" width="14.875" customWidth="1"/>
    <col min="5883" max="5883" width="23.5" customWidth="1"/>
    <col min="5885" max="5885" width="15" customWidth="1"/>
    <col min="5887" max="5887" width="19" style="10" customWidth="1"/>
    <col min="5888" max="5888" width="9" style="10"/>
    <col min="5889" max="5889" width="14.875" customWidth="1"/>
    <col min="5891" max="5891" width="23.5" customWidth="1"/>
    <col min="5893" max="5893" width="15" customWidth="1"/>
    <col min="5895" max="5895" width="19" style="10" customWidth="1"/>
    <col min="5896" max="5896" width="9" style="10"/>
    <col min="5897" max="5897" width="14.875" customWidth="1"/>
    <col min="5899" max="5899" width="23.5" customWidth="1"/>
    <col min="5901" max="5901" width="15" customWidth="1"/>
    <col min="5903" max="5903" width="19" style="10" customWidth="1"/>
    <col min="5904" max="5904" width="9" style="10"/>
    <col min="5905" max="5905" width="14.875" customWidth="1"/>
    <col min="5907" max="5907" width="23.5" customWidth="1"/>
    <col min="5909" max="5909" width="15" customWidth="1"/>
    <col min="5911" max="5911" width="19" style="10" customWidth="1"/>
    <col min="5912" max="5912" width="9" style="10"/>
    <col min="5913" max="5913" width="14.875" customWidth="1"/>
    <col min="5915" max="5915" width="23.5" customWidth="1"/>
    <col min="5917" max="5917" width="15" customWidth="1"/>
    <col min="5919" max="5919" width="19" style="10" customWidth="1"/>
    <col min="5920" max="5920" width="9" style="10"/>
    <col min="5921" max="5921" width="14.875" customWidth="1"/>
    <col min="5923" max="5923" width="23.5" customWidth="1"/>
    <col min="5925" max="5925" width="15" customWidth="1"/>
    <col min="5927" max="5927" width="19" style="10" customWidth="1"/>
    <col min="5928" max="5928" width="9" style="10"/>
    <col min="5929" max="5929" width="14.875" customWidth="1"/>
    <col min="5931" max="5931" width="23.5" customWidth="1"/>
    <col min="5933" max="5933" width="15" customWidth="1"/>
    <col min="5935" max="5935" width="19" style="10" customWidth="1"/>
    <col min="5936" max="5936" width="9" style="10"/>
    <col min="5937" max="5937" width="14.875" customWidth="1"/>
    <col min="5939" max="5939" width="23.5" customWidth="1"/>
    <col min="5941" max="5941" width="15" customWidth="1"/>
    <col min="5943" max="5943" width="19" style="10" customWidth="1"/>
    <col min="5944" max="5944" width="9" style="10"/>
    <col min="5945" max="5945" width="14.875" customWidth="1"/>
    <col min="5947" max="5947" width="23.5" customWidth="1"/>
    <col min="5949" max="5949" width="15" customWidth="1"/>
    <col min="5951" max="5951" width="19" style="10" customWidth="1"/>
    <col min="5952" max="5952" width="9" style="10"/>
    <col min="5953" max="5953" width="14.875" customWidth="1"/>
    <col min="5955" max="5955" width="23.5" customWidth="1"/>
    <col min="5957" max="5957" width="15" customWidth="1"/>
    <col min="5959" max="5959" width="19" style="10" customWidth="1"/>
    <col min="5960" max="5960" width="9" style="10"/>
    <col min="5961" max="5961" width="14.875" customWidth="1"/>
    <col min="5963" max="5963" width="23.5" customWidth="1"/>
    <col min="5965" max="5965" width="15" customWidth="1"/>
    <col min="5967" max="5967" width="19" style="10" customWidth="1"/>
    <col min="5968" max="5968" width="9" style="10"/>
    <col min="5969" max="5969" width="14.875" customWidth="1"/>
    <col min="5971" max="5971" width="23.5" customWidth="1"/>
    <col min="5973" max="5973" width="15" customWidth="1"/>
    <col min="5975" max="5975" width="19" style="10" customWidth="1"/>
    <col min="5976" max="5976" width="9" style="10"/>
    <col min="5977" max="5977" width="14.875" customWidth="1"/>
    <col min="5979" max="5979" width="23.5" customWidth="1"/>
    <col min="5981" max="5981" width="15" customWidth="1"/>
    <col min="5983" max="5983" width="19" style="10" customWidth="1"/>
    <col min="5984" max="5984" width="9" style="10"/>
    <col min="5985" max="5985" width="14.875" customWidth="1"/>
    <col min="5987" max="5987" width="23.5" customWidth="1"/>
    <col min="5989" max="5989" width="15" customWidth="1"/>
    <col min="5991" max="5991" width="19" style="10" customWidth="1"/>
    <col min="5992" max="5992" width="9" style="10"/>
    <col min="5993" max="5993" width="14.875" customWidth="1"/>
    <col min="5995" max="5995" width="23.5" customWidth="1"/>
    <col min="5997" max="5997" width="15" customWidth="1"/>
    <col min="5999" max="5999" width="19" style="10" customWidth="1"/>
    <col min="6000" max="6000" width="9" style="10"/>
    <col min="6001" max="6001" width="14.875" customWidth="1"/>
    <col min="6003" max="6003" width="23.5" customWidth="1"/>
    <col min="6005" max="6005" width="15" customWidth="1"/>
    <col min="6007" max="6007" width="19" style="10" customWidth="1"/>
    <col min="6008" max="6008" width="9" style="10"/>
    <col min="6009" max="6009" width="14.875" customWidth="1"/>
    <col min="6011" max="6011" width="23.5" customWidth="1"/>
    <col min="6013" max="6013" width="15" customWidth="1"/>
    <col min="6015" max="6015" width="19" style="10" customWidth="1"/>
    <col min="6016" max="6016" width="9" style="10"/>
    <col min="6017" max="6017" width="14.875" customWidth="1"/>
    <col min="6019" max="6019" width="23.5" customWidth="1"/>
    <col min="6021" max="6021" width="15" customWidth="1"/>
    <col min="6023" max="6023" width="19" style="10" customWidth="1"/>
    <col min="6024" max="6024" width="9" style="10"/>
    <col min="6025" max="6025" width="14.875" customWidth="1"/>
    <col min="6027" max="6027" width="23.5" customWidth="1"/>
    <col min="6029" max="6029" width="15" customWidth="1"/>
    <col min="6031" max="6031" width="19" style="10" customWidth="1"/>
    <col min="6032" max="6032" width="9" style="10"/>
    <col min="6033" max="6033" width="14.875" customWidth="1"/>
    <col min="6035" max="6035" width="23.5" customWidth="1"/>
    <col min="6037" max="6037" width="15" customWidth="1"/>
    <col min="6039" max="6039" width="19" style="10" customWidth="1"/>
    <col min="6040" max="6040" width="9" style="10"/>
    <col min="6041" max="6041" width="14.875" customWidth="1"/>
    <col min="6043" max="6043" width="23.5" customWidth="1"/>
    <col min="6045" max="6045" width="15" customWidth="1"/>
    <col min="6047" max="6047" width="19" style="10" customWidth="1"/>
    <col min="6048" max="6048" width="9" style="10"/>
    <col min="6049" max="6049" width="14.875" customWidth="1"/>
    <col min="6051" max="6051" width="23.5" customWidth="1"/>
    <col min="6053" max="6053" width="15" customWidth="1"/>
    <col min="6055" max="6055" width="19" style="10" customWidth="1"/>
    <col min="6056" max="6056" width="9" style="10"/>
    <col min="6057" max="6057" width="14.875" customWidth="1"/>
    <col min="6059" max="6059" width="23.5" customWidth="1"/>
    <col min="6061" max="6061" width="15" customWidth="1"/>
    <col min="6063" max="6063" width="19" style="10" customWidth="1"/>
    <col min="6064" max="6064" width="9" style="10"/>
    <col min="6065" max="6065" width="14.875" customWidth="1"/>
    <col min="6067" max="6067" width="23.5" customWidth="1"/>
    <col min="6069" max="6069" width="15" customWidth="1"/>
    <col min="6071" max="6071" width="19" style="10" customWidth="1"/>
    <col min="6072" max="6072" width="9" style="10"/>
    <col min="6073" max="6073" width="14.875" customWidth="1"/>
    <col min="6075" max="6075" width="23.5" customWidth="1"/>
    <col min="6077" max="6077" width="15" customWidth="1"/>
    <col min="6079" max="6079" width="19" style="10" customWidth="1"/>
    <col min="6080" max="6080" width="9" style="10"/>
    <col min="6081" max="6081" width="14.875" customWidth="1"/>
    <col min="6083" max="6083" width="23.5" customWidth="1"/>
    <col min="6085" max="6085" width="15" customWidth="1"/>
    <col min="6087" max="6087" width="19" style="10" customWidth="1"/>
    <col min="6088" max="6088" width="9" style="10"/>
    <col min="6089" max="6089" width="14.875" customWidth="1"/>
    <col min="6091" max="6091" width="23.5" customWidth="1"/>
    <col min="6093" max="6093" width="15" customWidth="1"/>
    <col min="6095" max="6095" width="19" style="10" customWidth="1"/>
    <col min="6096" max="6096" width="9" style="10"/>
    <col min="6097" max="6097" width="14.875" customWidth="1"/>
    <col min="6099" max="6099" width="23.5" customWidth="1"/>
    <col min="6101" max="6101" width="15" customWidth="1"/>
    <col min="6103" max="6103" width="19" style="10" customWidth="1"/>
    <col min="6104" max="6104" width="9" style="10"/>
    <col min="6105" max="6105" width="14.875" customWidth="1"/>
    <col min="6107" max="6107" width="23.5" customWidth="1"/>
    <col min="6109" max="6109" width="15" customWidth="1"/>
    <col min="6111" max="6111" width="19" style="10" customWidth="1"/>
    <col min="6112" max="6112" width="9" style="10"/>
    <col min="6113" max="6113" width="14.875" customWidth="1"/>
    <col min="6115" max="6115" width="23.5" customWidth="1"/>
    <col min="6117" max="6117" width="15" customWidth="1"/>
    <col min="6119" max="6119" width="19" style="10" customWidth="1"/>
    <col min="6120" max="6120" width="9" style="10"/>
    <col min="6121" max="6121" width="14.875" customWidth="1"/>
    <col min="6123" max="6123" width="23.5" customWidth="1"/>
    <col min="6125" max="6125" width="15" customWidth="1"/>
    <col min="6127" max="6127" width="19" style="10" customWidth="1"/>
    <col min="6128" max="6128" width="9" style="10"/>
    <col min="6129" max="6129" width="14.875" customWidth="1"/>
    <col min="6131" max="6131" width="23.5" customWidth="1"/>
    <col min="6133" max="6133" width="15" customWidth="1"/>
    <col min="6135" max="6135" width="19" style="10" customWidth="1"/>
    <col min="6136" max="6136" width="9" style="10"/>
    <col min="6137" max="6137" width="14.875" customWidth="1"/>
    <col min="6139" max="6139" width="23.5" customWidth="1"/>
    <col min="6141" max="6141" width="15" customWidth="1"/>
    <col min="6143" max="6143" width="19" style="10" customWidth="1"/>
    <col min="6144" max="6144" width="9" style="10"/>
    <col min="6145" max="6145" width="14.875" customWidth="1"/>
    <col min="6147" max="6147" width="23.5" customWidth="1"/>
    <col min="6149" max="6149" width="15" customWidth="1"/>
    <col min="6151" max="6151" width="19" style="10" customWidth="1"/>
    <col min="6152" max="6152" width="9" style="10"/>
    <col min="6153" max="6153" width="14.875" customWidth="1"/>
    <col min="6155" max="6155" width="23.5" customWidth="1"/>
    <col min="6157" max="6157" width="15" customWidth="1"/>
    <col min="6159" max="6159" width="19" style="10" customWidth="1"/>
    <col min="6160" max="6160" width="9" style="10"/>
    <col min="6161" max="6161" width="14.875" customWidth="1"/>
    <col min="6163" max="6163" width="23.5" customWidth="1"/>
    <col min="6165" max="6165" width="15" customWidth="1"/>
    <col min="6167" max="6167" width="19" style="10" customWidth="1"/>
    <col min="6168" max="6168" width="9" style="10"/>
    <col min="6169" max="6169" width="14.875" customWidth="1"/>
    <col min="6171" max="6171" width="23.5" customWidth="1"/>
    <col min="6173" max="6173" width="15" customWidth="1"/>
    <col min="6175" max="6175" width="19" style="10" customWidth="1"/>
    <col min="6176" max="6176" width="9" style="10"/>
    <col min="6177" max="6177" width="14.875" customWidth="1"/>
    <col min="6179" max="6179" width="23.5" customWidth="1"/>
    <col min="6181" max="6181" width="15" customWidth="1"/>
    <col min="6183" max="6183" width="19" style="10" customWidth="1"/>
    <col min="6184" max="6184" width="9" style="10"/>
    <col min="6185" max="6185" width="14.875" customWidth="1"/>
    <col min="6187" max="6187" width="23.5" customWidth="1"/>
    <col min="6189" max="6189" width="15" customWidth="1"/>
    <col min="6191" max="6191" width="19" style="10" customWidth="1"/>
    <col min="6192" max="6192" width="9" style="10"/>
    <col min="6193" max="6193" width="14.875" customWidth="1"/>
    <col min="6195" max="6195" width="23.5" customWidth="1"/>
    <col min="6197" max="6197" width="15" customWidth="1"/>
    <col min="6199" max="6199" width="19" style="10" customWidth="1"/>
    <col min="6200" max="6200" width="9" style="10"/>
    <col min="6201" max="6201" width="14.875" customWidth="1"/>
    <col min="6203" max="6203" width="23.5" customWidth="1"/>
    <col min="6205" max="6205" width="15" customWidth="1"/>
    <col min="6207" max="6207" width="19" style="10" customWidth="1"/>
    <col min="6208" max="6208" width="9" style="10"/>
    <col min="6209" max="6209" width="14.875" customWidth="1"/>
    <col min="6211" max="6211" width="23.5" customWidth="1"/>
    <col min="6213" max="6213" width="15" customWidth="1"/>
    <col min="6215" max="6215" width="19" style="10" customWidth="1"/>
    <col min="6216" max="6216" width="9" style="10"/>
    <col min="6217" max="6217" width="14.875" customWidth="1"/>
    <col min="6219" max="6219" width="23.5" customWidth="1"/>
    <col min="6221" max="6221" width="15" customWidth="1"/>
    <col min="6223" max="6223" width="19" style="10" customWidth="1"/>
    <col min="6224" max="6224" width="9" style="10"/>
    <col min="6225" max="6225" width="14.875" customWidth="1"/>
    <col min="6227" max="6227" width="23.5" customWidth="1"/>
    <col min="6229" max="6229" width="15" customWidth="1"/>
    <col min="6231" max="6231" width="19" style="10" customWidth="1"/>
    <col min="6232" max="6232" width="9" style="10"/>
    <col min="6233" max="6233" width="14.875" customWidth="1"/>
    <col min="6235" max="6235" width="23.5" customWidth="1"/>
    <col min="6237" max="6237" width="15" customWidth="1"/>
    <col min="6239" max="6239" width="19" style="10" customWidth="1"/>
    <col min="6240" max="6240" width="9" style="10"/>
    <col min="6241" max="6241" width="14.875" customWidth="1"/>
    <col min="6243" max="6243" width="23.5" customWidth="1"/>
    <col min="6245" max="6245" width="15" customWidth="1"/>
    <col min="6247" max="6247" width="19" style="10" customWidth="1"/>
    <col min="6248" max="6248" width="9" style="10"/>
    <col min="6249" max="6249" width="14.875" customWidth="1"/>
    <col min="6251" max="6251" width="23.5" customWidth="1"/>
    <col min="6253" max="6253" width="15" customWidth="1"/>
    <col min="6255" max="6255" width="19" style="10" customWidth="1"/>
    <col min="6256" max="6256" width="9" style="10"/>
    <col min="6257" max="6257" width="14.875" customWidth="1"/>
    <col min="6259" max="6259" width="23.5" customWidth="1"/>
    <col min="6261" max="6261" width="15" customWidth="1"/>
    <col min="6263" max="6263" width="19" style="10" customWidth="1"/>
    <col min="6264" max="6264" width="9" style="10"/>
    <col min="6265" max="6265" width="14.875" customWidth="1"/>
    <col min="6267" max="6267" width="23.5" customWidth="1"/>
    <col min="6269" max="6269" width="15" customWidth="1"/>
    <col min="6271" max="6271" width="19" style="10" customWidth="1"/>
    <col min="6272" max="6272" width="9" style="10"/>
    <col min="6273" max="6273" width="14.875" customWidth="1"/>
    <col min="6275" max="6275" width="23.5" customWidth="1"/>
    <col min="6277" max="6277" width="15" customWidth="1"/>
    <col min="6279" max="6279" width="19" style="10" customWidth="1"/>
    <col min="6280" max="6280" width="9" style="10"/>
    <col min="6281" max="6281" width="14.875" customWidth="1"/>
    <col min="6283" max="6283" width="23.5" customWidth="1"/>
    <col min="6285" max="6285" width="15" customWidth="1"/>
    <col min="6287" max="6287" width="19" style="10" customWidth="1"/>
    <col min="6288" max="6288" width="9" style="10"/>
    <col min="6289" max="6289" width="14.875" customWidth="1"/>
    <col min="6291" max="6291" width="23.5" customWidth="1"/>
    <col min="6293" max="6293" width="15" customWidth="1"/>
    <col min="6295" max="6295" width="19" style="10" customWidth="1"/>
    <col min="6296" max="6296" width="9" style="10"/>
    <col min="6297" max="6297" width="14.875" customWidth="1"/>
    <col min="6299" max="6299" width="23.5" customWidth="1"/>
    <col min="6301" max="6301" width="15" customWidth="1"/>
    <col min="6303" max="6303" width="19" style="10" customWidth="1"/>
    <col min="6304" max="6304" width="9" style="10"/>
    <col min="6305" max="6305" width="14.875" customWidth="1"/>
    <col min="6307" max="6307" width="23.5" customWidth="1"/>
    <col min="6309" max="6309" width="15" customWidth="1"/>
    <col min="6311" max="6311" width="19" style="10" customWidth="1"/>
    <col min="6312" max="6312" width="9" style="10"/>
    <col min="6313" max="6313" width="14.875" customWidth="1"/>
    <col min="6315" max="6315" width="23.5" customWidth="1"/>
    <col min="6317" max="6317" width="15" customWidth="1"/>
    <col min="6319" max="6319" width="19" style="10" customWidth="1"/>
    <col min="6320" max="6320" width="9" style="10"/>
    <col min="6321" max="6321" width="14.875" customWidth="1"/>
    <col min="6323" max="6323" width="23.5" customWidth="1"/>
    <col min="6325" max="6325" width="15" customWidth="1"/>
    <col min="6327" max="6327" width="19" style="10" customWidth="1"/>
    <col min="6328" max="6328" width="9" style="10"/>
    <col min="6329" max="6329" width="14.875" customWidth="1"/>
    <col min="6331" max="6331" width="23.5" customWidth="1"/>
    <col min="6333" max="6333" width="15" customWidth="1"/>
    <col min="6335" max="6335" width="19" style="10" customWidth="1"/>
    <col min="6336" max="6336" width="9" style="10"/>
    <col min="6337" max="6337" width="14.875" customWidth="1"/>
    <col min="6339" max="6339" width="23.5" customWidth="1"/>
    <col min="6341" max="6341" width="15" customWidth="1"/>
    <col min="6343" max="6343" width="19" style="10" customWidth="1"/>
    <col min="6344" max="6344" width="9" style="10"/>
    <col min="6345" max="6345" width="14.875" customWidth="1"/>
    <col min="6347" max="6347" width="23.5" customWidth="1"/>
    <col min="6349" max="6349" width="15" customWidth="1"/>
    <col min="6351" max="6351" width="19" style="10" customWidth="1"/>
    <col min="6352" max="6352" width="9" style="10"/>
    <col min="6353" max="6353" width="14.875" customWidth="1"/>
    <col min="6355" max="6355" width="23.5" customWidth="1"/>
    <col min="6357" max="6357" width="15" customWidth="1"/>
    <col min="6359" max="6359" width="19" style="10" customWidth="1"/>
    <col min="6360" max="6360" width="9" style="10"/>
    <col min="6361" max="6361" width="14.875" customWidth="1"/>
    <col min="6363" max="6363" width="23.5" customWidth="1"/>
    <col min="6365" max="6365" width="15" customWidth="1"/>
    <col min="6367" max="6367" width="19" style="10" customWidth="1"/>
    <col min="6368" max="6368" width="9" style="10"/>
    <col min="6369" max="6369" width="14.875" customWidth="1"/>
    <col min="6371" max="6371" width="23.5" customWidth="1"/>
    <col min="6373" max="6373" width="15" customWidth="1"/>
    <col min="6375" max="6375" width="19" style="10" customWidth="1"/>
    <col min="6376" max="6376" width="9" style="10"/>
    <col min="6377" max="6377" width="14.875" customWidth="1"/>
    <col min="6379" max="6379" width="23.5" customWidth="1"/>
    <col min="6381" max="6381" width="15" customWidth="1"/>
    <col min="6383" max="6383" width="19" style="10" customWidth="1"/>
    <col min="6384" max="6384" width="9" style="10"/>
    <col min="6385" max="6385" width="14.875" customWidth="1"/>
    <col min="6387" max="6387" width="23.5" customWidth="1"/>
    <col min="6389" max="6389" width="15" customWidth="1"/>
    <col min="6391" max="6391" width="19" style="10" customWidth="1"/>
    <col min="6392" max="6392" width="9" style="10"/>
    <col min="6393" max="6393" width="14.875" customWidth="1"/>
    <col min="6395" max="6395" width="23.5" customWidth="1"/>
    <col min="6397" max="6397" width="15" customWidth="1"/>
    <col min="6399" max="6399" width="19" style="10" customWidth="1"/>
    <col min="6400" max="6400" width="9" style="10"/>
    <col min="6401" max="6401" width="14.875" customWidth="1"/>
    <col min="6403" max="6403" width="23.5" customWidth="1"/>
    <col min="6405" max="6405" width="15" customWidth="1"/>
    <col min="6407" max="6407" width="19" style="10" customWidth="1"/>
    <col min="6408" max="6408" width="9" style="10"/>
    <col min="6409" max="6409" width="14.875" customWidth="1"/>
    <col min="6411" max="6411" width="23.5" customWidth="1"/>
    <col min="6413" max="6413" width="15" customWidth="1"/>
    <col min="6415" max="6415" width="19" style="10" customWidth="1"/>
    <col min="6416" max="6416" width="9" style="10"/>
    <col min="6417" max="6417" width="14.875" customWidth="1"/>
    <col min="6419" max="6419" width="23.5" customWidth="1"/>
    <col min="6421" max="6421" width="15" customWidth="1"/>
    <col min="6423" max="6423" width="19" style="10" customWidth="1"/>
    <col min="6424" max="6424" width="9" style="10"/>
    <col min="6425" max="6425" width="14.875" customWidth="1"/>
    <col min="6427" max="6427" width="23.5" customWidth="1"/>
    <col min="6429" max="6429" width="15" customWidth="1"/>
    <col min="6431" max="6431" width="19" style="10" customWidth="1"/>
    <col min="6432" max="6432" width="9" style="10"/>
    <col min="6433" max="6433" width="14.875" customWidth="1"/>
    <col min="6435" max="6435" width="23.5" customWidth="1"/>
    <col min="6437" max="6437" width="15" customWidth="1"/>
    <col min="6439" max="6439" width="19" style="10" customWidth="1"/>
    <col min="6440" max="6440" width="9" style="10"/>
    <col min="6441" max="6441" width="14.875" customWidth="1"/>
    <col min="6443" max="6443" width="23.5" customWidth="1"/>
    <col min="6445" max="6445" width="15" customWidth="1"/>
    <col min="6447" max="6447" width="19" style="10" customWidth="1"/>
    <col min="6448" max="6448" width="9" style="10"/>
    <col min="6449" max="6449" width="14.875" customWidth="1"/>
    <col min="6451" max="6451" width="23.5" customWidth="1"/>
    <col min="6453" max="6453" width="15" customWidth="1"/>
    <col min="6455" max="6455" width="19" style="10" customWidth="1"/>
    <col min="6456" max="6456" width="9" style="10"/>
    <col min="6457" max="6457" width="14.875" customWidth="1"/>
    <col min="6459" max="6459" width="23.5" customWidth="1"/>
    <col min="6461" max="6461" width="15" customWidth="1"/>
    <col min="6463" max="6463" width="19" style="10" customWidth="1"/>
    <col min="6464" max="6464" width="9" style="10"/>
    <col min="6465" max="6465" width="14.875" customWidth="1"/>
    <col min="6467" max="6467" width="23.5" customWidth="1"/>
    <col min="6469" max="6469" width="15" customWidth="1"/>
    <col min="6471" max="6471" width="19" style="10" customWidth="1"/>
    <col min="6472" max="6472" width="9" style="10"/>
    <col min="6473" max="6473" width="14.875" customWidth="1"/>
    <col min="6475" max="6475" width="23.5" customWidth="1"/>
    <col min="6477" max="6477" width="15" customWidth="1"/>
    <col min="6479" max="6479" width="19" style="10" customWidth="1"/>
    <col min="6480" max="6480" width="9" style="10"/>
    <col min="6481" max="6481" width="14.875" customWidth="1"/>
    <col min="6483" max="6483" width="23.5" customWidth="1"/>
    <col min="6485" max="6485" width="15" customWidth="1"/>
    <col min="6487" max="6487" width="19" style="10" customWidth="1"/>
    <col min="6488" max="6488" width="9" style="10"/>
    <col min="6489" max="6489" width="14.875" customWidth="1"/>
    <col min="6491" max="6491" width="23.5" customWidth="1"/>
    <col min="6493" max="6493" width="15" customWidth="1"/>
    <col min="6495" max="6495" width="19" style="10" customWidth="1"/>
    <col min="6496" max="6496" width="9" style="10"/>
    <col min="6497" max="6497" width="14.875" customWidth="1"/>
    <col min="6499" max="6499" width="23.5" customWidth="1"/>
    <col min="6501" max="6501" width="15" customWidth="1"/>
    <col min="6503" max="6503" width="19" style="10" customWidth="1"/>
    <col min="6504" max="6504" width="9" style="10"/>
    <col min="6505" max="6505" width="14.875" customWidth="1"/>
    <col min="6507" max="6507" width="23.5" customWidth="1"/>
    <col min="6509" max="6509" width="15" customWidth="1"/>
    <col min="6511" max="6511" width="19" style="10" customWidth="1"/>
    <col min="6512" max="6512" width="9" style="10"/>
    <col min="6513" max="6513" width="14.875" customWidth="1"/>
    <col min="6515" max="6515" width="23.5" customWidth="1"/>
    <col min="6517" max="6517" width="15" customWidth="1"/>
    <col min="6519" max="6519" width="19" style="10" customWidth="1"/>
    <col min="6520" max="6520" width="9" style="10"/>
    <col min="6521" max="6521" width="14.875" customWidth="1"/>
    <col min="6523" max="6523" width="23.5" customWidth="1"/>
    <col min="6525" max="6525" width="15" customWidth="1"/>
    <col min="6527" max="6527" width="19" style="10" customWidth="1"/>
    <col min="6528" max="6528" width="9" style="10"/>
    <col min="6529" max="6529" width="14.875" customWidth="1"/>
    <col min="6531" max="6531" width="23.5" customWidth="1"/>
    <col min="6533" max="6533" width="15" customWidth="1"/>
    <col min="6535" max="6535" width="19" style="10" customWidth="1"/>
    <col min="6536" max="6536" width="9" style="10"/>
    <col min="6537" max="6537" width="14.875" customWidth="1"/>
    <col min="6539" max="6539" width="23.5" customWidth="1"/>
    <col min="6541" max="6541" width="15" customWidth="1"/>
    <col min="6543" max="6543" width="19" style="10" customWidth="1"/>
    <col min="6544" max="6544" width="9" style="10"/>
    <col min="6545" max="6545" width="14.875" customWidth="1"/>
    <col min="6547" max="6547" width="23.5" customWidth="1"/>
    <col min="6549" max="6549" width="15" customWidth="1"/>
    <col min="6551" max="6551" width="19" style="10" customWidth="1"/>
    <col min="6552" max="6552" width="9" style="10"/>
    <col min="6553" max="6553" width="14.875" customWidth="1"/>
    <col min="6555" max="6555" width="23.5" customWidth="1"/>
    <col min="6557" max="6557" width="15" customWidth="1"/>
    <col min="6559" max="6559" width="19" style="10" customWidth="1"/>
    <col min="6560" max="6560" width="9" style="10"/>
    <col min="6561" max="6561" width="14.875" customWidth="1"/>
    <col min="6563" max="6563" width="23.5" customWidth="1"/>
    <col min="6565" max="6565" width="15" customWidth="1"/>
    <col min="6567" max="6567" width="19" style="10" customWidth="1"/>
    <col min="6568" max="6568" width="9" style="10"/>
    <col min="6569" max="6569" width="14.875" customWidth="1"/>
    <col min="6571" max="6571" width="23.5" customWidth="1"/>
    <col min="6573" max="6573" width="15" customWidth="1"/>
    <col min="6575" max="6575" width="19" style="10" customWidth="1"/>
    <col min="6576" max="6576" width="9" style="10"/>
    <col min="6577" max="6577" width="14.875" customWidth="1"/>
    <col min="6579" max="6579" width="23.5" customWidth="1"/>
    <col min="6581" max="6581" width="15" customWidth="1"/>
    <col min="6583" max="6583" width="19" style="10" customWidth="1"/>
    <col min="6584" max="6584" width="9" style="10"/>
    <col min="6585" max="6585" width="14.875" customWidth="1"/>
    <col min="6587" max="6587" width="23.5" customWidth="1"/>
    <col min="6589" max="6589" width="15" customWidth="1"/>
    <col min="6591" max="6591" width="19" style="10" customWidth="1"/>
    <col min="6592" max="6592" width="9" style="10"/>
    <col min="6593" max="6593" width="14.875" customWidth="1"/>
    <col min="6595" max="6595" width="23.5" customWidth="1"/>
    <col min="6597" max="6597" width="15" customWidth="1"/>
    <col min="6599" max="6599" width="19" style="10" customWidth="1"/>
    <col min="6600" max="6600" width="9" style="10"/>
    <col min="6601" max="6601" width="14.875" customWidth="1"/>
    <col min="6603" max="6603" width="23.5" customWidth="1"/>
    <col min="6605" max="6605" width="15" customWidth="1"/>
    <col min="6607" max="6607" width="19" style="10" customWidth="1"/>
    <col min="6608" max="6608" width="9" style="10"/>
    <col min="6609" max="6609" width="14.875" customWidth="1"/>
    <col min="6611" max="6611" width="23.5" customWidth="1"/>
    <col min="6613" max="6613" width="15" customWidth="1"/>
    <col min="6615" max="6615" width="19" style="10" customWidth="1"/>
    <col min="6616" max="6616" width="9" style="10"/>
    <col min="6617" max="6617" width="14.875" customWidth="1"/>
    <col min="6619" max="6619" width="23.5" customWidth="1"/>
    <col min="6621" max="6621" width="15" customWidth="1"/>
    <col min="6623" max="6623" width="19" style="10" customWidth="1"/>
    <col min="6624" max="6624" width="9" style="10"/>
    <col min="6625" max="6625" width="14.875" customWidth="1"/>
    <col min="6627" max="6627" width="23.5" customWidth="1"/>
    <col min="6629" max="6629" width="15" customWidth="1"/>
    <col min="6631" max="6631" width="19" style="10" customWidth="1"/>
    <col min="6632" max="6632" width="9" style="10"/>
    <col min="6633" max="6633" width="14.875" customWidth="1"/>
    <col min="6635" max="6635" width="23.5" customWidth="1"/>
    <col min="6637" max="6637" width="15" customWidth="1"/>
    <col min="6639" max="6639" width="19" style="10" customWidth="1"/>
    <col min="6640" max="6640" width="9" style="10"/>
    <col min="6641" max="6641" width="14.875" customWidth="1"/>
    <col min="6643" max="6643" width="23.5" customWidth="1"/>
    <col min="6645" max="6645" width="15" customWidth="1"/>
    <col min="6647" max="6647" width="19" style="10" customWidth="1"/>
    <col min="6648" max="6648" width="9" style="10"/>
    <col min="6649" max="6649" width="14.875" customWidth="1"/>
    <col min="6651" max="6651" width="23.5" customWidth="1"/>
    <col min="6653" max="6653" width="15" customWidth="1"/>
    <col min="6655" max="6655" width="19" style="10" customWidth="1"/>
    <col min="6656" max="6656" width="9" style="10"/>
    <col min="6657" max="6657" width="14.875" customWidth="1"/>
    <col min="6659" max="6659" width="23.5" customWidth="1"/>
    <col min="6661" max="6661" width="15" customWidth="1"/>
    <col min="6663" max="6663" width="19" style="10" customWidth="1"/>
    <col min="6664" max="6664" width="9" style="10"/>
    <col min="6665" max="6665" width="14.875" customWidth="1"/>
    <col min="6667" max="6667" width="23.5" customWidth="1"/>
    <col min="6669" max="6669" width="15" customWidth="1"/>
    <col min="6671" max="6671" width="19" style="10" customWidth="1"/>
    <col min="6672" max="6672" width="9" style="10"/>
    <col min="6673" max="6673" width="14.875" customWidth="1"/>
    <col min="6675" max="6675" width="23.5" customWidth="1"/>
    <col min="6677" max="6677" width="15" customWidth="1"/>
    <col min="6679" max="6679" width="19" style="10" customWidth="1"/>
    <col min="6680" max="6680" width="9" style="10"/>
    <col min="6681" max="6681" width="14.875" customWidth="1"/>
    <col min="6683" max="6683" width="23.5" customWidth="1"/>
    <col min="6685" max="6685" width="15" customWidth="1"/>
    <col min="6687" max="6687" width="19" style="10" customWidth="1"/>
    <col min="6688" max="6688" width="9" style="10"/>
    <col min="6689" max="6689" width="14.875" customWidth="1"/>
    <col min="6691" max="6691" width="23.5" customWidth="1"/>
    <col min="6693" max="6693" width="15" customWidth="1"/>
    <col min="6695" max="6695" width="19" style="10" customWidth="1"/>
    <col min="6696" max="6696" width="9" style="10"/>
    <col min="6697" max="6697" width="14.875" customWidth="1"/>
    <col min="6699" max="6699" width="23.5" customWidth="1"/>
    <col min="6701" max="6701" width="15" customWidth="1"/>
    <col min="6703" max="6703" width="19" style="10" customWidth="1"/>
    <col min="6704" max="6704" width="9" style="10"/>
    <col min="6705" max="6705" width="14.875" customWidth="1"/>
    <col min="6707" max="6707" width="23.5" customWidth="1"/>
    <col min="6709" max="6709" width="15" customWidth="1"/>
    <col min="6711" max="6711" width="19" style="10" customWidth="1"/>
    <col min="6712" max="6712" width="9" style="10"/>
    <col min="6713" max="6713" width="14.875" customWidth="1"/>
    <col min="6715" max="6715" width="23.5" customWidth="1"/>
    <col min="6717" max="6717" width="15" customWidth="1"/>
    <col min="6719" max="6719" width="19" style="10" customWidth="1"/>
    <col min="6720" max="6720" width="9" style="10"/>
    <col min="6721" max="6721" width="14.875" customWidth="1"/>
    <col min="6723" max="6723" width="23.5" customWidth="1"/>
    <col min="6725" max="6725" width="15" customWidth="1"/>
    <col min="6727" max="6727" width="19" style="10" customWidth="1"/>
    <col min="6728" max="6728" width="9" style="10"/>
    <col min="6729" max="6729" width="14.875" customWidth="1"/>
    <col min="6731" max="6731" width="23.5" customWidth="1"/>
    <col min="6733" max="6733" width="15" customWidth="1"/>
    <col min="6735" max="6735" width="19" style="10" customWidth="1"/>
    <col min="6736" max="6736" width="9" style="10"/>
    <col min="6737" max="6737" width="14.875" customWidth="1"/>
    <col min="6739" max="6739" width="23.5" customWidth="1"/>
    <col min="6741" max="6741" width="15" customWidth="1"/>
    <col min="6743" max="6743" width="19" style="10" customWidth="1"/>
    <col min="6744" max="6744" width="9" style="10"/>
    <col min="6745" max="6745" width="14.875" customWidth="1"/>
    <col min="6747" max="6747" width="23.5" customWidth="1"/>
    <col min="6749" max="6749" width="15" customWidth="1"/>
    <col min="6751" max="6751" width="19" style="10" customWidth="1"/>
    <col min="6752" max="6752" width="9" style="10"/>
    <col min="6753" max="6753" width="14.875" customWidth="1"/>
    <col min="6755" max="6755" width="23.5" customWidth="1"/>
    <col min="6757" max="6757" width="15" customWidth="1"/>
    <col min="6759" max="6759" width="19" style="10" customWidth="1"/>
    <col min="6760" max="6760" width="9" style="10"/>
    <col min="6761" max="6761" width="14.875" customWidth="1"/>
    <col min="6763" max="6763" width="23.5" customWidth="1"/>
    <col min="6765" max="6765" width="15" customWidth="1"/>
    <col min="6767" max="6767" width="19" style="10" customWidth="1"/>
    <col min="6768" max="6768" width="9" style="10"/>
    <col min="6769" max="6769" width="14.875" customWidth="1"/>
    <col min="6771" max="6771" width="23.5" customWidth="1"/>
    <col min="6773" max="6773" width="15" customWidth="1"/>
    <col min="6775" max="6775" width="19" style="10" customWidth="1"/>
    <col min="6776" max="6776" width="9" style="10"/>
    <col min="6777" max="6777" width="14.875" customWidth="1"/>
    <col min="6779" max="6779" width="23.5" customWidth="1"/>
    <col min="6781" max="6781" width="15" customWidth="1"/>
    <col min="6783" max="6783" width="19" style="10" customWidth="1"/>
    <col min="6784" max="6784" width="9" style="10"/>
    <col min="6785" max="6785" width="14.875" customWidth="1"/>
    <col min="6787" max="6787" width="23.5" customWidth="1"/>
    <col min="6789" max="6789" width="15" customWidth="1"/>
    <col min="6791" max="6791" width="19" style="10" customWidth="1"/>
    <col min="6792" max="6792" width="9" style="10"/>
    <col min="6793" max="6793" width="14.875" customWidth="1"/>
    <col min="6795" max="6795" width="23.5" customWidth="1"/>
    <col min="6797" max="6797" width="15" customWidth="1"/>
    <col min="6799" max="6799" width="19" style="10" customWidth="1"/>
    <col min="6800" max="6800" width="9" style="10"/>
    <col min="6801" max="6801" width="14.875" customWidth="1"/>
    <col min="6803" max="6803" width="23.5" customWidth="1"/>
    <col min="6805" max="6805" width="15" customWidth="1"/>
    <col min="6807" max="6807" width="19" style="10" customWidth="1"/>
    <col min="6808" max="6808" width="9" style="10"/>
    <col min="6809" max="6809" width="14.875" customWidth="1"/>
    <col min="6811" max="6811" width="23.5" customWidth="1"/>
    <col min="6813" max="6813" width="15" customWidth="1"/>
    <col min="6815" max="6815" width="19" style="10" customWidth="1"/>
    <col min="6816" max="6816" width="9" style="10"/>
    <col min="6817" max="6817" width="14.875" customWidth="1"/>
    <col min="6819" max="6819" width="23.5" customWidth="1"/>
    <col min="6821" max="6821" width="15" customWidth="1"/>
    <col min="6823" max="6823" width="19" style="10" customWidth="1"/>
    <col min="6824" max="6824" width="9" style="10"/>
    <col min="6825" max="6825" width="14.875" customWidth="1"/>
    <col min="6827" max="6827" width="23.5" customWidth="1"/>
    <col min="6829" max="6829" width="15" customWidth="1"/>
    <col min="6831" max="6831" width="19" style="10" customWidth="1"/>
    <col min="6832" max="6832" width="9" style="10"/>
    <col min="6833" max="6833" width="14.875" customWidth="1"/>
    <col min="6835" max="6835" width="23.5" customWidth="1"/>
    <col min="6837" max="6837" width="15" customWidth="1"/>
    <col min="6839" max="6839" width="19" style="10" customWidth="1"/>
    <col min="6840" max="6840" width="9" style="10"/>
    <col min="6841" max="6841" width="14.875" customWidth="1"/>
    <col min="6843" max="6843" width="23.5" customWidth="1"/>
    <col min="6845" max="6845" width="15" customWidth="1"/>
    <col min="6847" max="6847" width="19" style="10" customWidth="1"/>
    <col min="6848" max="6848" width="9" style="10"/>
    <col min="6849" max="6849" width="14.875" customWidth="1"/>
    <col min="6851" max="6851" width="23.5" customWidth="1"/>
    <col min="6853" max="6853" width="15" customWidth="1"/>
    <col min="6855" max="6855" width="19" style="10" customWidth="1"/>
    <col min="6856" max="6856" width="9" style="10"/>
    <col min="6857" max="6857" width="14.875" customWidth="1"/>
    <col min="6859" max="6859" width="23.5" customWidth="1"/>
    <col min="6861" max="6861" width="15" customWidth="1"/>
    <col min="6863" max="6863" width="19" style="10" customWidth="1"/>
    <col min="6864" max="6864" width="9" style="10"/>
    <col min="6865" max="6865" width="14.875" customWidth="1"/>
    <col min="6867" max="6867" width="23.5" customWidth="1"/>
    <col min="6869" max="6869" width="15" customWidth="1"/>
    <col min="6871" max="6871" width="19" style="10" customWidth="1"/>
    <col min="6872" max="6872" width="9" style="10"/>
    <col min="6873" max="6873" width="14.875" customWidth="1"/>
    <col min="6875" max="6875" width="23.5" customWidth="1"/>
    <col min="6877" max="6877" width="15" customWidth="1"/>
    <col min="6879" max="6879" width="19" style="10" customWidth="1"/>
    <col min="6880" max="6880" width="9" style="10"/>
    <col min="6881" max="6881" width="14.875" customWidth="1"/>
    <col min="6883" max="6883" width="23.5" customWidth="1"/>
    <col min="6885" max="6885" width="15" customWidth="1"/>
    <col min="6887" max="6887" width="19" style="10" customWidth="1"/>
    <col min="6888" max="6888" width="9" style="10"/>
    <col min="6889" max="6889" width="14.875" customWidth="1"/>
    <col min="6891" max="6891" width="23.5" customWidth="1"/>
    <col min="6893" max="6893" width="15" customWidth="1"/>
    <col min="6895" max="6895" width="19" style="10" customWidth="1"/>
    <col min="6896" max="6896" width="9" style="10"/>
    <col min="6897" max="6897" width="14.875" customWidth="1"/>
    <col min="6899" max="6899" width="23.5" customWidth="1"/>
    <col min="6901" max="6901" width="15" customWidth="1"/>
    <col min="6903" max="6903" width="19" style="10" customWidth="1"/>
    <col min="6904" max="6904" width="9" style="10"/>
    <col min="6905" max="6905" width="14.875" customWidth="1"/>
    <col min="6907" max="6907" width="23.5" customWidth="1"/>
    <col min="6909" max="6909" width="15" customWidth="1"/>
    <col min="6911" max="6911" width="19" style="10" customWidth="1"/>
    <col min="6912" max="6912" width="9" style="10"/>
    <col min="6913" max="6913" width="14.875" customWidth="1"/>
    <col min="6915" max="6915" width="23.5" customWidth="1"/>
    <col min="6917" max="6917" width="15" customWidth="1"/>
    <col min="6919" max="6919" width="19" style="10" customWidth="1"/>
    <col min="6920" max="6920" width="9" style="10"/>
    <col min="6921" max="6921" width="14.875" customWidth="1"/>
    <col min="6923" max="6923" width="23.5" customWidth="1"/>
    <col min="6925" max="6925" width="15" customWidth="1"/>
    <col min="6927" max="6927" width="19" style="10" customWidth="1"/>
    <col min="6928" max="6928" width="9" style="10"/>
    <col min="6929" max="6929" width="14.875" customWidth="1"/>
    <col min="6931" max="6931" width="23.5" customWidth="1"/>
    <col min="6933" max="6933" width="15" customWidth="1"/>
    <col min="6935" max="6935" width="19" style="10" customWidth="1"/>
    <col min="6936" max="6936" width="9" style="10"/>
    <col min="6937" max="6937" width="14.875" customWidth="1"/>
    <col min="6939" max="6939" width="23.5" customWidth="1"/>
    <col min="6941" max="6941" width="15" customWidth="1"/>
    <col min="6943" max="6943" width="19" style="10" customWidth="1"/>
    <col min="6944" max="6944" width="9" style="10"/>
    <col min="6945" max="6945" width="14.875" customWidth="1"/>
    <col min="6947" max="6947" width="23.5" customWidth="1"/>
    <col min="6949" max="6949" width="15" customWidth="1"/>
    <col min="6951" max="6951" width="19" style="10" customWidth="1"/>
    <col min="6952" max="6952" width="9" style="10"/>
    <col min="6953" max="6953" width="14.875" customWidth="1"/>
    <col min="6955" max="6955" width="23.5" customWidth="1"/>
    <col min="6957" max="6957" width="15" customWidth="1"/>
    <col min="6959" max="6959" width="19" style="10" customWidth="1"/>
    <col min="6960" max="6960" width="9" style="10"/>
    <col min="6961" max="6961" width="14.875" customWidth="1"/>
    <col min="6963" max="6963" width="23.5" customWidth="1"/>
    <col min="6965" max="6965" width="15" customWidth="1"/>
    <col min="6967" max="6967" width="19" style="10" customWidth="1"/>
    <col min="6968" max="6968" width="9" style="10"/>
    <col min="6969" max="6969" width="14.875" customWidth="1"/>
    <col min="6971" max="6971" width="23.5" customWidth="1"/>
    <col min="6973" max="6973" width="15" customWidth="1"/>
    <col min="6975" max="6975" width="19" style="10" customWidth="1"/>
    <col min="6976" max="6976" width="9" style="10"/>
    <col min="6977" max="6977" width="14.875" customWidth="1"/>
    <col min="6979" max="6979" width="23.5" customWidth="1"/>
    <col min="6981" max="6981" width="15" customWidth="1"/>
    <col min="6983" max="6983" width="19" style="10" customWidth="1"/>
    <col min="6984" max="6984" width="9" style="10"/>
    <col min="6985" max="6985" width="14.875" customWidth="1"/>
    <col min="6987" max="6987" width="23.5" customWidth="1"/>
    <col min="6989" max="6989" width="15" customWidth="1"/>
    <col min="6991" max="6991" width="19" style="10" customWidth="1"/>
    <col min="6992" max="6992" width="9" style="10"/>
    <col min="6993" max="6993" width="14.875" customWidth="1"/>
    <col min="6995" max="6995" width="23.5" customWidth="1"/>
    <col min="6997" max="6997" width="15" customWidth="1"/>
    <col min="6999" max="6999" width="19" style="10" customWidth="1"/>
    <col min="7000" max="7000" width="9" style="10"/>
    <col min="7001" max="7001" width="14.875" customWidth="1"/>
    <col min="7003" max="7003" width="23.5" customWidth="1"/>
    <col min="7005" max="7005" width="15" customWidth="1"/>
    <col min="7007" max="7007" width="19" style="10" customWidth="1"/>
    <col min="7008" max="7008" width="9" style="10"/>
    <col min="7009" max="7009" width="14.875" customWidth="1"/>
    <col min="7011" max="7011" width="23.5" customWidth="1"/>
    <col min="7013" max="7013" width="15" customWidth="1"/>
    <col min="7015" max="7015" width="19" style="10" customWidth="1"/>
    <col min="7016" max="7016" width="9" style="10"/>
    <col min="7017" max="7017" width="14.875" customWidth="1"/>
    <col min="7019" max="7019" width="23.5" customWidth="1"/>
    <col min="7021" max="7021" width="15" customWidth="1"/>
    <col min="7023" max="7023" width="19" style="10" customWidth="1"/>
    <col min="7024" max="7024" width="9" style="10"/>
    <col min="7025" max="7025" width="14.875" customWidth="1"/>
    <col min="7027" max="7027" width="23.5" customWidth="1"/>
    <col min="7029" max="7029" width="15" customWidth="1"/>
    <col min="7031" max="7031" width="19" style="10" customWidth="1"/>
    <col min="7032" max="7032" width="9" style="10"/>
    <col min="7033" max="7033" width="14.875" customWidth="1"/>
    <col min="7035" max="7035" width="23.5" customWidth="1"/>
    <col min="7037" max="7037" width="15" customWidth="1"/>
    <col min="7039" max="7039" width="19" style="10" customWidth="1"/>
    <col min="7040" max="7040" width="9" style="10"/>
    <col min="7041" max="7041" width="14.875" customWidth="1"/>
    <col min="7043" max="7043" width="23.5" customWidth="1"/>
    <col min="7045" max="7045" width="15" customWidth="1"/>
    <col min="7047" max="7047" width="19" style="10" customWidth="1"/>
    <col min="7048" max="7048" width="9" style="10"/>
    <col min="7049" max="7049" width="14.875" customWidth="1"/>
    <col min="7051" max="7051" width="23.5" customWidth="1"/>
    <col min="7053" max="7053" width="15" customWidth="1"/>
    <col min="7055" max="7055" width="19" style="10" customWidth="1"/>
    <col min="7056" max="7056" width="9" style="10"/>
    <col min="7057" max="7057" width="14.875" customWidth="1"/>
    <col min="7059" max="7059" width="23.5" customWidth="1"/>
    <col min="7061" max="7061" width="15" customWidth="1"/>
    <col min="7063" max="7063" width="19" style="10" customWidth="1"/>
    <col min="7064" max="7064" width="9" style="10"/>
    <col min="7065" max="7065" width="14.875" customWidth="1"/>
    <col min="7067" max="7067" width="23.5" customWidth="1"/>
    <col min="7069" max="7069" width="15" customWidth="1"/>
    <col min="7071" max="7071" width="19" style="10" customWidth="1"/>
    <col min="7072" max="7072" width="9" style="10"/>
    <col min="7073" max="7073" width="14.875" customWidth="1"/>
    <col min="7075" max="7075" width="23.5" customWidth="1"/>
    <col min="7077" max="7077" width="15" customWidth="1"/>
    <col min="7079" max="7079" width="19" style="10" customWidth="1"/>
    <col min="7080" max="7080" width="9" style="10"/>
    <col min="7081" max="7081" width="14.875" customWidth="1"/>
    <col min="7083" max="7083" width="23.5" customWidth="1"/>
    <col min="7085" max="7085" width="15" customWidth="1"/>
    <col min="7087" max="7087" width="19" style="10" customWidth="1"/>
    <col min="7088" max="7088" width="9" style="10"/>
    <col min="7089" max="7089" width="14.875" customWidth="1"/>
    <col min="7091" max="7091" width="23.5" customWidth="1"/>
    <col min="7093" max="7093" width="15" customWidth="1"/>
    <col min="7095" max="7095" width="19" style="10" customWidth="1"/>
    <col min="7096" max="7096" width="9" style="10"/>
    <col min="7097" max="7097" width="14.875" customWidth="1"/>
    <col min="7099" max="7099" width="23.5" customWidth="1"/>
    <col min="7101" max="7101" width="15" customWidth="1"/>
    <col min="7103" max="7103" width="19" style="10" customWidth="1"/>
    <col min="7104" max="7104" width="9" style="10"/>
    <col min="7105" max="7105" width="14.875" customWidth="1"/>
    <col min="7107" max="7107" width="23.5" customWidth="1"/>
    <col min="7109" max="7109" width="15" customWidth="1"/>
    <col min="7111" max="7111" width="19" style="10" customWidth="1"/>
    <col min="7112" max="7112" width="9" style="10"/>
    <col min="7113" max="7113" width="14.875" customWidth="1"/>
    <col min="7115" max="7115" width="23.5" customWidth="1"/>
    <col min="7117" max="7117" width="15" customWidth="1"/>
    <col min="7119" max="7119" width="19" style="10" customWidth="1"/>
    <col min="7120" max="7120" width="9" style="10"/>
    <col min="7121" max="7121" width="14.875" customWidth="1"/>
    <col min="7123" max="7123" width="23.5" customWidth="1"/>
    <col min="7125" max="7125" width="15" customWidth="1"/>
    <col min="7127" max="7127" width="19" style="10" customWidth="1"/>
    <col min="7128" max="7128" width="9" style="10"/>
    <col min="7129" max="7129" width="14.875" customWidth="1"/>
    <col min="7131" max="7131" width="23.5" customWidth="1"/>
    <col min="7133" max="7133" width="15" customWidth="1"/>
    <col min="7135" max="7135" width="19" style="10" customWidth="1"/>
    <col min="7136" max="7136" width="9" style="10"/>
    <col min="7137" max="7137" width="14.875" customWidth="1"/>
    <col min="7139" max="7139" width="23.5" customWidth="1"/>
    <col min="7141" max="7141" width="15" customWidth="1"/>
    <col min="7143" max="7143" width="19" style="10" customWidth="1"/>
    <col min="7144" max="7144" width="9" style="10"/>
    <col min="7145" max="7145" width="14.875" customWidth="1"/>
    <col min="7147" max="7147" width="23.5" customWidth="1"/>
    <col min="7149" max="7149" width="15" customWidth="1"/>
    <col min="7151" max="7151" width="19" style="10" customWidth="1"/>
    <col min="7152" max="7152" width="9" style="10"/>
    <col min="7153" max="7153" width="14.875" customWidth="1"/>
    <col min="7155" max="7155" width="23.5" customWidth="1"/>
    <col min="7157" max="7157" width="15" customWidth="1"/>
    <col min="7159" max="7159" width="19" style="10" customWidth="1"/>
    <col min="7160" max="7160" width="9" style="10"/>
    <col min="7161" max="7161" width="14.875" customWidth="1"/>
    <col min="7163" max="7163" width="23.5" customWidth="1"/>
    <col min="7165" max="7165" width="15" customWidth="1"/>
    <col min="7167" max="7167" width="19" style="10" customWidth="1"/>
    <col min="7168" max="7168" width="9" style="10"/>
    <col min="7169" max="7169" width="14.875" customWidth="1"/>
    <col min="7171" max="7171" width="23.5" customWidth="1"/>
    <col min="7173" max="7173" width="15" customWidth="1"/>
    <col min="7175" max="7175" width="19" style="10" customWidth="1"/>
    <col min="7176" max="7176" width="9" style="10"/>
    <col min="7177" max="7177" width="14.875" customWidth="1"/>
    <col min="7179" max="7179" width="23.5" customWidth="1"/>
    <col min="7181" max="7181" width="15" customWidth="1"/>
    <col min="7183" max="7183" width="19" style="10" customWidth="1"/>
    <col min="7184" max="7184" width="9" style="10"/>
    <col min="7185" max="7185" width="14.875" customWidth="1"/>
    <col min="7187" max="7187" width="23.5" customWidth="1"/>
    <col min="7189" max="7189" width="15" customWidth="1"/>
    <col min="7191" max="7191" width="19" style="10" customWidth="1"/>
    <col min="7192" max="7192" width="9" style="10"/>
    <col min="7193" max="7193" width="14.875" customWidth="1"/>
    <col min="7195" max="7195" width="23.5" customWidth="1"/>
    <col min="7197" max="7197" width="15" customWidth="1"/>
    <col min="7199" max="7199" width="19" style="10" customWidth="1"/>
    <col min="7200" max="7200" width="9" style="10"/>
    <col min="7201" max="7201" width="14.875" customWidth="1"/>
    <col min="7203" max="7203" width="23.5" customWidth="1"/>
    <col min="7205" max="7205" width="15" customWidth="1"/>
    <col min="7207" max="7207" width="19" style="10" customWidth="1"/>
    <col min="7208" max="7208" width="9" style="10"/>
    <col min="7209" max="7209" width="14.875" customWidth="1"/>
    <col min="7211" max="7211" width="23.5" customWidth="1"/>
    <col min="7213" max="7213" width="15" customWidth="1"/>
    <col min="7215" max="7215" width="19" style="10" customWidth="1"/>
    <col min="7216" max="7216" width="9" style="10"/>
    <col min="7217" max="7217" width="14.875" customWidth="1"/>
    <col min="7219" max="7219" width="23.5" customWidth="1"/>
    <col min="7221" max="7221" width="15" customWidth="1"/>
    <col min="7223" max="7223" width="19" style="10" customWidth="1"/>
    <col min="7224" max="7224" width="9" style="10"/>
    <col min="7225" max="7225" width="14.875" customWidth="1"/>
    <col min="7227" max="7227" width="23.5" customWidth="1"/>
    <col min="7229" max="7229" width="15" customWidth="1"/>
    <col min="7231" max="7231" width="19" style="10" customWidth="1"/>
    <col min="7232" max="7232" width="9" style="10"/>
    <col min="7233" max="7233" width="14.875" customWidth="1"/>
    <col min="7235" max="7235" width="23.5" customWidth="1"/>
    <col min="7237" max="7237" width="15" customWidth="1"/>
    <col min="7239" max="7239" width="19" style="10" customWidth="1"/>
    <col min="7240" max="7240" width="9" style="10"/>
    <col min="7241" max="7241" width="14.875" customWidth="1"/>
    <col min="7243" max="7243" width="23.5" customWidth="1"/>
    <col min="7245" max="7245" width="15" customWidth="1"/>
    <col min="7247" max="7247" width="19" style="10" customWidth="1"/>
    <col min="7248" max="7248" width="9" style="10"/>
    <col min="7249" max="7249" width="14.875" customWidth="1"/>
    <col min="7251" max="7251" width="23.5" customWidth="1"/>
    <col min="7253" max="7253" width="15" customWidth="1"/>
    <col min="7255" max="7255" width="19" style="10" customWidth="1"/>
    <col min="7256" max="7256" width="9" style="10"/>
    <col min="7257" max="7257" width="14.875" customWidth="1"/>
    <col min="7259" max="7259" width="23.5" customWidth="1"/>
    <col min="7261" max="7261" width="15" customWidth="1"/>
    <col min="7263" max="7263" width="19" style="10" customWidth="1"/>
    <col min="7264" max="7264" width="9" style="10"/>
    <col min="7265" max="7265" width="14.875" customWidth="1"/>
    <col min="7267" max="7267" width="23.5" customWidth="1"/>
    <col min="7269" max="7269" width="15" customWidth="1"/>
    <col min="7271" max="7271" width="19" style="10" customWidth="1"/>
    <col min="7272" max="7272" width="9" style="10"/>
    <col min="7273" max="7273" width="14.875" customWidth="1"/>
    <col min="7275" max="7275" width="23.5" customWidth="1"/>
    <col min="7277" max="7277" width="15" customWidth="1"/>
    <col min="7279" max="7279" width="19" style="10" customWidth="1"/>
    <col min="7280" max="7280" width="9" style="10"/>
    <col min="7281" max="7281" width="14.875" customWidth="1"/>
    <col min="7283" max="7283" width="23.5" customWidth="1"/>
    <col min="7285" max="7285" width="15" customWidth="1"/>
    <col min="7287" max="7287" width="19" style="10" customWidth="1"/>
    <col min="7288" max="7288" width="9" style="10"/>
    <col min="7289" max="7289" width="14.875" customWidth="1"/>
    <col min="7291" max="7291" width="23.5" customWidth="1"/>
    <col min="7293" max="7293" width="15" customWidth="1"/>
    <col min="7295" max="7295" width="19" style="10" customWidth="1"/>
    <col min="7296" max="7296" width="9" style="10"/>
    <col min="7297" max="7297" width="14.875" customWidth="1"/>
    <col min="7299" max="7299" width="23.5" customWidth="1"/>
    <col min="7301" max="7301" width="15" customWidth="1"/>
    <col min="7303" max="7303" width="19" style="10" customWidth="1"/>
    <col min="7304" max="7304" width="9" style="10"/>
    <col min="7305" max="7305" width="14.875" customWidth="1"/>
    <col min="7307" max="7307" width="23.5" customWidth="1"/>
    <col min="7309" max="7309" width="15" customWidth="1"/>
    <col min="7311" max="7311" width="19" style="10" customWidth="1"/>
    <col min="7312" max="7312" width="9" style="10"/>
    <col min="7313" max="7313" width="14.875" customWidth="1"/>
    <col min="7315" max="7315" width="23.5" customWidth="1"/>
    <col min="7317" max="7317" width="15" customWidth="1"/>
    <col min="7319" max="7319" width="19" style="10" customWidth="1"/>
    <col min="7320" max="7320" width="9" style="10"/>
    <col min="7321" max="7321" width="14.875" customWidth="1"/>
    <col min="7323" max="7323" width="23.5" customWidth="1"/>
    <col min="7325" max="7325" width="15" customWidth="1"/>
    <col min="7327" max="7327" width="19" style="10" customWidth="1"/>
    <col min="7328" max="7328" width="9" style="10"/>
    <col min="7329" max="7329" width="14.875" customWidth="1"/>
    <col min="7331" max="7331" width="23.5" customWidth="1"/>
    <col min="7333" max="7333" width="15" customWidth="1"/>
    <col min="7335" max="7335" width="19" style="10" customWidth="1"/>
    <col min="7336" max="7336" width="9" style="10"/>
    <col min="7337" max="7337" width="14.875" customWidth="1"/>
    <col min="7339" max="7339" width="23.5" customWidth="1"/>
    <col min="7341" max="7341" width="15" customWidth="1"/>
    <col min="7343" max="7343" width="19" style="10" customWidth="1"/>
    <col min="7344" max="7344" width="9" style="10"/>
    <col min="7345" max="7345" width="14.875" customWidth="1"/>
    <col min="7347" max="7347" width="23.5" customWidth="1"/>
    <col min="7349" max="7349" width="15" customWidth="1"/>
    <col min="7351" max="7351" width="19" style="10" customWidth="1"/>
    <col min="7352" max="7352" width="9" style="10"/>
    <col min="7353" max="7353" width="14.875" customWidth="1"/>
    <col min="7355" max="7355" width="23.5" customWidth="1"/>
    <col min="7357" max="7357" width="15" customWidth="1"/>
    <col min="7359" max="7359" width="19" style="10" customWidth="1"/>
    <col min="7360" max="7360" width="9" style="10"/>
    <col min="7361" max="7361" width="14.875" customWidth="1"/>
    <col min="7363" max="7363" width="23.5" customWidth="1"/>
    <col min="7365" max="7365" width="15" customWidth="1"/>
    <col min="7367" max="7367" width="19" style="10" customWidth="1"/>
    <col min="7368" max="7368" width="9" style="10"/>
    <col min="7369" max="7369" width="14.875" customWidth="1"/>
    <col min="7371" max="7371" width="23.5" customWidth="1"/>
    <col min="7373" max="7373" width="15" customWidth="1"/>
    <col min="7375" max="7375" width="19" style="10" customWidth="1"/>
    <col min="7376" max="7376" width="9" style="10"/>
    <col min="7377" max="7377" width="14.875" customWidth="1"/>
    <col min="7379" max="7379" width="23.5" customWidth="1"/>
    <col min="7381" max="7381" width="15" customWidth="1"/>
    <col min="7383" max="7383" width="19" style="10" customWidth="1"/>
    <col min="7384" max="7384" width="9" style="10"/>
    <col min="7385" max="7385" width="14.875" customWidth="1"/>
    <col min="7387" max="7387" width="23.5" customWidth="1"/>
    <col min="7389" max="7389" width="15" customWidth="1"/>
    <col min="7391" max="7391" width="19" style="10" customWidth="1"/>
    <col min="7392" max="7392" width="9" style="10"/>
    <col min="7393" max="7393" width="14.875" customWidth="1"/>
    <col min="7395" max="7395" width="23.5" customWidth="1"/>
    <col min="7397" max="7397" width="15" customWidth="1"/>
    <col min="7399" max="7399" width="19" style="10" customWidth="1"/>
    <col min="7400" max="7400" width="9" style="10"/>
    <col min="7401" max="7401" width="14.875" customWidth="1"/>
    <col min="7403" max="7403" width="23.5" customWidth="1"/>
    <col min="7405" max="7405" width="15" customWidth="1"/>
    <col min="7407" max="7407" width="19" style="10" customWidth="1"/>
    <col min="7408" max="7408" width="9" style="10"/>
    <col min="7409" max="7409" width="14.875" customWidth="1"/>
    <col min="7411" max="7411" width="23.5" customWidth="1"/>
    <col min="7413" max="7413" width="15" customWidth="1"/>
    <col min="7415" max="7415" width="19" style="10" customWidth="1"/>
    <col min="7416" max="7416" width="9" style="10"/>
    <col min="7417" max="7417" width="14.875" customWidth="1"/>
    <col min="7419" max="7419" width="23.5" customWidth="1"/>
    <col min="7421" max="7421" width="15" customWidth="1"/>
    <col min="7423" max="7423" width="19" style="10" customWidth="1"/>
    <col min="7424" max="7424" width="9" style="10"/>
    <col min="7425" max="7425" width="14.875" customWidth="1"/>
    <col min="7427" max="7427" width="23.5" customWidth="1"/>
    <col min="7429" max="7429" width="15" customWidth="1"/>
    <col min="7431" max="7431" width="19" style="10" customWidth="1"/>
    <col min="7432" max="7432" width="9" style="10"/>
    <col min="7433" max="7433" width="14.875" customWidth="1"/>
    <col min="7435" max="7435" width="23.5" customWidth="1"/>
    <col min="7437" max="7437" width="15" customWidth="1"/>
    <col min="7439" max="7439" width="19" style="10" customWidth="1"/>
    <col min="7440" max="7440" width="9" style="10"/>
    <col min="7441" max="7441" width="14.875" customWidth="1"/>
    <col min="7443" max="7443" width="23.5" customWidth="1"/>
    <col min="7445" max="7445" width="15" customWidth="1"/>
    <col min="7447" max="7447" width="19" style="10" customWidth="1"/>
    <col min="7448" max="7448" width="9" style="10"/>
    <col min="7449" max="7449" width="14.875" customWidth="1"/>
    <col min="7451" max="7451" width="23.5" customWidth="1"/>
    <col min="7453" max="7453" width="15" customWidth="1"/>
    <col min="7455" max="7455" width="19" style="10" customWidth="1"/>
    <col min="7456" max="7456" width="9" style="10"/>
    <col min="7457" max="7457" width="14.875" customWidth="1"/>
    <col min="7459" max="7459" width="23.5" customWidth="1"/>
    <col min="7461" max="7461" width="15" customWidth="1"/>
    <col min="7463" max="7463" width="19" style="10" customWidth="1"/>
    <col min="7464" max="7464" width="9" style="10"/>
    <col min="7465" max="7465" width="14.875" customWidth="1"/>
    <col min="7467" max="7467" width="23.5" customWidth="1"/>
    <col min="7469" max="7469" width="15" customWidth="1"/>
    <col min="7471" max="7471" width="19" style="10" customWidth="1"/>
    <col min="7472" max="7472" width="9" style="10"/>
    <col min="7473" max="7473" width="14.875" customWidth="1"/>
    <col min="7475" max="7475" width="23.5" customWidth="1"/>
    <col min="7477" max="7477" width="15" customWidth="1"/>
    <col min="7479" max="7479" width="19" style="10" customWidth="1"/>
    <col min="7480" max="7480" width="9" style="10"/>
    <col min="7481" max="7481" width="14.875" customWidth="1"/>
    <col min="7483" max="7483" width="23.5" customWidth="1"/>
    <col min="7485" max="7485" width="15" customWidth="1"/>
    <col min="7487" max="7487" width="19" style="10" customWidth="1"/>
    <col min="7488" max="7488" width="9" style="10"/>
    <col min="7489" max="7489" width="14.875" customWidth="1"/>
    <col min="7491" max="7491" width="23.5" customWidth="1"/>
    <col min="7493" max="7493" width="15" customWidth="1"/>
    <col min="7495" max="7495" width="19" style="10" customWidth="1"/>
    <col min="7496" max="7496" width="9" style="10"/>
    <col min="7497" max="7497" width="14.875" customWidth="1"/>
    <col min="7499" max="7499" width="23.5" customWidth="1"/>
    <col min="7501" max="7501" width="15" customWidth="1"/>
    <col min="7503" max="7503" width="19" style="10" customWidth="1"/>
    <col min="7504" max="7504" width="9" style="10"/>
    <col min="7505" max="7505" width="14.875" customWidth="1"/>
    <col min="7507" max="7507" width="23.5" customWidth="1"/>
    <col min="7509" max="7509" width="15" customWidth="1"/>
    <col min="7511" max="7511" width="19" style="10" customWidth="1"/>
    <col min="7512" max="7512" width="9" style="10"/>
    <col min="7513" max="7513" width="14.875" customWidth="1"/>
    <col min="7515" max="7515" width="23.5" customWidth="1"/>
    <col min="7517" max="7517" width="15" customWidth="1"/>
    <col min="7519" max="7519" width="19" style="10" customWidth="1"/>
    <col min="7520" max="7520" width="9" style="10"/>
    <col min="7521" max="7521" width="14.875" customWidth="1"/>
    <col min="7523" max="7523" width="23.5" customWidth="1"/>
    <col min="7525" max="7525" width="15" customWidth="1"/>
    <col min="7527" max="7527" width="19" style="10" customWidth="1"/>
    <col min="7528" max="7528" width="9" style="10"/>
    <col min="7529" max="7529" width="14.875" customWidth="1"/>
    <col min="7531" max="7531" width="23.5" customWidth="1"/>
    <col min="7533" max="7533" width="15" customWidth="1"/>
    <col min="7535" max="7535" width="19" style="10" customWidth="1"/>
    <col min="7536" max="7536" width="9" style="10"/>
    <col min="7537" max="7537" width="14.875" customWidth="1"/>
    <col min="7539" max="7539" width="23.5" customWidth="1"/>
    <col min="7541" max="7541" width="15" customWidth="1"/>
    <col min="7543" max="7543" width="19" style="10" customWidth="1"/>
    <col min="7544" max="7544" width="9" style="10"/>
    <col min="7545" max="7545" width="14.875" customWidth="1"/>
    <col min="7547" max="7547" width="23.5" customWidth="1"/>
    <col min="7549" max="7549" width="15" customWidth="1"/>
    <col min="7551" max="7551" width="19" style="10" customWidth="1"/>
    <col min="7552" max="7552" width="9" style="10"/>
    <col min="7553" max="7553" width="14.875" customWidth="1"/>
    <col min="7555" max="7555" width="23.5" customWidth="1"/>
    <col min="7557" max="7557" width="15" customWidth="1"/>
    <col min="7559" max="7559" width="19" style="10" customWidth="1"/>
    <col min="7560" max="7560" width="9" style="10"/>
    <col min="7561" max="7561" width="14.875" customWidth="1"/>
    <col min="7563" max="7563" width="23.5" customWidth="1"/>
    <col min="7565" max="7565" width="15" customWidth="1"/>
    <col min="7567" max="7567" width="19" style="10" customWidth="1"/>
    <col min="7568" max="7568" width="9" style="10"/>
    <col min="7569" max="7569" width="14.875" customWidth="1"/>
    <col min="7571" max="7571" width="23.5" customWidth="1"/>
    <col min="7573" max="7573" width="15" customWidth="1"/>
    <col min="7575" max="7575" width="19" style="10" customWidth="1"/>
    <col min="7576" max="7576" width="9" style="10"/>
    <col min="7577" max="7577" width="14.875" customWidth="1"/>
    <col min="7579" max="7579" width="23.5" customWidth="1"/>
    <col min="7581" max="7581" width="15" customWidth="1"/>
    <col min="7583" max="7583" width="19" style="10" customWidth="1"/>
    <col min="7584" max="7584" width="9" style="10"/>
    <col min="7585" max="7585" width="14.875" customWidth="1"/>
    <col min="7587" max="7587" width="23.5" customWidth="1"/>
    <col min="7589" max="7589" width="15" customWidth="1"/>
    <col min="7591" max="7591" width="19" style="10" customWidth="1"/>
    <col min="7592" max="7592" width="9" style="10"/>
    <col min="7593" max="7593" width="14.875" customWidth="1"/>
    <col min="7595" max="7595" width="23.5" customWidth="1"/>
    <col min="7597" max="7597" width="15" customWidth="1"/>
    <col min="7599" max="7599" width="19" style="10" customWidth="1"/>
    <col min="7600" max="7600" width="9" style="10"/>
    <col min="7601" max="7601" width="14.875" customWidth="1"/>
    <col min="7603" max="7603" width="23.5" customWidth="1"/>
    <col min="7605" max="7605" width="15" customWidth="1"/>
    <col min="7607" max="7607" width="19" style="10" customWidth="1"/>
    <col min="7608" max="7608" width="9" style="10"/>
    <col min="7609" max="7609" width="14.875" customWidth="1"/>
    <col min="7611" max="7611" width="23.5" customWidth="1"/>
    <col min="7613" max="7613" width="15" customWidth="1"/>
    <col min="7615" max="7615" width="19" style="10" customWidth="1"/>
    <col min="7616" max="7616" width="9" style="10"/>
    <col min="7617" max="7617" width="14.875" customWidth="1"/>
    <col min="7619" max="7619" width="23.5" customWidth="1"/>
    <col min="7621" max="7621" width="15" customWidth="1"/>
    <col min="7623" max="7623" width="19" style="10" customWidth="1"/>
    <col min="7624" max="7624" width="9" style="10"/>
    <col min="7625" max="7625" width="14.875" customWidth="1"/>
    <col min="7627" max="7627" width="23.5" customWidth="1"/>
    <col min="7629" max="7629" width="15" customWidth="1"/>
    <col min="7631" max="7631" width="19" style="10" customWidth="1"/>
    <col min="7632" max="7632" width="9" style="10"/>
    <col min="7633" max="7633" width="14.875" customWidth="1"/>
    <col min="7635" max="7635" width="23.5" customWidth="1"/>
    <col min="7637" max="7637" width="15" customWidth="1"/>
    <col min="7639" max="7639" width="19" style="10" customWidth="1"/>
    <col min="7640" max="7640" width="9" style="10"/>
    <col min="7641" max="7641" width="14.875" customWidth="1"/>
    <col min="7643" max="7643" width="23.5" customWidth="1"/>
    <col min="7645" max="7645" width="15" customWidth="1"/>
    <col min="7647" max="7647" width="19" style="10" customWidth="1"/>
    <col min="7648" max="7648" width="9" style="10"/>
    <col min="7649" max="7649" width="14.875" customWidth="1"/>
    <col min="7651" max="7651" width="23.5" customWidth="1"/>
    <col min="7653" max="7653" width="15" customWidth="1"/>
    <col min="7655" max="7655" width="19" style="10" customWidth="1"/>
    <col min="7656" max="7656" width="9" style="10"/>
    <col min="7657" max="7657" width="14.875" customWidth="1"/>
    <col min="7659" max="7659" width="23.5" customWidth="1"/>
    <col min="7661" max="7661" width="15" customWidth="1"/>
    <col min="7663" max="7663" width="19" style="10" customWidth="1"/>
    <col min="7664" max="7664" width="9" style="10"/>
    <col min="7665" max="7665" width="14.875" customWidth="1"/>
    <col min="7667" max="7667" width="23.5" customWidth="1"/>
    <col min="7669" max="7669" width="15" customWidth="1"/>
    <col min="7671" max="7671" width="19" style="10" customWidth="1"/>
    <col min="7672" max="7672" width="9" style="10"/>
    <col min="7673" max="7673" width="14.875" customWidth="1"/>
    <col min="7675" max="7675" width="23.5" customWidth="1"/>
    <col min="7677" max="7677" width="15" customWidth="1"/>
    <col min="7679" max="7679" width="19" style="10" customWidth="1"/>
    <col min="7680" max="7680" width="9" style="10"/>
    <col min="7681" max="7681" width="14.875" customWidth="1"/>
    <col min="7683" max="7683" width="23.5" customWidth="1"/>
    <col min="7685" max="7685" width="15" customWidth="1"/>
    <col min="7687" max="7687" width="19" style="10" customWidth="1"/>
    <col min="7688" max="7688" width="9" style="10"/>
    <col min="7689" max="7689" width="14.875" customWidth="1"/>
    <col min="7691" max="7691" width="23.5" customWidth="1"/>
    <col min="7693" max="7693" width="15" customWidth="1"/>
    <col min="7695" max="7695" width="19" style="10" customWidth="1"/>
    <col min="7696" max="7696" width="9" style="10"/>
    <col min="7697" max="7697" width="14.875" customWidth="1"/>
    <col min="7699" max="7699" width="23.5" customWidth="1"/>
    <col min="7701" max="7701" width="15" customWidth="1"/>
    <col min="7703" max="7703" width="19" style="10" customWidth="1"/>
    <col min="7704" max="7704" width="9" style="10"/>
    <col min="7705" max="7705" width="14.875" customWidth="1"/>
    <col min="7707" max="7707" width="23.5" customWidth="1"/>
    <col min="7709" max="7709" width="15" customWidth="1"/>
    <col min="7711" max="7711" width="19" style="10" customWidth="1"/>
    <col min="7712" max="7712" width="9" style="10"/>
    <col min="7713" max="7713" width="14.875" customWidth="1"/>
    <col min="7715" max="7715" width="23.5" customWidth="1"/>
    <col min="7717" max="7717" width="15" customWidth="1"/>
    <col min="7719" max="7719" width="19" style="10" customWidth="1"/>
    <col min="7720" max="7720" width="9" style="10"/>
    <col min="7721" max="7721" width="14.875" customWidth="1"/>
    <col min="7723" max="7723" width="23.5" customWidth="1"/>
    <col min="7725" max="7725" width="15" customWidth="1"/>
    <col min="7727" max="7727" width="19" style="10" customWidth="1"/>
    <col min="7728" max="7728" width="9" style="10"/>
    <col min="7729" max="7729" width="14.875" customWidth="1"/>
    <col min="7731" max="7731" width="23.5" customWidth="1"/>
    <col min="7733" max="7733" width="15" customWidth="1"/>
    <col min="7735" max="7735" width="19" style="10" customWidth="1"/>
    <col min="7736" max="7736" width="9" style="10"/>
    <col min="7737" max="7737" width="14.875" customWidth="1"/>
    <col min="7739" max="7739" width="23.5" customWidth="1"/>
    <col min="7741" max="7741" width="15" customWidth="1"/>
    <col min="7743" max="7743" width="19" style="10" customWidth="1"/>
    <col min="7744" max="7744" width="9" style="10"/>
    <col min="7745" max="7745" width="14.875" customWidth="1"/>
    <col min="7747" max="7747" width="23.5" customWidth="1"/>
    <col min="7749" max="7749" width="15" customWidth="1"/>
    <col min="7751" max="7751" width="19" style="10" customWidth="1"/>
    <col min="7752" max="7752" width="9" style="10"/>
    <col min="7753" max="7753" width="14.875" customWidth="1"/>
    <col min="7755" max="7755" width="23.5" customWidth="1"/>
    <col min="7757" max="7757" width="15" customWidth="1"/>
    <col min="7759" max="7759" width="19" style="10" customWidth="1"/>
    <col min="7760" max="7760" width="9" style="10"/>
    <col min="7761" max="7761" width="14.875" customWidth="1"/>
    <col min="7763" max="7763" width="23.5" customWidth="1"/>
    <col min="7765" max="7765" width="15" customWidth="1"/>
    <col min="7767" max="7767" width="19" style="10" customWidth="1"/>
    <col min="7768" max="7768" width="9" style="10"/>
    <col min="7769" max="7769" width="14.875" customWidth="1"/>
    <col min="7771" max="7771" width="23.5" customWidth="1"/>
    <col min="7773" max="7773" width="15" customWidth="1"/>
    <col min="7775" max="7775" width="19" style="10" customWidth="1"/>
    <col min="7776" max="7776" width="9" style="10"/>
    <col min="7777" max="7777" width="14.875" customWidth="1"/>
    <col min="7779" max="7779" width="23.5" customWidth="1"/>
    <col min="7781" max="7781" width="15" customWidth="1"/>
    <col min="7783" max="7783" width="19" style="10" customWidth="1"/>
    <col min="7784" max="7784" width="9" style="10"/>
    <col min="7785" max="7785" width="14.875" customWidth="1"/>
    <col min="7787" max="7787" width="23.5" customWidth="1"/>
    <col min="7789" max="7789" width="15" customWidth="1"/>
    <col min="7791" max="7791" width="19" style="10" customWidth="1"/>
    <col min="7792" max="7792" width="9" style="10"/>
    <col min="7793" max="7793" width="14.875" customWidth="1"/>
    <col min="7795" max="7795" width="23.5" customWidth="1"/>
    <col min="7797" max="7797" width="15" customWidth="1"/>
    <col min="7799" max="7799" width="19" style="10" customWidth="1"/>
    <col min="7800" max="7800" width="9" style="10"/>
    <col min="7801" max="7801" width="14.875" customWidth="1"/>
    <col min="7803" max="7803" width="23.5" customWidth="1"/>
    <col min="7805" max="7805" width="15" customWidth="1"/>
    <col min="7807" max="7807" width="19" style="10" customWidth="1"/>
    <col min="7808" max="7808" width="9" style="10"/>
    <col min="7809" max="7809" width="14.875" customWidth="1"/>
    <col min="7811" max="7811" width="23.5" customWidth="1"/>
    <col min="7813" max="7813" width="15" customWidth="1"/>
    <col min="7815" max="7815" width="19" style="10" customWidth="1"/>
    <col min="7816" max="7816" width="9" style="10"/>
    <col min="7817" max="7817" width="14.875" customWidth="1"/>
    <col min="7819" max="7819" width="23.5" customWidth="1"/>
    <col min="7821" max="7821" width="15" customWidth="1"/>
    <col min="7823" max="7823" width="19" style="10" customWidth="1"/>
    <col min="7824" max="7824" width="9" style="10"/>
    <col min="7825" max="7825" width="14.875" customWidth="1"/>
    <col min="7827" max="7827" width="23.5" customWidth="1"/>
    <col min="7829" max="7829" width="15" customWidth="1"/>
    <col min="7831" max="7831" width="19" style="10" customWidth="1"/>
    <col min="7832" max="7832" width="9" style="10"/>
    <col min="7833" max="7833" width="14.875" customWidth="1"/>
    <col min="7835" max="7835" width="23.5" customWidth="1"/>
    <col min="7837" max="7837" width="15" customWidth="1"/>
    <col min="7839" max="7839" width="19" style="10" customWidth="1"/>
    <col min="7840" max="7840" width="9" style="10"/>
    <col min="7841" max="7841" width="14.875" customWidth="1"/>
    <col min="7843" max="7843" width="23.5" customWidth="1"/>
    <col min="7845" max="7845" width="15" customWidth="1"/>
    <col min="7847" max="7847" width="19" style="10" customWidth="1"/>
    <col min="7848" max="7848" width="9" style="10"/>
    <col min="7849" max="7849" width="14.875" customWidth="1"/>
    <col min="7851" max="7851" width="23.5" customWidth="1"/>
    <col min="7853" max="7853" width="15" customWidth="1"/>
    <col min="7855" max="7855" width="19" style="10" customWidth="1"/>
    <col min="7856" max="7856" width="9" style="10"/>
    <col min="7857" max="7857" width="14.875" customWidth="1"/>
    <col min="7859" max="7859" width="23.5" customWidth="1"/>
    <col min="7861" max="7861" width="15" customWidth="1"/>
    <col min="7863" max="7863" width="19" style="10" customWidth="1"/>
    <col min="7864" max="7864" width="9" style="10"/>
    <col min="7865" max="7865" width="14.875" customWidth="1"/>
    <col min="7867" max="7867" width="23.5" customWidth="1"/>
    <col min="7869" max="7869" width="15" customWidth="1"/>
    <col min="7871" max="7871" width="19" style="10" customWidth="1"/>
    <col min="7872" max="7872" width="9" style="10"/>
    <col min="7873" max="7873" width="14.875" customWidth="1"/>
    <col min="7875" max="7875" width="23.5" customWidth="1"/>
    <col min="7877" max="7877" width="15" customWidth="1"/>
    <col min="7879" max="7879" width="19" style="10" customWidth="1"/>
    <col min="7880" max="7880" width="9" style="10"/>
    <col min="7881" max="7881" width="14.875" customWidth="1"/>
    <col min="7883" max="7883" width="23.5" customWidth="1"/>
    <col min="7885" max="7885" width="15" customWidth="1"/>
    <col min="7887" max="7887" width="19" style="10" customWidth="1"/>
    <col min="7888" max="7888" width="9" style="10"/>
    <col min="7889" max="7889" width="14.875" customWidth="1"/>
    <col min="7891" max="7891" width="23.5" customWidth="1"/>
    <col min="7893" max="7893" width="15" customWidth="1"/>
    <col min="7895" max="7895" width="19" style="10" customWidth="1"/>
    <col min="7896" max="7896" width="9" style="10"/>
    <col min="7897" max="7897" width="14.875" customWidth="1"/>
    <col min="7899" max="7899" width="23.5" customWidth="1"/>
    <col min="7901" max="7901" width="15" customWidth="1"/>
    <col min="7903" max="7903" width="19" style="10" customWidth="1"/>
    <col min="7904" max="7904" width="9" style="10"/>
    <col min="7905" max="7905" width="14.875" customWidth="1"/>
    <col min="7907" max="7907" width="23.5" customWidth="1"/>
    <col min="7909" max="7909" width="15" customWidth="1"/>
    <col min="7911" max="7911" width="19" style="10" customWidth="1"/>
    <col min="7912" max="7912" width="9" style="10"/>
    <col min="7913" max="7913" width="14.875" customWidth="1"/>
    <col min="7915" max="7915" width="23.5" customWidth="1"/>
    <col min="7917" max="7917" width="15" customWidth="1"/>
    <col min="7919" max="7919" width="19" style="10" customWidth="1"/>
    <col min="7920" max="7920" width="9" style="10"/>
    <col min="7921" max="7921" width="14.875" customWidth="1"/>
    <col min="7923" max="7923" width="23.5" customWidth="1"/>
    <col min="7925" max="7925" width="15" customWidth="1"/>
    <col min="7927" max="7927" width="19" style="10" customWidth="1"/>
    <col min="7928" max="7928" width="9" style="10"/>
    <col min="7929" max="7929" width="14.875" customWidth="1"/>
    <col min="7931" max="7931" width="23.5" customWidth="1"/>
    <col min="7933" max="7933" width="15" customWidth="1"/>
    <col min="7935" max="7935" width="19" style="10" customWidth="1"/>
    <col min="7936" max="7936" width="9" style="10"/>
    <col min="7937" max="7937" width="14.875" customWidth="1"/>
    <col min="7939" max="7939" width="23.5" customWidth="1"/>
    <col min="7941" max="7941" width="15" customWidth="1"/>
    <col min="7943" max="7943" width="19" style="10" customWidth="1"/>
    <col min="7944" max="7944" width="9" style="10"/>
    <col min="7945" max="7945" width="14.875" customWidth="1"/>
    <col min="7947" max="7947" width="23.5" customWidth="1"/>
    <col min="7949" max="7949" width="15" customWidth="1"/>
    <col min="7951" max="7951" width="19" style="10" customWidth="1"/>
    <col min="7952" max="7952" width="9" style="10"/>
    <col min="7953" max="7953" width="14.875" customWidth="1"/>
    <col min="7955" max="7955" width="23.5" customWidth="1"/>
    <col min="7957" max="7957" width="15" customWidth="1"/>
    <col min="7959" max="7959" width="19" style="10" customWidth="1"/>
    <col min="7960" max="7960" width="9" style="10"/>
    <col min="7961" max="7961" width="14.875" customWidth="1"/>
    <col min="7963" max="7963" width="23.5" customWidth="1"/>
    <col min="7965" max="7965" width="15" customWidth="1"/>
    <col min="7967" max="7967" width="19" style="10" customWidth="1"/>
    <col min="7968" max="7968" width="9" style="10"/>
    <col min="7969" max="7969" width="14.875" customWidth="1"/>
    <col min="7971" max="7971" width="23.5" customWidth="1"/>
    <col min="7973" max="7973" width="15" customWidth="1"/>
    <col min="7975" max="7975" width="19" style="10" customWidth="1"/>
    <col min="7976" max="7976" width="9" style="10"/>
    <col min="7977" max="7977" width="14.875" customWidth="1"/>
    <col min="7979" max="7979" width="23.5" customWidth="1"/>
    <col min="7981" max="7981" width="15" customWidth="1"/>
    <col min="7983" max="7983" width="19" style="10" customWidth="1"/>
    <col min="7984" max="7984" width="9" style="10"/>
    <col min="7985" max="7985" width="14.875" customWidth="1"/>
    <col min="7987" max="7987" width="23.5" customWidth="1"/>
    <col min="7989" max="7989" width="15" customWidth="1"/>
    <col min="7991" max="7991" width="19" style="10" customWidth="1"/>
    <col min="7992" max="7992" width="9" style="10"/>
    <col min="7993" max="7993" width="14.875" customWidth="1"/>
    <col min="7995" max="7995" width="23.5" customWidth="1"/>
    <col min="7997" max="7997" width="15" customWidth="1"/>
    <col min="7999" max="7999" width="19" style="10" customWidth="1"/>
    <col min="8000" max="8000" width="9" style="10"/>
    <col min="8001" max="8001" width="14.875" customWidth="1"/>
    <col min="8003" max="8003" width="23.5" customWidth="1"/>
    <col min="8005" max="8005" width="15" customWidth="1"/>
    <col min="8007" max="8007" width="19" style="10" customWidth="1"/>
    <col min="8008" max="8008" width="9" style="10"/>
    <col min="8009" max="8009" width="14.875" customWidth="1"/>
    <col min="8011" max="8011" width="23.5" customWidth="1"/>
    <col min="8013" max="8013" width="15" customWidth="1"/>
    <col min="8015" max="8015" width="19" style="10" customWidth="1"/>
    <col min="8016" max="8016" width="9" style="10"/>
    <col min="8017" max="8017" width="14.875" customWidth="1"/>
    <col min="8019" max="8019" width="23.5" customWidth="1"/>
    <col min="8021" max="8021" width="15" customWidth="1"/>
    <col min="8023" max="8023" width="19" style="10" customWidth="1"/>
    <col min="8024" max="8024" width="9" style="10"/>
    <col min="8025" max="8025" width="14.875" customWidth="1"/>
    <col min="8027" max="8027" width="23.5" customWidth="1"/>
    <col min="8029" max="8029" width="15" customWidth="1"/>
    <col min="8031" max="8031" width="19" style="10" customWidth="1"/>
    <col min="8032" max="8032" width="9" style="10"/>
    <col min="8033" max="8033" width="14.875" customWidth="1"/>
    <col min="8035" max="8035" width="23.5" customWidth="1"/>
    <col min="8037" max="8037" width="15" customWidth="1"/>
    <col min="8039" max="8039" width="19" style="10" customWidth="1"/>
    <col min="8040" max="8040" width="9" style="10"/>
    <col min="8041" max="8041" width="14.875" customWidth="1"/>
    <col min="8043" max="8043" width="23.5" customWidth="1"/>
    <col min="8045" max="8045" width="15" customWidth="1"/>
    <col min="8047" max="8047" width="19" style="10" customWidth="1"/>
    <col min="8048" max="8048" width="9" style="10"/>
    <col min="8049" max="8049" width="14.875" customWidth="1"/>
    <col min="8051" max="8051" width="23.5" customWidth="1"/>
    <col min="8053" max="8053" width="15" customWidth="1"/>
    <col min="8055" max="8055" width="19" style="10" customWidth="1"/>
    <col min="8056" max="8056" width="9" style="10"/>
    <col min="8057" max="8057" width="14.875" customWidth="1"/>
    <col min="8059" max="8059" width="23.5" customWidth="1"/>
    <col min="8061" max="8061" width="15" customWidth="1"/>
    <col min="8063" max="8063" width="19" style="10" customWidth="1"/>
    <col min="8064" max="8064" width="9" style="10"/>
    <col min="8065" max="8065" width="14.875" customWidth="1"/>
    <col min="8067" max="8067" width="23.5" customWidth="1"/>
    <col min="8069" max="8069" width="15" customWidth="1"/>
    <col min="8071" max="8071" width="19" style="10" customWidth="1"/>
    <col min="8072" max="8072" width="9" style="10"/>
    <col min="8073" max="8073" width="14.875" customWidth="1"/>
    <col min="8075" max="8075" width="23.5" customWidth="1"/>
    <col min="8077" max="8077" width="15" customWidth="1"/>
    <col min="8079" max="8079" width="19" style="10" customWidth="1"/>
    <col min="8080" max="8080" width="9" style="10"/>
    <col min="8081" max="8081" width="14.875" customWidth="1"/>
    <col min="8083" max="8083" width="23.5" customWidth="1"/>
    <col min="8085" max="8085" width="15" customWidth="1"/>
    <col min="8087" max="8087" width="19" style="10" customWidth="1"/>
    <col min="8088" max="8088" width="9" style="10"/>
    <col min="8089" max="8089" width="14.875" customWidth="1"/>
    <col min="8091" max="8091" width="23.5" customWidth="1"/>
    <col min="8093" max="8093" width="15" customWidth="1"/>
    <col min="8095" max="8095" width="19" style="10" customWidth="1"/>
    <col min="8096" max="8096" width="9" style="10"/>
    <col min="8097" max="8097" width="14.875" customWidth="1"/>
    <col min="8099" max="8099" width="23.5" customWidth="1"/>
    <col min="8101" max="8101" width="15" customWidth="1"/>
    <col min="8103" max="8103" width="19" style="10" customWidth="1"/>
    <col min="8104" max="8104" width="9" style="10"/>
    <col min="8105" max="8105" width="14.875" customWidth="1"/>
    <col min="8107" max="8107" width="23.5" customWidth="1"/>
    <col min="8109" max="8109" width="15" customWidth="1"/>
    <col min="8111" max="8111" width="19" style="10" customWidth="1"/>
    <col min="8112" max="8112" width="9" style="10"/>
    <col min="8113" max="8113" width="14.875" customWidth="1"/>
    <col min="8115" max="8115" width="23.5" customWidth="1"/>
    <col min="8117" max="8117" width="15" customWidth="1"/>
    <col min="8119" max="8119" width="19" style="10" customWidth="1"/>
    <col min="8120" max="8120" width="9" style="10"/>
    <col min="8121" max="8121" width="14.875" customWidth="1"/>
    <col min="8123" max="8123" width="23.5" customWidth="1"/>
    <col min="8125" max="8125" width="15" customWidth="1"/>
    <col min="8127" max="8127" width="19" style="10" customWidth="1"/>
    <col min="8128" max="8128" width="9" style="10"/>
    <col min="8129" max="8129" width="14.875" customWidth="1"/>
    <col min="8131" max="8131" width="23.5" customWidth="1"/>
    <col min="8133" max="8133" width="15" customWidth="1"/>
    <col min="8135" max="8135" width="19" style="10" customWidth="1"/>
    <col min="8136" max="8136" width="9" style="10"/>
    <col min="8137" max="8137" width="14.875" customWidth="1"/>
    <col min="8139" max="8139" width="23.5" customWidth="1"/>
    <col min="8141" max="8141" width="15" customWidth="1"/>
    <col min="8143" max="8143" width="19" style="10" customWidth="1"/>
    <col min="8144" max="8144" width="9" style="10"/>
    <col min="8145" max="8145" width="14.875" customWidth="1"/>
    <col min="8147" max="8147" width="23.5" customWidth="1"/>
    <col min="8149" max="8149" width="15" customWidth="1"/>
    <col min="8151" max="8151" width="19" style="10" customWidth="1"/>
    <col min="8152" max="8152" width="9" style="10"/>
    <col min="8153" max="8153" width="14.875" customWidth="1"/>
    <col min="8155" max="8155" width="23.5" customWidth="1"/>
    <col min="8157" max="8157" width="15" customWidth="1"/>
    <col min="8159" max="8159" width="19" style="10" customWidth="1"/>
    <col min="8160" max="8160" width="9" style="10"/>
    <col min="8161" max="8161" width="14.875" customWidth="1"/>
    <col min="8163" max="8163" width="23.5" customWidth="1"/>
    <col min="8165" max="8165" width="15" customWidth="1"/>
    <col min="8167" max="8167" width="19" style="10" customWidth="1"/>
    <col min="8168" max="8168" width="9" style="10"/>
    <col min="8169" max="8169" width="14.875" customWidth="1"/>
    <col min="8171" max="8171" width="23.5" customWidth="1"/>
    <col min="8173" max="8173" width="15" customWidth="1"/>
    <col min="8175" max="8175" width="19" style="10" customWidth="1"/>
    <col min="8176" max="8176" width="9" style="10"/>
    <col min="8177" max="8177" width="14.875" customWidth="1"/>
    <col min="8179" max="8179" width="23.5" customWidth="1"/>
    <col min="8181" max="8181" width="15" customWidth="1"/>
    <col min="8183" max="8183" width="19" style="10" customWidth="1"/>
    <col min="8184" max="8184" width="9" style="10"/>
    <col min="8185" max="8185" width="14.875" customWidth="1"/>
    <col min="8187" max="8187" width="23.5" customWidth="1"/>
    <col min="8189" max="8189" width="15" customWidth="1"/>
    <col min="8191" max="8191" width="19" style="10" customWidth="1"/>
    <col min="8192" max="8192" width="9" style="10"/>
    <col min="8193" max="8193" width="14.875" customWidth="1"/>
    <col min="8195" max="8195" width="23.5" customWidth="1"/>
    <col min="8197" max="8197" width="15" customWidth="1"/>
    <col min="8199" max="8199" width="19" style="10" customWidth="1"/>
    <col min="8200" max="8200" width="9" style="10"/>
    <col min="8201" max="8201" width="14.875" customWidth="1"/>
    <col min="8203" max="8203" width="23.5" customWidth="1"/>
    <col min="8205" max="8205" width="15" customWidth="1"/>
    <col min="8207" max="8207" width="19" style="10" customWidth="1"/>
    <col min="8208" max="8208" width="9" style="10"/>
    <col min="8209" max="8209" width="14.875" customWidth="1"/>
    <col min="8211" max="8211" width="23.5" customWidth="1"/>
    <col min="8213" max="8213" width="15" customWidth="1"/>
    <col min="8215" max="8215" width="19" style="10" customWidth="1"/>
    <col min="8216" max="8216" width="9" style="10"/>
    <col min="8217" max="8217" width="14.875" customWidth="1"/>
    <col min="8219" max="8219" width="23.5" customWidth="1"/>
    <col min="8221" max="8221" width="15" customWidth="1"/>
    <col min="8223" max="8223" width="19" style="10" customWidth="1"/>
    <col min="8224" max="8224" width="9" style="10"/>
    <col min="8225" max="8225" width="14.875" customWidth="1"/>
    <col min="8227" max="8227" width="23.5" customWidth="1"/>
    <col min="8229" max="8229" width="15" customWidth="1"/>
    <col min="8231" max="8231" width="19" style="10" customWidth="1"/>
    <col min="8232" max="8232" width="9" style="10"/>
    <col min="8233" max="8233" width="14.875" customWidth="1"/>
    <col min="8235" max="8235" width="23.5" customWidth="1"/>
    <col min="8237" max="8237" width="15" customWidth="1"/>
    <col min="8239" max="8239" width="19" style="10" customWidth="1"/>
    <col min="8240" max="8240" width="9" style="10"/>
    <col min="8241" max="8241" width="14.875" customWidth="1"/>
    <col min="8243" max="8243" width="23.5" customWidth="1"/>
    <col min="8245" max="8245" width="15" customWidth="1"/>
    <col min="8247" max="8247" width="19" style="10" customWidth="1"/>
    <col min="8248" max="8248" width="9" style="10"/>
    <col min="8249" max="8249" width="14.875" customWidth="1"/>
    <col min="8251" max="8251" width="23.5" customWidth="1"/>
    <col min="8253" max="8253" width="15" customWidth="1"/>
    <col min="8255" max="8255" width="19" style="10" customWidth="1"/>
    <col min="8256" max="8256" width="9" style="10"/>
    <col min="8257" max="8257" width="14.875" customWidth="1"/>
    <col min="8259" max="8259" width="23.5" customWidth="1"/>
    <col min="8261" max="8261" width="15" customWidth="1"/>
    <col min="8263" max="8263" width="19" style="10" customWidth="1"/>
    <col min="8264" max="8264" width="9" style="10"/>
    <col min="8265" max="8265" width="14.875" customWidth="1"/>
    <col min="8267" max="8267" width="23.5" customWidth="1"/>
    <col min="8269" max="8269" width="15" customWidth="1"/>
    <col min="8271" max="8271" width="19" style="10" customWidth="1"/>
    <col min="8272" max="8272" width="9" style="10"/>
    <col min="8273" max="8273" width="14.875" customWidth="1"/>
    <col min="8275" max="8275" width="23.5" customWidth="1"/>
    <col min="8277" max="8277" width="15" customWidth="1"/>
    <col min="8279" max="8279" width="19" style="10" customWidth="1"/>
    <col min="8280" max="8280" width="9" style="10"/>
    <col min="8281" max="8281" width="14.875" customWidth="1"/>
    <col min="8283" max="8283" width="23.5" customWidth="1"/>
    <col min="8285" max="8285" width="15" customWidth="1"/>
    <col min="8287" max="8287" width="19" style="10" customWidth="1"/>
    <col min="8288" max="8288" width="9" style="10"/>
    <col min="8289" max="8289" width="14.875" customWidth="1"/>
    <col min="8291" max="8291" width="23.5" customWidth="1"/>
    <col min="8293" max="8293" width="15" customWidth="1"/>
    <col min="8295" max="8295" width="19" style="10" customWidth="1"/>
    <col min="8296" max="8296" width="9" style="10"/>
    <col min="8297" max="8297" width="14.875" customWidth="1"/>
    <col min="8299" max="8299" width="23.5" customWidth="1"/>
    <col min="8301" max="8301" width="15" customWidth="1"/>
    <col min="8303" max="8303" width="19" style="10" customWidth="1"/>
    <col min="8304" max="8304" width="9" style="10"/>
    <col min="8305" max="8305" width="14.875" customWidth="1"/>
    <col min="8307" max="8307" width="23.5" customWidth="1"/>
    <col min="8309" max="8309" width="15" customWidth="1"/>
    <col min="8311" max="8311" width="19" style="10" customWidth="1"/>
    <col min="8312" max="8312" width="9" style="10"/>
    <col min="8313" max="8313" width="14.875" customWidth="1"/>
    <col min="8315" max="8315" width="23.5" customWidth="1"/>
    <col min="8317" max="8317" width="15" customWidth="1"/>
    <col min="8319" max="8319" width="19" style="10" customWidth="1"/>
    <col min="8320" max="8320" width="9" style="10"/>
    <col min="8321" max="8321" width="14.875" customWidth="1"/>
    <col min="8323" max="8323" width="23.5" customWidth="1"/>
    <col min="8325" max="8325" width="15" customWidth="1"/>
    <col min="8327" max="8327" width="19" style="10" customWidth="1"/>
    <col min="8328" max="8328" width="9" style="10"/>
    <col min="8329" max="8329" width="14.875" customWidth="1"/>
    <col min="8331" max="8331" width="23.5" customWidth="1"/>
    <col min="8333" max="8333" width="15" customWidth="1"/>
    <col min="8335" max="8335" width="19" style="10" customWidth="1"/>
    <col min="8336" max="8336" width="9" style="10"/>
    <col min="8337" max="8337" width="14.875" customWidth="1"/>
    <col min="8339" max="8339" width="23.5" customWidth="1"/>
    <col min="8341" max="8341" width="15" customWidth="1"/>
    <col min="8343" max="8343" width="19" style="10" customWidth="1"/>
    <col min="8344" max="8344" width="9" style="10"/>
    <col min="8345" max="8345" width="14.875" customWidth="1"/>
    <col min="8347" max="8347" width="23.5" customWidth="1"/>
    <col min="8349" max="8349" width="15" customWidth="1"/>
    <col min="8351" max="8351" width="19" style="10" customWidth="1"/>
    <col min="8352" max="8352" width="9" style="10"/>
    <col min="8353" max="8353" width="14.875" customWidth="1"/>
    <col min="8355" max="8355" width="23.5" customWidth="1"/>
    <col min="8357" max="8357" width="15" customWidth="1"/>
    <col min="8359" max="8359" width="19" style="10" customWidth="1"/>
    <col min="8360" max="8360" width="9" style="10"/>
    <col min="8361" max="8361" width="14.875" customWidth="1"/>
    <col min="8363" max="8363" width="23.5" customWidth="1"/>
    <col min="8365" max="8365" width="15" customWidth="1"/>
    <col min="8367" max="8367" width="19" style="10" customWidth="1"/>
    <col min="8368" max="8368" width="9" style="10"/>
    <col min="8369" max="8369" width="14.875" customWidth="1"/>
    <col min="8371" max="8371" width="23.5" customWidth="1"/>
    <col min="8373" max="8373" width="15" customWidth="1"/>
    <col min="8375" max="8375" width="19" style="10" customWidth="1"/>
    <col min="8376" max="8376" width="9" style="10"/>
    <col min="8377" max="8377" width="14.875" customWidth="1"/>
    <col min="8379" max="8379" width="23.5" customWidth="1"/>
    <col min="8381" max="8381" width="15" customWidth="1"/>
    <col min="8383" max="8383" width="19" style="10" customWidth="1"/>
    <col min="8384" max="8384" width="9" style="10"/>
    <col min="8385" max="8385" width="14.875" customWidth="1"/>
    <col min="8387" max="8387" width="23.5" customWidth="1"/>
    <col min="8389" max="8389" width="15" customWidth="1"/>
    <col min="8391" max="8391" width="19" style="10" customWidth="1"/>
    <col min="8392" max="8392" width="9" style="10"/>
    <col min="8393" max="8393" width="14.875" customWidth="1"/>
    <col min="8395" max="8395" width="23.5" customWidth="1"/>
    <col min="8397" max="8397" width="15" customWidth="1"/>
    <col min="8399" max="8399" width="19" style="10" customWidth="1"/>
    <col min="8400" max="8400" width="9" style="10"/>
    <col min="8401" max="8401" width="14.875" customWidth="1"/>
    <col min="8403" max="8403" width="23.5" customWidth="1"/>
    <col min="8405" max="8405" width="15" customWidth="1"/>
    <col min="8407" max="8407" width="19" style="10" customWidth="1"/>
    <col min="8408" max="8408" width="9" style="10"/>
    <col min="8409" max="8409" width="14.875" customWidth="1"/>
    <col min="8411" max="8411" width="23.5" customWidth="1"/>
    <col min="8413" max="8413" width="15" customWidth="1"/>
    <col min="8415" max="8415" width="19" style="10" customWidth="1"/>
    <col min="8416" max="8416" width="9" style="10"/>
    <col min="8417" max="8417" width="14.875" customWidth="1"/>
    <col min="8419" max="8419" width="23.5" customWidth="1"/>
    <col min="8421" max="8421" width="15" customWidth="1"/>
    <col min="8423" max="8423" width="19" style="10" customWidth="1"/>
    <col min="8424" max="8424" width="9" style="10"/>
    <col min="8425" max="8425" width="14.875" customWidth="1"/>
    <col min="8427" max="8427" width="23.5" customWidth="1"/>
    <col min="8429" max="8429" width="15" customWidth="1"/>
    <col min="8431" max="8431" width="19" style="10" customWidth="1"/>
    <col min="8432" max="8432" width="9" style="10"/>
    <col min="8433" max="8433" width="14.875" customWidth="1"/>
    <col min="8435" max="8435" width="23.5" customWidth="1"/>
    <col min="8437" max="8437" width="15" customWidth="1"/>
    <col min="8439" max="8439" width="19" style="10" customWidth="1"/>
    <col min="8440" max="8440" width="9" style="10"/>
    <col min="8441" max="8441" width="14.875" customWidth="1"/>
    <col min="8443" max="8443" width="23.5" customWidth="1"/>
    <col min="8445" max="8445" width="15" customWidth="1"/>
    <col min="8447" max="8447" width="19" style="10" customWidth="1"/>
    <col min="8448" max="8448" width="9" style="10"/>
    <col min="8449" max="8449" width="14.875" customWidth="1"/>
    <col min="8451" max="8451" width="23.5" customWidth="1"/>
    <col min="8453" max="8453" width="15" customWidth="1"/>
    <col min="8455" max="8455" width="19" style="10" customWidth="1"/>
    <col min="8456" max="8456" width="9" style="10"/>
    <col min="8457" max="8457" width="14.875" customWidth="1"/>
    <col min="8459" max="8459" width="23.5" customWidth="1"/>
    <col min="8461" max="8461" width="15" customWidth="1"/>
    <col min="8463" max="8463" width="19" style="10" customWidth="1"/>
    <col min="8464" max="8464" width="9" style="10"/>
    <col min="8465" max="8465" width="14.875" customWidth="1"/>
    <col min="8467" max="8467" width="23.5" customWidth="1"/>
    <col min="8469" max="8469" width="15" customWidth="1"/>
    <col min="8471" max="8471" width="19" style="10" customWidth="1"/>
    <col min="8472" max="8472" width="9" style="10"/>
    <col min="8473" max="8473" width="14.875" customWidth="1"/>
    <col min="8475" max="8475" width="23.5" customWidth="1"/>
    <col min="8477" max="8477" width="15" customWidth="1"/>
    <col min="8479" max="8479" width="19" style="10" customWidth="1"/>
    <col min="8480" max="8480" width="9" style="10"/>
    <col min="8481" max="8481" width="14.875" customWidth="1"/>
    <col min="8483" max="8483" width="23.5" customWidth="1"/>
    <col min="8485" max="8485" width="15" customWidth="1"/>
    <col min="8487" max="8487" width="19" style="10" customWidth="1"/>
    <col min="8488" max="8488" width="9" style="10"/>
    <col min="8489" max="8489" width="14.875" customWidth="1"/>
    <col min="8491" max="8491" width="23.5" customWidth="1"/>
    <col min="8493" max="8493" width="15" customWidth="1"/>
    <col min="8495" max="8495" width="19" style="10" customWidth="1"/>
    <col min="8496" max="8496" width="9" style="10"/>
    <col min="8497" max="8497" width="14.875" customWidth="1"/>
    <col min="8499" max="8499" width="23.5" customWidth="1"/>
    <col min="8501" max="8501" width="15" customWidth="1"/>
    <col min="8503" max="8503" width="19" style="10" customWidth="1"/>
    <col min="8504" max="8504" width="9" style="10"/>
    <col min="8505" max="8505" width="14.875" customWidth="1"/>
    <col min="8507" max="8507" width="23.5" customWidth="1"/>
    <col min="8509" max="8509" width="15" customWidth="1"/>
    <col min="8511" max="8511" width="19" style="10" customWidth="1"/>
    <col min="8512" max="8512" width="9" style="10"/>
    <col min="8513" max="8513" width="14.875" customWidth="1"/>
    <col min="8515" max="8515" width="23.5" customWidth="1"/>
    <col min="8517" max="8517" width="15" customWidth="1"/>
    <col min="8519" max="8519" width="19" style="10" customWidth="1"/>
    <col min="8520" max="8520" width="9" style="10"/>
    <col min="8521" max="8521" width="14.875" customWidth="1"/>
    <col min="8523" max="8523" width="23.5" customWidth="1"/>
    <col min="8525" max="8525" width="15" customWidth="1"/>
    <col min="8527" max="8527" width="19" style="10" customWidth="1"/>
    <col min="8528" max="8528" width="9" style="10"/>
    <col min="8529" max="8529" width="14.875" customWidth="1"/>
    <col min="8531" max="8531" width="23.5" customWidth="1"/>
    <col min="8533" max="8533" width="15" customWidth="1"/>
    <col min="8535" max="8535" width="19" style="10" customWidth="1"/>
    <col min="8536" max="8536" width="9" style="10"/>
    <col min="8537" max="8537" width="14.875" customWidth="1"/>
    <col min="8539" max="8539" width="23.5" customWidth="1"/>
    <col min="8541" max="8541" width="15" customWidth="1"/>
    <col min="8543" max="8543" width="19" style="10" customWidth="1"/>
    <col min="8544" max="8544" width="9" style="10"/>
    <col min="8545" max="8545" width="14.875" customWidth="1"/>
    <col min="8547" max="8547" width="23.5" customWidth="1"/>
    <col min="8549" max="8549" width="15" customWidth="1"/>
    <col min="8551" max="8551" width="19" style="10" customWidth="1"/>
    <col min="8552" max="8552" width="9" style="10"/>
    <col min="8553" max="8553" width="14.875" customWidth="1"/>
    <col min="8555" max="8555" width="23.5" customWidth="1"/>
    <col min="8557" max="8557" width="15" customWidth="1"/>
    <col min="8559" max="8559" width="19" style="10" customWidth="1"/>
    <col min="8560" max="8560" width="9" style="10"/>
    <col min="8561" max="8561" width="14.875" customWidth="1"/>
    <col min="8563" max="8563" width="23.5" customWidth="1"/>
    <col min="8565" max="8565" width="15" customWidth="1"/>
    <col min="8567" max="8567" width="19" style="10" customWidth="1"/>
    <col min="8568" max="8568" width="9" style="10"/>
    <col min="8569" max="8569" width="14.875" customWidth="1"/>
    <col min="8571" max="8571" width="23.5" customWidth="1"/>
    <col min="8573" max="8573" width="15" customWidth="1"/>
    <col min="8575" max="8575" width="19" style="10" customWidth="1"/>
    <col min="8576" max="8576" width="9" style="10"/>
    <col min="8577" max="8577" width="14.875" customWidth="1"/>
    <col min="8579" max="8579" width="23.5" customWidth="1"/>
    <col min="8581" max="8581" width="15" customWidth="1"/>
    <col min="8583" max="8583" width="19" style="10" customWidth="1"/>
    <col min="8584" max="8584" width="9" style="10"/>
    <col min="8585" max="8585" width="14.875" customWidth="1"/>
    <col min="8587" max="8587" width="23.5" customWidth="1"/>
    <col min="8589" max="8589" width="15" customWidth="1"/>
    <col min="8591" max="8591" width="19" style="10" customWidth="1"/>
    <col min="8592" max="8592" width="9" style="10"/>
    <col min="8593" max="8593" width="14.875" customWidth="1"/>
    <col min="8595" max="8595" width="23.5" customWidth="1"/>
    <col min="8597" max="8597" width="15" customWidth="1"/>
    <col min="8599" max="8599" width="19" style="10" customWidth="1"/>
    <col min="8600" max="8600" width="9" style="10"/>
    <col min="8601" max="8601" width="14.875" customWidth="1"/>
    <col min="8603" max="8603" width="23.5" customWidth="1"/>
    <col min="8605" max="8605" width="15" customWidth="1"/>
    <col min="8607" max="8607" width="19" style="10" customWidth="1"/>
    <col min="8608" max="8608" width="9" style="10"/>
    <col min="8609" max="8609" width="14.875" customWidth="1"/>
    <col min="8611" max="8611" width="23.5" customWidth="1"/>
    <col min="8613" max="8613" width="15" customWidth="1"/>
    <col min="8615" max="8615" width="19" style="10" customWidth="1"/>
    <col min="8616" max="8616" width="9" style="10"/>
    <col min="8617" max="8617" width="14.875" customWidth="1"/>
    <col min="8619" max="8619" width="23.5" customWidth="1"/>
    <col min="8621" max="8621" width="15" customWidth="1"/>
    <col min="8623" max="8623" width="19" style="10" customWidth="1"/>
    <col min="8624" max="8624" width="9" style="10"/>
    <col min="8625" max="8625" width="14.875" customWidth="1"/>
    <col min="8627" max="8627" width="23.5" customWidth="1"/>
    <col min="8629" max="8629" width="15" customWidth="1"/>
    <col min="8631" max="8631" width="19" style="10" customWidth="1"/>
    <col min="8632" max="8632" width="9" style="10"/>
    <col min="8633" max="8633" width="14.875" customWidth="1"/>
    <col min="8635" max="8635" width="23.5" customWidth="1"/>
    <col min="8637" max="8637" width="15" customWidth="1"/>
    <col min="8639" max="8639" width="19" style="10" customWidth="1"/>
    <col min="8640" max="8640" width="9" style="10"/>
    <col min="8641" max="8641" width="14.875" customWidth="1"/>
    <col min="8643" max="8643" width="23.5" customWidth="1"/>
    <col min="8645" max="8645" width="15" customWidth="1"/>
    <col min="8647" max="8647" width="19" style="10" customWidth="1"/>
    <col min="8648" max="8648" width="9" style="10"/>
    <col min="8649" max="8649" width="14.875" customWidth="1"/>
    <col min="8651" max="8651" width="23.5" customWidth="1"/>
    <col min="8653" max="8653" width="15" customWidth="1"/>
    <col min="8655" max="8655" width="19" style="10" customWidth="1"/>
    <col min="8656" max="8656" width="9" style="10"/>
    <col min="8657" max="8657" width="14.875" customWidth="1"/>
    <col min="8659" max="8659" width="23.5" customWidth="1"/>
    <col min="8661" max="8661" width="15" customWidth="1"/>
    <col min="8663" max="8663" width="19" style="10" customWidth="1"/>
    <col min="8664" max="8664" width="9" style="10"/>
    <col min="8665" max="8665" width="14.875" customWidth="1"/>
    <col min="8667" max="8667" width="23.5" customWidth="1"/>
    <col min="8669" max="8669" width="15" customWidth="1"/>
    <col min="8671" max="8671" width="19" style="10" customWidth="1"/>
    <col min="8672" max="8672" width="9" style="10"/>
    <col min="8673" max="8673" width="14.875" customWidth="1"/>
    <col min="8675" max="8675" width="23.5" customWidth="1"/>
    <col min="8677" max="8677" width="15" customWidth="1"/>
    <col min="8679" max="8679" width="19" style="10" customWidth="1"/>
    <col min="8680" max="8680" width="9" style="10"/>
    <col min="8681" max="8681" width="14.875" customWidth="1"/>
    <col min="8683" max="8683" width="23.5" customWidth="1"/>
    <col min="8685" max="8685" width="15" customWidth="1"/>
    <col min="8687" max="8687" width="19" style="10" customWidth="1"/>
    <col min="8688" max="8688" width="9" style="10"/>
    <col min="8689" max="8689" width="14.875" customWidth="1"/>
    <col min="8691" max="8691" width="23.5" customWidth="1"/>
    <col min="8693" max="8693" width="15" customWidth="1"/>
    <col min="8695" max="8695" width="19" style="10" customWidth="1"/>
    <col min="8696" max="8696" width="9" style="10"/>
    <col min="8697" max="8697" width="14.875" customWidth="1"/>
    <col min="8699" max="8699" width="23.5" customWidth="1"/>
    <col min="8701" max="8701" width="15" customWidth="1"/>
    <col min="8703" max="8703" width="19" style="10" customWidth="1"/>
    <col min="8704" max="8704" width="9" style="10"/>
    <col min="8705" max="8705" width="14.875" customWidth="1"/>
    <col min="8707" max="8707" width="23.5" customWidth="1"/>
    <col min="8709" max="8709" width="15" customWidth="1"/>
    <col min="8711" max="8711" width="19" style="10" customWidth="1"/>
    <col min="8712" max="8712" width="9" style="10"/>
    <col min="8713" max="8713" width="14.875" customWidth="1"/>
    <col min="8715" max="8715" width="23.5" customWidth="1"/>
    <col min="8717" max="8717" width="15" customWidth="1"/>
    <col min="8719" max="8719" width="19" style="10" customWidth="1"/>
    <col min="8720" max="8720" width="9" style="10"/>
    <col min="8721" max="8721" width="14.875" customWidth="1"/>
    <col min="8723" max="8723" width="23.5" customWidth="1"/>
    <col min="8725" max="8725" width="15" customWidth="1"/>
    <col min="8727" max="8727" width="19" style="10" customWidth="1"/>
    <col min="8728" max="8728" width="9" style="10"/>
    <col min="8729" max="8729" width="14.875" customWidth="1"/>
    <col min="8731" max="8731" width="23.5" customWidth="1"/>
    <col min="8733" max="8733" width="15" customWidth="1"/>
    <col min="8735" max="8735" width="19" style="10" customWidth="1"/>
    <col min="8736" max="8736" width="9" style="10"/>
    <col min="8737" max="8737" width="14.875" customWidth="1"/>
    <col min="8739" max="8739" width="23.5" customWidth="1"/>
    <col min="8741" max="8741" width="15" customWidth="1"/>
    <col min="8743" max="8743" width="19" style="10" customWidth="1"/>
    <col min="8744" max="8744" width="9" style="10"/>
    <col min="8745" max="8745" width="14.875" customWidth="1"/>
    <col min="8747" max="8747" width="23.5" customWidth="1"/>
    <col min="8749" max="8749" width="15" customWidth="1"/>
    <col min="8751" max="8751" width="19" style="10" customWidth="1"/>
    <col min="8752" max="8752" width="9" style="10"/>
    <col min="8753" max="8753" width="14.875" customWidth="1"/>
    <col min="8755" max="8755" width="23.5" customWidth="1"/>
    <col min="8757" max="8757" width="15" customWidth="1"/>
    <col min="8759" max="8759" width="19" style="10" customWidth="1"/>
    <col min="8760" max="8760" width="9" style="10"/>
    <col min="8761" max="8761" width="14.875" customWidth="1"/>
    <col min="8763" max="8763" width="23.5" customWidth="1"/>
    <col min="8765" max="8765" width="15" customWidth="1"/>
    <col min="8767" max="8767" width="19" style="10" customWidth="1"/>
    <col min="8768" max="8768" width="9" style="10"/>
    <col min="8769" max="8769" width="14.875" customWidth="1"/>
    <col min="8771" max="8771" width="23.5" customWidth="1"/>
    <col min="8773" max="8773" width="15" customWidth="1"/>
    <col min="8775" max="8775" width="19" style="10" customWidth="1"/>
    <col min="8776" max="8776" width="9" style="10"/>
    <col min="8777" max="8777" width="14.875" customWidth="1"/>
    <col min="8779" max="8779" width="23.5" customWidth="1"/>
    <col min="8781" max="8781" width="15" customWidth="1"/>
    <col min="8783" max="8783" width="19" style="10" customWidth="1"/>
    <col min="8784" max="8784" width="9" style="10"/>
    <col min="8785" max="8785" width="14.875" customWidth="1"/>
    <col min="8787" max="8787" width="23.5" customWidth="1"/>
    <col min="8789" max="8789" width="15" customWidth="1"/>
    <col min="8791" max="8791" width="19" style="10" customWidth="1"/>
    <col min="8792" max="8792" width="9" style="10"/>
    <col min="8793" max="8793" width="14.875" customWidth="1"/>
    <col min="8795" max="8795" width="23.5" customWidth="1"/>
    <col min="8797" max="8797" width="15" customWidth="1"/>
    <col min="8799" max="8799" width="19" style="10" customWidth="1"/>
    <col min="8800" max="8800" width="9" style="10"/>
    <col min="8801" max="8801" width="14.875" customWidth="1"/>
    <col min="8803" max="8803" width="23.5" customWidth="1"/>
    <col min="8805" max="8805" width="15" customWidth="1"/>
    <col min="8807" max="8807" width="19" style="10" customWidth="1"/>
    <col min="8808" max="8808" width="9" style="10"/>
    <col min="8809" max="8809" width="14.875" customWidth="1"/>
    <col min="8811" max="8811" width="23.5" customWidth="1"/>
    <col min="8813" max="8813" width="15" customWidth="1"/>
    <col min="8815" max="8815" width="19" style="10" customWidth="1"/>
    <col min="8816" max="8816" width="9" style="10"/>
    <col min="8817" max="8817" width="14.875" customWidth="1"/>
    <col min="8819" max="8819" width="23.5" customWidth="1"/>
    <col min="8821" max="8821" width="15" customWidth="1"/>
    <col min="8823" max="8823" width="19" style="10" customWidth="1"/>
    <col min="8824" max="8824" width="9" style="10"/>
    <col min="8825" max="8825" width="14.875" customWidth="1"/>
    <col min="8827" max="8827" width="23.5" customWidth="1"/>
    <col min="8829" max="8829" width="15" customWidth="1"/>
    <col min="8831" max="8831" width="19" style="10" customWidth="1"/>
    <col min="8832" max="8832" width="9" style="10"/>
    <col min="8833" max="8833" width="14.875" customWidth="1"/>
    <col min="8835" max="8835" width="23.5" customWidth="1"/>
    <col min="8837" max="8837" width="15" customWidth="1"/>
    <col min="8839" max="8839" width="19" style="10" customWidth="1"/>
    <col min="8840" max="8840" width="9" style="10"/>
    <col min="8841" max="8841" width="14.875" customWidth="1"/>
    <col min="8843" max="8843" width="23.5" customWidth="1"/>
    <col min="8845" max="8845" width="15" customWidth="1"/>
    <col min="8847" max="8847" width="19" style="10" customWidth="1"/>
    <col min="8848" max="8848" width="9" style="10"/>
    <col min="8849" max="8849" width="14.875" customWidth="1"/>
    <col min="8851" max="8851" width="23.5" customWidth="1"/>
    <col min="8853" max="8853" width="15" customWidth="1"/>
    <col min="8855" max="8855" width="19" style="10" customWidth="1"/>
    <col min="8856" max="8856" width="9" style="10"/>
    <col min="8857" max="8857" width="14.875" customWidth="1"/>
    <col min="8859" max="8859" width="23.5" customWidth="1"/>
    <col min="8861" max="8861" width="15" customWidth="1"/>
    <col min="8863" max="8863" width="19" style="10" customWidth="1"/>
    <col min="8864" max="8864" width="9" style="10"/>
    <col min="8865" max="8865" width="14.875" customWidth="1"/>
    <col min="8867" max="8867" width="23.5" customWidth="1"/>
    <col min="8869" max="8869" width="15" customWidth="1"/>
    <col min="8871" max="8871" width="19" style="10" customWidth="1"/>
    <col min="8872" max="8872" width="9" style="10"/>
    <col min="8873" max="8873" width="14.875" customWidth="1"/>
    <col min="8875" max="8875" width="23.5" customWidth="1"/>
    <col min="8877" max="8877" width="15" customWidth="1"/>
    <col min="8879" max="8879" width="19" style="10" customWidth="1"/>
    <col min="8880" max="8880" width="9" style="10"/>
    <col min="8881" max="8881" width="14.875" customWidth="1"/>
    <col min="8883" max="8883" width="23.5" customWidth="1"/>
    <col min="8885" max="8885" width="15" customWidth="1"/>
    <col min="8887" max="8887" width="19" style="10" customWidth="1"/>
    <col min="8888" max="8888" width="9" style="10"/>
    <col min="8889" max="8889" width="14.875" customWidth="1"/>
    <col min="8891" max="8891" width="23.5" customWidth="1"/>
    <col min="8893" max="8893" width="15" customWidth="1"/>
    <col min="8895" max="8895" width="19" style="10" customWidth="1"/>
    <col min="8896" max="8896" width="9" style="10"/>
    <col min="8897" max="8897" width="14.875" customWidth="1"/>
    <col min="8899" max="8899" width="23.5" customWidth="1"/>
    <col min="8901" max="8901" width="15" customWidth="1"/>
    <col min="8903" max="8903" width="19" style="10" customWidth="1"/>
    <col min="8904" max="8904" width="9" style="10"/>
    <col min="8905" max="8905" width="14.875" customWidth="1"/>
    <col min="8907" max="8907" width="23.5" customWidth="1"/>
    <col min="8909" max="8909" width="15" customWidth="1"/>
    <col min="8911" max="8911" width="19" style="10" customWidth="1"/>
    <col min="8912" max="8912" width="9" style="10"/>
    <col min="8913" max="8913" width="14.875" customWidth="1"/>
    <col min="8915" max="8915" width="23.5" customWidth="1"/>
    <col min="8917" max="8917" width="15" customWidth="1"/>
    <col min="8919" max="8919" width="19" style="10" customWidth="1"/>
    <col min="8920" max="8920" width="9" style="10"/>
    <col min="8921" max="8921" width="14.875" customWidth="1"/>
    <col min="8923" max="8923" width="23.5" customWidth="1"/>
    <col min="8925" max="8925" width="15" customWidth="1"/>
    <col min="8927" max="8927" width="19" style="10" customWidth="1"/>
    <col min="8928" max="8928" width="9" style="10"/>
    <col min="8929" max="8929" width="14.875" customWidth="1"/>
    <col min="8931" max="8931" width="23.5" customWidth="1"/>
    <col min="8933" max="8933" width="15" customWidth="1"/>
    <col min="8935" max="8935" width="19" style="10" customWidth="1"/>
    <col min="8936" max="8936" width="9" style="10"/>
    <col min="8937" max="8937" width="14.875" customWidth="1"/>
    <col min="8939" max="8939" width="23.5" customWidth="1"/>
    <col min="8941" max="8941" width="15" customWidth="1"/>
    <col min="8943" max="8943" width="19" style="10" customWidth="1"/>
    <col min="8944" max="8944" width="9" style="10"/>
    <col min="8945" max="8945" width="14.875" customWidth="1"/>
    <col min="8947" max="8947" width="23.5" customWidth="1"/>
    <col min="8949" max="8949" width="15" customWidth="1"/>
    <col min="8951" max="8951" width="19" style="10" customWidth="1"/>
    <col min="8952" max="8952" width="9" style="10"/>
    <col min="8953" max="8953" width="14.875" customWidth="1"/>
    <col min="8955" max="8955" width="23.5" customWidth="1"/>
    <col min="8957" max="8957" width="15" customWidth="1"/>
    <col min="8959" max="8959" width="19" style="10" customWidth="1"/>
    <col min="8960" max="8960" width="9" style="10"/>
    <col min="8961" max="8961" width="14.875" customWidth="1"/>
    <col min="8963" max="8963" width="23.5" customWidth="1"/>
    <col min="8965" max="8965" width="15" customWidth="1"/>
    <col min="8967" max="8967" width="19" style="10" customWidth="1"/>
    <col min="8968" max="8968" width="9" style="10"/>
    <col min="8969" max="8969" width="14.875" customWidth="1"/>
    <col min="8971" max="8971" width="23.5" customWidth="1"/>
    <col min="8973" max="8973" width="15" customWidth="1"/>
    <col min="8975" max="8975" width="19" style="10" customWidth="1"/>
    <col min="8976" max="8976" width="9" style="10"/>
    <col min="8977" max="8977" width="14.875" customWidth="1"/>
    <col min="8979" max="8979" width="23.5" customWidth="1"/>
    <col min="8981" max="8981" width="15" customWidth="1"/>
    <col min="8983" max="8983" width="19" style="10" customWidth="1"/>
    <col min="8984" max="8984" width="9" style="10"/>
    <col min="8985" max="8985" width="14.875" customWidth="1"/>
    <col min="8987" max="8987" width="23.5" customWidth="1"/>
    <col min="8989" max="8989" width="15" customWidth="1"/>
    <col min="8991" max="8991" width="19" style="10" customWidth="1"/>
    <col min="8992" max="8992" width="9" style="10"/>
    <col min="8993" max="8993" width="14.875" customWidth="1"/>
    <col min="8995" max="8995" width="23.5" customWidth="1"/>
    <col min="8997" max="8997" width="15" customWidth="1"/>
    <col min="8999" max="8999" width="19" style="10" customWidth="1"/>
    <col min="9000" max="9000" width="9" style="10"/>
    <col min="9001" max="9001" width="14.875" customWidth="1"/>
    <col min="9003" max="9003" width="23.5" customWidth="1"/>
    <col min="9005" max="9005" width="15" customWidth="1"/>
    <col min="9007" max="9007" width="19" style="10" customWidth="1"/>
    <col min="9008" max="9008" width="9" style="10"/>
    <col min="9009" max="9009" width="14.875" customWidth="1"/>
    <col min="9011" max="9011" width="23.5" customWidth="1"/>
    <col min="9013" max="9013" width="15" customWidth="1"/>
    <col min="9015" max="9015" width="19" style="10" customWidth="1"/>
    <col min="9016" max="9016" width="9" style="10"/>
    <col min="9017" max="9017" width="14.875" customWidth="1"/>
    <col min="9019" max="9019" width="23.5" customWidth="1"/>
    <col min="9021" max="9021" width="15" customWidth="1"/>
    <col min="9023" max="9023" width="19" style="10" customWidth="1"/>
    <col min="9024" max="9024" width="9" style="10"/>
    <col min="9025" max="9025" width="14.875" customWidth="1"/>
    <col min="9027" max="9027" width="23.5" customWidth="1"/>
    <col min="9029" max="9029" width="15" customWidth="1"/>
    <col min="9031" max="9031" width="19" style="10" customWidth="1"/>
    <col min="9032" max="9032" width="9" style="10"/>
    <col min="9033" max="9033" width="14.875" customWidth="1"/>
    <col min="9035" max="9035" width="23.5" customWidth="1"/>
    <col min="9037" max="9037" width="15" customWidth="1"/>
    <col min="9039" max="9039" width="19" style="10" customWidth="1"/>
    <col min="9040" max="9040" width="9" style="10"/>
    <col min="9041" max="9041" width="14.875" customWidth="1"/>
    <col min="9043" max="9043" width="23.5" customWidth="1"/>
    <col min="9045" max="9045" width="15" customWidth="1"/>
    <col min="9047" max="9047" width="19" style="10" customWidth="1"/>
    <col min="9048" max="9048" width="9" style="10"/>
    <col min="9049" max="9049" width="14.875" customWidth="1"/>
    <col min="9051" max="9051" width="23.5" customWidth="1"/>
    <col min="9053" max="9053" width="15" customWidth="1"/>
    <col min="9055" max="9055" width="19" style="10" customWidth="1"/>
    <col min="9056" max="9056" width="9" style="10"/>
    <col min="9057" max="9057" width="14.875" customWidth="1"/>
    <col min="9059" max="9059" width="23.5" customWidth="1"/>
    <col min="9061" max="9061" width="15" customWidth="1"/>
    <col min="9063" max="9063" width="19" style="10" customWidth="1"/>
    <col min="9064" max="9064" width="9" style="10"/>
    <col min="9065" max="9065" width="14.875" customWidth="1"/>
    <col min="9067" max="9067" width="23.5" customWidth="1"/>
    <col min="9069" max="9069" width="15" customWidth="1"/>
    <col min="9071" max="9071" width="19" style="10" customWidth="1"/>
    <col min="9072" max="9072" width="9" style="10"/>
    <col min="9073" max="9073" width="14.875" customWidth="1"/>
    <col min="9075" max="9075" width="23.5" customWidth="1"/>
    <col min="9077" max="9077" width="15" customWidth="1"/>
    <col min="9079" max="9079" width="19" style="10" customWidth="1"/>
    <col min="9080" max="9080" width="9" style="10"/>
    <col min="9081" max="9081" width="14.875" customWidth="1"/>
    <col min="9083" max="9083" width="23.5" customWidth="1"/>
    <col min="9085" max="9085" width="15" customWidth="1"/>
    <col min="9087" max="9087" width="19" style="10" customWidth="1"/>
    <col min="9088" max="9088" width="9" style="10"/>
    <col min="9089" max="9089" width="14.875" customWidth="1"/>
    <col min="9091" max="9091" width="23.5" customWidth="1"/>
    <col min="9093" max="9093" width="15" customWidth="1"/>
    <col min="9095" max="9095" width="19" style="10" customWidth="1"/>
    <col min="9096" max="9096" width="9" style="10"/>
    <col min="9097" max="9097" width="14.875" customWidth="1"/>
    <col min="9099" max="9099" width="23.5" customWidth="1"/>
    <col min="9101" max="9101" width="15" customWidth="1"/>
    <col min="9103" max="9103" width="19" style="10" customWidth="1"/>
    <col min="9104" max="9104" width="9" style="10"/>
    <col min="9105" max="9105" width="14.875" customWidth="1"/>
    <col min="9107" max="9107" width="23.5" customWidth="1"/>
    <col min="9109" max="9109" width="15" customWidth="1"/>
    <col min="9111" max="9111" width="19" style="10" customWidth="1"/>
    <col min="9112" max="9112" width="9" style="10"/>
    <col min="9113" max="9113" width="14.875" customWidth="1"/>
    <col min="9115" max="9115" width="23.5" customWidth="1"/>
    <col min="9117" max="9117" width="15" customWidth="1"/>
    <col min="9119" max="9119" width="19" style="10" customWidth="1"/>
    <col min="9120" max="9120" width="9" style="10"/>
    <col min="9121" max="9121" width="14.875" customWidth="1"/>
    <col min="9123" max="9123" width="23.5" customWidth="1"/>
    <col min="9125" max="9125" width="15" customWidth="1"/>
    <col min="9127" max="9127" width="19" style="10" customWidth="1"/>
    <col min="9128" max="9128" width="9" style="10"/>
    <col min="9129" max="9129" width="14.875" customWidth="1"/>
    <col min="9131" max="9131" width="23.5" customWidth="1"/>
    <col min="9133" max="9133" width="15" customWidth="1"/>
    <col min="9135" max="9135" width="19" style="10" customWidth="1"/>
    <col min="9136" max="9136" width="9" style="10"/>
    <col min="9137" max="9137" width="14.875" customWidth="1"/>
    <col min="9139" max="9139" width="23.5" customWidth="1"/>
    <col min="9141" max="9141" width="15" customWidth="1"/>
    <col min="9143" max="9143" width="19" style="10" customWidth="1"/>
    <col min="9144" max="9144" width="9" style="10"/>
    <col min="9145" max="9145" width="14.875" customWidth="1"/>
    <col min="9147" max="9147" width="23.5" customWidth="1"/>
    <col min="9149" max="9149" width="15" customWidth="1"/>
    <col min="9151" max="9151" width="19" style="10" customWidth="1"/>
    <col min="9152" max="9152" width="9" style="10"/>
    <col min="9153" max="9153" width="14.875" customWidth="1"/>
    <col min="9155" max="9155" width="23.5" customWidth="1"/>
    <col min="9157" max="9157" width="15" customWidth="1"/>
    <col min="9159" max="9159" width="19" style="10" customWidth="1"/>
    <col min="9160" max="9160" width="9" style="10"/>
    <col min="9161" max="9161" width="14.875" customWidth="1"/>
    <col min="9163" max="9163" width="23.5" customWidth="1"/>
    <col min="9165" max="9165" width="15" customWidth="1"/>
    <col min="9167" max="9167" width="19" style="10" customWidth="1"/>
    <col min="9168" max="9168" width="9" style="10"/>
    <col min="9169" max="9169" width="14.875" customWidth="1"/>
    <col min="9171" max="9171" width="23.5" customWidth="1"/>
    <col min="9173" max="9173" width="15" customWidth="1"/>
    <col min="9175" max="9175" width="19" style="10" customWidth="1"/>
    <col min="9176" max="9176" width="9" style="10"/>
    <col min="9177" max="9177" width="14.875" customWidth="1"/>
    <col min="9179" max="9179" width="23.5" customWidth="1"/>
    <col min="9181" max="9181" width="15" customWidth="1"/>
    <col min="9183" max="9183" width="19" style="10" customWidth="1"/>
    <col min="9184" max="9184" width="9" style="10"/>
    <col min="9185" max="9185" width="14.875" customWidth="1"/>
    <col min="9187" max="9187" width="23.5" customWidth="1"/>
    <col min="9189" max="9189" width="15" customWidth="1"/>
    <col min="9191" max="9191" width="19" style="10" customWidth="1"/>
    <col min="9192" max="9192" width="9" style="10"/>
    <col min="9193" max="9193" width="14.875" customWidth="1"/>
    <col min="9195" max="9195" width="23.5" customWidth="1"/>
    <col min="9197" max="9197" width="15" customWidth="1"/>
    <col min="9199" max="9199" width="19" style="10" customWidth="1"/>
    <col min="9200" max="9200" width="9" style="10"/>
    <col min="9201" max="9201" width="14.875" customWidth="1"/>
    <col min="9203" max="9203" width="23.5" customWidth="1"/>
    <col min="9205" max="9205" width="15" customWidth="1"/>
    <col min="9207" max="9207" width="19" style="10" customWidth="1"/>
    <col min="9208" max="9208" width="9" style="10"/>
    <col min="9209" max="9209" width="14.875" customWidth="1"/>
    <col min="9211" max="9211" width="23.5" customWidth="1"/>
    <col min="9213" max="9213" width="15" customWidth="1"/>
    <col min="9215" max="9215" width="19" style="10" customWidth="1"/>
    <col min="9216" max="9216" width="9" style="10"/>
    <col min="9217" max="9217" width="14.875" customWidth="1"/>
    <col min="9219" max="9219" width="23.5" customWidth="1"/>
    <col min="9221" max="9221" width="15" customWidth="1"/>
    <col min="9223" max="9223" width="19" style="10" customWidth="1"/>
    <col min="9224" max="9224" width="9" style="10"/>
    <col min="9225" max="9225" width="14.875" customWidth="1"/>
    <col min="9227" max="9227" width="23.5" customWidth="1"/>
    <col min="9229" max="9229" width="15" customWidth="1"/>
    <col min="9231" max="9231" width="19" style="10" customWidth="1"/>
    <col min="9232" max="9232" width="9" style="10"/>
    <col min="9233" max="9233" width="14.875" customWidth="1"/>
    <col min="9235" max="9235" width="23.5" customWidth="1"/>
    <col min="9237" max="9237" width="15" customWidth="1"/>
    <col min="9239" max="9239" width="19" style="10" customWidth="1"/>
    <col min="9240" max="9240" width="9" style="10"/>
    <col min="9241" max="9241" width="14.875" customWidth="1"/>
    <col min="9243" max="9243" width="23.5" customWidth="1"/>
    <col min="9245" max="9245" width="15" customWidth="1"/>
    <col min="9247" max="9247" width="19" style="10" customWidth="1"/>
    <col min="9248" max="9248" width="9" style="10"/>
    <col min="9249" max="9249" width="14.875" customWidth="1"/>
    <col min="9251" max="9251" width="23.5" customWidth="1"/>
    <col min="9253" max="9253" width="15" customWidth="1"/>
    <col min="9255" max="9255" width="19" style="10" customWidth="1"/>
    <col min="9256" max="9256" width="9" style="10"/>
    <col min="9257" max="9257" width="14.875" customWidth="1"/>
    <col min="9259" max="9259" width="23.5" customWidth="1"/>
    <col min="9261" max="9261" width="15" customWidth="1"/>
    <col min="9263" max="9263" width="19" style="10" customWidth="1"/>
    <col min="9264" max="9264" width="9" style="10"/>
    <col min="9265" max="9265" width="14.875" customWidth="1"/>
    <col min="9267" max="9267" width="23.5" customWidth="1"/>
    <col min="9269" max="9269" width="15" customWidth="1"/>
    <col min="9271" max="9271" width="19" style="10" customWidth="1"/>
    <col min="9272" max="9272" width="9" style="10"/>
    <col min="9273" max="9273" width="14.875" customWidth="1"/>
    <col min="9275" max="9275" width="23.5" customWidth="1"/>
    <col min="9277" max="9277" width="15" customWidth="1"/>
    <col min="9279" max="9279" width="19" style="10" customWidth="1"/>
    <col min="9280" max="9280" width="9" style="10"/>
    <col min="9281" max="9281" width="14.875" customWidth="1"/>
    <col min="9283" max="9283" width="23.5" customWidth="1"/>
    <col min="9285" max="9285" width="15" customWidth="1"/>
    <col min="9287" max="9287" width="19" style="10" customWidth="1"/>
    <col min="9288" max="9288" width="9" style="10"/>
    <col min="9289" max="9289" width="14.875" customWidth="1"/>
    <col min="9291" max="9291" width="23.5" customWidth="1"/>
    <col min="9293" max="9293" width="15" customWidth="1"/>
    <col min="9295" max="9295" width="19" style="10" customWidth="1"/>
    <col min="9296" max="9296" width="9" style="10"/>
    <col min="9297" max="9297" width="14.875" customWidth="1"/>
    <col min="9299" max="9299" width="23.5" customWidth="1"/>
    <col min="9301" max="9301" width="15" customWidth="1"/>
    <col min="9303" max="9303" width="19" style="10" customWidth="1"/>
    <col min="9304" max="9304" width="9" style="10"/>
    <col min="9305" max="9305" width="14.875" customWidth="1"/>
    <col min="9307" max="9307" width="23.5" customWidth="1"/>
    <col min="9309" max="9309" width="15" customWidth="1"/>
    <col min="9311" max="9311" width="19" style="10" customWidth="1"/>
    <col min="9312" max="9312" width="9" style="10"/>
    <col min="9313" max="9313" width="14.875" customWidth="1"/>
    <col min="9315" max="9315" width="23.5" customWidth="1"/>
    <col min="9317" max="9317" width="15" customWidth="1"/>
    <col min="9319" max="9319" width="19" style="10" customWidth="1"/>
    <col min="9320" max="9320" width="9" style="10"/>
    <col min="9321" max="9321" width="14.875" customWidth="1"/>
    <col min="9323" max="9323" width="23.5" customWidth="1"/>
    <col min="9325" max="9325" width="15" customWidth="1"/>
    <col min="9327" max="9327" width="19" style="10" customWidth="1"/>
    <col min="9328" max="9328" width="9" style="10"/>
    <col min="9329" max="9329" width="14.875" customWidth="1"/>
    <col min="9331" max="9331" width="23.5" customWidth="1"/>
    <col min="9333" max="9333" width="15" customWidth="1"/>
    <col min="9335" max="9335" width="19" style="10" customWidth="1"/>
    <col min="9336" max="9336" width="9" style="10"/>
    <col min="9337" max="9337" width="14.875" customWidth="1"/>
    <col min="9339" max="9339" width="23.5" customWidth="1"/>
    <col min="9341" max="9341" width="15" customWidth="1"/>
    <col min="9343" max="9343" width="19" style="10" customWidth="1"/>
    <col min="9344" max="9344" width="9" style="10"/>
    <col min="9345" max="9345" width="14.875" customWidth="1"/>
    <col min="9347" max="9347" width="23.5" customWidth="1"/>
    <col min="9349" max="9349" width="15" customWidth="1"/>
    <col min="9351" max="9351" width="19" style="10" customWidth="1"/>
    <col min="9352" max="9352" width="9" style="10"/>
    <col min="9353" max="9353" width="14.875" customWidth="1"/>
    <col min="9355" max="9355" width="23.5" customWidth="1"/>
    <col min="9357" max="9357" width="15" customWidth="1"/>
    <col min="9359" max="9359" width="19" style="10" customWidth="1"/>
    <col min="9360" max="9360" width="9" style="10"/>
    <col min="9361" max="9361" width="14.875" customWidth="1"/>
    <col min="9363" max="9363" width="23.5" customWidth="1"/>
    <col min="9365" max="9365" width="15" customWidth="1"/>
    <col min="9367" max="9367" width="19" style="10" customWidth="1"/>
    <col min="9368" max="9368" width="9" style="10"/>
    <col min="9369" max="9369" width="14.875" customWidth="1"/>
    <col min="9371" max="9371" width="23.5" customWidth="1"/>
    <col min="9373" max="9373" width="15" customWidth="1"/>
    <col min="9375" max="9375" width="19" style="10" customWidth="1"/>
    <col min="9376" max="9376" width="9" style="10"/>
    <col min="9377" max="9377" width="14.875" customWidth="1"/>
    <col min="9379" max="9379" width="23.5" customWidth="1"/>
    <col min="9381" max="9381" width="15" customWidth="1"/>
    <col min="9383" max="9383" width="19" style="10" customWidth="1"/>
    <col min="9384" max="9384" width="9" style="10"/>
    <col min="9385" max="9385" width="14.875" customWidth="1"/>
    <col min="9387" max="9387" width="23.5" customWidth="1"/>
    <col min="9389" max="9389" width="15" customWidth="1"/>
    <col min="9391" max="9391" width="19" style="10" customWidth="1"/>
    <col min="9392" max="9392" width="9" style="10"/>
    <col min="9393" max="9393" width="14.875" customWidth="1"/>
    <col min="9395" max="9395" width="23.5" customWidth="1"/>
    <col min="9397" max="9397" width="15" customWidth="1"/>
    <col min="9399" max="9399" width="19" style="10" customWidth="1"/>
    <col min="9400" max="9400" width="9" style="10"/>
    <col min="9401" max="9401" width="14.875" customWidth="1"/>
    <col min="9403" max="9403" width="23.5" customWidth="1"/>
    <col min="9405" max="9405" width="15" customWidth="1"/>
    <col min="9407" max="9407" width="19" style="10" customWidth="1"/>
    <col min="9408" max="9408" width="9" style="10"/>
    <col min="9409" max="9409" width="14.875" customWidth="1"/>
    <col min="9411" max="9411" width="23.5" customWidth="1"/>
    <col min="9413" max="9413" width="15" customWidth="1"/>
    <col min="9415" max="9415" width="19" style="10" customWidth="1"/>
    <col min="9416" max="9416" width="9" style="10"/>
    <col min="9417" max="9417" width="14.875" customWidth="1"/>
    <col min="9419" max="9419" width="23.5" customWidth="1"/>
    <col min="9421" max="9421" width="15" customWidth="1"/>
    <col min="9423" max="9423" width="19" style="10" customWidth="1"/>
    <col min="9424" max="9424" width="9" style="10"/>
    <col min="9425" max="9425" width="14.875" customWidth="1"/>
    <col min="9427" max="9427" width="23.5" customWidth="1"/>
    <col min="9429" max="9429" width="15" customWidth="1"/>
    <col min="9431" max="9431" width="19" style="10" customWidth="1"/>
    <col min="9432" max="9432" width="9" style="10"/>
    <col min="9433" max="9433" width="14.875" customWidth="1"/>
    <col min="9435" max="9435" width="23.5" customWidth="1"/>
    <col min="9437" max="9437" width="15" customWidth="1"/>
    <col min="9439" max="9439" width="19" style="10" customWidth="1"/>
    <col min="9440" max="9440" width="9" style="10"/>
    <col min="9441" max="9441" width="14.875" customWidth="1"/>
    <col min="9443" max="9443" width="23.5" customWidth="1"/>
    <col min="9445" max="9445" width="15" customWidth="1"/>
    <col min="9447" max="9447" width="19" style="10" customWidth="1"/>
    <col min="9448" max="9448" width="9" style="10"/>
    <col min="9449" max="9449" width="14.875" customWidth="1"/>
    <col min="9451" max="9451" width="23.5" customWidth="1"/>
    <col min="9453" max="9453" width="15" customWidth="1"/>
    <col min="9455" max="9455" width="19" style="10" customWidth="1"/>
    <col min="9456" max="9456" width="9" style="10"/>
    <col min="9457" max="9457" width="14.875" customWidth="1"/>
    <col min="9459" max="9459" width="23.5" customWidth="1"/>
    <col min="9461" max="9461" width="15" customWidth="1"/>
    <col min="9463" max="9463" width="19" style="10" customWidth="1"/>
    <col min="9464" max="9464" width="9" style="10"/>
    <col min="9465" max="9465" width="14.875" customWidth="1"/>
    <col min="9467" max="9467" width="23.5" customWidth="1"/>
    <col min="9469" max="9469" width="15" customWidth="1"/>
    <col min="9471" max="9471" width="19" style="10" customWidth="1"/>
    <col min="9472" max="9472" width="9" style="10"/>
    <col min="9473" max="9473" width="14.875" customWidth="1"/>
    <col min="9475" max="9475" width="23.5" customWidth="1"/>
    <col min="9477" max="9477" width="15" customWidth="1"/>
    <col min="9479" max="9479" width="19" style="10" customWidth="1"/>
    <col min="9480" max="9480" width="9" style="10"/>
    <col min="9481" max="9481" width="14.875" customWidth="1"/>
    <col min="9483" max="9483" width="23.5" customWidth="1"/>
    <col min="9485" max="9485" width="15" customWidth="1"/>
    <col min="9487" max="9487" width="19" style="10" customWidth="1"/>
    <col min="9488" max="9488" width="9" style="10"/>
    <col min="9489" max="9489" width="14.875" customWidth="1"/>
    <col min="9491" max="9491" width="23.5" customWidth="1"/>
    <col min="9493" max="9493" width="15" customWidth="1"/>
    <col min="9495" max="9495" width="19" style="10" customWidth="1"/>
    <col min="9496" max="9496" width="9" style="10"/>
    <col min="9497" max="9497" width="14.875" customWidth="1"/>
    <col min="9499" max="9499" width="23.5" customWidth="1"/>
    <col min="9501" max="9501" width="15" customWidth="1"/>
    <col min="9503" max="9503" width="19" style="10" customWidth="1"/>
    <col min="9504" max="9504" width="9" style="10"/>
    <col min="9505" max="9505" width="14.875" customWidth="1"/>
    <col min="9507" max="9507" width="23.5" customWidth="1"/>
    <col min="9509" max="9509" width="15" customWidth="1"/>
    <col min="9511" max="9511" width="19" style="10" customWidth="1"/>
    <col min="9512" max="9512" width="9" style="10"/>
    <col min="9513" max="9513" width="14.875" customWidth="1"/>
    <col min="9515" max="9515" width="23.5" customWidth="1"/>
    <col min="9517" max="9517" width="15" customWidth="1"/>
    <col min="9519" max="9519" width="19" style="10" customWidth="1"/>
    <col min="9520" max="9520" width="9" style="10"/>
    <col min="9521" max="9521" width="14.875" customWidth="1"/>
    <col min="9523" max="9523" width="23.5" customWidth="1"/>
    <col min="9525" max="9525" width="15" customWidth="1"/>
    <col min="9527" max="9527" width="19" style="10" customWidth="1"/>
    <col min="9528" max="9528" width="9" style="10"/>
    <col min="9529" max="9529" width="14.875" customWidth="1"/>
    <col min="9531" max="9531" width="23.5" customWidth="1"/>
    <col min="9533" max="9533" width="15" customWidth="1"/>
    <col min="9535" max="9535" width="19" style="10" customWidth="1"/>
    <col min="9536" max="9536" width="9" style="10"/>
    <col min="9537" max="9537" width="14.875" customWidth="1"/>
    <col min="9539" max="9539" width="23.5" customWidth="1"/>
    <col min="9541" max="9541" width="15" customWidth="1"/>
    <col min="9543" max="9543" width="19" style="10" customWidth="1"/>
    <col min="9544" max="9544" width="9" style="10"/>
    <col min="9545" max="9545" width="14.875" customWidth="1"/>
    <col min="9547" max="9547" width="23.5" customWidth="1"/>
    <col min="9549" max="9549" width="15" customWidth="1"/>
    <col min="9551" max="9551" width="19" style="10" customWidth="1"/>
    <col min="9552" max="9552" width="9" style="10"/>
    <col min="9553" max="9553" width="14.875" customWidth="1"/>
    <col min="9555" max="9555" width="23.5" customWidth="1"/>
    <col min="9557" max="9557" width="15" customWidth="1"/>
    <col min="9559" max="9559" width="19" style="10" customWidth="1"/>
    <col min="9560" max="9560" width="9" style="10"/>
    <col min="9561" max="9561" width="14.875" customWidth="1"/>
    <col min="9563" max="9563" width="23.5" customWidth="1"/>
    <col min="9565" max="9565" width="15" customWidth="1"/>
    <col min="9567" max="9567" width="19" style="10" customWidth="1"/>
    <col min="9568" max="9568" width="9" style="10"/>
    <col min="9569" max="9569" width="14.875" customWidth="1"/>
    <col min="9571" max="9571" width="23.5" customWidth="1"/>
    <col min="9573" max="9573" width="15" customWidth="1"/>
    <col min="9575" max="9575" width="19" style="10" customWidth="1"/>
    <col min="9576" max="9576" width="9" style="10"/>
    <col min="9577" max="9577" width="14.875" customWidth="1"/>
    <col min="9579" max="9579" width="23.5" customWidth="1"/>
    <col min="9581" max="9581" width="15" customWidth="1"/>
    <col min="9583" max="9583" width="19" style="10" customWidth="1"/>
    <col min="9584" max="9584" width="9" style="10"/>
    <col min="9585" max="9585" width="14.875" customWidth="1"/>
    <col min="9587" max="9587" width="23.5" customWidth="1"/>
    <col min="9589" max="9589" width="15" customWidth="1"/>
    <col min="9591" max="9591" width="19" style="10" customWidth="1"/>
    <col min="9592" max="9592" width="9" style="10"/>
    <col min="9593" max="9593" width="14.875" customWidth="1"/>
    <col min="9595" max="9595" width="23.5" customWidth="1"/>
    <col min="9597" max="9597" width="15" customWidth="1"/>
    <col min="9599" max="9599" width="19" style="10" customWidth="1"/>
    <col min="9600" max="9600" width="9" style="10"/>
    <col min="9601" max="9601" width="14.875" customWidth="1"/>
    <col min="9603" max="9603" width="23.5" customWidth="1"/>
    <col min="9605" max="9605" width="15" customWidth="1"/>
    <col min="9607" max="9607" width="19" style="10" customWidth="1"/>
    <col min="9608" max="9608" width="9" style="10"/>
    <col min="9609" max="9609" width="14.875" customWidth="1"/>
    <col min="9611" max="9611" width="23.5" customWidth="1"/>
    <col min="9613" max="9613" width="15" customWidth="1"/>
    <col min="9615" max="9615" width="19" style="10" customWidth="1"/>
    <col min="9616" max="9616" width="9" style="10"/>
    <col min="9617" max="9617" width="14.875" customWidth="1"/>
    <col min="9619" max="9619" width="23.5" customWidth="1"/>
    <col min="9621" max="9621" width="15" customWidth="1"/>
    <col min="9623" max="9623" width="19" style="10" customWidth="1"/>
    <col min="9624" max="9624" width="9" style="10"/>
    <col min="9625" max="9625" width="14.875" customWidth="1"/>
    <col min="9627" max="9627" width="23.5" customWidth="1"/>
    <col min="9629" max="9629" width="15" customWidth="1"/>
    <col min="9631" max="9631" width="19" style="10" customWidth="1"/>
    <col min="9632" max="9632" width="9" style="10"/>
    <col min="9633" max="9633" width="14.875" customWidth="1"/>
    <col min="9635" max="9635" width="23.5" customWidth="1"/>
    <col min="9637" max="9637" width="15" customWidth="1"/>
    <col min="9639" max="9639" width="19" style="10" customWidth="1"/>
    <col min="9640" max="9640" width="9" style="10"/>
    <col min="9641" max="9641" width="14.875" customWidth="1"/>
    <col min="9643" max="9643" width="23.5" customWidth="1"/>
    <col min="9645" max="9645" width="15" customWidth="1"/>
    <col min="9647" max="9647" width="19" style="10" customWidth="1"/>
    <col min="9648" max="9648" width="9" style="10"/>
    <col min="9649" max="9649" width="14.875" customWidth="1"/>
    <col min="9651" max="9651" width="23.5" customWidth="1"/>
    <col min="9653" max="9653" width="15" customWidth="1"/>
    <col min="9655" max="9655" width="19" style="10" customWidth="1"/>
    <col min="9656" max="9656" width="9" style="10"/>
    <col min="9657" max="9657" width="14.875" customWidth="1"/>
    <col min="9659" max="9659" width="23.5" customWidth="1"/>
    <col min="9661" max="9661" width="15" customWidth="1"/>
    <col min="9663" max="9663" width="19" style="10" customWidth="1"/>
    <col min="9664" max="9664" width="9" style="10"/>
    <col min="9665" max="9665" width="14.875" customWidth="1"/>
    <col min="9667" max="9667" width="23.5" customWidth="1"/>
    <col min="9669" max="9669" width="15" customWidth="1"/>
    <col min="9671" max="9671" width="19" style="10" customWidth="1"/>
    <col min="9672" max="9672" width="9" style="10"/>
    <col min="9673" max="9673" width="14.875" customWidth="1"/>
    <col min="9675" max="9675" width="23.5" customWidth="1"/>
    <col min="9677" max="9677" width="15" customWidth="1"/>
    <col min="9679" max="9679" width="19" style="10" customWidth="1"/>
    <col min="9680" max="9680" width="9" style="10"/>
    <col min="9681" max="9681" width="14.875" customWidth="1"/>
    <col min="9683" max="9683" width="23.5" customWidth="1"/>
    <col min="9685" max="9685" width="15" customWidth="1"/>
    <col min="9687" max="9687" width="19" style="10" customWidth="1"/>
    <col min="9688" max="9688" width="9" style="10"/>
    <col min="9689" max="9689" width="14.875" customWidth="1"/>
    <col min="9691" max="9691" width="23.5" customWidth="1"/>
    <col min="9693" max="9693" width="15" customWidth="1"/>
    <col min="9695" max="9695" width="19" style="10" customWidth="1"/>
    <col min="9696" max="9696" width="9" style="10"/>
    <col min="9697" max="9697" width="14.875" customWidth="1"/>
    <col min="9699" max="9699" width="23.5" customWidth="1"/>
    <col min="9701" max="9701" width="15" customWidth="1"/>
    <col min="9703" max="9703" width="19" style="10" customWidth="1"/>
    <col min="9704" max="9704" width="9" style="10"/>
    <col min="9705" max="9705" width="14.875" customWidth="1"/>
    <col min="9707" max="9707" width="23.5" customWidth="1"/>
    <col min="9709" max="9709" width="15" customWidth="1"/>
    <col min="9711" max="9711" width="19" style="10" customWidth="1"/>
    <col min="9712" max="9712" width="9" style="10"/>
    <col min="9713" max="9713" width="14.875" customWidth="1"/>
    <col min="9715" max="9715" width="23.5" customWidth="1"/>
    <col min="9717" max="9717" width="15" customWidth="1"/>
    <col min="9719" max="9719" width="19" style="10" customWidth="1"/>
    <col min="9720" max="9720" width="9" style="10"/>
    <col min="9721" max="9721" width="14.875" customWidth="1"/>
    <col min="9723" max="9723" width="23.5" customWidth="1"/>
    <col min="9725" max="9725" width="15" customWidth="1"/>
    <col min="9727" max="9727" width="19" style="10" customWidth="1"/>
    <col min="9728" max="9728" width="9" style="10"/>
    <col min="9729" max="9729" width="14.875" customWidth="1"/>
    <col min="9731" max="9731" width="23.5" customWidth="1"/>
    <col min="9733" max="9733" width="15" customWidth="1"/>
    <col min="9735" max="9735" width="19" style="10" customWidth="1"/>
    <col min="9736" max="9736" width="9" style="10"/>
    <col min="9737" max="9737" width="14.875" customWidth="1"/>
    <col min="9739" max="9739" width="23.5" customWidth="1"/>
    <col min="9741" max="9741" width="15" customWidth="1"/>
    <col min="9743" max="9743" width="19" style="10" customWidth="1"/>
    <col min="9744" max="9744" width="9" style="10"/>
    <col min="9745" max="9745" width="14.875" customWidth="1"/>
    <col min="9747" max="9747" width="23.5" customWidth="1"/>
    <col min="9749" max="9749" width="15" customWidth="1"/>
    <col min="9751" max="9751" width="19" style="10" customWidth="1"/>
    <col min="9752" max="9752" width="9" style="10"/>
    <col min="9753" max="9753" width="14.875" customWidth="1"/>
    <col min="9755" max="9755" width="23.5" customWidth="1"/>
    <col min="9757" max="9757" width="15" customWidth="1"/>
    <col min="9759" max="9759" width="19" style="10" customWidth="1"/>
    <col min="9760" max="9760" width="9" style="10"/>
    <col min="9761" max="9761" width="14.875" customWidth="1"/>
    <col min="9763" max="9763" width="23.5" customWidth="1"/>
    <col min="9765" max="9765" width="15" customWidth="1"/>
    <col min="9767" max="9767" width="19" style="10" customWidth="1"/>
    <col min="9768" max="9768" width="9" style="10"/>
    <col min="9769" max="9769" width="14.875" customWidth="1"/>
    <col min="9771" max="9771" width="23.5" customWidth="1"/>
    <col min="9773" max="9773" width="15" customWidth="1"/>
    <col min="9775" max="9775" width="19" style="10" customWidth="1"/>
    <col min="9776" max="9776" width="9" style="10"/>
    <col min="9777" max="9777" width="14.875" customWidth="1"/>
    <col min="9779" max="9779" width="23.5" customWidth="1"/>
    <col min="9781" max="9781" width="15" customWidth="1"/>
    <col min="9783" max="9783" width="19" style="10" customWidth="1"/>
    <col min="9784" max="9784" width="9" style="10"/>
    <col min="9785" max="9785" width="14.875" customWidth="1"/>
    <col min="9787" max="9787" width="23.5" customWidth="1"/>
    <col min="9789" max="9789" width="15" customWidth="1"/>
    <col min="9791" max="9791" width="19" style="10" customWidth="1"/>
    <col min="9792" max="9792" width="9" style="10"/>
    <col min="9793" max="9793" width="14.875" customWidth="1"/>
    <col min="9795" max="9795" width="23.5" customWidth="1"/>
    <col min="9797" max="9797" width="15" customWidth="1"/>
    <col min="9799" max="9799" width="19" style="10" customWidth="1"/>
    <col min="9800" max="9800" width="9" style="10"/>
    <col min="9801" max="9801" width="14.875" customWidth="1"/>
    <col min="9803" max="9803" width="23.5" customWidth="1"/>
    <col min="9805" max="9805" width="15" customWidth="1"/>
    <col min="9807" max="9807" width="19" style="10" customWidth="1"/>
    <col min="9808" max="9808" width="9" style="10"/>
    <col min="9809" max="9809" width="14.875" customWidth="1"/>
    <col min="9811" max="9811" width="23.5" customWidth="1"/>
    <col min="9813" max="9813" width="15" customWidth="1"/>
    <col min="9815" max="9815" width="19" style="10" customWidth="1"/>
    <col min="9816" max="9816" width="9" style="10"/>
    <col min="9817" max="9817" width="14.875" customWidth="1"/>
    <col min="9819" max="9819" width="23.5" customWidth="1"/>
    <col min="9821" max="9821" width="15" customWidth="1"/>
    <col min="9823" max="9823" width="19" style="10" customWidth="1"/>
    <col min="9824" max="9824" width="9" style="10"/>
    <col min="9825" max="9825" width="14.875" customWidth="1"/>
    <col min="9827" max="9827" width="23.5" customWidth="1"/>
    <col min="9829" max="9829" width="15" customWidth="1"/>
    <col min="9831" max="9831" width="19" style="10" customWidth="1"/>
    <col min="9832" max="9832" width="9" style="10"/>
    <col min="9833" max="9833" width="14.875" customWidth="1"/>
    <col min="9835" max="9835" width="23.5" customWidth="1"/>
    <col min="9837" max="9837" width="15" customWidth="1"/>
    <col min="9839" max="9839" width="19" style="10" customWidth="1"/>
    <col min="9840" max="9840" width="9" style="10"/>
    <col min="9841" max="9841" width="14.875" customWidth="1"/>
    <col min="9843" max="9843" width="23.5" customWidth="1"/>
    <col min="9845" max="9845" width="15" customWidth="1"/>
    <col min="9847" max="9847" width="19" style="10" customWidth="1"/>
    <col min="9848" max="9848" width="9" style="10"/>
    <col min="9849" max="9849" width="14.875" customWidth="1"/>
    <col min="9851" max="9851" width="23.5" customWidth="1"/>
    <col min="9853" max="9853" width="15" customWidth="1"/>
    <col min="9855" max="9855" width="19" style="10" customWidth="1"/>
    <col min="9856" max="9856" width="9" style="10"/>
    <col min="9857" max="9857" width="14.875" customWidth="1"/>
    <col min="9859" max="9859" width="23.5" customWidth="1"/>
    <col min="9861" max="9861" width="15" customWidth="1"/>
    <col min="9863" max="9863" width="19" style="10" customWidth="1"/>
    <col min="9864" max="9864" width="9" style="10"/>
    <col min="9865" max="9865" width="14.875" customWidth="1"/>
    <col min="9867" max="9867" width="23.5" customWidth="1"/>
    <col min="9869" max="9869" width="15" customWidth="1"/>
    <col min="9871" max="9871" width="19" style="10" customWidth="1"/>
    <col min="9872" max="9872" width="9" style="10"/>
    <col min="9873" max="9873" width="14.875" customWidth="1"/>
    <col min="9875" max="9875" width="23.5" customWidth="1"/>
    <col min="9877" max="9877" width="15" customWidth="1"/>
    <col min="9879" max="9879" width="19" style="10" customWidth="1"/>
    <col min="9880" max="9880" width="9" style="10"/>
    <col min="9881" max="9881" width="14.875" customWidth="1"/>
    <col min="9883" max="9883" width="23.5" customWidth="1"/>
    <col min="9885" max="9885" width="15" customWidth="1"/>
    <col min="9887" max="9887" width="19" style="10" customWidth="1"/>
    <col min="9888" max="9888" width="9" style="10"/>
    <col min="9889" max="9889" width="14.875" customWidth="1"/>
    <col min="9891" max="9891" width="23.5" customWidth="1"/>
    <col min="9893" max="9893" width="15" customWidth="1"/>
    <col min="9895" max="9895" width="19" style="10" customWidth="1"/>
    <col min="9896" max="9896" width="9" style="10"/>
    <col min="9897" max="9897" width="14.875" customWidth="1"/>
    <col min="9899" max="9899" width="23.5" customWidth="1"/>
    <col min="9901" max="9901" width="15" customWidth="1"/>
    <col min="9903" max="9903" width="19" style="10" customWidth="1"/>
    <col min="9904" max="9904" width="9" style="10"/>
    <col min="9905" max="9905" width="14.875" customWidth="1"/>
    <col min="9907" max="9907" width="23.5" customWidth="1"/>
    <col min="9909" max="9909" width="15" customWidth="1"/>
    <col min="9911" max="9911" width="19" style="10" customWidth="1"/>
    <col min="9912" max="9912" width="9" style="10"/>
    <col min="9913" max="9913" width="14.875" customWidth="1"/>
    <col min="9915" max="9915" width="23.5" customWidth="1"/>
    <col min="9917" max="9917" width="15" customWidth="1"/>
    <col min="9919" max="9919" width="19" style="10" customWidth="1"/>
    <col min="9920" max="9920" width="9" style="10"/>
    <col min="9921" max="9921" width="14.875" customWidth="1"/>
    <col min="9923" max="9923" width="23.5" customWidth="1"/>
    <col min="9925" max="9925" width="15" customWidth="1"/>
    <col min="9927" max="9927" width="19" style="10" customWidth="1"/>
    <col min="9928" max="9928" width="9" style="10"/>
    <col min="9929" max="9929" width="14.875" customWidth="1"/>
    <col min="9931" max="9931" width="23.5" customWidth="1"/>
    <col min="9933" max="9933" width="15" customWidth="1"/>
    <col min="9935" max="9935" width="19" style="10" customWidth="1"/>
    <col min="9936" max="9936" width="9" style="10"/>
    <col min="9937" max="9937" width="14.875" customWidth="1"/>
    <col min="9939" max="9939" width="23.5" customWidth="1"/>
    <col min="9941" max="9941" width="15" customWidth="1"/>
    <col min="9943" max="9943" width="19" style="10" customWidth="1"/>
    <col min="9944" max="9944" width="9" style="10"/>
    <col min="9945" max="9945" width="14.875" customWidth="1"/>
    <col min="9947" max="9947" width="23.5" customWidth="1"/>
    <col min="9949" max="9949" width="15" customWidth="1"/>
    <col min="9951" max="9951" width="19" style="10" customWidth="1"/>
    <col min="9952" max="9952" width="9" style="10"/>
    <col min="9953" max="9953" width="14.875" customWidth="1"/>
    <col min="9955" max="9955" width="23.5" customWidth="1"/>
    <col min="9957" max="9957" width="15" customWidth="1"/>
    <col min="9959" max="9959" width="19" style="10" customWidth="1"/>
    <col min="9960" max="9960" width="9" style="10"/>
    <col min="9961" max="9961" width="14.875" customWidth="1"/>
    <col min="9963" max="9963" width="23.5" customWidth="1"/>
    <col min="9965" max="9965" width="15" customWidth="1"/>
    <col min="9967" max="9967" width="19" style="10" customWidth="1"/>
    <col min="9968" max="9968" width="9" style="10"/>
    <col min="9969" max="9969" width="14.875" customWidth="1"/>
    <col min="9971" max="9971" width="23.5" customWidth="1"/>
    <col min="9973" max="9973" width="15" customWidth="1"/>
    <col min="9975" max="9975" width="19" style="10" customWidth="1"/>
    <col min="9976" max="9976" width="9" style="10"/>
    <col min="9977" max="9977" width="14.875" customWidth="1"/>
    <col min="9979" max="9979" width="23.5" customWidth="1"/>
    <col min="9981" max="9981" width="15" customWidth="1"/>
    <col min="9983" max="9983" width="19" style="10" customWidth="1"/>
    <col min="9984" max="9984" width="9" style="10"/>
    <col min="9985" max="9985" width="14.875" customWidth="1"/>
    <col min="9987" max="9987" width="23.5" customWidth="1"/>
    <col min="9989" max="9989" width="15" customWidth="1"/>
    <col min="9991" max="9991" width="19" style="10" customWidth="1"/>
    <col min="9992" max="9992" width="9" style="10"/>
    <col min="9993" max="9993" width="14.875" customWidth="1"/>
    <col min="9995" max="9995" width="23.5" customWidth="1"/>
    <col min="9997" max="9997" width="15" customWidth="1"/>
    <col min="9999" max="9999" width="19" style="10" customWidth="1"/>
    <col min="10000" max="10000" width="9" style="10"/>
    <col min="10001" max="10001" width="14.875" customWidth="1"/>
    <col min="10003" max="10003" width="23.5" customWidth="1"/>
    <col min="10005" max="10005" width="15" customWidth="1"/>
    <col min="10007" max="10007" width="19" style="10" customWidth="1"/>
    <col min="10008" max="10008" width="9" style="10"/>
    <col min="10009" max="10009" width="14.875" customWidth="1"/>
    <col min="10011" max="10011" width="23.5" customWidth="1"/>
    <col min="10013" max="10013" width="15" customWidth="1"/>
    <col min="10015" max="10015" width="19" style="10" customWidth="1"/>
    <col min="10016" max="10016" width="9" style="10"/>
    <col min="10017" max="10017" width="14.875" customWidth="1"/>
    <col min="10019" max="10019" width="23.5" customWidth="1"/>
    <col min="10021" max="10021" width="15" customWidth="1"/>
    <col min="10023" max="10023" width="19" style="10" customWidth="1"/>
    <col min="10024" max="10024" width="9" style="10"/>
    <col min="10025" max="10025" width="14.875" customWidth="1"/>
    <col min="10027" max="10027" width="23.5" customWidth="1"/>
    <col min="10029" max="10029" width="15" customWidth="1"/>
    <col min="10031" max="10031" width="19" style="10" customWidth="1"/>
    <col min="10032" max="10032" width="9" style="10"/>
    <col min="10033" max="10033" width="14.875" customWidth="1"/>
    <col min="10035" max="10035" width="23.5" customWidth="1"/>
    <col min="10037" max="10037" width="15" customWidth="1"/>
    <col min="10039" max="10039" width="19" style="10" customWidth="1"/>
    <col min="10040" max="10040" width="9" style="10"/>
    <col min="10041" max="10041" width="14.875" customWidth="1"/>
    <col min="10043" max="10043" width="23.5" customWidth="1"/>
    <col min="10045" max="10045" width="15" customWidth="1"/>
    <col min="10047" max="10047" width="19" style="10" customWidth="1"/>
    <col min="10048" max="10048" width="9" style="10"/>
    <col min="10049" max="10049" width="14.875" customWidth="1"/>
    <col min="10051" max="10051" width="23.5" customWidth="1"/>
    <col min="10053" max="10053" width="15" customWidth="1"/>
    <col min="10055" max="10055" width="19" style="10" customWidth="1"/>
    <col min="10056" max="10056" width="9" style="10"/>
    <col min="10057" max="10057" width="14.875" customWidth="1"/>
    <col min="10059" max="10059" width="23.5" customWidth="1"/>
    <col min="10061" max="10061" width="15" customWidth="1"/>
    <col min="10063" max="10063" width="19" style="10" customWidth="1"/>
    <col min="10064" max="10064" width="9" style="10"/>
    <col min="10065" max="10065" width="14.875" customWidth="1"/>
    <col min="10067" max="10067" width="23.5" customWidth="1"/>
    <col min="10069" max="10069" width="15" customWidth="1"/>
    <col min="10071" max="10071" width="19" style="10" customWidth="1"/>
    <col min="10072" max="10072" width="9" style="10"/>
    <col min="10073" max="10073" width="14.875" customWidth="1"/>
    <col min="10075" max="10075" width="23.5" customWidth="1"/>
    <col min="10077" max="10077" width="15" customWidth="1"/>
    <col min="10079" max="10079" width="19" style="10" customWidth="1"/>
    <col min="10080" max="10080" width="9" style="10"/>
    <col min="10081" max="10081" width="14.875" customWidth="1"/>
    <col min="10083" max="10083" width="23.5" customWidth="1"/>
    <col min="10085" max="10085" width="15" customWidth="1"/>
    <col min="10087" max="10087" width="19" style="10" customWidth="1"/>
    <col min="10088" max="10088" width="9" style="10"/>
    <col min="10089" max="10089" width="14.875" customWidth="1"/>
    <col min="10091" max="10091" width="23.5" customWidth="1"/>
    <col min="10093" max="10093" width="15" customWidth="1"/>
    <col min="10095" max="10095" width="19" style="10" customWidth="1"/>
    <col min="10096" max="10096" width="9" style="10"/>
    <col min="10097" max="10097" width="14.875" customWidth="1"/>
    <col min="10099" max="10099" width="23.5" customWidth="1"/>
    <col min="10101" max="10101" width="15" customWidth="1"/>
    <col min="10103" max="10103" width="19" style="10" customWidth="1"/>
    <col min="10104" max="10104" width="9" style="10"/>
    <col min="10105" max="10105" width="14.875" customWidth="1"/>
    <col min="10107" max="10107" width="23.5" customWidth="1"/>
    <col min="10109" max="10109" width="15" customWidth="1"/>
    <col min="10111" max="10111" width="19" style="10" customWidth="1"/>
    <col min="10112" max="10112" width="9" style="10"/>
    <col min="10113" max="10113" width="14.875" customWidth="1"/>
    <col min="10115" max="10115" width="23.5" customWidth="1"/>
    <col min="10117" max="10117" width="15" customWidth="1"/>
    <col min="10119" max="10119" width="19" style="10" customWidth="1"/>
    <col min="10120" max="10120" width="9" style="10"/>
    <col min="10121" max="10121" width="14.875" customWidth="1"/>
    <col min="10123" max="10123" width="23.5" customWidth="1"/>
    <col min="10125" max="10125" width="15" customWidth="1"/>
    <col min="10127" max="10127" width="19" style="10" customWidth="1"/>
    <col min="10128" max="10128" width="9" style="10"/>
    <col min="10129" max="10129" width="14.875" customWidth="1"/>
    <col min="10131" max="10131" width="23.5" customWidth="1"/>
    <col min="10133" max="10133" width="15" customWidth="1"/>
    <col min="10135" max="10135" width="19" style="10" customWidth="1"/>
    <col min="10136" max="10136" width="9" style="10"/>
    <col min="10137" max="10137" width="14.875" customWidth="1"/>
    <col min="10139" max="10139" width="23.5" customWidth="1"/>
    <col min="10141" max="10141" width="15" customWidth="1"/>
    <col min="10143" max="10143" width="19" style="10" customWidth="1"/>
    <col min="10144" max="10144" width="9" style="10"/>
    <col min="10145" max="10145" width="14.875" customWidth="1"/>
    <col min="10147" max="10147" width="23.5" customWidth="1"/>
    <col min="10149" max="10149" width="15" customWidth="1"/>
    <col min="10151" max="10151" width="19" style="10" customWidth="1"/>
    <col min="10152" max="10152" width="9" style="10"/>
    <col min="10153" max="10153" width="14.875" customWidth="1"/>
    <col min="10155" max="10155" width="23.5" customWidth="1"/>
    <col min="10157" max="10157" width="15" customWidth="1"/>
    <col min="10159" max="10159" width="19" style="10" customWidth="1"/>
    <col min="10160" max="10160" width="9" style="10"/>
    <col min="10161" max="10161" width="14.875" customWidth="1"/>
    <col min="10163" max="10163" width="23.5" customWidth="1"/>
    <col min="10165" max="10165" width="15" customWidth="1"/>
    <col min="10167" max="10167" width="19" style="10" customWidth="1"/>
    <col min="10168" max="10168" width="9" style="10"/>
    <col min="10169" max="10169" width="14.875" customWidth="1"/>
    <col min="10171" max="10171" width="23.5" customWidth="1"/>
    <col min="10173" max="10173" width="15" customWidth="1"/>
    <col min="10175" max="10175" width="19" style="10" customWidth="1"/>
    <col min="10176" max="10176" width="9" style="10"/>
    <col min="10177" max="10177" width="14.875" customWidth="1"/>
    <col min="10179" max="10179" width="23.5" customWidth="1"/>
    <col min="10181" max="10181" width="15" customWidth="1"/>
    <col min="10183" max="10183" width="19" style="10" customWidth="1"/>
    <col min="10184" max="10184" width="9" style="10"/>
    <col min="10185" max="10185" width="14.875" customWidth="1"/>
    <col min="10187" max="10187" width="23.5" customWidth="1"/>
    <col min="10189" max="10189" width="15" customWidth="1"/>
    <col min="10191" max="10191" width="19" style="10" customWidth="1"/>
    <col min="10192" max="10192" width="9" style="10"/>
    <col min="10193" max="10193" width="14.875" customWidth="1"/>
    <col min="10195" max="10195" width="23.5" customWidth="1"/>
    <col min="10197" max="10197" width="15" customWidth="1"/>
    <col min="10199" max="10199" width="19" style="10" customWidth="1"/>
    <col min="10200" max="10200" width="9" style="10"/>
    <col min="10201" max="10201" width="14.875" customWidth="1"/>
    <col min="10203" max="10203" width="23.5" customWidth="1"/>
    <col min="10205" max="10205" width="15" customWidth="1"/>
    <col min="10207" max="10207" width="19" style="10" customWidth="1"/>
    <col min="10208" max="10208" width="9" style="10"/>
    <col min="10209" max="10209" width="14.875" customWidth="1"/>
    <col min="10211" max="10211" width="23.5" customWidth="1"/>
    <col min="10213" max="10213" width="15" customWidth="1"/>
    <col min="10215" max="10215" width="19" style="10" customWidth="1"/>
    <col min="10216" max="10216" width="9" style="10"/>
    <col min="10217" max="10217" width="14.875" customWidth="1"/>
    <col min="10219" max="10219" width="23.5" customWidth="1"/>
    <col min="10221" max="10221" width="15" customWidth="1"/>
    <col min="10223" max="10223" width="19" style="10" customWidth="1"/>
    <col min="10224" max="10224" width="9" style="10"/>
    <col min="10225" max="10225" width="14.875" customWidth="1"/>
    <col min="10227" max="10227" width="23.5" customWidth="1"/>
    <col min="10229" max="10229" width="15" customWidth="1"/>
    <col min="10231" max="10231" width="19" style="10" customWidth="1"/>
    <col min="10232" max="10232" width="9" style="10"/>
    <col min="10233" max="10233" width="14.875" customWidth="1"/>
    <col min="10235" max="10235" width="23.5" customWidth="1"/>
    <col min="10237" max="10237" width="15" customWidth="1"/>
    <col min="10239" max="10239" width="19" style="10" customWidth="1"/>
    <col min="10240" max="10240" width="9" style="10"/>
    <col min="10241" max="10241" width="14.875" customWidth="1"/>
    <col min="10243" max="10243" width="23.5" customWidth="1"/>
    <col min="10245" max="10245" width="15" customWidth="1"/>
    <col min="10247" max="10247" width="19" style="10" customWidth="1"/>
    <col min="10248" max="10248" width="9" style="10"/>
    <col min="10249" max="10249" width="14.875" customWidth="1"/>
    <col min="10251" max="10251" width="23.5" customWidth="1"/>
    <col min="10253" max="10253" width="15" customWidth="1"/>
    <col min="10255" max="10255" width="19" style="10" customWidth="1"/>
    <col min="10256" max="10256" width="9" style="10"/>
    <col min="10257" max="10257" width="14.875" customWidth="1"/>
    <col min="10259" max="10259" width="23.5" customWidth="1"/>
    <col min="10261" max="10261" width="15" customWidth="1"/>
    <col min="10263" max="10263" width="19" style="10" customWidth="1"/>
    <col min="10264" max="10264" width="9" style="10"/>
    <col min="10265" max="10265" width="14.875" customWidth="1"/>
    <col min="10267" max="10267" width="23.5" customWidth="1"/>
    <col min="10269" max="10269" width="15" customWidth="1"/>
    <col min="10271" max="10271" width="19" style="10" customWidth="1"/>
    <col min="10272" max="10272" width="9" style="10"/>
    <col min="10273" max="10273" width="14.875" customWidth="1"/>
    <col min="10275" max="10275" width="23.5" customWidth="1"/>
    <col min="10277" max="10277" width="15" customWidth="1"/>
    <col min="10279" max="10279" width="19" style="10" customWidth="1"/>
    <col min="10280" max="10280" width="9" style="10"/>
    <col min="10281" max="10281" width="14.875" customWidth="1"/>
    <col min="10283" max="10283" width="23.5" customWidth="1"/>
    <col min="10285" max="10285" width="15" customWidth="1"/>
    <col min="10287" max="10287" width="19" style="10" customWidth="1"/>
    <col min="10288" max="10288" width="9" style="10"/>
    <col min="10289" max="10289" width="14.875" customWidth="1"/>
    <col min="10291" max="10291" width="23.5" customWidth="1"/>
    <col min="10293" max="10293" width="15" customWidth="1"/>
    <col min="10295" max="10295" width="19" style="10" customWidth="1"/>
    <col min="10296" max="10296" width="9" style="10"/>
    <col min="10297" max="10297" width="14.875" customWidth="1"/>
    <col min="10299" max="10299" width="23.5" customWidth="1"/>
    <col min="10301" max="10301" width="15" customWidth="1"/>
    <col min="10303" max="10303" width="19" style="10" customWidth="1"/>
    <col min="10304" max="10304" width="9" style="10"/>
    <col min="10305" max="10305" width="14.875" customWidth="1"/>
    <col min="10307" max="10307" width="23.5" customWidth="1"/>
    <col min="10309" max="10309" width="15" customWidth="1"/>
    <col min="10311" max="10311" width="19" style="10" customWidth="1"/>
    <col min="10312" max="10312" width="9" style="10"/>
    <col min="10313" max="10313" width="14.875" customWidth="1"/>
    <col min="10315" max="10315" width="23.5" customWidth="1"/>
    <col min="10317" max="10317" width="15" customWidth="1"/>
    <col min="10319" max="10319" width="19" style="10" customWidth="1"/>
    <col min="10320" max="10320" width="9" style="10"/>
    <col min="10321" max="10321" width="14.875" customWidth="1"/>
    <col min="10323" max="10323" width="23.5" customWidth="1"/>
    <col min="10325" max="10325" width="15" customWidth="1"/>
    <col min="10327" max="10327" width="19" style="10" customWidth="1"/>
    <col min="10328" max="10328" width="9" style="10"/>
    <col min="10329" max="10329" width="14.875" customWidth="1"/>
    <col min="10331" max="10331" width="23.5" customWidth="1"/>
    <col min="10333" max="10333" width="15" customWidth="1"/>
    <col min="10335" max="10335" width="19" style="10" customWidth="1"/>
    <col min="10336" max="10336" width="9" style="10"/>
    <col min="10337" max="10337" width="14.875" customWidth="1"/>
    <col min="10339" max="10339" width="23.5" customWidth="1"/>
    <col min="10341" max="10341" width="15" customWidth="1"/>
    <col min="10343" max="10343" width="19" style="10" customWidth="1"/>
    <col min="10344" max="10344" width="9" style="10"/>
    <col min="10345" max="10345" width="14.875" customWidth="1"/>
    <col min="10347" max="10347" width="23.5" customWidth="1"/>
    <col min="10349" max="10349" width="15" customWidth="1"/>
    <col min="10351" max="10351" width="19" style="10" customWidth="1"/>
    <col min="10352" max="10352" width="9" style="10"/>
    <col min="10353" max="10353" width="14.875" customWidth="1"/>
    <col min="10355" max="10355" width="23.5" customWidth="1"/>
    <col min="10357" max="10357" width="15" customWidth="1"/>
    <col min="10359" max="10359" width="19" style="10" customWidth="1"/>
    <col min="10360" max="10360" width="9" style="10"/>
    <col min="10361" max="10361" width="14.875" customWidth="1"/>
    <col min="10363" max="10363" width="23.5" customWidth="1"/>
    <col min="10365" max="10365" width="15" customWidth="1"/>
    <col min="10367" max="10367" width="19" style="10" customWidth="1"/>
    <col min="10368" max="10368" width="9" style="10"/>
    <col min="10369" max="10369" width="14.875" customWidth="1"/>
    <col min="10371" max="10371" width="23.5" customWidth="1"/>
    <col min="10373" max="10373" width="15" customWidth="1"/>
    <col min="10375" max="10375" width="19" style="10" customWidth="1"/>
    <col min="10376" max="10376" width="9" style="10"/>
    <col min="10377" max="10377" width="14.875" customWidth="1"/>
    <col min="10379" max="10379" width="23.5" customWidth="1"/>
    <col min="10381" max="10381" width="15" customWidth="1"/>
    <col min="10383" max="10383" width="19" style="10" customWidth="1"/>
    <col min="10384" max="10384" width="9" style="10"/>
    <col min="10385" max="10385" width="14.875" customWidth="1"/>
    <col min="10387" max="10387" width="23.5" customWidth="1"/>
    <col min="10389" max="10389" width="15" customWidth="1"/>
    <col min="10391" max="10391" width="19" style="10" customWidth="1"/>
    <col min="10392" max="10392" width="9" style="10"/>
    <col min="10393" max="10393" width="14.875" customWidth="1"/>
    <col min="10395" max="10395" width="23.5" customWidth="1"/>
    <col min="10397" max="10397" width="15" customWidth="1"/>
    <col min="10399" max="10399" width="19" style="10" customWidth="1"/>
    <col min="10400" max="10400" width="9" style="10"/>
    <col min="10401" max="10401" width="14.875" customWidth="1"/>
    <col min="10403" max="10403" width="23.5" customWidth="1"/>
    <col min="10405" max="10405" width="15" customWidth="1"/>
    <col min="10407" max="10407" width="19" style="10" customWidth="1"/>
    <col min="10408" max="10408" width="9" style="10"/>
    <col min="10409" max="10409" width="14.875" customWidth="1"/>
    <col min="10411" max="10411" width="23.5" customWidth="1"/>
    <col min="10413" max="10413" width="15" customWidth="1"/>
    <col min="10415" max="10415" width="19" style="10" customWidth="1"/>
    <col min="10416" max="10416" width="9" style="10"/>
    <col min="10417" max="10417" width="14.875" customWidth="1"/>
    <col min="10419" max="10419" width="23.5" customWidth="1"/>
    <col min="10421" max="10421" width="15" customWidth="1"/>
    <col min="10423" max="10423" width="19" style="10" customWidth="1"/>
    <col min="10424" max="10424" width="9" style="10"/>
    <col min="10425" max="10425" width="14.875" customWidth="1"/>
    <col min="10427" max="10427" width="23.5" customWidth="1"/>
    <col min="10429" max="10429" width="15" customWidth="1"/>
    <col min="10431" max="10431" width="19" style="10" customWidth="1"/>
    <col min="10432" max="10432" width="9" style="10"/>
    <col min="10433" max="10433" width="14.875" customWidth="1"/>
    <col min="10435" max="10435" width="23.5" customWidth="1"/>
    <col min="10437" max="10437" width="15" customWidth="1"/>
    <col min="10439" max="10439" width="19" style="10" customWidth="1"/>
    <col min="10440" max="10440" width="9" style="10"/>
    <col min="10441" max="10441" width="14.875" customWidth="1"/>
    <col min="10443" max="10443" width="23.5" customWidth="1"/>
    <col min="10445" max="10445" width="15" customWidth="1"/>
    <col min="10447" max="10447" width="19" style="10" customWidth="1"/>
    <col min="10448" max="10448" width="9" style="10"/>
    <col min="10449" max="10449" width="14.875" customWidth="1"/>
    <col min="10451" max="10451" width="23.5" customWidth="1"/>
    <col min="10453" max="10453" width="15" customWidth="1"/>
    <col min="10455" max="10455" width="19" style="10" customWidth="1"/>
    <col min="10456" max="10456" width="9" style="10"/>
    <col min="10457" max="10457" width="14.875" customWidth="1"/>
    <col min="10459" max="10459" width="23.5" customWidth="1"/>
    <col min="10461" max="10461" width="15" customWidth="1"/>
    <col min="10463" max="10463" width="19" style="10" customWidth="1"/>
    <col min="10464" max="10464" width="9" style="10"/>
    <col min="10465" max="10465" width="14.875" customWidth="1"/>
    <col min="10467" max="10467" width="23.5" customWidth="1"/>
    <col min="10469" max="10469" width="15" customWidth="1"/>
    <col min="10471" max="10471" width="19" style="10" customWidth="1"/>
    <col min="10472" max="10472" width="9" style="10"/>
    <col min="10473" max="10473" width="14.875" customWidth="1"/>
    <col min="10475" max="10475" width="23.5" customWidth="1"/>
    <col min="10477" max="10477" width="15" customWidth="1"/>
    <col min="10479" max="10479" width="19" style="10" customWidth="1"/>
    <col min="10480" max="10480" width="9" style="10"/>
    <col min="10481" max="10481" width="14.875" customWidth="1"/>
    <col min="10483" max="10483" width="23.5" customWidth="1"/>
    <col min="10485" max="10485" width="15" customWidth="1"/>
    <col min="10487" max="10487" width="19" style="10" customWidth="1"/>
    <col min="10488" max="10488" width="9" style="10"/>
    <col min="10489" max="10489" width="14.875" customWidth="1"/>
    <col min="10491" max="10491" width="23.5" customWidth="1"/>
    <col min="10493" max="10493" width="15" customWidth="1"/>
    <col min="10495" max="10495" width="19" style="10" customWidth="1"/>
    <col min="10496" max="10496" width="9" style="10"/>
    <col min="10497" max="10497" width="14.875" customWidth="1"/>
    <col min="10499" max="10499" width="23.5" customWidth="1"/>
    <col min="10501" max="10501" width="15" customWidth="1"/>
    <col min="10503" max="10503" width="19" style="10" customWidth="1"/>
    <col min="10504" max="10504" width="9" style="10"/>
    <col min="10505" max="10505" width="14.875" customWidth="1"/>
    <col min="10507" max="10507" width="23.5" customWidth="1"/>
    <col min="10509" max="10509" width="15" customWidth="1"/>
    <col min="10511" max="10511" width="19" style="10" customWidth="1"/>
    <col min="10512" max="10512" width="9" style="10"/>
    <col min="10513" max="10513" width="14.875" customWidth="1"/>
    <col min="10515" max="10515" width="23.5" customWidth="1"/>
    <col min="10517" max="10517" width="15" customWidth="1"/>
    <col min="10519" max="10519" width="19" style="10" customWidth="1"/>
    <col min="10520" max="10520" width="9" style="10"/>
    <col min="10521" max="10521" width="14.875" customWidth="1"/>
    <col min="10523" max="10523" width="23.5" customWidth="1"/>
    <col min="10525" max="10525" width="15" customWidth="1"/>
    <col min="10527" max="10527" width="19" style="10" customWidth="1"/>
    <col min="10528" max="10528" width="9" style="10"/>
    <col min="10529" max="10529" width="14.875" customWidth="1"/>
    <col min="10531" max="10531" width="23.5" customWidth="1"/>
    <col min="10533" max="10533" width="15" customWidth="1"/>
    <col min="10535" max="10535" width="19" style="10" customWidth="1"/>
    <col min="10536" max="10536" width="9" style="10"/>
    <col min="10537" max="10537" width="14.875" customWidth="1"/>
    <col min="10539" max="10539" width="23.5" customWidth="1"/>
    <col min="10541" max="10541" width="15" customWidth="1"/>
    <col min="10543" max="10543" width="19" style="10" customWidth="1"/>
    <col min="10544" max="10544" width="9" style="10"/>
    <col min="10545" max="10545" width="14.875" customWidth="1"/>
    <col min="10547" max="10547" width="23.5" customWidth="1"/>
    <col min="10549" max="10549" width="15" customWidth="1"/>
    <col min="10551" max="10551" width="19" style="10" customWidth="1"/>
    <col min="10552" max="10552" width="9" style="10"/>
    <col min="10553" max="10553" width="14.875" customWidth="1"/>
    <col min="10555" max="10555" width="23.5" customWidth="1"/>
    <col min="10557" max="10557" width="15" customWidth="1"/>
    <col min="10559" max="10559" width="19" style="10" customWidth="1"/>
    <col min="10560" max="10560" width="9" style="10"/>
    <col min="10561" max="10561" width="14.875" customWidth="1"/>
    <col min="10563" max="10563" width="23.5" customWidth="1"/>
    <col min="10565" max="10565" width="15" customWidth="1"/>
    <col min="10567" max="10567" width="19" style="10" customWidth="1"/>
    <col min="10568" max="10568" width="9" style="10"/>
    <col min="10569" max="10569" width="14.875" customWidth="1"/>
    <col min="10571" max="10571" width="23.5" customWidth="1"/>
    <col min="10573" max="10573" width="15" customWidth="1"/>
    <col min="10575" max="10575" width="19" style="10" customWidth="1"/>
    <col min="10576" max="10576" width="9" style="10"/>
    <col min="10577" max="10577" width="14.875" customWidth="1"/>
    <col min="10579" max="10579" width="23.5" customWidth="1"/>
    <col min="10581" max="10581" width="15" customWidth="1"/>
    <col min="10583" max="10583" width="19" style="10" customWidth="1"/>
    <col min="10584" max="10584" width="9" style="10"/>
    <col min="10585" max="10585" width="14.875" customWidth="1"/>
    <col min="10587" max="10587" width="23.5" customWidth="1"/>
    <col min="10589" max="10589" width="15" customWidth="1"/>
    <col min="10591" max="10591" width="19" style="10" customWidth="1"/>
    <col min="10592" max="10592" width="9" style="10"/>
    <col min="10593" max="10593" width="14.875" customWidth="1"/>
    <col min="10595" max="10595" width="23.5" customWidth="1"/>
    <col min="10597" max="10597" width="15" customWidth="1"/>
    <col min="10599" max="10599" width="19" style="10" customWidth="1"/>
    <col min="10600" max="10600" width="9" style="10"/>
    <col min="10601" max="10601" width="14.875" customWidth="1"/>
    <col min="10603" max="10603" width="23.5" customWidth="1"/>
    <col min="10605" max="10605" width="15" customWidth="1"/>
    <col min="10607" max="10607" width="19" style="10" customWidth="1"/>
    <col min="10608" max="10608" width="9" style="10"/>
    <col min="10609" max="10609" width="14.875" customWidth="1"/>
    <col min="10611" max="10611" width="23.5" customWidth="1"/>
    <col min="10613" max="10613" width="15" customWidth="1"/>
    <col min="10615" max="10615" width="19" style="10" customWidth="1"/>
    <col min="10616" max="10616" width="9" style="10"/>
    <col min="10617" max="10617" width="14.875" customWidth="1"/>
    <col min="10619" max="10619" width="23.5" customWidth="1"/>
    <col min="10621" max="10621" width="15" customWidth="1"/>
    <col min="10623" max="10623" width="19" style="10" customWidth="1"/>
    <col min="10624" max="10624" width="9" style="10"/>
    <col min="10625" max="10625" width="14.875" customWidth="1"/>
    <col min="10627" max="10627" width="23.5" customWidth="1"/>
    <col min="10629" max="10629" width="15" customWidth="1"/>
    <col min="10631" max="10631" width="19" style="10" customWidth="1"/>
    <col min="10632" max="10632" width="9" style="10"/>
    <col min="10633" max="10633" width="14.875" customWidth="1"/>
    <col min="10635" max="10635" width="23.5" customWidth="1"/>
    <col min="10637" max="10637" width="15" customWidth="1"/>
    <col min="10639" max="10639" width="19" style="10" customWidth="1"/>
    <col min="10640" max="10640" width="9" style="10"/>
    <col min="10641" max="10641" width="14.875" customWidth="1"/>
    <col min="10643" max="10643" width="23.5" customWidth="1"/>
    <col min="10645" max="10645" width="15" customWidth="1"/>
    <col min="10647" max="10647" width="19" style="10" customWidth="1"/>
    <col min="10648" max="10648" width="9" style="10"/>
    <col min="10649" max="10649" width="14.875" customWidth="1"/>
    <col min="10651" max="10651" width="23.5" customWidth="1"/>
    <col min="10653" max="10653" width="15" customWidth="1"/>
    <col min="10655" max="10655" width="19" style="10" customWidth="1"/>
    <col min="10656" max="10656" width="9" style="10"/>
    <col min="10657" max="10657" width="14.875" customWidth="1"/>
    <col min="10659" max="10659" width="23.5" customWidth="1"/>
    <col min="10661" max="10661" width="15" customWidth="1"/>
    <col min="10663" max="10663" width="19" style="10" customWidth="1"/>
    <col min="10664" max="10664" width="9" style="10"/>
    <col min="10665" max="10665" width="14.875" customWidth="1"/>
    <col min="10667" max="10667" width="23.5" customWidth="1"/>
    <col min="10669" max="10669" width="15" customWidth="1"/>
    <col min="10671" max="10671" width="19" style="10" customWidth="1"/>
    <col min="10672" max="10672" width="9" style="10"/>
    <col min="10673" max="10673" width="14.875" customWidth="1"/>
    <col min="10675" max="10675" width="23.5" customWidth="1"/>
    <col min="10677" max="10677" width="15" customWidth="1"/>
    <col min="10679" max="10679" width="19" style="10" customWidth="1"/>
    <col min="10680" max="10680" width="9" style="10"/>
    <col min="10681" max="10681" width="14.875" customWidth="1"/>
    <col min="10683" max="10683" width="23.5" customWidth="1"/>
    <col min="10685" max="10685" width="15" customWidth="1"/>
    <col min="10687" max="10687" width="19" style="10" customWidth="1"/>
    <col min="10688" max="10688" width="9" style="10"/>
    <col min="10689" max="10689" width="14.875" customWidth="1"/>
    <col min="10691" max="10691" width="23.5" customWidth="1"/>
    <col min="10693" max="10693" width="15" customWidth="1"/>
    <col min="10695" max="10695" width="19" style="10" customWidth="1"/>
    <col min="10696" max="10696" width="9" style="10"/>
    <col min="10697" max="10697" width="14.875" customWidth="1"/>
    <col min="10699" max="10699" width="23.5" customWidth="1"/>
    <col min="10701" max="10701" width="15" customWidth="1"/>
    <col min="10703" max="10703" width="19" style="10" customWidth="1"/>
    <col min="10704" max="10704" width="9" style="10"/>
    <col min="10705" max="10705" width="14.875" customWidth="1"/>
    <col min="10707" max="10707" width="23.5" customWidth="1"/>
    <col min="10709" max="10709" width="15" customWidth="1"/>
    <col min="10711" max="10711" width="19" style="10" customWidth="1"/>
    <col min="10712" max="10712" width="9" style="10"/>
    <col min="10713" max="10713" width="14.875" customWidth="1"/>
    <col min="10715" max="10715" width="23.5" customWidth="1"/>
    <col min="10717" max="10717" width="15" customWidth="1"/>
    <col min="10719" max="10719" width="19" style="10" customWidth="1"/>
    <col min="10720" max="10720" width="9" style="10"/>
    <col min="10721" max="10721" width="14.875" customWidth="1"/>
    <col min="10723" max="10723" width="23.5" customWidth="1"/>
    <col min="10725" max="10725" width="15" customWidth="1"/>
    <col min="10727" max="10727" width="19" style="10" customWidth="1"/>
    <col min="10728" max="10728" width="9" style="10"/>
    <col min="10729" max="10729" width="14.875" customWidth="1"/>
    <col min="10731" max="10731" width="23.5" customWidth="1"/>
    <col min="10733" max="10733" width="15" customWidth="1"/>
    <col min="10735" max="10735" width="19" style="10" customWidth="1"/>
    <col min="10736" max="10736" width="9" style="10"/>
    <col min="10737" max="10737" width="14.875" customWidth="1"/>
    <col min="10739" max="10739" width="23.5" customWidth="1"/>
    <col min="10741" max="10741" width="15" customWidth="1"/>
    <col min="10743" max="10743" width="19" style="10" customWidth="1"/>
    <col min="10744" max="10744" width="9" style="10"/>
    <col min="10745" max="10745" width="14.875" customWidth="1"/>
    <col min="10747" max="10747" width="23.5" customWidth="1"/>
    <col min="10749" max="10749" width="15" customWidth="1"/>
    <col min="10751" max="10751" width="19" style="10" customWidth="1"/>
    <col min="10752" max="10752" width="9" style="10"/>
    <col min="10753" max="10753" width="14.875" customWidth="1"/>
    <col min="10755" max="10755" width="23.5" customWidth="1"/>
    <col min="10757" max="10757" width="15" customWidth="1"/>
    <col min="10759" max="10759" width="19" style="10" customWidth="1"/>
    <col min="10760" max="10760" width="9" style="10"/>
    <col min="10761" max="10761" width="14.875" customWidth="1"/>
    <col min="10763" max="10763" width="23.5" customWidth="1"/>
    <col min="10765" max="10765" width="15" customWidth="1"/>
    <col min="10767" max="10767" width="19" style="10" customWidth="1"/>
    <col min="10768" max="10768" width="9" style="10"/>
    <col min="10769" max="10769" width="14.875" customWidth="1"/>
    <col min="10771" max="10771" width="23.5" customWidth="1"/>
    <col min="10773" max="10773" width="15" customWidth="1"/>
    <col min="10775" max="10775" width="19" style="10" customWidth="1"/>
    <col min="10776" max="10776" width="9" style="10"/>
    <col min="10777" max="10777" width="14.875" customWidth="1"/>
    <col min="10779" max="10779" width="23.5" customWidth="1"/>
    <col min="10781" max="10781" width="15" customWidth="1"/>
    <col min="10783" max="10783" width="19" style="10" customWidth="1"/>
    <col min="10784" max="10784" width="9" style="10"/>
    <col min="10785" max="10785" width="14.875" customWidth="1"/>
    <col min="10787" max="10787" width="23.5" customWidth="1"/>
    <col min="10789" max="10789" width="15" customWidth="1"/>
    <col min="10791" max="10791" width="19" style="10" customWidth="1"/>
    <col min="10792" max="10792" width="9" style="10"/>
    <col min="10793" max="10793" width="14.875" customWidth="1"/>
    <col min="10795" max="10795" width="23.5" customWidth="1"/>
    <col min="10797" max="10797" width="15" customWidth="1"/>
    <col min="10799" max="10799" width="19" style="10" customWidth="1"/>
    <col min="10800" max="10800" width="9" style="10"/>
    <col min="10801" max="10801" width="14.875" customWidth="1"/>
    <col min="10803" max="10803" width="23.5" customWidth="1"/>
    <col min="10805" max="10805" width="15" customWidth="1"/>
    <col min="10807" max="10807" width="19" style="10" customWidth="1"/>
    <col min="10808" max="10808" width="9" style="10"/>
    <col min="10809" max="10809" width="14.875" customWidth="1"/>
    <col min="10811" max="10811" width="23.5" customWidth="1"/>
    <col min="10813" max="10813" width="15" customWidth="1"/>
    <col min="10815" max="10815" width="19" style="10" customWidth="1"/>
    <col min="10816" max="10816" width="9" style="10"/>
    <col min="10817" max="10817" width="14.875" customWidth="1"/>
    <col min="10819" max="10819" width="23.5" customWidth="1"/>
    <col min="10821" max="10821" width="15" customWidth="1"/>
    <col min="10823" max="10823" width="19" style="10" customWidth="1"/>
    <col min="10824" max="10824" width="9" style="10"/>
    <col min="10825" max="10825" width="14.875" customWidth="1"/>
    <col min="10827" max="10827" width="23.5" customWidth="1"/>
    <col min="10829" max="10829" width="15" customWidth="1"/>
    <col min="10831" max="10831" width="19" style="10" customWidth="1"/>
    <col min="10832" max="10832" width="9" style="10"/>
    <col min="10833" max="10833" width="14.875" customWidth="1"/>
    <col min="10835" max="10835" width="23.5" customWidth="1"/>
    <col min="10837" max="10837" width="15" customWidth="1"/>
    <col min="10839" max="10839" width="19" style="10" customWidth="1"/>
    <col min="10840" max="10840" width="9" style="10"/>
    <col min="10841" max="10841" width="14.875" customWidth="1"/>
    <col min="10843" max="10843" width="23.5" customWidth="1"/>
    <col min="10845" max="10845" width="15" customWidth="1"/>
    <col min="10847" max="10847" width="19" style="10" customWidth="1"/>
    <col min="10848" max="10848" width="9" style="10"/>
    <col min="10849" max="10849" width="14.875" customWidth="1"/>
    <col min="10851" max="10851" width="23.5" customWidth="1"/>
    <col min="10853" max="10853" width="15" customWidth="1"/>
    <col min="10855" max="10855" width="19" style="10" customWidth="1"/>
    <col min="10856" max="10856" width="9" style="10"/>
    <col min="10857" max="10857" width="14.875" customWidth="1"/>
    <col min="10859" max="10859" width="23.5" customWidth="1"/>
    <col min="10861" max="10861" width="15" customWidth="1"/>
    <col min="10863" max="10863" width="19" style="10" customWidth="1"/>
    <col min="10864" max="10864" width="9" style="10"/>
    <col min="10865" max="10865" width="14.875" customWidth="1"/>
    <col min="10867" max="10867" width="23.5" customWidth="1"/>
    <col min="10869" max="10869" width="15" customWidth="1"/>
    <col min="10871" max="10871" width="19" style="10" customWidth="1"/>
    <col min="10872" max="10872" width="9" style="10"/>
    <col min="10873" max="10873" width="14.875" customWidth="1"/>
    <col min="10875" max="10875" width="23.5" customWidth="1"/>
    <col min="10877" max="10877" width="15" customWidth="1"/>
    <col min="10879" max="10879" width="19" style="10" customWidth="1"/>
    <col min="10880" max="10880" width="9" style="10"/>
    <col min="10881" max="10881" width="14.875" customWidth="1"/>
    <col min="10883" max="10883" width="23.5" customWidth="1"/>
    <col min="10885" max="10885" width="15" customWidth="1"/>
    <col min="10887" max="10887" width="19" style="10" customWidth="1"/>
    <col min="10888" max="10888" width="9" style="10"/>
    <col min="10889" max="10889" width="14.875" customWidth="1"/>
    <col min="10891" max="10891" width="23.5" customWidth="1"/>
    <col min="10893" max="10893" width="15" customWidth="1"/>
    <col min="10895" max="10895" width="19" style="10" customWidth="1"/>
    <col min="10896" max="10896" width="9" style="10"/>
    <col min="10897" max="10897" width="14.875" customWidth="1"/>
    <col min="10899" max="10899" width="23.5" customWidth="1"/>
    <col min="10901" max="10901" width="15" customWidth="1"/>
    <col min="10903" max="10903" width="19" style="10" customWidth="1"/>
    <col min="10904" max="10904" width="9" style="10"/>
    <col min="10905" max="10905" width="14.875" customWidth="1"/>
    <col min="10907" max="10907" width="23.5" customWidth="1"/>
    <col min="10909" max="10909" width="15" customWidth="1"/>
    <col min="10911" max="10911" width="19" style="10" customWidth="1"/>
    <col min="10912" max="10912" width="9" style="10"/>
    <col min="10913" max="10913" width="14.875" customWidth="1"/>
    <col min="10915" max="10915" width="23.5" customWidth="1"/>
    <col min="10917" max="10917" width="15" customWidth="1"/>
    <col min="10919" max="10919" width="19" style="10" customWidth="1"/>
    <col min="10920" max="10920" width="9" style="10"/>
    <col min="10921" max="10921" width="14.875" customWidth="1"/>
    <col min="10923" max="10923" width="23.5" customWidth="1"/>
    <col min="10925" max="10925" width="15" customWidth="1"/>
    <col min="10927" max="10927" width="19" style="10" customWidth="1"/>
    <col min="10928" max="10928" width="9" style="10"/>
    <col min="10929" max="10929" width="14.875" customWidth="1"/>
    <col min="10931" max="10931" width="23.5" customWidth="1"/>
    <col min="10933" max="10933" width="15" customWidth="1"/>
    <col min="10935" max="10935" width="19" style="10" customWidth="1"/>
    <col min="10936" max="10936" width="9" style="10"/>
    <col min="10937" max="10937" width="14.875" customWidth="1"/>
    <col min="10939" max="10939" width="23.5" customWidth="1"/>
    <col min="10941" max="10941" width="15" customWidth="1"/>
    <col min="10943" max="10943" width="19" style="10" customWidth="1"/>
    <col min="10944" max="10944" width="9" style="10"/>
    <col min="10945" max="10945" width="14.875" customWidth="1"/>
    <col min="10947" max="10947" width="23.5" customWidth="1"/>
    <col min="10949" max="10949" width="15" customWidth="1"/>
    <col min="10951" max="10951" width="19" style="10" customWidth="1"/>
    <col min="10952" max="10952" width="9" style="10"/>
    <col min="10953" max="10953" width="14.875" customWidth="1"/>
    <col min="10955" max="10955" width="23.5" customWidth="1"/>
    <col min="10957" max="10957" width="15" customWidth="1"/>
    <col min="10959" max="10959" width="19" style="10" customWidth="1"/>
    <col min="10960" max="10960" width="9" style="10"/>
    <col min="10961" max="10961" width="14.875" customWidth="1"/>
    <col min="10963" max="10963" width="23.5" customWidth="1"/>
    <col min="10965" max="10965" width="15" customWidth="1"/>
    <col min="10967" max="10967" width="19" style="10" customWidth="1"/>
    <col min="10968" max="10968" width="9" style="10"/>
    <col min="10969" max="10969" width="14.875" customWidth="1"/>
    <col min="10971" max="10971" width="23.5" customWidth="1"/>
    <col min="10973" max="10973" width="15" customWidth="1"/>
    <col min="10975" max="10975" width="19" style="10" customWidth="1"/>
    <col min="10976" max="10976" width="9" style="10"/>
    <col min="10977" max="10977" width="14.875" customWidth="1"/>
    <col min="10979" max="10979" width="23.5" customWidth="1"/>
    <col min="10981" max="10981" width="15" customWidth="1"/>
    <col min="10983" max="10983" width="19" style="10" customWidth="1"/>
    <col min="10984" max="10984" width="9" style="10"/>
    <col min="10985" max="10985" width="14.875" customWidth="1"/>
    <col min="10987" max="10987" width="23.5" customWidth="1"/>
    <col min="10989" max="10989" width="15" customWidth="1"/>
    <col min="10991" max="10991" width="19" style="10" customWidth="1"/>
    <col min="10992" max="10992" width="9" style="10"/>
    <col min="10993" max="10993" width="14.875" customWidth="1"/>
    <col min="10995" max="10995" width="23.5" customWidth="1"/>
    <col min="10997" max="10997" width="15" customWidth="1"/>
    <col min="10999" max="10999" width="19" style="10" customWidth="1"/>
    <col min="11000" max="11000" width="9" style="10"/>
    <col min="11001" max="11001" width="14.875" customWidth="1"/>
    <col min="11003" max="11003" width="23.5" customWidth="1"/>
    <col min="11005" max="11005" width="15" customWidth="1"/>
    <col min="11007" max="11007" width="19" style="10" customWidth="1"/>
    <col min="11008" max="11008" width="9" style="10"/>
    <col min="11009" max="11009" width="14.875" customWidth="1"/>
    <col min="11011" max="11011" width="23.5" customWidth="1"/>
    <col min="11013" max="11013" width="15" customWidth="1"/>
    <col min="11015" max="11015" width="19" style="10" customWidth="1"/>
    <col min="11016" max="11016" width="9" style="10"/>
    <col min="11017" max="11017" width="14.875" customWidth="1"/>
    <col min="11019" max="11019" width="23.5" customWidth="1"/>
    <col min="11021" max="11021" width="15" customWidth="1"/>
    <col min="11023" max="11023" width="19" style="10" customWidth="1"/>
    <col min="11024" max="11024" width="9" style="10"/>
    <col min="11025" max="11025" width="14.875" customWidth="1"/>
    <col min="11027" max="11027" width="23.5" customWidth="1"/>
    <col min="11029" max="11029" width="15" customWidth="1"/>
    <col min="11031" max="11031" width="19" style="10" customWidth="1"/>
    <col min="11032" max="11032" width="9" style="10"/>
    <col min="11033" max="11033" width="14.875" customWidth="1"/>
    <col min="11035" max="11035" width="23.5" customWidth="1"/>
    <col min="11037" max="11037" width="15" customWidth="1"/>
    <col min="11039" max="11039" width="19" style="10" customWidth="1"/>
    <col min="11040" max="11040" width="9" style="10"/>
    <col min="11041" max="11041" width="14.875" customWidth="1"/>
    <col min="11043" max="11043" width="23.5" customWidth="1"/>
    <col min="11045" max="11045" width="15" customWidth="1"/>
    <col min="11047" max="11047" width="19" style="10" customWidth="1"/>
    <col min="11048" max="11048" width="9" style="10"/>
    <col min="11049" max="11049" width="14.875" customWidth="1"/>
    <col min="11051" max="11051" width="23.5" customWidth="1"/>
    <col min="11053" max="11053" width="15" customWidth="1"/>
    <col min="11055" max="11055" width="19" style="10" customWidth="1"/>
    <col min="11056" max="11056" width="9" style="10"/>
    <col min="11057" max="11057" width="14.875" customWidth="1"/>
    <col min="11059" max="11059" width="23.5" customWidth="1"/>
    <col min="11061" max="11061" width="15" customWidth="1"/>
    <col min="11063" max="11063" width="19" style="10" customWidth="1"/>
    <col min="11064" max="11064" width="9" style="10"/>
    <col min="11065" max="11065" width="14.875" customWidth="1"/>
    <col min="11067" max="11067" width="23.5" customWidth="1"/>
    <col min="11069" max="11069" width="15" customWidth="1"/>
    <col min="11071" max="11071" width="19" style="10" customWidth="1"/>
    <col min="11072" max="11072" width="9" style="10"/>
    <col min="11073" max="11073" width="14.875" customWidth="1"/>
    <col min="11075" max="11075" width="23.5" customWidth="1"/>
    <col min="11077" max="11077" width="15" customWidth="1"/>
    <col min="11079" max="11079" width="19" style="10" customWidth="1"/>
    <col min="11080" max="11080" width="9" style="10"/>
    <col min="11081" max="11081" width="14.875" customWidth="1"/>
    <col min="11083" max="11083" width="23.5" customWidth="1"/>
    <col min="11085" max="11085" width="15" customWidth="1"/>
    <col min="11087" max="11087" width="19" style="10" customWidth="1"/>
    <col min="11088" max="11088" width="9" style="10"/>
    <col min="11089" max="11089" width="14.875" customWidth="1"/>
    <col min="11091" max="11091" width="23.5" customWidth="1"/>
    <col min="11093" max="11093" width="15" customWidth="1"/>
    <col min="11095" max="11095" width="19" style="10" customWidth="1"/>
    <col min="11096" max="11096" width="9" style="10"/>
    <col min="11097" max="11097" width="14.875" customWidth="1"/>
    <col min="11099" max="11099" width="23.5" customWidth="1"/>
    <col min="11101" max="11101" width="15" customWidth="1"/>
    <col min="11103" max="11103" width="19" style="10" customWidth="1"/>
    <col min="11104" max="11104" width="9" style="10"/>
    <col min="11105" max="11105" width="14.875" customWidth="1"/>
    <col min="11107" max="11107" width="23.5" customWidth="1"/>
    <col min="11109" max="11109" width="15" customWidth="1"/>
    <col min="11111" max="11111" width="19" style="10" customWidth="1"/>
    <col min="11112" max="11112" width="9" style="10"/>
    <col min="11113" max="11113" width="14.875" customWidth="1"/>
    <col min="11115" max="11115" width="23.5" customWidth="1"/>
    <col min="11117" max="11117" width="15" customWidth="1"/>
    <col min="11119" max="11119" width="19" style="10" customWidth="1"/>
    <col min="11120" max="11120" width="9" style="10"/>
    <col min="11121" max="11121" width="14.875" customWidth="1"/>
    <col min="11123" max="11123" width="23.5" customWidth="1"/>
    <col min="11125" max="11125" width="15" customWidth="1"/>
    <col min="11127" max="11127" width="19" style="10" customWidth="1"/>
    <col min="11128" max="11128" width="9" style="10"/>
    <col min="11129" max="11129" width="14.875" customWidth="1"/>
    <col min="11131" max="11131" width="23.5" customWidth="1"/>
    <col min="11133" max="11133" width="15" customWidth="1"/>
    <col min="11135" max="11135" width="19" style="10" customWidth="1"/>
    <col min="11136" max="11136" width="9" style="10"/>
    <col min="11137" max="11137" width="14.875" customWidth="1"/>
    <col min="11139" max="11139" width="23.5" customWidth="1"/>
    <col min="11141" max="11141" width="15" customWidth="1"/>
    <col min="11143" max="11143" width="19" style="10" customWidth="1"/>
    <col min="11144" max="11144" width="9" style="10"/>
    <col min="11145" max="11145" width="14.875" customWidth="1"/>
    <col min="11147" max="11147" width="23.5" customWidth="1"/>
    <col min="11149" max="11149" width="15" customWidth="1"/>
    <col min="11151" max="11151" width="19" style="10" customWidth="1"/>
    <col min="11152" max="11152" width="9" style="10"/>
    <col min="11153" max="11153" width="14.875" customWidth="1"/>
    <col min="11155" max="11155" width="23.5" customWidth="1"/>
    <col min="11157" max="11157" width="15" customWidth="1"/>
    <col min="11159" max="11159" width="19" style="10" customWidth="1"/>
    <col min="11160" max="11160" width="9" style="10"/>
    <col min="11161" max="11161" width="14.875" customWidth="1"/>
    <col min="11163" max="11163" width="23.5" customWidth="1"/>
    <col min="11165" max="11165" width="15" customWidth="1"/>
    <col min="11167" max="11167" width="19" style="10" customWidth="1"/>
    <col min="11168" max="11168" width="9" style="10"/>
    <col min="11169" max="11169" width="14.875" customWidth="1"/>
    <col min="11171" max="11171" width="23.5" customWidth="1"/>
    <col min="11173" max="11173" width="15" customWidth="1"/>
    <col min="11175" max="11175" width="19" style="10" customWidth="1"/>
    <col min="11176" max="11176" width="9" style="10"/>
    <col min="11177" max="11177" width="14.875" customWidth="1"/>
    <col min="11179" max="11179" width="23.5" customWidth="1"/>
    <col min="11181" max="11181" width="15" customWidth="1"/>
    <col min="11183" max="11183" width="19" style="10" customWidth="1"/>
    <col min="11184" max="11184" width="9" style="10"/>
    <col min="11185" max="11185" width="14.875" customWidth="1"/>
    <col min="11187" max="11187" width="23.5" customWidth="1"/>
    <col min="11189" max="11189" width="15" customWidth="1"/>
    <col min="11191" max="11191" width="19" style="10" customWidth="1"/>
    <col min="11192" max="11192" width="9" style="10"/>
    <col min="11193" max="11193" width="14.875" customWidth="1"/>
    <col min="11195" max="11195" width="23.5" customWidth="1"/>
    <col min="11197" max="11197" width="15" customWidth="1"/>
    <col min="11199" max="11199" width="19" style="10" customWidth="1"/>
    <col min="11200" max="11200" width="9" style="10"/>
    <col min="11201" max="11201" width="14.875" customWidth="1"/>
    <col min="11203" max="11203" width="23.5" customWidth="1"/>
    <col min="11205" max="11205" width="15" customWidth="1"/>
    <col min="11207" max="11207" width="19" style="10" customWidth="1"/>
    <col min="11208" max="11208" width="9" style="10"/>
    <col min="11209" max="11209" width="14.875" customWidth="1"/>
    <col min="11211" max="11211" width="23.5" customWidth="1"/>
    <col min="11213" max="11213" width="15" customWidth="1"/>
    <col min="11215" max="11215" width="19" style="10" customWidth="1"/>
    <col min="11216" max="11216" width="9" style="10"/>
    <col min="11217" max="11217" width="14.875" customWidth="1"/>
    <col min="11219" max="11219" width="23.5" customWidth="1"/>
    <col min="11221" max="11221" width="15" customWidth="1"/>
    <col min="11223" max="11223" width="19" style="10" customWidth="1"/>
    <col min="11224" max="11224" width="9" style="10"/>
    <col min="11225" max="11225" width="14.875" customWidth="1"/>
    <col min="11227" max="11227" width="23.5" customWidth="1"/>
    <col min="11229" max="11229" width="15" customWidth="1"/>
    <col min="11231" max="11231" width="19" style="10" customWidth="1"/>
    <col min="11232" max="11232" width="9" style="10"/>
    <col min="11233" max="11233" width="14.875" customWidth="1"/>
    <col min="11235" max="11235" width="23.5" customWidth="1"/>
    <col min="11237" max="11237" width="15" customWidth="1"/>
    <col min="11239" max="11239" width="19" style="10" customWidth="1"/>
    <col min="11240" max="11240" width="9" style="10"/>
    <col min="11241" max="11241" width="14.875" customWidth="1"/>
    <col min="11243" max="11243" width="23.5" customWidth="1"/>
    <col min="11245" max="11245" width="15" customWidth="1"/>
    <col min="11247" max="11247" width="19" style="10" customWidth="1"/>
    <col min="11248" max="11248" width="9" style="10"/>
    <col min="11249" max="11249" width="14.875" customWidth="1"/>
    <col min="11251" max="11251" width="23.5" customWidth="1"/>
    <col min="11253" max="11253" width="15" customWidth="1"/>
    <col min="11255" max="11255" width="19" style="10" customWidth="1"/>
    <col min="11256" max="11256" width="9" style="10"/>
    <col min="11257" max="11257" width="14.875" customWidth="1"/>
    <col min="11259" max="11259" width="23.5" customWidth="1"/>
    <col min="11261" max="11261" width="15" customWidth="1"/>
    <col min="11263" max="11263" width="19" style="10" customWidth="1"/>
    <col min="11264" max="11264" width="9" style="10"/>
    <col min="11265" max="11265" width="14.875" customWidth="1"/>
    <col min="11267" max="11267" width="23.5" customWidth="1"/>
    <col min="11269" max="11269" width="15" customWidth="1"/>
    <col min="11271" max="11271" width="19" style="10" customWidth="1"/>
    <col min="11272" max="11272" width="9" style="10"/>
    <col min="11273" max="11273" width="14.875" customWidth="1"/>
    <col min="11275" max="11275" width="23.5" customWidth="1"/>
    <col min="11277" max="11277" width="15" customWidth="1"/>
    <col min="11279" max="11279" width="19" style="10" customWidth="1"/>
    <col min="11280" max="11280" width="9" style="10"/>
    <col min="11281" max="11281" width="14.875" customWidth="1"/>
    <col min="11283" max="11283" width="23.5" customWidth="1"/>
    <col min="11285" max="11285" width="15" customWidth="1"/>
    <col min="11287" max="11287" width="19" style="10" customWidth="1"/>
    <col min="11288" max="11288" width="9" style="10"/>
    <col min="11289" max="11289" width="14.875" customWidth="1"/>
    <col min="11291" max="11291" width="23.5" customWidth="1"/>
    <col min="11293" max="11293" width="15" customWidth="1"/>
    <col min="11295" max="11295" width="19" style="10" customWidth="1"/>
    <col min="11296" max="11296" width="9" style="10"/>
    <col min="11297" max="11297" width="14.875" customWidth="1"/>
    <col min="11299" max="11299" width="23.5" customWidth="1"/>
    <col min="11301" max="11301" width="15" customWidth="1"/>
    <col min="11303" max="11303" width="19" style="10" customWidth="1"/>
    <col min="11304" max="11304" width="9" style="10"/>
    <col min="11305" max="11305" width="14.875" customWidth="1"/>
    <col min="11307" max="11307" width="23.5" customWidth="1"/>
    <col min="11309" max="11309" width="15" customWidth="1"/>
    <col min="11311" max="11311" width="19" style="10" customWidth="1"/>
    <col min="11312" max="11312" width="9" style="10"/>
    <col min="11313" max="11313" width="14.875" customWidth="1"/>
    <col min="11315" max="11315" width="23.5" customWidth="1"/>
    <col min="11317" max="11317" width="15" customWidth="1"/>
    <col min="11319" max="11319" width="19" style="10" customWidth="1"/>
    <col min="11320" max="11320" width="9" style="10"/>
    <col min="11321" max="11321" width="14.875" customWidth="1"/>
    <col min="11323" max="11323" width="23.5" customWidth="1"/>
    <col min="11325" max="11325" width="15" customWidth="1"/>
    <col min="11327" max="11327" width="19" style="10" customWidth="1"/>
    <col min="11328" max="11328" width="9" style="10"/>
    <col min="11329" max="11329" width="14.875" customWidth="1"/>
    <col min="11331" max="11331" width="23.5" customWidth="1"/>
    <col min="11333" max="11333" width="15" customWidth="1"/>
    <col min="11335" max="11335" width="19" style="10" customWidth="1"/>
    <col min="11336" max="11336" width="9" style="10"/>
    <col min="11337" max="11337" width="14.875" customWidth="1"/>
    <col min="11339" max="11339" width="23.5" customWidth="1"/>
    <col min="11341" max="11341" width="15" customWidth="1"/>
    <col min="11343" max="11343" width="19" style="10" customWidth="1"/>
    <col min="11344" max="11344" width="9" style="10"/>
    <col min="11345" max="11345" width="14.875" customWidth="1"/>
    <col min="11347" max="11347" width="23.5" customWidth="1"/>
    <col min="11349" max="11349" width="15" customWidth="1"/>
    <col min="11351" max="11351" width="19" style="10" customWidth="1"/>
    <col min="11352" max="11352" width="9" style="10"/>
    <col min="11353" max="11353" width="14.875" customWidth="1"/>
    <col min="11355" max="11355" width="23.5" customWidth="1"/>
    <col min="11357" max="11357" width="15" customWidth="1"/>
    <col min="11359" max="11359" width="19" style="10" customWidth="1"/>
    <col min="11360" max="11360" width="9" style="10"/>
    <col min="11361" max="11361" width="14.875" customWidth="1"/>
    <col min="11363" max="11363" width="23.5" customWidth="1"/>
    <col min="11365" max="11365" width="15" customWidth="1"/>
    <col min="11367" max="11367" width="19" style="10" customWidth="1"/>
    <col min="11368" max="11368" width="9" style="10"/>
    <col min="11369" max="11369" width="14.875" customWidth="1"/>
    <col min="11371" max="11371" width="23.5" customWidth="1"/>
    <col min="11373" max="11373" width="15" customWidth="1"/>
    <col min="11375" max="11375" width="19" style="10" customWidth="1"/>
    <col min="11376" max="11376" width="9" style="10"/>
    <col min="11377" max="11377" width="14.875" customWidth="1"/>
    <col min="11379" max="11379" width="23.5" customWidth="1"/>
    <col min="11381" max="11381" width="15" customWidth="1"/>
    <col min="11383" max="11383" width="19" style="10" customWidth="1"/>
    <col min="11384" max="11384" width="9" style="10"/>
    <col min="11385" max="11385" width="14.875" customWidth="1"/>
    <col min="11387" max="11387" width="23.5" customWidth="1"/>
    <col min="11389" max="11389" width="15" customWidth="1"/>
    <col min="11391" max="11391" width="19" style="10" customWidth="1"/>
    <col min="11392" max="11392" width="9" style="10"/>
    <col min="11393" max="11393" width="14.875" customWidth="1"/>
    <col min="11395" max="11395" width="23.5" customWidth="1"/>
    <col min="11397" max="11397" width="15" customWidth="1"/>
    <col min="11399" max="11399" width="19" style="10" customWidth="1"/>
    <col min="11400" max="11400" width="9" style="10"/>
    <col min="11401" max="11401" width="14.875" customWidth="1"/>
    <col min="11403" max="11403" width="23.5" customWidth="1"/>
    <col min="11405" max="11405" width="15" customWidth="1"/>
    <col min="11407" max="11407" width="19" style="10" customWidth="1"/>
    <col min="11408" max="11408" width="9" style="10"/>
    <col min="11409" max="11409" width="14.875" customWidth="1"/>
    <col min="11411" max="11411" width="23.5" customWidth="1"/>
    <col min="11413" max="11413" width="15" customWidth="1"/>
    <col min="11415" max="11415" width="19" style="10" customWidth="1"/>
    <col min="11416" max="11416" width="9" style="10"/>
    <col min="11417" max="11417" width="14.875" customWidth="1"/>
    <col min="11419" max="11419" width="23.5" customWidth="1"/>
    <col min="11421" max="11421" width="15" customWidth="1"/>
    <col min="11423" max="11423" width="19" style="10" customWidth="1"/>
    <col min="11424" max="11424" width="9" style="10"/>
    <col min="11425" max="11425" width="14.875" customWidth="1"/>
    <col min="11427" max="11427" width="23.5" customWidth="1"/>
    <col min="11429" max="11429" width="15" customWidth="1"/>
    <col min="11431" max="11431" width="19" style="10" customWidth="1"/>
    <col min="11432" max="11432" width="9" style="10"/>
    <col min="11433" max="11433" width="14.875" customWidth="1"/>
    <col min="11435" max="11435" width="23.5" customWidth="1"/>
    <col min="11437" max="11437" width="15" customWidth="1"/>
    <col min="11439" max="11439" width="19" style="10" customWidth="1"/>
    <col min="11440" max="11440" width="9" style="10"/>
    <col min="11441" max="11441" width="14.875" customWidth="1"/>
    <col min="11443" max="11443" width="23.5" customWidth="1"/>
    <col min="11445" max="11445" width="15" customWidth="1"/>
    <col min="11447" max="11447" width="19" style="10" customWidth="1"/>
    <col min="11448" max="11448" width="9" style="10"/>
    <col min="11449" max="11449" width="14.875" customWidth="1"/>
    <col min="11451" max="11451" width="23.5" customWidth="1"/>
    <col min="11453" max="11453" width="15" customWidth="1"/>
    <col min="11455" max="11455" width="19" style="10" customWidth="1"/>
    <col min="11456" max="11456" width="9" style="10"/>
    <col min="11457" max="11457" width="14.875" customWidth="1"/>
    <col min="11459" max="11459" width="23.5" customWidth="1"/>
    <col min="11461" max="11461" width="15" customWidth="1"/>
    <col min="11463" max="11463" width="19" style="10" customWidth="1"/>
    <col min="11464" max="11464" width="9" style="10"/>
    <col min="11465" max="11465" width="14.875" customWidth="1"/>
    <col min="11467" max="11467" width="23.5" customWidth="1"/>
    <col min="11469" max="11469" width="15" customWidth="1"/>
    <col min="11471" max="11471" width="19" style="10" customWidth="1"/>
    <col min="11472" max="11472" width="9" style="10"/>
    <col min="11473" max="11473" width="14.875" customWidth="1"/>
    <col min="11475" max="11475" width="23.5" customWidth="1"/>
    <col min="11477" max="11477" width="15" customWidth="1"/>
    <col min="11479" max="11479" width="19" style="10" customWidth="1"/>
    <col min="11480" max="11480" width="9" style="10"/>
    <col min="11481" max="11481" width="14.875" customWidth="1"/>
    <col min="11483" max="11483" width="23.5" customWidth="1"/>
    <col min="11485" max="11485" width="15" customWidth="1"/>
    <col min="11487" max="11487" width="19" style="10" customWidth="1"/>
    <col min="11488" max="11488" width="9" style="10"/>
    <col min="11489" max="11489" width="14.875" customWidth="1"/>
    <col min="11491" max="11491" width="23.5" customWidth="1"/>
    <col min="11493" max="11493" width="15" customWidth="1"/>
    <col min="11495" max="11495" width="19" style="10" customWidth="1"/>
    <col min="11496" max="11496" width="9" style="10"/>
    <col min="11497" max="11497" width="14.875" customWidth="1"/>
    <col min="11499" max="11499" width="23.5" customWidth="1"/>
    <col min="11501" max="11501" width="15" customWidth="1"/>
    <col min="11503" max="11503" width="19" style="10" customWidth="1"/>
    <col min="11504" max="11504" width="9" style="10"/>
    <col min="11505" max="11505" width="14.875" customWidth="1"/>
    <col min="11507" max="11507" width="23.5" customWidth="1"/>
    <col min="11509" max="11509" width="15" customWidth="1"/>
    <col min="11511" max="11511" width="19" style="10" customWidth="1"/>
    <col min="11512" max="11512" width="9" style="10"/>
    <col min="11513" max="11513" width="14.875" customWidth="1"/>
    <col min="11515" max="11515" width="23.5" customWidth="1"/>
    <col min="11517" max="11517" width="15" customWidth="1"/>
    <col min="11519" max="11519" width="19" style="10" customWidth="1"/>
    <col min="11520" max="11520" width="9" style="10"/>
    <col min="11521" max="11521" width="14.875" customWidth="1"/>
    <col min="11523" max="11523" width="23.5" customWidth="1"/>
    <col min="11525" max="11525" width="15" customWidth="1"/>
    <col min="11527" max="11527" width="19" style="10" customWidth="1"/>
    <col min="11528" max="11528" width="9" style="10"/>
    <col min="11529" max="11529" width="14.875" customWidth="1"/>
    <col min="11531" max="11531" width="23.5" customWidth="1"/>
    <col min="11533" max="11533" width="15" customWidth="1"/>
    <col min="11535" max="11535" width="19" style="10" customWidth="1"/>
    <col min="11536" max="11536" width="9" style="10"/>
    <col min="11537" max="11537" width="14.875" customWidth="1"/>
    <col min="11539" max="11539" width="23.5" customWidth="1"/>
    <col min="11541" max="11541" width="15" customWidth="1"/>
    <col min="11543" max="11543" width="19" style="10" customWidth="1"/>
    <col min="11544" max="11544" width="9" style="10"/>
    <col min="11545" max="11545" width="14.875" customWidth="1"/>
    <col min="11547" max="11547" width="23.5" customWidth="1"/>
    <col min="11549" max="11549" width="15" customWidth="1"/>
    <col min="11551" max="11551" width="19" style="10" customWidth="1"/>
    <col min="11552" max="11552" width="9" style="10"/>
    <col min="11553" max="11553" width="14.875" customWidth="1"/>
    <col min="11555" max="11555" width="23.5" customWidth="1"/>
    <col min="11557" max="11557" width="15" customWidth="1"/>
    <col min="11559" max="11559" width="19" style="10" customWidth="1"/>
    <col min="11560" max="11560" width="9" style="10"/>
    <col min="11561" max="11561" width="14.875" customWidth="1"/>
    <col min="11563" max="11563" width="23.5" customWidth="1"/>
    <col min="11565" max="11565" width="15" customWidth="1"/>
    <col min="11567" max="11567" width="19" style="10" customWidth="1"/>
    <col min="11568" max="11568" width="9" style="10"/>
    <col min="11569" max="11569" width="14.875" customWidth="1"/>
    <col min="11571" max="11571" width="23.5" customWidth="1"/>
    <col min="11573" max="11573" width="15" customWidth="1"/>
    <col min="11575" max="11575" width="19" style="10" customWidth="1"/>
    <col min="11576" max="11576" width="9" style="10"/>
    <col min="11577" max="11577" width="14.875" customWidth="1"/>
    <col min="11579" max="11579" width="23.5" customWidth="1"/>
    <col min="11581" max="11581" width="15" customWidth="1"/>
    <col min="11583" max="11583" width="19" style="10" customWidth="1"/>
    <col min="11584" max="11584" width="9" style="10"/>
    <col min="11585" max="11585" width="14.875" customWidth="1"/>
    <col min="11587" max="11587" width="23.5" customWidth="1"/>
    <col min="11589" max="11589" width="15" customWidth="1"/>
    <col min="11591" max="11591" width="19" style="10" customWidth="1"/>
    <col min="11592" max="11592" width="9" style="10"/>
    <col min="11593" max="11593" width="14.875" customWidth="1"/>
    <col min="11595" max="11595" width="23.5" customWidth="1"/>
    <col min="11597" max="11597" width="15" customWidth="1"/>
    <col min="11599" max="11599" width="19" style="10" customWidth="1"/>
    <col min="11600" max="11600" width="9" style="10"/>
    <col min="11601" max="11601" width="14.875" customWidth="1"/>
    <col min="11603" max="11603" width="23.5" customWidth="1"/>
    <col min="11605" max="11605" width="15" customWidth="1"/>
    <col min="11607" max="11607" width="19" style="10" customWidth="1"/>
    <col min="11608" max="11608" width="9" style="10"/>
    <col min="11609" max="11609" width="14.875" customWidth="1"/>
    <col min="11611" max="11611" width="23.5" customWidth="1"/>
    <col min="11613" max="11613" width="15" customWidth="1"/>
    <col min="11615" max="11615" width="19" style="10" customWidth="1"/>
    <col min="11616" max="11616" width="9" style="10"/>
    <col min="11617" max="11617" width="14.875" customWidth="1"/>
    <col min="11619" max="11619" width="23.5" customWidth="1"/>
    <col min="11621" max="11621" width="15" customWidth="1"/>
    <col min="11623" max="11623" width="19" style="10" customWidth="1"/>
    <col min="11624" max="11624" width="9" style="10"/>
    <col min="11625" max="11625" width="14.875" customWidth="1"/>
    <col min="11627" max="11627" width="23.5" customWidth="1"/>
    <col min="11629" max="11629" width="15" customWidth="1"/>
    <col min="11631" max="11631" width="19" style="10" customWidth="1"/>
    <col min="11632" max="11632" width="9" style="10"/>
    <col min="11633" max="11633" width="14.875" customWidth="1"/>
    <col min="11635" max="11635" width="23.5" customWidth="1"/>
    <col min="11637" max="11637" width="15" customWidth="1"/>
    <col min="11639" max="11639" width="19" style="10" customWidth="1"/>
    <col min="11640" max="11640" width="9" style="10"/>
    <col min="11641" max="11641" width="14.875" customWidth="1"/>
    <col min="11643" max="11643" width="23.5" customWidth="1"/>
    <col min="11645" max="11645" width="15" customWidth="1"/>
    <col min="11647" max="11647" width="19" style="10" customWidth="1"/>
    <col min="11648" max="11648" width="9" style="10"/>
    <col min="11649" max="11649" width="14.875" customWidth="1"/>
    <col min="11651" max="11651" width="23.5" customWidth="1"/>
    <col min="11653" max="11653" width="15" customWidth="1"/>
    <col min="11655" max="11655" width="19" style="10" customWidth="1"/>
    <col min="11656" max="11656" width="9" style="10"/>
    <col min="11657" max="11657" width="14.875" customWidth="1"/>
    <col min="11659" max="11659" width="23.5" customWidth="1"/>
    <col min="11661" max="11661" width="15" customWidth="1"/>
    <col min="11663" max="11663" width="19" style="10" customWidth="1"/>
    <col min="11664" max="11664" width="9" style="10"/>
    <col min="11665" max="11665" width="14.875" customWidth="1"/>
    <col min="11667" max="11667" width="23.5" customWidth="1"/>
    <col min="11669" max="11669" width="15" customWidth="1"/>
    <col min="11671" max="11671" width="19" style="10" customWidth="1"/>
    <col min="11672" max="11672" width="9" style="10"/>
    <col min="11673" max="11673" width="14.875" customWidth="1"/>
    <col min="11675" max="11675" width="23.5" customWidth="1"/>
    <col min="11677" max="11677" width="15" customWidth="1"/>
    <col min="11679" max="11679" width="19" style="10" customWidth="1"/>
    <col min="11680" max="11680" width="9" style="10"/>
    <col min="11681" max="11681" width="14.875" customWidth="1"/>
    <col min="11683" max="11683" width="23.5" customWidth="1"/>
    <col min="11685" max="11685" width="15" customWidth="1"/>
    <col min="11687" max="11687" width="19" style="10" customWidth="1"/>
    <col min="11688" max="11688" width="9" style="10"/>
    <col min="11689" max="11689" width="14.875" customWidth="1"/>
    <col min="11691" max="11691" width="23.5" customWidth="1"/>
    <col min="11693" max="11693" width="15" customWidth="1"/>
    <col min="11695" max="11695" width="19" style="10" customWidth="1"/>
    <col min="11696" max="11696" width="9" style="10"/>
    <col min="11697" max="11697" width="14.875" customWidth="1"/>
    <col min="11699" max="11699" width="23.5" customWidth="1"/>
    <col min="11701" max="11701" width="15" customWidth="1"/>
    <col min="11703" max="11703" width="19" style="10" customWidth="1"/>
    <col min="11704" max="11704" width="9" style="10"/>
    <col min="11705" max="11705" width="14.875" customWidth="1"/>
    <col min="11707" max="11707" width="23.5" customWidth="1"/>
    <col min="11709" max="11709" width="15" customWidth="1"/>
    <col min="11711" max="11711" width="19" style="10" customWidth="1"/>
    <col min="11712" max="11712" width="9" style="10"/>
    <col min="11713" max="11713" width="14.875" customWidth="1"/>
    <col min="11715" max="11715" width="23.5" customWidth="1"/>
    <col min="11717" max="11717" width="15" customWidth="1"/>
    <col min="11719" max="11719" width="19" style="10" customWidth="1"/>
    <col min="11720" max="11720" width="9" style="10"/>
    <col min="11721" max="11721" width="14.875" customWidth="1"/>
    <col min="11723" max="11723" width="23.5" customWidth="1"/>
    <col min="11725" max="11725" width="15" customWidth="1"/>
    <col min="11727" max="11727" width="19" style="10" customWidth="1"/>
    <col min="11728" max="11728" width="9" style="10"/>
    <col min="11729" max="11729" width="14.875" customWidth="1"/>
    <col min="11731" max="11731" width="23.5" customWidth="1"/>
    <col min="11733" max="11733" width="15" customWidth="1"/>
    <col min="11735" max="11735" width="19" style="10" customWidth="1"/>
    <col min="11736" max="11736" width="9" style="10"/>
    <col min="11737" max="11737" width="14.875" customWidth="1"/>
    <col min="11739" max="11739" width="23.5" customWidth="1"/>
    <col min="11741" max="11741" width="15" customWidth="1"/>
    <col min="11743" max="11743" width="19" style="10" customWidth="1"/>
    <col min="11744" max="11744" width="9" style="10"/>
    <col min="11745" max="11745" width="14.875" customWidth="1"/>
    <col min="11747" max="11747" width="23.5" customWidth="1"/>
    <col min="11749" max="11749" width="15" customWidth="1"/>
    <col min="11751" max="11751" width="19" style="10" customWidth="1"/>
    <col min="11752" max="11752" width="9" style="10"/>
    <col min="11753" max="11753" width="14.875" customWidth="1"/>
    <col min="11755" max="11755" width="23.5" customWidth="1"/>
    <col min="11757" max="11757" width="15" customWidth="1"/>
    <col min="11759" max="11759" width="19" style="10" customWidth="1"/>
    <col min="11760" max="11760" width="9" style="10"/>
    <col min="11761" max="11761" width="14.875" customWidth="1"/>
    <col min="11763" max="11763" width="23.5" customWidth="1"/>
    <col min="11765" max="11765" width="15" customWidth="1"/>
    <col min="11767" max="11767" width="19" style="10" customWidth="1"/>
    <col min="11768" max="11768" width="9" style="10"/>
    <col min="11769" max="11769" width="14.875" customWidth="1"/>
    <col min="11771" max="11771" width="23.5" customWidth="1"/>
    <col min="11773" max="11773" width="15" customWidth="1"/>
    <col min="11775" max="11775" width="19" style="10" customWidth="1"/>
    <col min="11776" max="11776" width="9" style="10"/>
    <col min="11777" max="11777" width="14.875" customWidth="1"/>
    <col min="11779" max="11779" width="23.5" customWidth="1"/>
    <col min="11781" max="11781" width="15" customWidth="1"/>
    <col min="11783" max="11783" width="19" style="10" customWidth="1"/>
    <col min="11784" max="11784" width="9" style="10"/>
    <col min="11785" max="11785" width="14.875" customWidth="1"/>
    <col min="11787" max="11787" width="23.5" customWidth="1"/>
    <col min="11789" max="11789" width="15" customWidth="1"/>
    <col min="11791" max="11791" width="19" style="10" customWidth="1"/>
    <col min="11792" max="11792" width="9" style="10"/>
    <col min="11793" max="11793" width="14.875" customWidth="1"/>
    <col min="11795" max="11795" width="23.5" customWidth="1"/>
    <col min="11797" max="11797" width="15" customWidth="1"/>
    <col min="11799" max="11799" width="19" style="10" customWidth="1"/>
    <col min="11800" max="11800" width="9" style="10"/>
    <col min="11801" max="11801" width="14.875" customWidth="1"/>
    <col min="11803" max="11803" width="23.5" customWidth="1"/>
    <col min="11805" max="11805" width="15" customWidth="1"/>
    <col min="11807" max="11807" width="19" style="10" customWidth="1"/>
    <col min="11808" max="11808" width="9" style="10"/>
    <col min="11809" max="11809" width="14.875" customWidth="1"/>
    <col min="11811" max="11811" width="23.5" customWidth="1"/>
    <col min="11813" max="11813" width="15" customWidth="1"/>
    <col min="11815" max="11815" width="19" style="10" customWidth="1"/>
    <col min="11816" max="11816" width="9" style="10"/>
    <col min="11817" max="11817" width="14.875" customWidth="1"/>
    <col min="11819" max="11819" width="23.5" customWidth="1"/>
    <col min="11821" max="11821" width="15" customWidth="1"/>
    <col min="11823" max="11823" width="19" style="10" customWidth="1"/>
    <col min="11824" max="11824" width="9" style="10"/>
    <col min="11825" max="11825" width="14.875" customWidth="1"/>
    <col min="11827" max="11827" width="23.5" customWidth="1"/>
    <col min="11829" max="11829" width="15" customWidth="1"/>
    <col min="11831" max="11831" width="19" style="10" customWidth="1"/>
    <col min="11832" max="11832" width="9" style="10"/>
    <col min="11833" max="11833" width="14.875" customWidth="1"/>
    <col min="11835" max="11835" width="23.5" customWidth="1"/>
    <col min="11837" max="11837" width="15" customWidth="1"/>
    <col min="11839" max="11839" width="19" style="10" customWidth="1"/>
    <col min="11840" max="11840" width="9" style="10"/>
    <col min="11841" max="11841" width="14.875" customWidth="1"/>
    <col min="11843" max="11843" width="23.5" customWidth="1"/>
    <col min="11845" max="11845" width="15" customWidth="1"/>
    <col min="11847" max="11847" width="19" style="10" customWidth="1"/>
    <col min="11848" max="11848" width="9" style="10"/>
    <col min="11849" max="11849" width="14.875" customWidth="1"/>
    <col min="11851" max="11851" width="23.5" customWidth="1"/>
    <col min="11853" max="11853" width="15" customWidth="1"/>
    <col min="11855" max="11855" width="19" style="10" customWidth="1"/>
    <col min="11856" max="11856" width="9" style="10"/>
    <col min="11857" max="11857" width="14.875" customWidth="1"/>
    <col min="11859" max="11859" width="23.5" customWidth="1"/>
    <col min="11861" max="11861" width="15" customWidth="1"/>
    <col min="11863" max="11863" width="19" style="10" customWidth="1"/>
    <col min="11864" max="11864" width="9" style="10"/>
    <col min="11865" max="11865" width="14.875" customWidth="1"/>
    <col min="11867" max="11867" width="23.5" customWidth="1"/>
    <col min="11869" max="11869" width="15" customWidth="1"/>
    <col min="11871" max="11871" width="19" style="10" customWidth="1"/>
    <col min="11872" max="11872" width="9" style="10"/>
    <col min="11873" max="11873" width="14.875" customWidth="1"/>
    <col min="11875" max="11875" width="23.5" customWidth="1"/>
    <col min="11877" max="11877" width="15" customWidth="1"/>
    <col min="11879" max="11879" width="19" style="10" customWidth="1"/>
    <col min="11880" max="11880" width="9" style="10"/>
    <col min="11881" max="11881" width="14.875" customWidth="1"/>
    <col min="11883" max="11883" width="23.5" customWidth="1"/>
    <col min="11885" max="11885" width="15" customWidth="1"/>
    <col min="11887" max="11887" width="19" style="10" customWidth="1"/>
    <col min="11888" max="11888" width="9" style="10"/>
    <col min="11889" max="11889" width="14.875" customWidth="1"/>
    <col min="11891" max="11891" width="23.5" customWidth="1"/>
    <col min="11893" max="11893" width="15" customWidth="1"/>
    <col min="11895" max="11895" width="19" style="10" customWidth="1"/>
    <col min="11896" max="11896" width="9" style="10"/>
    <col min="11897" max="11897" width="14.875" customWidth="1"/>
    <col min="11899" max="11899" width="23.5" customWidth="1"/>
    <col min="11901" max="11901" width="15" customWidth="1"/>
    <col min="11903" max="11903" width="19" style="10" customWidth="1"/>
    <col min="11904" max="11904" width="9" style="10"/>
    <col min="11905" max="11905" width="14.875" customWidth="1"/>
    <col min="11907" max="11907" width="23.5" customWidth="1"/>
    <col min="11909" max="11909" width="15" customWidth="1"/>
    <col min="11911" max="11911" width="19" style="10" customWidth="1"/>
    <col min="11912" max="11912" width="9" style="10"/>
    <col min="11913" max="11913" width="14.875" customWidth="1"/>
    <col min="11915" max="11915" width="23.5" customWidth="1"/>
    <col min="11917" max="11917" width="15" customWidth="1"/>
    <col min="11919" max="11919" width="19" style="10" customWidth="1"/>
    <col min="11920" max="11920" width="9" style="10"/>
    <col min="11921" max="11921" width="14.875" customWidth="1"/>
    <col min="11923" max="11923" width="23.5" customWidth="1"/>
    <col min="11925" max="11925" width="15" customWidth="1"/>
    <col min="11927" max="11927" width="19" style="10" customWidth="1"/>
    <col min="11928" max="11928" width="9" style="10"/>
    <col min="11929" max="11929" width="14.875" customWidth="1"/>
    <col min="11931" max="11931" width="23.5" customWidth="1"/>
    <col min="11933" max="11933" width="15" customWidth="1"/>
    <col min="11935" max="11935" width="19" style="10" customWidth="1"/>
    <col min="11936" max="11936" width="9" style="10"/>
    <col min="11937" max="11937" width="14.875" customWidth="1"/>
    <col min="11939" max="11939" width="23.5" customWidth="1"/>
    <col min="11941" max="11941" width="15" customWidth="1"/>
    <col min="11943" max="11943" width="19" style="10" customWidth="1"/>
    <col min="11944" max="11944" width="9" style="10"/>
    <col min="11945" max="11945" width="14.875" customWidth="1"/>
    <col min="11947" max="11947" width="23.5" customWidth="1"/>
    <col min="11949" max="11949" width="15" customWidth="1"/>
    <col min="11951" max="11951" width="19" style="10" customWidth="1"/>
    <col min="11952" max="11952" width="9" style="10"/>
    <col min="11953" max="11953" width="14.875" customWidth="1"/>
    <col min="11955" max="11955" width="23.5" customWidth="1"/>
    <col min="11957" max="11957" width="15" customWidth="1"/>
    <col min="11959" max="11959" width="19" style="10" customWidth="1"/>
    <col min="11960" max="11960" width="9" style="10"/>
    <col min="11961" max="11961" width="14.875" customWidth="1"/>
    <col min="11963" max="11963" width="23.5" customWidth="1"/>
    <col min="11965" max="11965" width="15" customWidth="1"/>
    <col min="11967" max="11967" width="19" style="10" customWidth="1"/>
    <col min="11968" max="11968" width="9" style="10"/>
    <col min="11969" max="11969" width="14.875" customWidth="1"/>
    <col min="11971" max="11971" width="23.5" customWidth="1"/>
    <col min="11973" max="11973" width="15" customWidth="1"/>
    <col min="11975" max="11975" width="19" style="10" customWidth="1"/>
    <col min="11976" max="11976" width="9" style="10"/>
    <col min="11977" max="11977" width="14.875" customWidth="1"/>
    <col min="11979" max="11979" width="23.5" customWidth="1"/>
    <col min="11981" max="11981" width="15" customWidth="1"/>
    <col min="11983" max="11983" width="19" style="10" customWidth="1"/>
    <col min="11984" max="11984" width="9" style="10"/>
    <col min="11985" max="11985" width="14.875" customWidth="1"/>
    <col min="11987" max="11987" width="23.5" customWidth="1"/>
    <col min="11989" max="11989" width="15" customWidth="1"/>
    <col min="11991" max="11991" width="19" style="10" customWidth="1"/>
    <col min="11992" max="11992" width="9" style="10"/>
    <col min="11993" max="11993" width="14.875" customWidth="1"/>
    <col min="11995" max="11995" width="23.5" customWidth="1"/>
    <col min="11997" max="11997" width="15" customWidth="1"/>
    <col min="11999" max="11999" width="19" style="10" customWidth="1"/>
    <col min="12000" max="12000" width="9" style="10"/>
    <col min="12001" max="12001" width="14.875" customWidth="1"/>
    <col min="12003" max="12003" width="23.5" customWidth="1"/>
    <col min="12005" max="12005" width="15" customWidth="1"/>
    <col min="12007" max="12007" width="19" style="10" customWidth="1"/>
    <col min="12008" max="12008" width="9" style="10"/>
    <col min="12009" max="12009" width="14.875" customWidth="1"/>
    <col min="12011" max="12011" width="23.5" customWidth="1"/>
    <col min="12013" max="12013" width="15" customWidth="1"/>
    <col min="12015" max="12015" width="19" style="10" customWidth="1"/>
    <col min="12016" max="12016" width="9" style="10"/>
    <col min="12017" max="12017" width="14.875" customWidth="1"/>
    <col min="12019" max="12019" width="23.5" customWidth="1"/>
    <col min="12021" max="12021" width="15" customWidth="1"/>
    <col min="12023" max="12023" width="19" style="10" customWidth="1"/>
    <col min="12024" max="12024" width="9" style="10"/>
    <col min="12025" max="12025" width="14.875" customWidth="1"/>
    <col min="12027" max="12027" width="23.5" customWidth="1"/>
    <col min="12029" max="12029" width="15" customWidth="1"/>
    <col min="12031" max="12031" width="19" style="10" customWidth="1"/>
    <col min="12032" max="12032" width="9" style="10"/>
    <col min="12033" max="12033" width="14.875" customWidth="1"/>
    <col min="12035" max="12035" width="23.5" customWidth="1"/>
    <col min="12037" max="12037" width="15" customWidth="1"/>
    <col min="12039" max="12039" width="19" style="10" customWidth="1"/>
    <col min="12040" max="12040" width="9" style="10"/>
    <col min="12041" max="12041" width="14.875" customWidth="1"/>
    <col min="12043" max="12043" width="23.5" customWidth="1"/>
    <col min="12045" max="12045" width="15" customWidth="1"/>
    <col min="12047" max="12047" width="19" style="10" customWidth="1"/>
    <col min="12048" max="12048" width="9" style="10"/>
    <col min="12049" max="12049" width="14.875" customWidth="1"/>
    <col min="12051" max="12051" width="23.5" customWidth="1"/>
    <col min="12053" max="12053" width="15" customWidth="1"/>
    <col min="12055" max="12055" width="19" style="10" customWidth="1"/>
    <col min="12056" max="12056" width="9" style="10"/>
    <col min="12057" max="12057" width="14.875" customWidth="1"/>
    <col min="12059" max="12059" width="23.5" customWidth="1"/>
    <col min="12061" max="12061" width="15" customWidth="1"/>
    <col min="12063" max="12063" width="19" style="10" customWidth="1"/>
    <col min="12064" max="12064" width="9" style="10"/>
    <col min="12065" max="12065" width="14.875" customWidth="1"/>
    <col min="12067" max="12067" width="23.5" customWidth="1"/>
    <col min="12069" max="12069" width="15" customWidth="1"/>
    <col min="12071" max="12071" width="19" style="10" customWidth="1"/>
    <col min="12072" max="12072" width="9" style="10"/>
    <col min="12073" max="12073" width="14.875" customWidth="1"/>
    <col min="12075" max="12075" width="23.5" customWidth="1"/>
    <col min="12077" max="12077" width="15" customWidth="1"/>
    <col min="12079" max="12079" width="19" style="10" customWidth="1"/>
    <col min="12080" max="12080" width="9" style="10"/>
    <col min="12081" max="12081" width="14.875" customWidth="1"/>
    <col min="12083" max="12083" width="23.5" customWidth="1"/>
    <col min="12085" max="12085" width="15" customWidth="1"/>
    <col min="12087" max="12087" width="19" style="10" customWidth="1"/>
    <col min="12088" max="12088" width="9" style="10"/>
    <col min="12089" max="12089" width="14.875" customWidth="1"/>
    <col min="12091" max="12091" width="23.5" customWidth="1"/>
    <col min="12093" max="12093" width="15" customWidth="1"/>
    <col min="12095" max="12095" width="19" style="10" customWidth="1"/>
    <col min="12096" max="12096" width="9" style="10"/>
    <col min="12097" max="12097" width="14.875" customWidth="1"/>
    <col min="12099" max="12099" width="23.5" customWidth="1"/>
    <col min="12101" max="12101" width="15" customWidth="1"/>
    <col min="12103" max="12103" width="19" style="10" customWidth="1"/>
    <col min="12104" max="12104" width="9" style="10"/>
    <col min="12105" max="12105" width="14.875" customWidth="1"/>
    <col min="12107" max="12107" width="23.5" customWidth="1"/>
    <col min="12109" max="12109" width="15" customWidth="1"/>
    <col min="12111" max="12111" width="19" style="10" customWidth="1"/>
    <col min="12112" max="12112" width="9" style="10"/>
    <col min="12113" max="12113" width="14.875" customWidth="1"/>
    <col min="12115" max="12115" width="23.5" customWidth="1"/>
    <col min="12117" max="12117" width="15" customWidth="1"/>
    <col min="12119" max="12119" width="19" style="10" customWidth="1"/>
    <col min="12120" max="12120" width="9" style="10"/>
    <col min="12121" max="12121" width="14.875" customWidth="1"/>
    <col min="12123" max="12123" width="23.5" customWidth="1"/>
    <col min="12125" max="12125" width="15" customWidth="1"/>
    <col min="12127" max="12127" width="19" style="10" customWidth="1"/>
    <col min="12128" max="12128" width="9" style="10"/>
    <col min="12129" max="12129" width="14.875" customWidth="1"/>
    <col min="12131" max="12131" width="23.5" customWidth="1"/>
    <col min="12133" max="12133" width="15" customWidth="1"/>
    <col min="12135" max="12135" width="19" style="10" customWidth="1"/>
    <col min="12136" max="12136" width="9" style="10"/>
    <col min="12137" max="12137" width="14.875" customWidth="1"/>
    <col min="12139" max="12139" width="23.5" customWidth="1"/>
    <col min="12141" max="12141" width="15" customWidth="1"/>
    <col min="12143" max="12143" width="19" style="10" customWidth="1"/>
    <col min="12144" max="12144" width="9" style="10"/>
    <col min="12145" max="12145" width="14.875" customWidth="1"/>
    <col min="12147" max="12147" width="23.5" customWidth="1"/>
    <col min="12149" max="12149" width="15" customWidth="1"/>
    <col min="12151" max="12151" width="19" style="10" customWidth="1"/>
    <col min="12152" max="12152" width="9" style="10"/>
    <col min="12153" max="12153" width="14.875" customWidth="1"/>
    <col min="12155" max="12155" width="23.5" customWidth="1"/>
    <col min="12157" max="12157" width="15" customWidth="1"/>
    <col min="12159" max="12159" width="19" style="10" customWidth="1"/>
    <col min="12160" max="12160" width="9" style="10"/>
    <col min="12161" max="12161" width="14.875" customWidth="1"/>
    <col min="12163" max="12163" width="23.5" customWidth="1"/>
    <col min="12165" max="12165" width="15" customWidth="1"/>
    <col min="12167" max="12167" width="19" style="10" customWidth="1"/>
    <col min="12168" max="12168" width="9" style="10"/>
    <col min="12169" max="12169" width="14.875" customWidth="1"/>
    <col min="12171" max="12171" width="23.5" customWidth="1"/>
    <col min="12173" max="12173" width="15" customWidth="1"/>
    <col min="12175" max="12175" width="19" style="10" customWidth="1"/>
    <col min="12176" max="12176" width="9" style="10"/>
    <col min="12177" max="12177" width="14.875" customWidth="1"/>
    <col min="12179" max="12179" width="23.5" customWidth="1"/>
    <col min="12181" max="12181" width="15" customWidth="1"/>
    <col min="12183" max="12183" width="19" style="10" customWidth="1"/>
    <col min="12184" max="12184" width="9" style="10"/>
    <col min="12185" max="12185" width="14.875" customWidth="1"/>
    <col min="12187" max="12187" width="23.5" customWidth="1"/>
    <col min="12189" max="12189" width="15" customWidth="1"/>
    <col min="12191" max="12191" width="19" style="10" customWidth="1"/>
    <col min="12192" max="12192" width="9" style="10"/>
    <col min="12193" max="12193" width="14.875" customWidth="1"/>
    <col min="12195" max="12195" width="23.5" customWidth="1"/>
    <col min="12197" max="12197" width="15" customWidth="1"/>
    <col min="12199" max="12199" width="19" style="10" customWidth="1"/>
    <col min="12200" max="12200" width="9" style="10"/>
    <col min="12201" max="12201" width="14.875" customWidth="1"/>
    <col min="12203" max="12203" width="23.5" customWidth="1"/>
    <col min="12205" max="12205" width="15" customWidth="1"/>
    <col min="12207" max="12207" width="19" style="10" customWidth="1"/>
    <col min="12208" max="12208" width="9" style="10"/>
    <col min="12209" max="12209" width="14.875" customWidth="1"/>
    <col min="12211" max="12211" width="23.5" customWidth="1"/>
    <col min="12213" max="12213" width="15" customWidth="1"/>
    <col min="12215" max="12215" width="19" style="10" customWidth="1"/>
    <col min="12216" max="12216" width="9" style="10"/>
    <col min="12217" max="12217" width="14.875" customWidth="1"/>
    <col min="12219" max="12219" width="23.5" customWidth="1"/>
    <col min="12221" max="12221" width="15" customWidth="1"/>
    <col min="12223" max="12223" width="19" style="10" customWidth="1"/>
    <col min="12224" max="12224" width="9" style="10"/>
    <col min="12225" max="12225" width="14.875" customWidth="1"/>
    <col min="12227" max="12227" width="23.5" customWidth="1"/>
    <col min="12229" max="12229" width="15" customWidth="1"/>
    <col min="12231" max="12231" width="19" style="10" customWidth="1"/>
    <col min="12232" max="12232" width="9" style="10"/>
    <col min="12233" max="12233" width="14.875" customWidth="1"/>
    <col min="12235" max="12235" width="23.5" customWidth="1"/>
    <col min="12237" max="12237" width="15" customWidth="1"/>
    <col min="12239" max="12239" width="19" style="10" customWidth="1"/>
    <col min="12240" max="12240" width="9" style="10"/>
    <col min="12241" max="12241" width="14.875" customWidth="1"/>
    <col min="12243" max="12243" width="23.5" customWidth="1"/>
    <col min="12245" max="12245" width="15" customWidth="1"/>
    <col min="12247" max="12247" width="19" style="10" customWidth="1"/>
    <col min="12248" max="12248" width="9" style="10"/>
    <col min="12249" max="12249" width="14.875" customWidth="1"/>
    <col min="12251" max="12251" width="23.5" customWidth="1"/>
    <col min="12253" max="12253" width="15" customWidth="1"/>
    <col min="12255" max="12255" width="19" style="10" customWidth="1"/>
    <col min="12256" max="12256" width="9" style="10"/>
    <col min="12257" max="12257" width="14.875" customWidth="1"/>
    <col min="12259" max="12259" width="23.5" customWidth="1"/>
    <col min="12261" max="12261" width="15" customWidth="1"/>
    <col min="12263" max="12263" width="19" style="10" customWidth="1"/>
    <col min="12264" max="12264" width="9" style="10"/>
    <col min="12265" max="12265" width="14.875" customWidth="1"/>
    <col min="12267" max="12267" width="23.5" customWidth="1"/>
    <col min="12269" max="12269" width="15" customWidth="1"/>
    <col min="12271" max="12271" width="19" style="10" customWidth="1"/>
    <col min="12272" max="12272" width="9" style="10"/>
    <col min="12273" max="12273" width="14.875" customWidth="1"/>
    <col min="12275" max="12275" width="23.5" customWidth="1"/>
    <col min="12277" max="12277" width="15" customWidth="1"/>
    <col min="12279" max="12279" width="19" style="10" customWidth="1"/>
    <col min="12280" max="12280" width="9" style="10"/>
    <col min="12281" max="12281" width="14.875" customWidth="1"/>
    <col min="12283" max="12283" width="23.5" customWidth="1"/>
    <col min="12285" max="12285" width="15" customWidth="1"/>
    <col min="12287" max="12287" width="19" style="10" customWidth="1"/>
    <col min="12288" max="12288" width="9" style="10"/>
    <col min="12289" max="12289" width="14.875" customWidth="1"/>
    <col min="12291" max="12291" width="23.5" customWidth="1"/>
    <col min="12293" max="12293" width="15" customWidth="1"/>
    <col min="12295" max="12295" width="19" style="10" customWidth="1"/>
    <col min="12296" max="12296" width="9" style="10"/>
    <col min="12297" max="12297" width="14.875" customWidth="1"/>
    <col min="12299" max="12299" width="23.5" customWidth="1"/>
    <col min="12301" max="12301" width="15" customWidth="1"/>
    <col min="12303" max="12303" width="19" style="10" customWidth="1"/>
    <col min="12304" max="12304" width="9" style="10"/>
    <col min="12305" max="12305" width="14.875" customWidth="1"/>
    <col min="12307" max="12307" width="23.5" customWidth="1"/>
    <col min="12309" max="12309" width="15" customWidth="1"/>
    <col min="12311" max="12311" width="19" style="10" customWidth="1"/>
    <col min="12312" max="12312" width="9" style="10"/>
    <col min="12313" max="12313" width="14.875" customWidth="1"/>
    <col min="12315" max="12315" width="23.5" customWidth="1"/>
    <col min="12317" max="12317" width="15" customWidth="1"/>
    <col min="12319" max="12319" width="19" style="10" customWidth="1"/>
    <col min="12320" max="12320" width="9" style="10"/>
    <col min="12321" max="12321" width="14.875" customWidth="1"/>
    <col min="12323" max="12323" width="23.5" customWidth="1"/>
    <col min="12325" max="12325" width="15" customWidth="1"/>
    <col min="12327" max="12327" width="19" style="10" customWidth="1"/>
    <col min="12328" max="12328" width="9" style="10"/>
    <col min="12329" max="12329" width="14.875" customWidth="1"/>
    <col min="12331" max="12331" width="23.5" customWidth="1"/>
    <col min="12333" max="12333" width="15" customWidth="1"/>
    <col min="12335" max="12335" width="19" style="10" customWidth="1"/>
    <col min="12336" max="12336" width="9" style="10"/>
    <col min="12337" max="12337" width="14.875" customWidth="1"/>
    <col min="12339" max="12339" width="23.5" customWidth="1"/>
    <col min="12341" max="12341" width="15" customWidth="1"/>
    <col min="12343" max="12343" width="19" style="10" customWidth="1"/>
    <col min="12344" max="12344" width="9" style="10"/>
    <col min="12345" max="12345" width="14.875" customWidth="1"/>
    <col min="12347" max="12347" width="23.5" customWidth="1"/>
    <col min="12349" max="12349" width="15" customWidth="1"/>
    <col min="12351" max="12351" width="19" style="10" customWidth="1"/>
    <col min="12352" max="12352" width="9" style="10"/>
    <col min="12353" max="12353" width="14.875" customWidth="1"/>
    <col min="12355" max="12355" width="23.5" customWidth="1"/>
    <col min="12357" max="12357" width="15" customWidth="1"/>
    <col min="12359" max="12359" width="19" style="10" customWidth="1"/>
    <col min="12360" max="12360" width="9" style="10"/>
    <col min="12361" max="12361" width="14.875" customWidth="1"/>
    <col min="12363" max="12363" width="23.5" customWidth="1"/>
    <col min="12365" max="12365" width="15" customWidth="1"/>
    <col min="12367" max="12367" width="19" style="10" customWidth="1"/>
    <col min="12368" max="12368" width="9" style="10"/>
    <col min="12369" max="12369" width="14.875" customWidth="1"/>
    <col min="12371" max="12371" width="23.5" customWidth="1"/>
    <col min="12373" max="12373" width="15" customWidth="1"/>
    <col min="12375" max="12375" width="19" style="10" customWidth="1"/>
    <col min="12376" max="12376" width="9" style="10"/>
    <col min="12377" max="12377" width="14.875" customWidth="1"/>
    <col min="12379" max="12379" width="23.5" customWidth="1"/>
    <col min="12381" max="12381" width="15" customWidth="1"/>
    <col min="12383" max="12383" width="19" style="10" customWidth="1"/>
    <col min="12384" max="12384" width="9" style="10"/>
    <col min="12385" max="12385" width="14.875" customWidth="1"/>
    <col min="12387" max="12387" width="23.5" customWidth="1"/>
    <col min="12389" max="12389" width="15" customWidth="1"/>
    <col min="12391" max="12391" width="19" style="10" customWidth="1"/>
    <col min="12392" max="12392" width="9" style="10"/>
    <col min="12393" max="12393" width="14.875" customWidth="1"/>
    <col min="12395" max="12395" width="23.5" customWidth="1"/>
    <col min="12397" max="12397" width="15" customWidth="1"/>
    <col min="12399" max="12399" width="19" style="10" customWidth="1"/>
    <col min="12400" max="12400" width="9" style="10"/>
    <col min="12401" max="12401" width="14.875" customWidth="1"/>
    <col min="12403" max="12403" width="23.5" customWidth="1"/>
    <col min="12405" max="12405" width="15" customWidth="1"/>
    <col min="12407" max="12407" width="19" style="10" customWidth="1"/>
    <col min="12408" max="12408" width="9" style="10"/>
    <col min="12409" max="12409" width="14.875" customWidth="1"/>
    <col min="12411" max="12411" width="23.5" customWidth="1"/>
    <col min="12413" max="12413" width="15" customWidth="1"/>
    <col min="12415" max="12415" width="19" style="10" customWidth="1"/>
    <col min="12416" max="12416" width="9" style="10"/>
    <col min="12417" max="12417" width="14.875" customWidth="1"/>
    <col min="12419" max="12419" width="23.5" customWidth="1"/>
    <col min="12421" max="12421" width="15" customWidth="1"/>
    <col min="12423" max="12423" width="19" style="10" customWidth="1"/>
    <col min="12424" max="12424" width="9" style="10"/>
    <col min="12425" max="12425" width="14.875" customWidth="1"/>
    <col min="12427" max="12427" width="23.5" customWidth="1"/>
    <col min="12429" max="12429" width="15" customWidth="1"/>
    <col min="12431" max="12431" width="19" style="10" customWidth="1"/>
    <col min="12432" max="12432" width="9" style="10"/>
    <col min="12433" max="12433" width="14.875" customWidth="1"/>
    <col min="12435" max="12435" width="23.5" customWidth="1"/>
    <col min="12437" max="12437" width="15" customWidth="1"/>
    <col min="12439" max="12439" width="19" style="10" customWidth="1"/>
    <col min="12440" max="12440" width="9" style="10"/>
    <col min="12441" max="12441" width="14.875" customWidth="1"/>
    <col min="12443" max="12443" width="23.5" customWidth="1"/>
    <col min="12445" max="12445" width="15" customWidth="1"/>
    <col min="12447" max="12447" width="19" style="10" customWidth="1"/>
    <col min="12448" max="12448" width="9" style="10"/>
    <col min="12449" max="12449" width="14.875" customWidth="1"/>
    <col min="12451" max="12451" width="23.5" customWidth="1"/>
    <col min="12453" max="12453" width="15" customWidth="1"/>
    <col min="12455" max="12455" width="19" style="10" customWidth="1"/>
    <col min="12456" max="12456" width="9" style="10"/>
    <col min="12457" max="12457" width="14.875" customWidth="1"/>
    <col min="12459" max="12459" width="23.5" customWidth="1"/>
    <col min="12461" max="12461" width="15" customWidth="1"/>
    <col min="12463" max="12463" width="19" style="10" customWidth="1"/>
    <col min="12464" max="12464" width="9" style="10"/>
    <col min="12465" max="12465" width="14.875" customWidth="1"/>
    <col min="12467" max="12467" width="23.5" customWidth="1"/>
    <col min="12469" max="12469" width="15" customWidth="1"/>
    <col min="12471" max="12471" width="19" style="10" customWidth="1"/>
    <col min="12472" max="12472" width="9" style="10"/>
    <col min="12473" max="12473" width="14.875" customWidth="1"/>
    <col min="12475" max="12475" width="23.5" customWidth="1"/>
    <col min="12477" max="12477" width="15" customWidth="1"/>
    <col min="12479" max="12479" width="19" style="10" customWidth="1"/>
    <col min="12480" max="12480" width="9" style="10"/>
    <col min="12481" max="12481" width="14.875" customWidth="1"/>
    <col min="12483" max="12483" width="23.5" customWidth="1"/>
    <col min="12485" max="12485" width="15" customWidth="1"/>
    <col min="12487" max="12487" width="19" style="10" customWidth="1"/>
    <col min="12488" max="12488" width="9" style="10"/>
    <col min="12489" max="12489" width="14.875" customWidth="1"/>
    <col min="12491" max="12491" width="23.5" customWidth="1"/>
    <col min="12493" max="12493" width="15" customWidth="1"/>
    <col min="12495" max="12495" width="19" style="10" customWidth="1"/>
    <col min="12496" max="12496" width="9" style="10"/>
    <col min="12497" max="12497" width="14.875" customWidth="1"/>
    <col min="12499" max="12499" width="23.5" customWidth="1"/>
    <col min="12501" max="12501" width="15" customWidth="1"/>
    <col min="12503" max="12503" width="19" style="10" customWidth="1"/>
    <col min="12504" max="12504" width="9" style="10"/>
    <col min="12505" max="12505" width="14.875" customWidth="1"/>
    <col min="12507" max="12507" width="23.5" customWidth="1"/>
    <col min="12509" max="12509" width="15" customWidth="1"/>
    <col min="12511" max="12511" width="19" style="10" customWidth="1"/>
    <col min="12512" max="12512" width="9" style="10"/>
    <col min="12513" max="12513" width="14.875" customWidth="1"/>
    <col min="12515" max="12515" width="23.5" customWidth="1"/>
    <col min="12517" max="12517" width="15" customWidth="1"/>
    <col min="12519" max="12519" width="19" style="10" customWidth="1"/>
    <col min="12520" max="12520" width="9" style="10"/>
    <col min="12521" max="12521" width="14.875" customWidth="1"/>
    <col min="12523" max="12523" width="23.5" customWidth="1"/>
    <col min="12525" max="12525" width="15" customWidth="1"/>
    <col min="12527" max="12527" width="19" style="10" customWidth="1"/>
    <col min="12528" max="12528" width="9" style="10"/>
    <col min="12529" max="12529" width="14.875" customWidth="1"/>
    <col min="12531" max="12531" width="23.5" customWidth="1"/>
    <col min="12533" max="12533" width="15" customWidth="1"/>
    <col min="12535" max="12535" width="19" style="10" customWidth="1"/>
    <col min="12536" max="12536" width="9" style="10"/>
    <col min="12537" max="12537" width="14.875" customWidth="1"/>
    <col min="12539" max="12539" width="23.5" customWidth="1"/>
    <col min="12541" max="12541" width="15" customWidth="1"/>
    <col min="12543" max="12543" width="19" style="10" customWidth="1"/>
    <col min="12544" max="12544" width="9" style="10"/>
    <col min="12545" max="12545" width="14.875" customWidth="1"/>
    <col min="12547" max="12547" width="23.5" customWidth="1"/>
    <col min="12549" max="12549" width="15" customWidth="1"/>
    <col min="12551" max="12551" width="19" style="10" customWidth="1"/>
    <col min="12552" max="12552" width="9" style="10"/>
    <col min="12553" max="12553" width="14.875" customWidth="1"/>
    <col min="12555" max="12555" width="23.5" customWidth="1"/>
    <col min="12557" max="12557" width="15" customWidth="1"/>
    <col min="12559" max="12559" width="19" style="10" customWidth="1"/>
    <col min="12560" max="12560" width="9" style="10"/>
    <col min="12561" max="12561" width="14.875" customWidth="1"/>
    <col min="12563" max="12563" width="23.5" customWidth="1"/>
    <col min="12565" max="12565" width="15" customWidth="1"/>
    <col min="12567" max="12567" width="19" style="10" customWidth="1"/>
    <col min="12568" max="12568" width="9" style="10"/>
    <col min="12569" max="12569" width="14.875" customWidth="1"/>
    <col min="12571" max="12571" width="23.5" customWidth="1"/>
    <col min="12573" max="12573" width="15" customWidth="1"/>
    <col min="12575" max="12575" width="19" style="10" customWidth="1"/>
    <col min="12576" max="12576" width="9" style="10"/>
    <col min="12577" max="12577" width="14.875" customWidth="1"/>
    <col min="12579" max="12579" width="23.5" customWidth="1"/>
    <col min="12581" max="12581" width="15" customWidth="1"/>
    <col min="12583" max="12583" width="19" style="10" customWidth="1"/>
    <col min="12584" max="12584" width="9" style="10"/>
    <col min="12585" max="12585" width="14.875" customWidth="1"/>
    <col min="12587" max="12587" width="23.5" customWidth="1"/>
    <col min="12589" max="12589" width="15" customWidth="1"/>
    <col min="12591" max="12591" width="19" style="10" customWidth="1"/>
    <col min="12592" max="12592" width="9" style="10"/>
    <col min="12593" max="12593" width="14.875" customWidth="1"/>
    <col min="12595" max="12595" width="23.5" customWidth="1"/>
    <col min="12597" max="12597" width="15" customWidth="1"/>
    <col min="12599" max="12599" width="19" style="10" customWidth="1"/>
    <col min="12600" max="12600" width="9" style="10"/>
    <col min="12601" max="12601" width="14.875" customWidth="1"/>
    <col min="12603" max="12603" width="23.5" customWidth="1"/>
    <col min="12605" max="12605" width="15" customWidth="1"/>
    <col min="12607" max="12607" width="19" style="10" customWidth="1"/>
    <col min="12608" max="12608" width="9" style="10"/>
    <col min="12609" max="12609" width="14.875" customWidth="1"/>
    <col min="12611" max="12611" width="23.5" customWidth="1"/>
    <col min="12613" max="12613" width="15" customWidth="1"/>
    <col min="12615" max="12615" width="19" style="10" customWidth="1"/>
    <col min="12616" max="12616" width="9" style="10"/>
    <col min="12617" max="12617" width="14.875" customWidth="1"/>
    <col min="12619" max="12619" width="23.5" customWidth="1"/>
    <col min="12621" max="12621" width="15" customWidth="1"/>
    <col min="12623" max="12623" width="19" style="10" customWidth="1"/>
    <col min="12624" max="12624" width="9" style="10"/>
    <col min="12625" max="12625" width="14.875" customWidth="1"/>
    <col min="12627" max="12627" width="23.5" customWidth="1"/>
    <col min="12629" max="12629" width="15" customWidth="1"/>
    <col min="12631" max="12631" width="19" style="10" customWidth="1"/>
    <col min="12632" max="12632" width="9" style="10"/>
    <col min="12633" max="12633" width="14.875" customWidth="1"/>
    <col min="12635" max="12635" width="23.5" customWidth="1"/>
    <col min="12637" max="12637" width="15" customWidth="1"/>
    <col min="12639" max="12639" width="19" style="10" customWidth="1"/>
    <col min="12640" max="12640" width="9" style="10"/>
    <col min="12641" max="12641" width="14.875" customWidth="1"/>
    <col min="12643" max="12643" width="23.5" customWidth="1"/>
    <col min="12645" max="12645" width="15" customWidth="1"/>
    <col min="12647" max="12647" width="19" style="10" customWidth="1"/>
    <col min="12648" max="12648" width="9" style="10"/>
    <col min="12649" max="12649" width="14.875" customWidth="1"/>
    <col min="12651" max="12651" width="23.5" customWidth="1"/>
    <col min="12653" max="12653" width="15" customWidth="1"/>
    <col min="12655" max="12655" width="19" style="10" customWidth="1"/>
    <col min="12656" max="12656" width="9" style="10"/>
    <col min="12657" max="12657" width="14.875" customWidth="1"/>
    <col min="12659" max="12659" width="23.5" customWidth="1"/>
    <col min="12661" max="12661" width="15" customWidth="1"/>
    <col min="12663" max="12663" width="19" style="10" customWidth="1"/>
    <col min="12664" max="12664" width="9" style="10"/>
    <col min="12665" max="12665" width="14.875" customWidth="1"/>
    <col min="12667" max="12667" width="23.5" customWidth="1"/>
    <col min="12669" max="12669" width="15" customWidth="1"/>
    <col min="12671" max="12671" width="19" style="10" customWidth="1"/>
    <col min="12672" max="12672" width="9" style="10"/>
    <col min="12673" max="12673" width="14.875" customWidth="1"/>
    <col min="12675" max="12675" width="23.5" customWidth="1"/>
    <col min="12677" max="12677" width="15" customWidth="1"/>
    <col min="12679" max="12679" width="19" style="10" customWidth="1"/>
    <col min="12680" max="12680" width="9" style="10"/>
    <col min="12681" max="12681" width="14.875" customWidth="1"/>
    <col min="12683" max="12683" width="23.5" customWidth="1"/>
    <col min="12685" max="12685" width="15" customWidth="1"/>
    <col min="12687" max="12687" width="19" style="10" customWidth="1"/>
    <col min="12688" max="12688" width="9" style="10"/>
    <col min="12689" max="12689" width="14.875" customWidth="1"/>
    <col min="12691" max="12691" width="23.5" customWidth="1"/>
    <col min="12693" max="12693" width="15" customWidth="1"/>
    <col min="12695" max="12695" width="19" style="10" customWidth="1"/>
    <col min="12696" max="12696" width="9" style="10"/>
    <col min="12697" max="12697" width="14.875" customWidth="1"/>
    <col min="12699" max="12699" width="23.5" customWidth="1"/>
    <col min="12701" max="12701" width="15" customWidth="1"/>
    <col min="12703" max="12703" width="19" style="10" customWidth="1"/>
    <col min="12704" max="12704" width="9" style="10"/>
    <col min="12705" max="12705" width="14.875" customWidth="1"/>
    <col min="12707" max="12707" width="23.5" customWidth="1"/>
    <col min="12709" max="12709" width="15" customWidth="1"/>
    <col min="12711" max="12711" width="19" style="10" customWidth="1"/>
    <col min="12712" max="12712" width="9" style="10"/>
    <col min="12713" max="12713" width="14.875" customWidth="1"/>
    <col min="12715" max="12715" width="23.5" customWidth="1"/>
    <col min="12717" max="12717" width="15" customWidth="1"/>
    <col min="12719" max="12719" width="19" style="10" customWidth="1"/>
    <col min="12720" max="12720" width="9" style="10"/>
    <col min="12721" max="12721" width="14.875" customWidth="1"/>
    <col min="12723" max="12723" width="23.5" customWidth="1"/>
    <col min="12725" max="12725" width="15" customWidth="1"/>
    <col min="12727" max="12727" width="19" style="10" customWidth="1"/>
    <col min="12728" max="12728" width="9" style="10"/>
    <col min="12729" max="12729" width="14.875" customWidth="1"/>
    <col min="12731" max="12731" width="23.5" customWidth="1"/>
    <col min="12733" max="12733" width="15" customWidth="1"/>
    <col min="12735" max="12735" width="19" style="10" customWidth="1"/>
    <col min="12736" max="12736" width="9" style="10"/>
    <col min="12737" max="12737" width="14.875" customWidth="1"/>
    <col min="12739" max="12739" width="23.5" customWidth="1"/>
    <col min="12741" max="12741" width="15" customWidth="1"/>
    <col min="12743" max="12743" width="19" style="10" customWidth="1"/>
    <col min="12744" max="12744" width="9" style="10"/>
    <col min="12745" max="12745" width="14.875" customWidth="1"/>
    <col min="12747" max="12747" width="23.5" customWidth="1"/>
    <col min="12749" max="12749" width="15" customWidth="1"/>
    <col min="12751" max="12751" width="19" style="10" customWidth="1"/>
    <col min="12752" max="12752" width="9" style="10"/>
    <col min="12753" max="12753" width="14.875" customWidth="1"/>
    <col min="12755" max="12755" width="23.5" customWidth="1"/>
    <col min="12757" max="12757" width="15" customWidth="1"/>
    <col min="12759" max="12759" width="19" style="10" customWidth="1"/>
    <col min="12760" max="12760" width="9" style="10"/>
    <col min="12761" max="12761" width="14.875" customWidth="1"/>
    <col min="12763" max="12763" width="23.5" customWidth="1"/>
    <col min="12765" max="12765" width="15" customWidth="1"/>
    <col min="12767" max="12767" width="19" style="10" customWidth="1"/>
    <col min="12768" max="12768" width="9" style="10"/>
    <col min="12769" max="12769" width="14.875" customWidth="1"/>
    <col min="12771" max="12771" width="23.5" customWidth="1"/>
    <col min="12773" max="12773" width="15" customWidth="1"/>
    <col min="12775" max="12775" width="19" style="10" customWidth="1"/>
    <col min="12776" max="12776" width="9" style="10"/>
    <col min="12777" max="12777" width="14.875" customWidth="1"/>
    <col min="12779" max="12779" width="23.5" customWidth="1"/>
    <col min="12781" max="12781" width="15" customWidth="1"/>
    <col min="12783" max="12783" width="19" style="10" customWidth="1"/>
    <col min="12784" max="12784" width="9" style="10"/>
    <col min="12785" max="12785" width="14.875" customWidth="1"/>
    <col min="12787" max="12787" width="23.5" customWidth="1"/>
    <col min="12789" max="12789" width="15" customWidth="1"/>
    <col min="12791" max="12791" width="19" style="10" customWidth="1"/>
    <col min="12792" max="12792" width="9" style="10"/>
    <col min="12793" max="12793" width="14.875" customWidth="1"/>
    <col min="12795" max="12795" width="23.5" customWidth="1"/>
    <col min="12797" max="12797" width="15" customWidth="1"/>
    <col min="12799" max="12799" width="19" style="10" customWidth="1"/>
    <col min="12800" max="12800" width="9" style="10"/>
    <col min="12801" max="12801" width="14.875" customWidth="1"/>
    <col min="12803" max="12803" width="23.5" customWidth="1"/>
    <col min="12805" max="12805" width="15" customWidth="1"/>
    <col min="12807" max="12807" width="19" style="10" customWidth="1"/>
    <col min="12808" max="12808" width="9" style="10"/>
    <col min="12809" max="12809" width="14.875" customWidth="1"/>
    <col min="12811" max="12811" width="23.5" customWidth="1"/>
    <col min="12813" max="12813" width="15" customWidth="1"/>
    <col min="12815" max="12815" width="19" style="10" customWidth="1"/>
    <col min="12816" max="12816" width="9" style="10"/>
    <col min="12817" max="12817" width="14.875" customWidth="1"/>
    <col min="12819" max="12819" width="23.5" customWidth="1"/>
    <col min="12821" max="12821" width="15" customWidth="1"/>
    <col min="12823" max="12823" width="19" style="10" customWidth="1"/>
    <col min="12824" max="12824" width="9" style="10"/>
    <col min="12825" max="12825" width="14.875" customWidth="1"/>
    <col min="12827" max="12827" width="23.5" customWidth="1"/>
    <col min="12829" max="12829" width="15" customWidth="1"/>
    <col min="12831" max="12831" width="19" style="10" customWidth="1"/>
    <col min="12832" max="12832" width="9" style="10"/>
    <col min="12833" max="12833" width="14.875" customWidth="1"/>
    <col min="12835" max="12835" width="23.5" customWidth="1"/>
    <col min="12837" max="12837" width="15" customWidth="1"/>
    <col min="12839" max="12839" width="19" style="10" customWidth="1"/>
    <col min="12840" max="12840" width="9" style="10"/>
    <col min="12841" max="12841" width="14.875" customWidth="1"/>
    <col min="12843" max="12843" width="23.5" customWidth="1"/>
    <col min="12845" max="12845" width="15" customWidth="1"/>
    <col min="12847" max="12847" width="19" style="10" customWidth="1"/>
    <col min="12848" max="12848" width="9" style="10"/>
    <col min="12849" max="12849" width="14.875" customWidth="1"/>
    <col min="12851" max="12851" width="23.5" customWidth="1"/>
    <col min="12853" max="12853" width="15" customWidth="1"/>
    <col min="12855" max="12855" width="19" style="10" customWidth="1"/>
    <col min="12856" max="12856" width="9" style="10"/>
    <col min="12857" max="12857" width="14.875" customWidth="1"/>
    <col min="12859" max="12859" width="23.5" customWidth="1"/>
    <col min="12861" max="12861" width="15" customWidth="1"/>
    <col min="12863" max="12863" width="19" style="10" customWidth="1"/>
    <col min="12864" max="12864" width="9" style="10"/>
    <col min="12865" max="12865" width="14.875" customWidth="1"/>
    <col min="12867" max="12867" width="23.5" customWidth="1"/>
    <col min="12869" max="12869" width="15" customWidth="1"/>
    <col min="12871" max="12871" width="19" style="10" customWidth="1"/>
    <col min="12872" max="12872" width="9" style="10"/>
    <col min="12873" max="12873" width="14.875" customWidth="1"/>
    <col min="12875" max="12875" width="23.5" customWidth="1"/>
    <col min="12877" max="12877" width="15" customWidth="1"/>
    <col min="12879" max="12879" width="19" style="10" customWidth="1"/>
    <col min="12880" max="12880" width="9" style="10"/>
    <col min="12881" max="12881" width="14.875" customWidth="1"/>
    <col min="12883" max="12883" width="23.5" customWidth="1"/>
    <col min="12885" max="12885" width="15" customWidth="1"/>
    <col min="12887" max="12887" width="19" style="10" customWidth="1"/>
    <col min="12888" max="12888" width="9" style="10"/>
    <col min="12889" max="12889" width="14.875" customWidth="1"/>
    <col min="12891" max="12891" width="23.5" customWidth="1"/>
    <col min="12893" max="12893" width="15" customWidth="1"/>
    <col min="12895" max="12895" width="19" style="10" customWidth="1"/>
    <col min="12896" max="12896" width="9" style="10"/>
    <col min="12897" max="12897" width="14.875" customWidth="1"/>
    <col min="12899" max="12899" width="23.5" customWidth="1"/>
    <col min="12901" max="12901" width="15" customWidth="1"/>
    <col min="12903" max="12903" width="19" style="10" customWidth="1"/>
    <col min="12904" max="12904" width="9" style="10"/>
    <col min="12905" max="12905" width="14.875" customWidth="1"/>
    <col min="12907" max="12907" width="23.5" customWidth="1"/>
    <col min="12909" max="12909" width="15" customWidth="1"/>
    <col min="12911" max="12911" width="19" style="10" customWidth="1"/>
    <col min="12912" max="12912" width="9" style="10"/>
    <col min="12913" max="12913" width="14.875" customWidth="1"/>
    <col min="12915" max="12915" width="23.5" customWidth="1"/>
    <col min="12917" max="12917" width="15" customWidth="1"/>
    <col min="12919" max="12919" width="19" style="10" customWidth="1"/>
    <col min="12920" max="12920" width="9" style="10"/>
    <col min="12921" max="12921" width="14.875" customWidth="1"/>
    <col min="12923" max="12923" width="23.5" customWidth="1"/>
    <col min="12925" max="12925" width="15" customWidth="1"/>
    <col min="12927" max="12927" width="19" style="10" customWidth="1"/>
    <col min="12928" max="12928" width="9" style="10"/>
    <col min="12929" max="12929" width="14.875" customWidth="1"/>
    <col min="12931" max="12931" width="23.5" customWidth="1"/>
    <col min="12933" max="12933" width="15" customWidth="1"/>
    <col min="12935" max="12935" width="19" style="10" customWidth="1"/>
    <col min="12936" max="12936" width="9" style="10"/>
    <col min="12937" max="12937" width="14.875" customWidth="1"/>
    <col min="12939" max="12939" width="23.5" customWidth="1"/>
    <col min="12941" max="12941" width="15" customWidth="1"/>
    <col min="12943" max="12943" width="19" style="10" customWidth="1"/>
    <col min="12944" max="12944" width="9" style="10"/>
    <col min="12945" max="12945" width="14.875" customWidth="1"/>
    <col min="12947" max="12947" width="23.5" customWidth="1"/>
    <col min="12949" max="12949" width="15" customWidth="1"/>
    <col min="12951" max="12951" width="19" style="10" customWidth="1"/>
    <col min="12952" max="12952" width="9" style="10"/>
    <col min="12953" max="12953" width="14.875" customWidth="1"/>
    <col min="12955" max="12955" width="23.5" customWidth="1"/>
    <col min="12957" max="12957" width="15" customWidth="1"/>
    <col min="12959" max="12959" width="19" style="10" customWidth="1"/>
    <col min="12960" max="12960" width="9" style="10"/>
    <col min="12961" max="12961" width="14.875" customWidth="1"/>
    <col min="12963" max="12963" width="23.5" customWidth="1"/>
    <col min="12965" max="12965" width="15" customWidth="1"/>
    <col min="12967" max="12967" width="19" style="10" customWidth="1"/>
    <col min="12968" max="12968" width="9" style="10"/>
    <col min="12969" max="12969" width="14.875" customWidth="1"/>
    <col min="12971" max="12971" width="23.5" customWidth="1"/>
    <col min="12973" max="12973" width="15" customWidth="1"/>
    <col min="12975" max="12975" width="19" style="10" customWidth="1"/>
    <col min="12976" max="12976" width="9" style="10"/>
    <col min="12977" max="12977" width="14.875" customWidth="1"/>
    <col min="12979" max="12979" width="23.5" customWidth="1"/>
    <col min="12981" max="12981" width="15" customWidth="1"/>
    <col min="12983" max="12983" width="19" style="10" customWidth="1"/>
    <col min="12984" max="12984" width="9" style="10"/>
    <col min="12985" max="12985" width="14.875" customWidth="1"/>
    <col min="12987" max="12987" width="23.5" customWidth="1"/>
    <col min="12989" max="12989" width="15" customWidth="1"/>
    <col min="12991" max="12991" width="19" style="10" customWidth="1"/>
    <col min="12992" max="12992" width="9" style="10"/>
    <col min="12993" max="12993" width="14.875" customWidth="1"/>
    <col min="12995" max="12995" width="23.5" customWidth="1"/>
    <col min="12997" max="12997" width="15" customWidth="1"/>
    <col min="12999" max="12999" width="19" style="10" customWidth="1"/>
    <col min="13000" max="13000" width="9" style="10"/>
    <col min="13001" max="13001" width="14.875" customWidth="1"/>
    <col min="13003" max="13003" width="23.5" customWidth="1"/>
    <col min="13005" max="13005" width="15" customWidth="1"/>
    <col min="13007" max="13007" width="19" style="10" customWidth="1"/>
    <col min="13008" max="13008" width="9" style="10"/>
    <col min="13009" max="13009" width="14.875" customWidth="1"/>
    <col min="13011" max="13011" width="23.5" customWidth="1"/>
    <col min="13013" max="13013" width="15" customWidth="1"/>
    <col min="13015" max="13015" width="19" style="10" customWidth="1"/>
    <col min="13016" max="13016" width="9" style="10"/>
    <col min="13017" max="13017" width="14.875" customWidth="1"/>
    <col min="13019" max="13019" width="23.5" customWidth="1"/>
    <col min="13021" max="13021" width="15" customWidth="1"/>
    <col min="13023" max="13023" width="19" style="10" customWidth="1"/>
    <col min="13024" max="13024" width="9" style="10"/>
    <col min="13025" max="13025" width="14.875" customWidth="1"/>
    <col min="13027" max="13027" width="23.5" customWidth="1"/>
    <col min="13029" max="13029" width="15" customWidth="1"/>
    <col min="13031" max="13031" width="19" style="10" customWidth="1"/>
    <col min="13032" max="13032" width="9" style="10"/>
    <col min="13033" max="13033" width="14.875" customWidth="1"/>
    <col min="13035" max="13035" width="23.5" customWidth="1"/>
    <col min="13037" max="13037" width="15" customWidth="1"/>
    <col min="13039" max="13039" width="19" style="10" customWidth="1"/>
    <col min="13040" max="13040" width="9" style="10"/>
    <col min="13041" max="13041" width="14.875" customWidth="1"/>
    <col min="13043" max="13043" width="23.5" customWidth="1"/>
    <col min="13045" max="13045" width="15" customWidth="1"/>
    <col min="13047" max="13047" width="19" style="10" customWidth="1"/>
    <col min="13048" max="13048" width="9" style="10"/>
    <col min="13049" max="13049" width="14.875" customWidth="1"/>
    <col min="13051" max="13051" width="23.5" customWidth="1"/>
    <col min="13053" max="13053" width="15" customWidth="1"/>
    <col min="13055" max="13055" width="19" style="10" customWidth="1"/>
    <col min="13056" max="13056" width="9" style="10"/>
    <col min="13057" max="13057" width="14.875" customWidth="1"/>
    <col min="13059" max="13059" width="23.5" customWidth="1"/>
    <col min="13061" max="13061" width="15" customWidth="1"/>
    <col min="13063" max="13063" width="19" style="10" customWidth="1"/>
    <col min="13064" max="13064" width="9" style="10"/>
    <col min="13065" max="13065" width="14.875" customWidth="1"/>
    <col min="13067" max="13067" width="23.5" customWidth="1"/>
    <col min="13069" max="13069" width="15" customWidth="1"/>
    <col min="13071" max="13071" width="19" style="10" customWidth="1"/>
    <col min="13072" max="13072" width="9" style="10"/>
    <col min="13073" max="13073" width="14.875" customWidth="1"/>
    <col min="13075" max="13075" width="23.5" customWidth="1"/>
    <col min="13077" max="13077" width="15" customWidth="1"/>
    <col min="13079" max="13079" width="19" style="10" customWidth="1"/>
    <col min="13080" max="13080" width="9" style="10"/>
    <col min="13081" max="13081" width="14.875" customWidth="1"/>
    <col min="13083" max="13083" width="23.5" customWidth="1"/>
    <col min="13085" max="13085" width="15" customWidth="1"/>
    <col min="13087" max="13087" width="19" style="10" customWidth="1"/>
    <col min="13088" max="13088" width="9" style="10"/>
    <col min="13089" max="13089" width="14.875" customWidth="1"/>
    <col min="13091" max="13091" width="23.5" customWidth="1"/>
    <col min="13093" max="13093" width="15" customWidth="1"/>
    <col min="13095" max="13095" width="19" style="10" customWidth="1"/>
    <col min="13096" max="13096" width="9" style="10"/>
    <col min="13097" max="13097" width="14.875" customWidth="1"/>
    <col min="13099" max="13099" width="23.5" customWidth="1"/>
    <col min="13101" max="13101" width="15" customWidth="1"/>
    <col min="13103" max="13103" width="19" style="10" customWidth="1"/>
    <col min="13104" max="13104" width="9" style="10"/>
    <col min="13105" max="13105" width="14.875" customWidth="1"/>
    <col min="13107" max="13107" width="23.5" customWidth="1"/>
    <col min="13109" max="13109" width="15" customWidth="1"/>
    <col min="13111" max="13111" width="19" style="10" customWidth="1"/>
    <col min="13112" max="13112" width="9" style="10"/>
    <col min="13113" max="13113" width="14.875" customWidth="1"/>
    <col min="13115" max="13115" width="23.5" customWidth="1"/>
    <col min="13117" max="13117" width="15" customWidth="1"/>
    <col min="13119" max="13119" width="19" style="10" customWidth="1"/>
    <col min="13120" max="13120" width="9" style="10"/>
    <col min="13121" max="13121" width="14.875" customWidth="1"/>
    <col min="13123" max="13123" width="23.5" customWidth="1"/>
    <col min="13125" max="13125" width="15" customWidth="1"/>
    <col min="13127" max="13127" width="19" style="10" customWidth="1"/>
    <col min="13128" max="13128" width="9" style="10"/>
    <col min="13129" max="13129" width="14.875" customWidth="1"/>
    <col min="13131" max="13131" width="23.5" customWidth="1"/>
    <col min="13133" max="13133" width="15" customWidth="1"/>
    <col min="13135" max="13135" width="19" style="10" customWidth="1"/>
    <col min="13136" max="13136" width="9" style="10"/>
    <col min="13137" max="13137" width="14.875" customWidth="1"/>
    <col min="13139" max="13139" width="23.5" customWidth="1"/>
    <col min="13141" max="13141" width="15" customWidth="1"/>
    <col min="13143" max="13143" width="19" style="10" customWidth="1"/>
    <col min="13144" max="13144" width="9" style="10"/>
    <col min="13145" max="13145" width="14.875" customWidth="1"/>
    <col min="13147" max="13147" width="23.5" customWidth="1"/>
    <col min="13149" max="13149" width="15" customWidth="1"/>
    <col min="13151" max="13151" width="19" style="10" customWidth="1"/>
    <col min="13152" max="13152" width="9" style="10"/>
    <col min="13153" max="13153" width="14.875" customWidth="1"/>
    <col min="13155" max="13155" width="23.5" customWidth="1"/>
    <col min="13157" max="13157" width="15" customWidth="1"/>
    <col min="13159" max="13159" width="19" style="10" customWidth="1"/>
    <col min="13160" max="13160" width="9" style="10"/>
    <col min="13161" max="13161" width="14.875" customWidth="1"/>
    <col min="13163" max="13163" width="23.5" customWidth="1"/>
    <col min="13165" max="13165" width="15" customWidth="1"/>
    <col min="13167" max="13167" width="19" style="10" customWidth="1"/>
    <col min="13168" max="13168" width="9" style="10"/>
    <col min="13169" max="13169" width="14.875" customWidth="1"/>
    <col min="13171" max="13171" width="23.5" customWidth="1"/>
    <col min="13173" max="13173" width="15" customWidth="1"/>
    <col min="13175" max="13175" width="19" style="10" customWidth="1"/>
    <col min="13176" max="13176" width="9" style="10"/>
    <col min="13177" max="13177" width="14.875" customWidth="1"/>
    <col min="13179" max="13179" width="23.5" customWidth="1"/>
    <col min="13181" max="13181" width="15" customWidth="1"/>
    <col min="13183" max="13183" width="19" style="10" customWidth="1"/>
    <col min="13184" max="13184" width="9" style="10"/>
    <col min="13185" max="13185" width="14.875" customWidth="1"/>
    <col min="13187" max="13187" width="23.5" customWidth="1"/>
    <col min="13189" max="13189" width="15" customWidth="1"/>
    <col min="13191" max="13191" width="19" style="10" customWidth="1"/>
    <col min="13192" max="13192" width="9" style="10"/>
    <col min="13193" max="13193" width="14.875" customWidth="1"/>
    <col min="13195" max="13195" width="23.5" customWidth="1"/>
    <col min="13197" max="13197" width="15" customWidth="1"/>
    <col min="13199" max="13199" width="19" style="10" customWidth="1"/>
    <col min="13200" max="13200" width="9" style="10"/>
    <col min="13201" max="13201" width="14.875" customWidth="1"/>
    <col min="13203" max="13203" width="23.5" customWidth="1"/>
    <col min="13205" max="13205" width="15" customWidth="1"/>
    <col min="13207" max="13207" width="19" style="10" customWidth="1"/>
    <col min="13208" max="13208" width="9" style="10"/>
    <col min="13209" max="13209" width="14.875" customWidth="1"/>
    <col min="13211" max="13211" width="23.5" customWidth="1"/>
    <col min="13213" max="13213" width="15" customWidth="1"/>
    <col min="13215" max="13215" width="19" style="10" customWidth="1"/>
    <col min="13216" max="13216" width="9" style="10"/>
    <col min="13217" max="13217" width="14.875" customWidth="1"/>
    <col min="13219" max="13219" width="23.5" customWidth="1"/>
    <col min="13221" max="13221" width="15" customWidth="1"/>
    <col min="13223" max="13223" width="19" style="10" customWidth="1"/>
    <col min="13224" max="13224" width="9" style="10"/>
    <col min="13225" max="13225" width="14.875" customWidth="1"/>
    <col min="13227" max="13227" width="23.5" customWidth="1"/>
    <col min="13229" max="13229" width="15" customWidth="1"/>
    <col min="13231" max="13231" width="19" style="10" customWidth="1"/>
    <col min="13232" max="13232" width="9" style="10"/>
    <col min="13233" max="13233" width="14.875" customWidth="1"/>
    <col min="13235" max="13235" width="23.5" customWidth="1"/>
    <col min="13237" max="13237" width="15" customWidth="1"/>
    <col min="13239" max="13239" width="19" style="10" customWidth="1"/>
    <col min="13240" max="13240" width="9" style="10"/>
    <col min="13241" max="13241" width="14.875" customWidth="1"/>
    <col min="13243" max="13243" width="23.5" customWidth="1"/>
    <col min="13245" max="13245" width="15" customWidth="1"/>
    <col min="13247" max="13247" width="19" style="10" customWidth="1"/>
    <col min="13248" max="13248" width="9" style="10"/>
    <col min="13249" max="13249" width="14.875" customWidth="1"/>
    <col min="13251" max="13251" width="23.5" customWidth="1"/>
    <col min="13253" max="13253" width="15" customWidth="1"/>
    <col min="13255" max="13255" width="19" style="10" customWidth="1"/>
    <col min="13256" max="13256" width="9" style="10"/>
    <col min="13257" max="13257" width="14.875" customWidth="1"/>
    <col min="13259" max="13259" width="23.5" customWidth="1"/>
    <col min="13261" max="13261" width="15" customWidth="1"/>
    <col min="13263" max="13263" width="19" style="10" customWidth="1"/>
    <col min="13264" max="13264" width="9" style="10"/>
    <col min="13265" max="13265" width="14.875" customWidth="1"/>
    <col min="13267" max="13267" width="23.5" customWidth="1"/>
    <col min="13269" max="13269" width="15" customWidth="1"/>
    <col min="13271" max="13271" width="19" style="10" customWidth="1"/>
    <col min="13272" max="13272" width="9" style="10"/>
    <col min="13273" max="13273" width="14.875" customWidth="1"/>
    <col min="13275" max="13275" width="23.5" customWidth="1"/>
    <col min="13277" max="13277" width="15" customWidth="1"/>
    <col min="13279" max="13279" width="19" style="10" customWidth="1"/>
    <col min="13280" max="13280" width="9" style="10"/>
    <col min="13281" max="13281" width="14.875" customWidth="1"/>
    <col min="13283" max="13283" width="23.5" customWidth="1"/>
    <col min="13285" max="13285" width="15" customWidth="1"/>
    <col min="13287" max="13287" width="19" style="10" customWidth="1"/>
    <col min="13288" max="13288" width="9" style="10"/>
    <col min="13289" max="13289" width="14.875" customWidth="1"/>
    <col min="13291" max="13291" width="23.5" customWidth="1"/>
    <col min="13293" max="13293" width="15" customWidth="1"/>
    <col min="13295" max="13295" width="19" style="10" customWidth="1"/>
    <col min="13296" max="13296" width="9" style="10"/>
    <col min="13297" max="13297" width="14.875" customWidth="1"/>
    <col min="13299" max="13299" width="23.5" customWidth="1"/>
    <col min="13301" max="13301" width="15" customWidth="1"/>
    <col min="13303" max="13303" width="19" style="10" customWidth="1"/>
    <col min="13304" max="13304" width="9" style="10"/>
    <col min="13305" max="13305" width="14.875" customWidth="1"/>
    <col min="13307" max="13307" width="23.5" customWidth="1"/>
    <col min="13309" max="13309" width="15" customWidth="1"/>
    <col min="13311" max="13311" width="19" style="10" customWidth="1"/>
    <col min="13312" max="13312" width="9" style="10"/>
    <col min="13313" max="13313" width="14.875" customWidth="1"/>
    <col min="13315" max="13315" width="23.5" customWidth="1"/>
    <col min="13317" max="13317" width="15" customWidth="1"/>
    <col min="13319" max="13319" width="19" style="10" customWidth="1"/>
    <col min="13320" max="13320" width="9" style="10"/>
    <col min="13321" max="13321" width="14.875" customWidth="1"/>
    <col min="13323" max="13323" width="23.5" customWidth="1"/>
    <col min="13325" max="13325" width="15" customWidth="1"/>
    <col min="13327" max="13327" width="19" style="10" customWidth="1"/>
    <col min="13328" max="13328" width="9" style="10"/>
    <col min="13329" max="13329" width="14.875" customWidth="1"/>
    <col min="13331" max="13331" width="23.5" customWidth="1"/>
    <col min="13333" max="13333" width="15" customWidth="1"/>
    <col min="13335" max="13335" width="19" style="10" customWidth="1"/>
    <col min="13336" max="13336" width="9" style="10"/>
    <col min="13337" max="13337" width="14.875" customWidth="1"/>
    <col min="13339" max="13339" width="23.5" customWidth="1"/>
    <col min="13341" max="13341" width="15" customWidth="1"/>
    <col min="13343" max="13343" width="19" style="10" customWidth="1"/>
    <col min="13344" max="13344" width="9" style="10"/>
    <col min="13345" max="13345" width="14.875" customWidth="1"/>
    <col min="13347" max="13347" width="23.5" customWidth="1"/>
    <col min="13349" max="13349" width="15" customWidth="1"/>
    <col min="13351" max="13351" width="19" style="10" customWidth="1"/>
    <col min="13352" max="13352" width="9" style="10"/>
    <col min="13353" max="13353" width="14.875" customWidth="1"/>
    <col min="13355" max="13355" width="23.5" customWidth="1"/>
    <col min="13357" max="13357" width="15" customWidth="1"/>
    <col min="13359" max="13359" width="19" style="10" customWidth="1"/>
    <col min="13360" max="13360" width="9" style="10"/>
    <col min="13361" max="13361" width="14.875" customWidth="1"/>
    <col min="13363" max="13363" width="23.5" customWidth="1"/>
    <col min="13365" max="13365" width="15" customWidth="1"/>
    <col min="13367" max="13367" width="19" style="10" customWidth="1"/>
    <col min="13368" max="13368" width="9" style="10"/>
    <col min="13369" max="13369" width="14.875" customWidth="1"/>
    <col min="13371" max="13371" width="23.5" customWidth="1"/>
    <col min="13373" max="13373" width="15" customWidth="1"/>
    <col min="13375" max="13375" width="19" style="10" customWidth="1"/>
    <col min="13376" max="13376" width="9" style="10"/>
    <col min="13377" max="13377" width="14.875" customWidth="1"/>
    <col min="13379" max="13379" width="23.5" customWidth="1"/>
    <col min="13381" max="13381" width="15" customWidth="1"/>
    <col min="13383" max="13383" width="19" style="10" customWidth="1"/>
    <col min="13384" max="13384" width="9" style="10"/>
    <col min="13385" max="13385" width="14.875" customWidth="1"/>
    <col min="13387" max="13387" width="23.5" customWidth="1"/>
    <col min="13389" max="13389" width="15" customWidth="1"/>
    <col min="13391" max="13391" width="19" style="10" customWidth="1"/>
    <col min="13392" max="13392" width="9" style="10"/>
    <col min="13393" max="13393" width="14.875" customWidth="1"/>
    <col min="13395" max="13395" width="23.5" customWidth="1"/>
    <col min="13397" max="13397" width="15" customWidth="1"/>
    <col min="13399" max="13399" width="19" style="10" customWidth="1"/>
    <col min="13400" max="13400" width="9" style="10"/>
    <col min="13401" max="13401" width="14.875" customWidth="1"/>
    <col min="13403" max="13403" width="23.5" customWidth="1"/>
    <col min="13405" max="13405" width="15" customWidth="1"/>
    <col min="13407" max="13407" width="19" style="10" customWidth="1"/>
    <col min="13408" max="13408" width="9" style="10"/>
    <col min="13409" max="13409" width="14.875" customWidth="1"/>
    <col min="13411" max="13411" width="23.5" customWidth="1"/>
    <col min="13413" max="13413" width="15" customWidth="1"/>
    <col min="13415" max="13415" width="19" style="10" customWidth="1"/>
    <col min="13416" max="13416" width="9" style="10"/>
    <col min="13417" max="13417" width="14.875" customWidth="1"/>
    <col min="13419" max="13419" width="23.5" customWidth="1"/>
    <col min="13421" max="13421" width="15" customWidth="1"/>
    <col min="13423" max="13423" width="19" style="10" customWidth="1"/>
    <col min="13424" max="13424" width="9" style="10"/>
    <col min="13425" max="13425" width="14.875" customWidth="1"/>
    <col min="13427" max="13427" width="23.5" customWidth="1"/>
    <col min="13429" max="13429" width="15" customWidth="1"/>
    <col min="13431" max="13431" width="19" style="10" customWidth="1"/>
    <col min="13432" max="13432" width="9" style="10"/>
    <col min="13433" max="13433" width="14.875" customWidth="1"/>
    <col min="13435" max="13435" width="23.5" customWidth="1"/>
    <col min="13437" max="13437" width="15" customWidth="1"/>
    <col min="13439" max="13439" width="19" style="10" customWidth="1"/>
    <col min="13440" max="13440" width="9" style="10"/>
    <col min="13441" max="13441" width="14.875" customWidth="1"/>
    <col min="13443" max="13443" width="23.5" customWidth="1"/>
    <col min="13445" max="13445" width="15" customWidth="1"/>
    <col min="13447" max="13447" width="19" style="10" customWidth="1"/>
    <col min="13448" max="13448" width="9" style="10"/>
    <col min="13449" max="13449" width="14.875" customWidth="1"/>
    <col min="13451" max="13451" width="23.5" customWidth="1"/>
    <col min="13453" max="13453" width="15" customWidth="1"/>
    <col min="13455" max="13455" width="19" style="10" customWidth="1"/>
    <col min="13456" max="13456" width="9" style="10"/>
    <col min="13457" max="13457" width="14.875" customWidth="1"/>
    <col min="13459" max="13459" width="23.5" customWidth="1"/>
    <col min="13461" max="13461" width="15" customWidth="1"/>
    <col min="13463" max="13463" width="19" style="10" customWidth="1"/>
    <col min="13464" max="13464" width="9" style="10"/>
    <col min="13465" max="13465" width="14.875" customWidth="1"/>
    <col min="13467" max="13467" width="23.5" customWidth="1"/>
    <col min="13469" max="13469" width="15" customWidth="1"/>
    <col min="13471" max="13471" width="19" style="10" customWidth="1"/>
    <col min="13472" max="13472" width="9" style="10"/>
    <col min="13473" max="13473" width="14.875" customWidth="1"/>
    <col min="13475" max="13475" width="23.5" customWidth="1"/>
    <col min="13477" max="13477" width="15" customWidth="1"/>
    <col min="13479" max="13479" width="19" style="10" customWidth="1"/>
    <col min="13480" max="13480" width="9" style="10"/>
    <col min="13481" max="13481" width="14.875" customWidth="1"/>
    <col min="13483" max="13483" width="23.5" customWidth="1"/>
    <col min="13485" max="13485" width="15" customWidth="1"/>
    <col min="13487" max="13487" width="19" style="10" customWidth="1"/>
    <col min="13488" max="13488" width="9" style="10"/>
    <col min="13489" max="13489" width="14.875" customWidth="1"/>
    <col min="13491" max="13491" width="23.5" customWidth="1"/>
    <col min="13493" max="13493" width="15" customWidth="1"/>
    <col min="13495" max="13495" width="19" style="10" customWidth="1"/>
    <col min="13496" max="13496" width="9" style="10"/>
    <col min="13497" max="13497" width="14.875" customWidth="1"/>
    <col min="13499" max="13499" width="23.5" customWidth="1"/>
    <col min="13501" max="13501" width="15" customWidth="1"/>
    <col min="13503" max="13503" width="19" style="10" customWidth="1"/>
    <col min="13504" max="13504" width="9" style="10"/>
    <col min="13505" max="13505" width="14.875" customWidth="1"/>
    <col min="13507" max="13507" width="23.5" customWidth="1"/>
    <col min="13509" max="13509" width="15" customWidth="1"/>
    <col min="13511" max="13511" width="19" style="10" customWidth="1"/>
    <col min="13512" max="13512" width="9" style="10"/>
    <col min="13513" max="13513" width="14.875" customWidth="1"/>
    <col min="13515" max="13515" width="23.5" customWidth="1"/>
    <col min="13517" max="13517" width="15" customWidth="1"/>
    <col min="13519" max="13519" width="19" style="10" customWidth="1"/>
    <col min="13520" max="13520" width="9" style="10"/>
    <col min="13521" max="13521" width="14.875" customWidth="1"/>
    <col min="13523" max="13523" width="23.5" customWidth="1"/>
    <col min="13525" max="13525" width="15" customWidth="1"/>
    <col min="13527" max="13527" width="19" style="10" customWidth="1"/>
    <col min="13528" max="13528" width="9" style="10"/>
    <col min="13529" max="13529" width="14.875" customWidth="1"/>
    <col min="13531" max="13531" width="23.5" customWidth="1"/>
    <col min="13533" max="13533" width="15" customWidth="1"/>
    <col min="13535" max="13535" width="19" style="10" customWidth="1"/>
    <col min="13536" max="13536" width="9" style="10"/>
    <col min="13537" max="13537" width="14.875" customWidth="1"/>
    <col min="13539" max="13539" width="23.5" customWidth="1"/>
    <col min="13541" max="13541" width="15" customWidth="1"/>
    <col min="13543" max="13543" width="19" style="10" customWidth="1"/>
    <col min="13544" max="13544" width="9" style="10"/>
    <col min="13545" max="13545" width="14.875" customWidth="1"/>
    <col min="13547" max="13547" width="23.5" customWidth="1"/>
    <col min="13549" max="13549" width="15" customWidth="1"/>
    <col min="13551" max="13551" width="19" style="10" customWidth="1"/>
    <col min="13552" max="13552" width="9" style="10"/>
    <col min="13553" max="13553" width="14.875" customWidth="1"/>
    <col min="13555" max="13555" width="23.5" customWidth="1"/>
    <col min="13557" max="13557" width="15" customWidth="1"/>
    <col min="13559" max="13559" width="19" style="10" customWidth="1"/>
    <col min="13560" max="13560" width="9" style="10"/>
    <col min="13561" max="13561" width="14.875" customWidth="1"/>
    <col min="13563" max="13563" width="23.5" customWidth="1"/>
    <col min="13565" max="13565" width="15" customWidth="1"/>
    <col min="13567" max="13567" width="19" style="10" customWidth="1"/>
    <col min="13568" max="13568" width="9" style="10"/>
    <col min="13569" max="13569" width="14.875" customWidth="1"/>
    <col min="13571" max="13571" width="23.5" customWidth="1"/>
    <col min="13573" max="13573" width="15" customWidth="1"/>
    <col min="13575" max="13575" width="19" style="10" customWidth="1"/>
    <col min="13576" max="13576" width="9" style="10"/>
    <col min="13577" max="13577" width="14.875" customWidth="1"/>
    <col min="13579" max="13579" width="23.5" customWidth="1"/>
    <col min="13581" max="13581" width="15" customWidth="1"/>
    <col min="13583" max="13583" width="19" style="10" customWidth="1"/>
    <col min="13584" max="13584" width="9" style="10"/>
    <col min="13585" max="13585" width="14.875" customWidth="1"/>
    <col min="13587" max="13587" width="23.5" customWidth="1"/>
    <col min="13589" max="13589" width="15" customWidth="1"/>
    <col min="13591" max="13591" width="19" style="10" customWidth="1"/>
    <col min="13592" max="13592" width="9" style="10"/>
    <col min="13593" max="13593" width="14.875" customWidth="1"/>
    <col min="13595" max="13595" width="23.5" customWidth="1"/>
    <col min="13597" max="13597" width="15" customWidth="1"/>
    <col min="13599" max="13599" width="19" style="10" customWidth="1"/>
    <col min="13600" max="13600" width="9" style="10"/>
    <col min="13601" max="13601" width="14.875" customWidth="1"/>
    <col min="13603" max="13603" width="23.5" customWidth="1"/>
    <col min="13605" max="13605" width="15" customWidth="1"/>
    <col min="13607" max="13607" width="19" style="10" customWidth="1"/>
    <col min="13608" max="13608" width="9" style="10"/>
    <col min="13609" max="13609" width="14.875" customWidth="1"/>
    <col min="13611" max="13611" width="23.5" customWidth="1"/>
    <col min="13613" max="13613" width="15" customWidth="1"/>
    <col min="13615" max="13615" width="19" style="10" customWidth="1"/>
    <col min="13616" max="13616" width="9" style="10"/>
    <col min="13617" max="13617" width="14.875" customWidth="1"/>
    <col min="13619" max="13619" width="23.5" customWidth="1"/>
    <col min="13621" max="13621" width="15" customWidth="1"/>
    <col min="13623" max="13623" width="19" style="10" customWidth="1"/>
    <col min="13624" max="13624" width="9" style="10"/>
    <col min="13625" max="13625" width="14.875" customWidth="1"/>
    <col min="13627" max="13627" width="23.5" customWidth="1"/>
    <col min="13629" max="13629" width="15" customWidth="1"/>
    <col min="13631" max="13631" width="19" style="10" customWidth="1"/>
    <col min="13632" max="13632" width="9" style="10"/>
    <col min="13633" max="13633" width="14.875" customWidth="1"/>
    <col min="13635" max="13635" width="23.5" customWidth="1"/>
    <col min="13637" max="13637" width="15" customWidth="1"/>
    <col min="13639" max="13639" width="19" style="10" customWidth="1"/>
    <col min="13640" max="13640" width="9" style="10"/>
    <col min="13641" max="13641" width="14.875" customWidth="1"/>
    <col min="13643" max="13643" width="23.5" customWidth="1"/>
    <col min="13645" max="13645" width="15" customWidth="1"/>
    <col min="13647" max="13647" width="19" style="10" customWidth="1"/>
    <col min="13648" max="13648" width="9" style="10"/>
    <col min="13649" max="13649" width="14.875" customWidth="1"/>
    <col min="13651" max="13651" width="23.5" customWidth="1"/>
    <col min="13653" max="13653" width="15" customWidth="1"/>
    <col min="13655" max="13655" width="19" style="10" customWidth="1"/>
    <col min="13656" max="13656" width="9" style="10"/>
    <col min="13657" max="13657" width="14.875" customWidth="1"/>
    <col min="13659" max="13659" width="23.5" customWidth="1"/>
    <col min="13661" max="13661" width="15" customWidth="1"/>
    <col min="13663" max="13663" width="19" style="10" customWidth="1"/>
    <col min="13664" max="13664" width="9" style="10"/>
    <col min="13665" max="13665" width="14.875" customWidth="1"/>
    <col min="13667" max="13667" width="23.5" customWidth="1"/>
    <col min="13669" max="13669" width="15" customWidth="1"/>
    <col min="13671" max="13671" width="19" style="10" customWidth="1"/>
    <col min="13672" max="13672" width="9" style="10"/>
    <col min="13673" max="13673" width="14.875" customWidth="1"/>
    <col min="13675" max="13675" width="23.5" customWidth="1"/>
    <col min="13677" max="13677" width="15" customWidth="1"/>
    <col min="13679" max="13679" width="19" style="10" customWidth="1"/>
    <col min="13680" max="13680" width="9" style="10"/>
    <col min="13681" max="13681" width="14.875" customWidth="1"/>
    <col min="13683" max="13683" width="23.5" customWidth="1"/>
    <col min="13685" max="13685" width="15" customWidth="1"/>
    <col min="13687" max="13687" width="19" style="10" customWidth="1"/>
    <col min="13688" max="13688" width="9" style="10"/>
    <col min="13689" max="13689" width="14.875" customWidth="1"/>
    <col min="13691" max="13691" width="23.5" customWidth="1"/>
    <col min="13693" max="13693" width="15" customWidth="1"/>
    <col min="13695" max="13695" width="19" style="10" customWidth="1"/>
    <col min="13696" max="13696" width="9" style="10"/>
    <col min="13697" max="13697" width="14.875" customWidth="1"/>
    <col min="13699" max="13699" width="23.5" customWidth="1"/>
    <col min="13701" max="13701" width="15" customWidth="1"/>
    <col min="13703" max="13703" width="19" style="10" customWidth="1"/>
    <col min="13704" max="13704" width="9" style="10"/>
    <col min="13705" max="13705" width="14.875" customWidth="1"/>
    <col min="13707" max="13707" width="23.5" customWidth="1"/>
    <col min="13709" max="13709" width="15" customWidth="1"/>
    <col min="13711" max="13711" width="19" style="10" customWidth="1"/>
    <col min="13712" max="13712" width="9" style="10"/>
    <col min="13713" max="13713" width="14.875" customWidth="1"/>
    <col min="13715" max="13715" width="23.5" customWidth="1"/>
    <col min="13717" max="13717" width="15" customWidth="1"/>
    <col min="13719" max="13719" width="19" style="10" customWidth="1"/>
    <col min="13720" max="13720" width="9" style="10"/>
    <col min="13721" max="13721" width="14.875" customWidth="1"/>
    <col min="13723" max="13723" width="23.5" customWidth="1"/>
    <col min="13725" max="13725" width="15" customWidth="1"/>
    <col min="13727" max="13727" width="19" style="10" customWidth="1"/>
    <col min="13728" max="13728" width="9" style="10"/>
    <col min="13729" max="13729" width="14.875" customWidth="1"/>
    <col min="13731" max="13731" width="23.5" customWidth="1"/>
    <col min="13733" max="13733" width="15" customWidth="1"/>
    <col min="13735" max="13735" width="19" style="10" customWidth="1"/>
    <col min="13736" max="13736" width="9" style="10"/>
    <col min="13737" max="13737" width="14.875" customWidth="1"/>
    <col min="13739" max="13739" width="23.5" customWidth="1"/>
    <col min="13741" max="13741" width="15" customWidth="1"/>
    <col min="13743" max="13743" width="19" style="10" customWidth="1"/>
    <col min="13744" max="13744" width="9" style="10"/>
    <col min="13745" max="13745" width="14.875" customWidth="1"/>
    <col min="13747" max="13747" width="23.5" customWidth="1"/>
    <col min="13749" max="13749" width="15" customWidth="1"/>
    <col min="13751" max="13751" width="19" style="10" customWidth="1"/>
    <col min="13752" max="13752" width="9" style="10"/>
    <col min="13753" max="13753" width="14.875" customWidth="1"/>
    <col min="13755" max="13755" width="23.5" customWidth="1"/>
    <col min="13757" max="13757" width="15" customWidth="1"/>
    <col min="13759" max="13759" width="19" style="10" customWidth="1"/>
    <col min="13760" max="13760" width="9" style="10"/>
    <col min="13761" max="13761" width="14.875" customWidth="1"/>
    <col min="13763" max="13763" width="23.5" customWidth="1"/>
    <col min="13765" max="13765" width="15" customWidth="1"/>
    <col min="13767" max="13767" width="19" style="10" customWidth="1"/>
    <col min="13768" max="13768" width="9" style="10"/>
    <col min="13769" max="13769" width="14.875" customWidth="1"/>
    <col min="13771" max="13771" width="23.5" customWidth="1"/>
    <col min="13773" max="13773" width="15" customWidth="1"/>
    <col min="13775" max="13775" width="19" style="10" customWidth="1"/>
    <col min="13776" max="13776" width="9" style="10"/>
    <col min="13777" max="13777" width="14.875" customWidth="1"/>
    <col min="13779" max="13779" width="23.5" customWidth="1"/>
    <col min="13781" max="13781" width="15" customWidth="1"/>
    <col min="13783" max="13783" width="19" style="10" customWidth="1"/>
    <col min="13784" max="13784" width="9" style="10"/>
    <col min="13785" max="13785" width="14.875" customWidth="1"/>
    <col min="13787" max="13787" width="23.5" customWidth="1"/>
    <col min="13789" max="13789" width="15" customWidth="1"/>
    <col min="13791" max="13791" width="19" style="10" customWidth="1"/>
    <col min="13792" max="13792" width="9" style="10"/>
    <col min="13793" max="13793" width="14.875" customWidth="1"/>
    <col min="13795" max="13795" width="23.5" customWidth="1"/>
    <col min="13797" max="13797" width="15" customWidth="1"/>
    <col min="13799" max="13799" width="19" style="10" customWidth="1"/>
    <col min="13800" max="13800" width="9" style="10"/>
    <col min="13801" max="13801" width="14.875" customWidth="1"/>
    <col min="13803" max="13803" width="23.5" customWidth="1"/>
    <col min="13805" max="13805" width="15" customWidth="1"/>
    <col min="13807" max="13807" width="19" style="10" customWidth="1"/>
    <col min="13808" max="13808" width="9" style="10"/>
    <col min="13809" max="13809" width="14.875" customWidth="1"/>
    <col min="13811" max="13811" width="23.5" customWidth="1"/>
    <col min="13813" max="13813" width="15" customWidth="1"/>
    <col min="13815" max="13815" width="19" style="10" customWidth="1"/>
    <col min="13816" max="13816" width="9" style="10"/>
    <col min="13817" max="13817" width="14.875" customWidth="1"/>
    <col min="13819" max="13819" width="23.5" customWidth="1"/>
    <col min="13821" max="13821" width="15" customWidth="1"/>
    <col min="13823" max="13823" width="19" style="10" customWidth="1"/>
    <col min="13824" max="13824" width="9" style="10"/>
    <col min="13825" max="13825" width="14.875" customWidth="1"/>
    <col min="13827" max="13827" width="23.5" customWidth="1"/>
    <col min="13829" max="13829" width="15" customWidth="1"/>
    <col min="13831" max="13831" width="19" style="10" customWidth="1"/>
    <col min="13832" max="13832" width="9" style="10"/>
    <col min="13833" max="13833" width="14.875" customWidth="1"/>
    <col min="13835" max="13835" width="23.5" customWidth="1"/>
    <col min="13837" max="13837" width="15" customWidth="1"/>
    <col min="13839" max="13839" width="19" style="10" customWidth="1"/>
    <col min="13840" max="13840" width="9" style="10"/>
    <col min="13841" max="13841" width="14.875" customWidth="1"/>
    <col min="13843" max="13843" width="23.5" customWidth="1"/>
    <col min="13845" max="13845" width="15" customWidth="1"/>
    <col min="13847" max="13847" width="19" style="10" customWidth="1"/>
    <col min="13848" max="13848" width="9" style="10"/>
    <col min="13849" max="13849" width="14.875" customWidth="1"/>
    <col min="13851" max="13851" width="23.5" customWidth="1"/>
    <col min="13853" max="13853" width="15" customWidth="1"/>
    <col min="13855" max="13855" width="19" style="10" customWidth="1"/>
    <col min="13856" max="13856" width="9" style="10"/>
    <col min="13857" max="13857" width="14.875" customWidth="1"/>
    <col min="13859" max="13859" width="23.5" customWidth="1"/>
    <col min="13861" max="13861" width="15" customWidth="1"/>
    <col min="13863" max="13863" width="19" style="10" customWidth="1"/>
    <col min="13864" max="13864" width="9" style="10"/>
    <col min="13865" max="13865" width="14.875" customWidth="1"/>
    <col min="13867" max="13867" width="23.5" customWidth="1"/>
    <col min="13869" max="13869" width="15" customWidth="1"/>
    <col min="13871" max="13871" width="19" style="10" customWidth="1"/>
    <col min="13872" max="13872" width="9" style="10"/>
    <col min="13873" max="13873" width="14.875" customWidth="1"/>
    <col min="13875" max="13875" width="23.5" customWidth="1"/>
    <col min="13877" max="13877" width="15" customWidth="1"/>
    <col min="13879" max="13879" width="19" style="10" customWidth="1"/>
    <col min="13880" max="13880" width="9" style="10"/>
    <col min="13881" max="13881" width="14.875" customWidth="1"/>
    <col min="13883" max="13883" width="23.5" customWidth="1"/>
    <col min="13885" max="13885" width="15" customWidth="1"/>
    <col min="13887" max="13887" width="19" style="10" customWidth="1"/>
    <col min="13888" max="13888" width="9" style="10"/>
    <col min="13889" max="13889" width="14.875" customWidth="1"/>
    <col min="13891" max="13891" width="23.5" customWidth="1"/>
    <col min="13893" max="13893" width="15" customWidth="1"/>
    <col min="13895" max="13895" width="19" style="10" customWidth="1"/>
    <col min="13896" max="13896" width="9" style="10"/>
    <col min="13897" max="13897" width="14.875" customWidth="1"/>
    <col min="13899" max="13899" width="23.5" customWidth="1"/>
    <col min="13901" max="13901" width="15" customWidth="1"/>
    <col min="13903" max="13903" width="19" style="10" customWidth="1"/>
    <col min="13904" max="13904" width="9" style="10"/>
    <col min="13905" max="13905" width="14.875" customWidth="1"/>
    <col min="13907" max="13907" width="23.5" customWidth="1"/>
    <col min="13909" max="13909" width="15" customWidth="1"/>
    <col min="13911" max="13911" width="19" style="10" customWidth="1"/>
    <col min="13912" max="13912" width="9" style="10"/>
    <col min="13913" max="13913" width="14.875" customWidth="1"/>
    <col min="13915" max="13915" width="23.5" customWidth="1"/>
    <col min="13917" max="13917" width="15" customWidth="1"/>
    <col min="13919" max="13919" width="19" style="10" customWidth="1"/>
    <col min="13920" max="13920" width="9" style="10"/>
    <col min="13921" max="13921" width="14.875" customWidth="1"/>
    <col min="13923" max="13923" width="23.5" customWidth="1"/>
    <col min="13925" max="13925" width="15" customWidth="1"/>
    <col min="13927" max="13927" width="19" style="10" customWidth="1"/>
    <col min="13928" max="13928" width="9" style="10"/>
    <col min="13929" max="13929" width="14.875" customWidth="1"/>
    <col min="13931" max="13931" width="23.5" customWidth="1"/>
    <col min="13933" max="13933" width="15" customWidth="1"/>
    <col min="13935" max="13935" width="19" style="10" customWidth="1"/>
    <col min="13936" max="13936" width="9" style="10"/>
    <col min="13937" max="13937" width="14.875" customWidth="1"/>
    <col min="13939" max="13939" width="23.5" customWidth="1"/>
    <col min="13941" max="13941" width="15" customWidth="1"/>
    <col min="13943" max="13943" width="19" style="10" customWidth="1"/>
    <col min="13944" max="13944" width="9" style="10"/>
    <col min="13945" max="13945" width="14.875" customWidth="1"/>
    <col min="13947" max="13947" width="23.5" customWidth="1"/>
    <col min="13949" max="13949" width="15" customWidth="1"/>
    <col min="13951" max="13951" width="19" style="10" customWidth="1"/>
    <col min="13952" max="13952" width="9" style="10"/>
    <col min="13953" max="13953" width="14.875" customWidth="1"/>
    <col min="13955" max="13955" width="23.5" customWidth="1"/>
    <col min="13957" max="13957" width="15" customWidth="1"/>
    <col min="13959" max="13959" width="19" style="10" customWidth="1"/>
    <col min="13960" max="13960" width="9" style="10"/>
    <col min="13961" max="13961" width="14.875" customWidth="1"/>
    <col min="13963" max="13963" width="23.5" customWidth="1"/>
    <col min="13965" max="13965" width="15" customWidth="1"/>
    <col min="13967" max="13967" width="19" style="10" customWidth="1"/>
    <col min="13968" max="13968" width="9" style="10"/>
    <col min="13969" max="13969" width="14.875" customWidth="1"/>
    <col min="13971" max="13971" width="23.5" customWidth="1"/>
    <col min="13973" max="13973" width="15" customWidth="1"/>
    <col min="13975" max="13975" width="19" style="10" customWidth="1"/>
    <col min="13976" max="13976" width="9" style="10"/>
    <col min="13977" max="13977" width="14.875" customWidth="1"/>
    <col min="13979" max="13979" width="23.5" customWidth="1"/>
    <col min="13981" max="13981" width="15" customWidth="1"/>
    <col min="13983" max="13983" width="19" style="10" customWidth="1"/>
    <col min="13984" max="13984" width="9" style="10"/>
    <col min="13985" max="13985" width="14.875" customWidth="1"/>
    <col min="13987" max="13987" width="23.5" customWidth="1"/>
    <col min="13989" max="13989" width="15" customWidth="1"/>
    <col min="13991" max="13991" width="19" style="10" customWidth="1"/>
    <col min="13992" max="13992" width="9" style="10"/>
    <col min="13993" max="13993" width="14.875" customWidth="1"/>
    <col min="13995" max="13995" width="23.5" customWidth="1"/>
    <col min="13997" max="13997" width="15" customWidth="1"/>
    <col min="13999" max="13999" width="19" style="10" customWidth="1"/>
    <col min="14000" max="14000" width="9" style="10"/>
    <col min="14001" max="14001" width="14.875" customWidth="1"/>
    <col min="14003" max="14003" width="23.5" customWidth="1"/>
    <col min="14005" max="14005" width="15" customWidth="1"/>
    <col min="14007" max="14007" width="19" style="10" customWidth="1"/>
    <col min="14008" max="14008" width="9" style="10"/>
    <col min="14009" max="14009" width="14.875" customWidth="1"/>
    <col min="14011" max="14011" width="23.5" customWidth="1"/>
    <col min="14013" max="14013" width="15" customWidth="1"/>
    <col min="14015" max="14015" width="19" style="10" customWidth="1"/>
    <col min="14016" max="14016" width="9" style="10"/>
    <col min="14017" max="14017" width="14.875" customWidth="1"/>
    <col min="14019" max="14019" width="23.5" customWidth="1"/>
    <col min="14021" max="14021" width="15" customWidth="1"/>
    <col min="14023" max="14023" width="19" style="10" customWidth="1"/>
    <col min="14024" max="14024" width="9" style="10"/>
    <col min="14025" max="14025" width="14.875" customWidth="1"/>
    <col min="14027" max="14027" width="23.5" customWidth="1"/>
    <col min="14029" max="14029" width="15" customWidth="1"/>
    <col min="14031" max="14031" width="19" style="10" customWidth="1"/>
    <col min="14032" max="14032" width="9" style="10"/>
    <col min="14033" max="14033" width="14.875" customWidth="1"/>
    <col min="14035" max="14035" width="23.5" customWidth="1"/>
    <col min="14037" max="14037" width="15" customWidth="1"/>
    <col min="14039" max="14039" width="19" style="10" customWidth="1"/>
    <col min="14040" max="14040" width="9" style="10"/>
    <col min="14041" max="14041" width="14.875" customWidth="1"/>
    <col min="14043" max="14043" width="23.5" customWidth="1"/>
    <col min="14045" max="14045" width="15" customWidth="1"/>
    <col min="14047" max="14047" width="19" style="10" customWidth="1"/>
    <col min="14048" max="14048" width="9" style="10"/>
    <col min="14049" max="14049" width="14.875" customWidth="1"/>
    <col min="14051" max="14051" width="23.5" customWidth="1"/>
    <col min="14053" max="14053" width="15" customWidth="1"/>
    <col min="14055" max="14055" width="19" style="10" customWidth="1"/>
    <col min="14056" max="14056" width="9" style="10"/>
    <col min="14057" max="14057" width="14.875" customWidth="1"/>
    <col min="14059" max="14059" width="23.5" customWidth="1"/>
    <col min="14061" max="14061" width="15" customWidth="1"/>
    <col min="14063" max="14063" width="19" style="10" customWidth="1"/>
    <col min="14064" max="14064" width="9" style="10"/>
    <col min="14065" max="14065" width="14.875" customWidth="1"/>
    <col min="14067" max="14067" width="23.5" customWidth="1"/>
    <col min="14069" max="14069" width="15" customWidth="1"/>
    <col min="14071" max="14071" width="19" style="10" customWidth="1"/>
    <col min="14072" max="14072" width="9" style="10"/>
    <col min="14073" max="14073" width="14.875" customWidth="1"/>
    <col min="14075" max="14075" width="23.5" customWidth="1"/>
    <col min="14077" max="14077" width="15" customWidth="1"/>
    <col min="14079" max="14079" width="19" style="10" customWidth="1"/>
    <col min="14080" max="14080" width="9" style="10"/>
    <col min="14081" max="14081" width="14.875" customWidth="1"/>
    <col min="14083" max="14083" width="23.5" customWidth="1"/>
    <col min="14085" max="14085" width="15" customWidth="1"/>
    <col min="14087" max="14087" width="19" style="10" customWidth="1"/>
    <col min="14088" max="14088" width="9" style="10"/>
    <col min="14089" max="14089" width="14.875" customWidth="1"/>
    <col min="14091" max="14091" width="23.5" customWidth="1"/>
    <col min="14093" max="14093" width="15" customWidth="1"/>
    <col min="14095" max="14095" width="19" style="10" customWidth="1"/>
    <col min="14096" max="14096" width="9" style="10"/>
    <col min="14097" max="14097" width="14.875" customWidth="1"/>
    <col min="14099" max="14099" width="23.5" customWidth="1"/>
    <col min="14101" max="14101" width="15" customWidth="1"/>
    <col min="14103" max="14103" width="19" style="10" customWidth="1"/>
    <col min="14104" max="14104" width="9" style="10"/>
    <col min="14105" max="14105" width="14.875" customWidth="1"/>
    <col min="14107" max="14107" width="23.5" customWidth="1"/>
    <col min="14109" max="14109" width="15" customWidth="1"/>
    <col min="14111" max="14111" width="19" style="10" customWidth="1"/>
    <col min="14112" max="14112" width="9" style="10"/>
    <col min="14113" max="14113" width="14.875" customWidth="1"/>
    <col min="14115" max="14115" width="23.5" customWidth="1"/>
    <col min="14117" max="14117" width="15" customWidth="1"/>
    <col min="14119" max="14119" width="19" style="10" customWidth="1"/>
    <col min="14120" max="14120" width="9" style="10"/>
    <col min="14121" max="14121" width="14.875" customWidth="1"/>
    <col min="14123" max="14123" width="23.5" customWidth="1"/>
    <col min="14125" max="14125" width="15" customWidth="1"/>
    <col min="14127" max="14127" width="19" style="10" customWidth="1"/>
    <col min="14128" max="14128" width="9" style="10"/>
    <col min="14129" max="14129" width="14.875" customWidth="1"/>
    <col min="14131" max="14131" width="23.5" customWidth="1"/>
    <col min="14133" max="14133" width="15" customWidth="1"/>
    <col min="14135" max="14135" width="19" style="10" customWidth="1"/>
    <col min="14136" max="14136" width="9" style="10"/>
    <col min="14137" max="14137" width="14.875" customWidth="1"/>
    <col min="14139" max="14139" width="23.5" customWidth="1"/>
    <col min="14141" max="14141" width="15" customWidth="1"/>
    <col min="14143" max="14143" width="19" style="10" customWidth="1"/>
    <col min="14144" max="14144" width="9" style="10"/>
    <col min="14145" max="14145" width="14.875" customWidth="1"/>
    <col min="14147" max="14147" width="23.5" customWidth="1"/>
    <col min="14149" max="14149" width="15" customWidth="1"/>
    <col min="14151" max="14151" width="19" style="10" customWidth="1"/>
    <col min="14152" max="14152" width="9" style="10"/>
    <col min="14153" max="14153" width="14.875" customWidth="1"/>
    <col min="14155" max="14155" width="23.5" customWidth="1"/>
    <col min="14157" max="14157" width="15" customWidth="1"/>
    <col min="14159" max="14159" width="19" style="10" customWidth="1"/>
    <col min="14160" max="14160" width="9" style="10"/>
    <col min="14161" max="14161" width="14.875" customWidth="1"/>
    <col min="14163" max="14163" width="23.5" customWidth="1"/>
    <col min="14165" max="14165" width="15" customWidth="1"/>
    <col min="14167" max="14167" width="19" style="10" customWidth="1"/>
    <col min="14168" max="14168" width="9" style="10"/>
    <col min="14169" max="14169" width="14.875" customWidth="1"/>
    <col min="14171" max="14171" width="23.5" customWidth="1"/>
    <col min="14173" max="14173" width="15" customWidth="1"/>
    <col min="14175" max="14175" width="19" style="10" customWidth="1"/>
    <col min="14176" max="14176" width="9" style="10"/>
    <col min="14177" max="14177" width="14.875" customWidth="1"/>
    <col min="14179" max="14179" width="23.5" customWidth="1"/>
    <col min="14181" max="14181" width="15" customWidth="1"/>
    <col min="14183" max="14183" width="19" style="10" customWidth="1"/>
    <col min="14184" max="14184" width="9" style="10"/>
    <col min="14185" max="14185" width="14.875" customWidth="1"/>
    <col min="14187" max="14187" width="23.5" customWidth="1"/>
    <col min="14189" max="14189" width="15" customWidth="1"/>
    <col min="14191" max="14191" width="19" style="10" customWidth="1"/>
    <col min="14192" max="14192" width="9" style="10"/>
    <col min="14193" max="14193" width="14.875" customWidth="1"/>
    <col min="14195" max="14195" width="23.5" customWidth="1"/>
    <col min="14197" max="14197" width="15" customWidth="1"/>
    <col min="14199" max="14199" width="19" style="10" customWidth="1"/>
    <col min="14200" max="14200" width="9" style="10"/>
    <col min="14201" max="14201" width="14.875" customWidth="1"/>
    <col min="14203" max="14203" width="23.5" customWidth="1"/>
    <col min="14205" max="14205" width="15" customWidth="1"/>
    <col min="14207" max="14207" width="19" style="10" customWidth="1"/>
    <col min="14208" max="14208" width="9" style="10"/>
    <col min="14209" max="14209" width="14.875" customWidth="1"/>
    <col min="14211" max="14211" width="23.5" customWidth="1"/>
    <col min="14213" max="14213" width="15" customWidth="1"/>
    <col min="14215" max="14215" width="19" style="10" customWidth="1"/>
    <col min="14216" max="14216" width="9" style="10"/>
    <col min="14217" max="14217" width="14.875" customWidth="1"/>
    <col min="14219" max="14219" width="23.5" customWidth="1"/>
    <col min="14221" max="14221" width="15" customWidth="1"/>
    <col min="14223" max="14223" width="19" style="10" customWidth="1"/>
    <col min="14224" max="14224" width="9" style="10"/>
    <col min="14225" max="14225" width="14.875" customWidth="1"/>
    <col min="14227" max="14227" width="23.5" customWidth="1"/>
    <col min="14229" max="14229" width="15" customWidth="1"/>
    <col min="14231" max="14231" width="19" style="10" customWidth="1"/>
    <col min="14232" max="14232" width="9" style="10"/>
    <col min="14233" max="14233" width="14.875" customWidth="1"/>
    <col min="14235" max="14235" width="23.5" customWidth="1"/>
    <col min="14237" max="14237" width="15" customWidth="1"/>
    <col min="14239" max="14239" width="19" style="10" customWidth="1"/>
    <col min="14240" max="14240" width="9" style="10"/>
    <col min="14241" max="14241" width="14.875" customWidth="1"/>
    <col min="14243" max="14243" width="23.5" customWidth="1"/>
    <col min="14245" max="14245" width="15" customWidth="1"/>
    <col min="14247" max="14247" width="19" style="10" customWidth="1"/>
    <col min="14248" max="14248" width="9" style="10"/>
    <col min="14249" max="14249" width="14.875" customWidth="1"/>
    <col min="14251" max="14251" width="23.5" customWidth="1"/>
    <col min="14253" max="14253" width="15" customWidth="1"/>
    <col min="14255" max="14255" width="19" style="10" customWidth="1"/>
    <col min="14256" max="14256" width="9" style="10"/>
    <col min="14257" max="14257" width="14.875" customWidth="1"/>
    <col min="14259" max="14259" width="23.5" customWidth="1"/>
    <col min="14261" max="14261" width="15" customWidth="1"/>
    <col min="14263" max="14263" width="19" style="10" customWidth="1"/>
    <col min="14264" max="14264" width="9" style="10"/>
    <col min="14265" max="14265" width="14.875" customWidth="1"/>
    <col min="14267" max="14267" width="23.5" customWidth="1"/>
    <col min="14269" max="14269" width="15" customWidth="1"/>
    <col min="14271" max="14271" width="19" style="10" customWidth="1"/>
    <col min="14272" max="14272" width="9" style="10"/>
    <col min="14273" max="14273" width="14.875" customWidth="1"/>
    <col min="14275" max="14275" width="23.5" customWidth="1"/>
    <col min="14277" max="14277" width="15" customWidth="1"/>
    <col min="14279" max="14279" width="19" style="10" customWidth="1"/>
    <col min="14280" max="14280" width="9" style="10"/>
    <col min="14281" max="14281" width="14.875" customWidth="1"/>
    <col min="14283" max="14283" width="23.5" customWidth="1"/>
    <col min="14285" max="14285" width="15" customWidth="1"/>
    <col min="14287" max="14287" width="19" style="10" customWidth="1"/>
    <col min="14288" max="14288" width="9" style="10"/>
    <col min="14289" max="14289" width="14.875" customWidth="1"/>
    <col min="14291" max="14291" width="23.5" customWidth="1"/>
    <col min="14293" max="14293" width="15" customWidth="1"/>
    <col min="14295" max="14295" width="19" style="10" customWidth="1"/>
    <col min="14296" max="14296" width="9" style="10"/>
    <col min="14297" max="14297" width="14.875" customWidth="1"/>
    <col min="14299" max="14299" width="23.5" customWidth="1"/>
    <col min="14301" max="14301" width="15" customWidth="1"/>
    <col min="14303" max="14303" width="19" style="10" customWidth="1"/>
    <col min="14304" max="14304" width="9" style="10"/>
    <col min="14305" max="14305" width="14.875" customWidth="1"/>
    <col min="14307" max="14307" width="23.5" customWidth="1"/>
    <col min="14309" max="14309" width="15" customWidth="1"/>
    <col min="14311" max="14311" width="19" style="10" customWidth="1"/>
    <col min="14312" max="14312" width="9" style="10"/>
    <col min="14313" max="14313" width="14.875" customWidth="1"/>
    <col min="14315" max="14315" width="23.5" customWidth="1"/>
    <col min="14317" max="14317" width="15" customWidth="1"/>
    <col min="14319" max="14319" width="19" style="10" customWidth="1"/>
    <col min="14320" max="14320" width="9" style="10"/>
    <col min="14321" max="14321" width="14.875" customWidth="1"/>
    <col min="14323" max="14323" width="23.5" customWidth="1"/>
    <col min="14325" max="14325" width="15" customWidth="1"/>
    <col min="14327" max="14327" width="19" style="10" customWidth="1"/>
    <col min="14328" max="14328" width="9" style="10"/>
    <col min="14329" max="14329" width="14.875" customWidth="1"/>
    <col min="14331" max="14331" width="23.5" customWidth="1"/>
    <col min="14333" max="14333" width="15" customWidth="1"/>
    <col min="14335" max="14335" width="19" style="10" customWidth="1"/>
    <col min="14336" max="14336" width="9" style="10"/>
    <col min="14337" max="14337" width="14.875" customWidth="1"/>
    <col min="14339" max="14339" width="23.5" customWidth="1"/>
    <col min="14341" max="14341" width="15" customWidth="1"/>
    <col min="14343" max="14343" width="19" style="10" customWidth="1"/>
    <col min="14344" max="14344" width="9" style="10"/>
    <col min="14345" max="14345" width="14.875" customWidth="1"/>
    <col min="14347" max="14347" width="23.5" customWidth="1"/>
    <col min="14349" max="14349" width="15" customWidth="1"/>
    <col min="14351" max="14351" width="19" style="10" customWidth="1"/>
    <col min="14352" max="14352" width="9" style="10"/>
    <col min="14353" max="14353" width="14.875" customWidth="1"/>
    <col min="14355" max="14355" width="23.5" customWidth="1"/>
    <col min="14357" max="14357" width="15" customWidth="1"/>
    <col min="14359" max="14359" width="19" style="10" customWidth="1"/>
    <col min="14360" max="14360" width="9" style="10"/>
    <col min="14361" max="14361" width="14.875" customWidth="1"/>
    <col min="14363" max="14363" width="23.5" customWidth="1"/>
    <col min="14365" max="14365" width="15" customWidth="1"/>
    <col min="14367" max="14367" width="19" style="10" customWidth="1"/>
    <col min="14368" max="14368" width="9" style="10"/>
    <col min="14369" max="14369" width="14.875" customWidth="1"/>
    <col min="14371" max="14371" width="23.5" customWidth="1"/>
    <col min="14373" max="14373" width="15" customWidth="1"/>
    <col min="14375" max="14375" width="19" style="10" customWidth="1"/>
    <col min="14376" max="14376" width="9" style="10"/>
    <col min="14377" max="14377" width="14.875" customWidth="1"/>
    <col min="14379" max="14379" width="23.5" customWidth="1"/>
    <col min="14381" max="14381" width="15" customWidth="1"/>
    <col min="14383" max="14383" width="19" style="10" customWidth="1"/>
    <col min="14384" max="14384" width="9" style="10"/>
    <col min="14385" max="14385" width="14.875" customWidth="1"/>
    <col min="14387" max="14387" width="23.5" customWidth="1"/>
    <col min="14389" max="14389" width="15" customWidth="1"/>
    <col min="14391" max="14391" width="19" style="10" customWidth="1"/>
    <col min="14392" max="14392" width="9" style="10"/>
    <col min="14393" max="14393" width="14.875" customWidth="1"/>
    <col min="14395" max="14395" width="23.5" customWidth="1"/>
    <col min="14397" max="14397" width="15" customWidth="1"/>
    <col min="14399" max="14399" width="19" style="10" customWidth="1"/>
    <col min="14400" max="14400" width="9" style="10"/>
    <col min="14401" max="14401" width="14.875" customWidth="1"/>
    <col min="14403" max="14403" width="23.5" customWidth="1"/>
    <col min="14405" max="14405" width="15" customWidth="1"/>
    <col min="14407" max="14407" width="19" style="10" customWidth="1"/>
    <col min="14408" max="14408" width="9" style="10"/>
    <col min="14409" max="14409" width="14.875" customWidth="1"/>
    <col min="14411" max="14411" width="23.5" customWidth="1"/>
    <col min="14413" max="14413" width="15" customWidth="1"/>
    <col min="14415" max="14415" width="19" style="10" customWidth="1"/>
    <col min="14416" max="14416" width="9" style="10"/>
    <col min="14417" max="14417" width="14.875" customWidth="1"/>
    <col min="14419" max="14419" width="23.5" customWidth="1"/>
    <col min="14421" max="14421" width="15" customWidth="1"/>
    <col min="14423" max="14423" width="19" style="10" customWidth="1"/>
    <col min="14424" max="14424" width="9" style="10"/>
    <col min="14425" max="14425" width="14.875" customWidth="1"/>
    <col min="14427" max="14427" width="23.5" customWidth="1"/>
    <col min="14429" max="14429" width="15" customWidth="1"/>
    <col min="14431" max="14431" width="19" style="10" customWidth="1"/>
    <col min="14432" max="14432" width="9" style="10"/>
    <col min="14433" max="14433" width="14.875" customWidth="1"/>
    <col min="14435" max="14435" width="23.5" customWidth="1"/>
    <col min="14437" max="14437" width="15" customWidth="1"/>
    <col min="14439" max="14439" width="19" style="10" customWidth="1"/>
    <col min="14440" max="14440" width="9" style="10"/>
    <col min="14441" max="14441" width="14.875" customWidth="1"/>
    <col min="14443" max="14443" width="23.5" customWidth="1"/>
    <col min="14445" max="14445" width="15" customWidth="1"/>
    <col min="14447" max="14447" width="19" style="10" customWidth="1"/>
    <col min="14448" max="14448" width="9" style="10"/>
    <col min="14449" max="14449" width="14.875" customWidth="1"/>
    <col min="14451" max="14451" width="23.5" customWidth="1"/>
    <col min="14453" max="14453" width="15" customWidth="1"/>
    <col min="14455" max="14455" width="19" style="10" customWidth="1"/>
    <col min="14456" max="14456" width="9" style="10"/>
    <col min="14457" max="14457" width="14.875" customWidth="1"/>
    <col min="14459" max="14459" width="23.5" customWidth="1"/>
    <col min="14461" max="14461" width="15" customWidth="1"/>
    <col min="14463" max="14463" width="19" style="10" customWidth="1"/>
    <col min="14464" max="14464" width="9" style="10"/>
    <col min="14465" max="14465" width="14.875" customWidth="1"/>
    <col min="14467" max="14467" width="23.5" customWidth="1"/>
    <col min="14469" max="14469" width="15" customWidth="1"/>
    <col min="14471" max="14471" width="19" style="10" customWidth="1"/>
    <col min="14472" max="14472" width="9" style="10"/>
    <col min="14473" max="14473" width="14.875" customWidth="1"/>
    <col min="14475" max="14475" width="23.5" customWidth="1"/>
    <col min="14477" max="14477" width="15" customWidth="1"/>
    <col min="14479" max="14479" width="19" style="10" customWidth="1"/>
    <col min="14480" max="14480" width="9" style="10"/>
    <col min="14481" max="14481" width="14.875" customWidth="1"/>
    <col min="14483" max="14483" width="23.5" customWidth="1"/>
    <col min="14485" max="14485" width="15" customWidth="1"/>
    <col min="14487" max="14487" width="19" style="10" customWidth="1"/>
    <col min="14488" max="14488" width="9" style="10"/>
    <col min="14489" max="14489" width="14.875" customWidth="1"/>
    <col min="14491" max="14491" width="23.5" customWidth="1"/>
    <col min="14493" max="14493" width="15" customWidth="1"/>
    <col min="14495" max="14495" width="19" style="10" customWidth="1"/>
    <col min="14496" max="14496" width="9" style="10"/>
    <col min="14497" max="14497" width="14.875" customWidth="1"/>
    <col min="14499" max="14499" width="23.5" customWidth="1"/>
    <col min="14501" max="14501" width="15" customWidth="1"/>
    <col min="14503" max="14503" width="19" style="10" customWidth="1"/>
    <col min="14504" max="14504" width="9" style="10"/>
    <col min="14505" max="14505" width="14.875" customWidth="1"/>
    <col min="14507" max="14507" width="23.5" customWidth="1"/>
    <col min="14509" max="14509" width="15" customWidth="1"/>
    <col min="14511" max="14511" width="19" style="10" customWidth="1"/>
    <col min="14512" max="14512" width="9" style="10"/>
    <col min="14513" max="14513" width="14.875" customWidth="1"/>
    <col min="14515" max="14515" width="23.5" customWidth="1"/>
    <col min="14517" max="14517" width="15" customWidth="1"/>
    <col min="14519" max="14519" width="19" style="10" customWidth="1"/>
    <col min="14520" max="14520" width="9" style="10"/>
    <col min="14521" max="14521" width="14.875" customWidth="1"/>
    <col min="14523" max="14523" width="23.5" customWidth="1"/>
    <col min="14525" max="14525" width="15" customWidth="1"/>
    <col min="14527" max="14527" width="19" style="10" customWidth="1"/>
    <col min="14528" max="14528" width="9" style="10"/>
    <col min="14529" max="14529" width="14.875" customWidth="1"/>
    <col min="14531" max="14531" width="23.5" customWidth="1"/>
    <col min="14533" max="14533" width="15" customWidth="1"/>
    <col min="14535" max="14535" width="19" style="10" customWidth="1"/>
    <col min="14536" max="14536" width="9" style="10"/>
    <col min="14537" max="14537" width="14.875" customWidth="1"/>
    <col min="14539" max="14539" width="23.5" customWidth="1"/>
    <col min="14541" max="14541" width="15" customWidth="1"/>
    <col min="14543" max="14543" width="19" style="10" customWidth="1"/>
    <col min="14544" max="14544" width="9" style="10"/>
    <col min="14545" max="14545" width="14.875" customWidth="1"/>
    <col min="14547" max="14547" width="23.5" customWidth="1"/>
    <col min="14549" max="14549" width="15" customWidth="1"/>
    <col min="14551" max="14551" width="19" style="10" customWidth="1"/>
    <col min="14552" max="14552" width="9" style="10"/>
    <col min="14553" max="14553" width="14.875" customWidth="1"/>
    <col min="14555" max="14555" width="23.5" customWidth="1"/>
    <col min="14557" max="14557" width="15" customWidth="1"/>
    <col min="14559" max="14559" width="19" style="10" customWidth="1"/>
    <col min="14560" max="14560" width="9" style="10"/>
    <col min="14561" max="14561" width="14.875" customWidth="1"/>
    <col min="14563" max="14563" width="23.5" customWidth="1"/>
    <col min="14565" max="14565" width="15" customWidth="1"/>
    <col min="14567" max="14567" width="19" style="10" customWidth="1"/>
    <col min="14568" max="14568" width="9" style="10"/>
    <col min="14569" max="14569" width="14.875" customWidth="1"/>
    <col min="14571" max="14571" width="23.5" customWidth="1"/>
    <col min="14573" max="14573" width="15" customWidth="1"/>
    <col min="14575" max="14575" width="19" style="10" customWidth="1"/>
    <col min="14576" max="14576" width="9" style="10"/>
    <col min="14577" max="14577" width="14.875" customWidth="1"/>
    <col min="14579" max="14579" width="23.5" customWidth="1"/>
    <col min="14581" max="14581" width="15" customWidth="1"/>
    <col min="14583" max="14583" width="19" style="10" customWidth="1"/>
    <col min="14584" max="14584" width="9" style="10"/>
    <col min="14585" max="14585" width="14.875" customWidth="1"/>
    <col min="14587" max="14587" width="23.5" customWidth="1"/>
    <col min="14589" max="14589" width="15" customWidth="1"/>
    <col min="14591" max="14591" width="19" style="10" customWidth="1"/>
    <col min="14592" max="14592" width="9" style="10"/>
    <col min="14593" max="14593" width="14.875" customWidth="1"/>
    <col min="14595" max="14595" width="23.5" customWidth="1"/>
    <col min="14597" max="14597" width="15" customWidth="1"/>
    <col min="14599" max="14599" width="19" style="10" customWidth="1"/>
    <col min="14600" max="14600" width="9" style="10"/>
    <col min="14601" max="14601" width="14.875" customWidth="1"/>
    <col min="14603" max="14603" width="23.5" customWidth="1"/>
    <col min="14605" max="14605" width="15" customWidth="1"/>
    <col min="14607" max="14607" width="19" style="10" customWidth="1"/>
    <col min="14608" max="14608" width="9" style="10"/>
    <col min="14609" max="14609" width="14.875" customWidth="1"/>
    <col min="14611" max="14611" width="23.5" customWidth="1"/>
    <col min="14613" max="14613" width="15" customWidth="1"/>
    <col min="14615" max="14615" width="19" style="10" customWidth="1"/>
    <col min="14616" max="14616" width="9" style="10"/>
    <col min="14617" max="14617" width="14.875" customWidth="1"/>
    <col min="14619" max="14619" width="23.5" customWidth="1"/>
    <col min="14621" max="14621" width="15" customWidth="1"/>
    <col min="14623" max="14623" width="19" style="10" customWidth="1"/>
    <col min="14624" max="14624" width="9" style="10"/>
    <col min="14625" max="14625" width="14.875" customWidth="1"/>
    <col min="14627" max="14627" width="23.5" customWidth="1"/>
    <col min="14629" max="14629" width="15" customWidth="1"/>
    <col min="14631" max="14631" width="19" style="10" customWidth="1"/>
    <col min="14632" max="14632" width="9" style="10"/>
    <col min="14633" max="14633" width="14.875" customWidth="1"/>
    <col min="14635" max="14635" width="23.5" customWidth="1"/>
    <col min="14637" max="14637" width="15" customWidth="1"/>
    <col min="14639" max="14639" width="19" style="10" customWidth="1"/>
    <col min="14640" max="14640" width="9" style="10"/>
    <col min="14641" max="14641" width="14.875" customWidth="1"/>
    <col min="14643" max="14643" width="23.5" customWidth="1"/>
    <col min="14645" max="14645" width="15" customWidth="1"/>
    <col min="14647" max="14647" width="19" style="10" customWidth="1"/>
    <col min="14648" max="14648" width="9" style="10"/>
    <col min="14649" max="14649" width="14.875" customWidth="1"/>
    <col min="14651" max="14651" width="23.5" customWidth="1"/>
    <col min="14653" max="14653" width="15" customWidth="1"/>
    <col min="14655" max="14655" width="19" style="10" customWidth="1"/>
    <col min="14656" max="14656" width="9" style="10"/>
    <col min="14657" max="14657" width="14.875" customWidth="1"/>
    <col min="14659" max="14659" width="23.5" customWidth="1"/>
    <col min="14661" max="14661" width="15" customWidth="1"/>
    <col min="14663" max="14663" width="19" style="10" customWidth="1"/>
    <col min="14664" max="14664" width="9" style="10"/>
    <col min="14665" max="14665" width="14.875" customWidth="1"/>
    <col min="14667" max="14667" width="23.5" customWidth="1"/>
    <col min="14669" max="14669" width="15" customWidth="1"/>
    <col min="14671" max="14671" width="19" style="10" customWidth="1"/>
    <col min="14672" max="14672" width="9" style="10"/>
    <col min="14673" max="14673" width="14.875" customWidth="1"/>
    <col min="14675" max="14675" width="23.5" customWidth="1"/>
    <col min="14677" max="14677" width="15" customWidth="1"/>
    <col min="14679" max="14679" width="19" style="10" customWidth="1"/>
    <col min="14680" max="14680" width="9" style="10"/>
    <col min="14681" max="14681" width="14.875" customWidth="1"/>
    <col min="14683" max="14683" width="23.5" customWidth="1"/>
    <col min="14685" max="14685" width="15" customWidth="1"/>
    <col min="14687" max="14687" width="19" style="10" customWidth="1"/>
    <col min="14688" max="14688" width="9" style="10"/>
    <col min="14689" max="14689" width="14.875" customWidth="1"/>
    <col min="14691" max="14691" width="23.5" customWidth="1"/>
    <col min="14693" max="14693" width="15" customWidth="1"/>
    <col min="14695" max="14695" width="19" style="10" customWidth="1"/>
    <col min="14696" max="14696" width="9" style="10"/>
    <col min="14697" max="14697" width="14.875" customWidth="1"/>
    <col min="14699" max="14699" width="23.5" customWidth="1"/>
    <col min="14701" max="14701" width="15" customWidth="1"/>
    <col min="14703" max="14703" width="19" style="10" customWidth="1"/>
    <col min="14704" max="14704" width="9" style="10"/>
    <col min="14705" max="14705" width="14.875" customWidth="1"/>
    <col min="14707" max="14707" width="23.5" customWidth="1"/>
    <col min="14709" max="14709" width="15" customWidth="1"/>
    <col min="14711" max="14711" width="19" style="10" customWidth="1"/>
    <col min="14712" max="14712" width="9" style="10"/>
    <col min="14713" max="14713" width="14.875" customWidth="1"/>
    <col min="14715" max="14715" width="23.5" customWidth="1"/>
    <col min="14717" max="14717" width="15" customWidth="1"/>
    <col min="14719" max="14719" width="19" style="10" customWidth="1"/>
    <col min="14720" max="14720" width="9" style="10"/>
    <col min="14721" max="14721" width="14.875" customWidth="1"/>
    <col min="14723" max="14723" width="23.5" customWidth="1"/>
    <col min="14725" max="14725" width="15" customWidth="1"/>
    <col min="14727" max="14727" width="19" style="10" customWidth="1"/>
    <col min="14728" max="14728" width="9" style="10"/>
    <col min="14729" max="14729" width="14.875" customWidth="1"/>
    <col min="14731" max="14731" width="23.5" customWidth="1"/>
    <col min="14733" max="14733" width="15" customWidth="1"/>
    <col min="14735" max="14735" width="19" style="10" customWidth="1"/>
    <col min="14736" max="14736" width="9" style="10"/>
    <col min="14737" max="14737" width="14.875" customWidth="1"/>
    <col min="14739" max="14739" width="23.5" customWidth="1"/>
    <col min="14741" max="14741" width="15" customWidth="1"/>
    <col min="14743" max="14743" width="19" style="10" customWidth="1"/>
    <col min="14744" max="14744" width="9" style="10"/>
    <col min="14745" max="14745" width="14.875" customWidth="1"/>
    <col min="14747" max="14747" width="23.5" customWidth="1"/>
    <col min="14749" max="14749" width="15" customWidth="1"/>
    <col min="14751" max="14751" width="19" style="10" customWidth="1"/>
    <col min="14752" max="14752" width="9" style="10"/>
    <col min="14753" max="14753" width="14.875" customWidth="1"/>
    <col min="14755" max="14755" width="23.5" customWidth="1"/>
    <col min="14757" max="14757" width="15" customWidth="1"/>
    <col min="14759" max="14759" width="19" style="10" customWidth="1"/>
    <col min="14760" max="14760" width="9" style="10"/>
    <col min="14761" max="14761" width="14.875" customWidth="1"/>
    <col min="14763" max="14763" width="23.5" customWidth="1"/>
    <col min="14765" max="14765" width="15" customWidth="1"/>
    <col min="14767" max="14767" width="19" style="10" customWidth="1"/>
    <col min="14768" max="14768" width="9" style="10"/>
    <col min="14769" max="14769" width="14.875" customWidth="1"/>
    <col min="14771" max="14771" width="23.5" customWidth="1"/>
    <col min="14773" max="14773" width="15" customWidth="1"/>
    <col min="14775" max="14775" width="19" style="10" customWidth="1"/>
    <col min="14776" max="14776" width="9" style="10"/>
    <col min="14777" max="14777" width="14.875" customWidth="1"/>
    <col min="14779" max="14779" width="23.5" customWidth="1"/>
    <col min="14781" max="14781" width="15" customWidth="1"/>
    <col min="14783" max="14783" width="19" style="10" customWidth="1"/>
    <col min="14784" max="14784" width="9" style="10"/>
    <col min="14785" max="14785" width="14.875" customWidth="1"/>
    <col min="14787" max="14787" width="23.5" customWidth="1"/>
    <col min="14789" max="14789" width="15" customWidth="1"/>
    <col min="14791" max="14791" width="19" style="10" customWidth="1"/>
    <col min="14792" max="14792" width="9" style="10"/>
    <col min="14793" max="14793" width="14.875" customWidth="1"/>
    <col min="14795" max="14795" width="23.5" customWidth="1"/>
    <col min="14797" max="14797" width="15" customWidth="1"/>
    <col min="14799" max="14799" width="19" style="10" customWidth="1"/>
    <col min="14800" max="14800" width="9" style="10"/>
    <col min="14801" max="14801" width="14.875" customWidth="1"/>
    <col min="14803" max="14803" width="23.5" customWidth="1"/>
    <col min="14805" max="14805" width="15" customWidth="1"/>
    <col min="14807" max="14807" width="19" style="10" customWidth="1"/>
    <col min="14808" max="14808" width="9" style="10"/>
    <col min="14809" max="14809" width="14.875" customWidth="1"/>
    <col min="14811" max="14811" width="23.5" customWidth="1"/>
    <col min="14813" max="14813" width="15" customWidth="1"/>
    <col min="14815" max="14815" width="19" style="10" customWidth="1"/>
    <col min="14816" max="14816" width="9" style="10"/>
    <col min="14817" max="14817" width="14.875" customWidth="1"/>
    <col min="14819" max="14819" width="23.5" customWidth="1"/>
    <col min="14821" max="14821" width="15" customWidth="1"/>
    <col min="14823" max="14823" width="19" style="10" customWidth="1"/>
    <col min="14824" max="14824" width="9" style="10"/>
    <col min="14825" max="14825" width="14.875" customWidth="1"/>
    <col min="14827" max="14827" width="23.5" customWidth="1"/>
    <col min="14829" max="14829" width="15" customWidth="1"/>
    <col min="14831" max="14831" width="19" style="10" customWidth="1"/>
    <col min="14832" max="14832" width="9" style="10"/>
    <col min="14833" max="14833" width="14.875" customWidth="1"/>
    <col min="14835" max="14835" width="23.5" customWidth="1"/>
    <col min="14837" max="14837" width="15" customWidth="1"/>
    <col min="14839" max="14839" width="19" style="10" customWidth="1"/>
    <col min="14840" max="14840" width="9" style="10"/>
    <col min="14841" max="14841" width="14.875" customWidth="1"/>
    <col min="14843" max="14843" width="23.5" customWidth="1"/>
    <col min="14845" max="14845" width="15" customWidth="1"/>
    <col min="14847" max="14847" width="19" style="10" customWidth="1"/>
    <col min="14848" max="14848" width="9" style="10"/>
    <col min="14849" max="14849" width="14.875" customWidth="1"/>
    <col min="14851" max="14851" width="23.5" customWidth="1"/>
    <col min="14853" max="14853" width="15" customWidth="1"/>
    <col min="14855" max="14855" width="19" style="10" customWidth="1"/>
    <col min="14856" max="14856" width="9" style="10"/>
    <col min="14857" max="14857" width="14.875" customWidth="1"/>
    <col min="14859" max="14859" width="23.5" customWidth="1"/>
    <col min="14861" max="14861" width="15" customWidth="1"/>
    <col min="14863" max="14863" width="19" style="10" customWidth="1"/>
    <col min="14864" max="14864" width="9" style="10"/>
    <col min="14865" max="14865" width="14.875" customWidth="1"/>
    <col min="14867" max="14867" width="23.5" customWidth="1"/>
    <col min="14869" max="14869" width="15" customWidth="1"/>
    <col min="14871" max="14871" width="19" style="10" customWidth="1"/>
    <col min="14872" max="14872" width="9" style="10"/>
    <col min="14873" max="14873" width="14.875" customWidth="1"/>
    <col min="14875" max="14875" width="23.5" customWidth="1"/>
    <col min="14877" max="14877" width="15" customWidth="1"/>
    <col min="14879" max="14879" width="19" style="10" customWidth="1"/>
    <col min="14880" max="14880" width="9" style="10"/>
    <col min="14881" max="14881" width="14.875" customWidth="1"/>
    <col min="14883" max="14883" width="23.5" customWidth="1"/>
    <col min="14885" max="14885" width="15" customWidth="1"/>
    <col min="14887" max="14887" width="19" style="10" customWidth="1"/>
    <col min="14888" max="14888" width="9" style="10"/>
    <col min="14889" max="14889" width="14.875" customWidth="1"/>
    <col min="14891" max="14891" width="23.5" customWidth="1"/>
    <col min="14893" max="14893" width="15" customWidth="1"/>
    <col min="14895" max="14895" width="19" style="10" customWidth="1"/>
    <col min="14896" max="14896" width="9" style="10"/>
    <col min="14897" max="14897" width="14.875" customWidth="1"/>
    <col min="14899" max="14899" width="23.5" customWidth="1"/>
    <col min="14901" max="14901" width="15" customWidth="1"/>
    <col min="14903" max="14903" width="19" style="10" customWidth="1"/>
    <col min="14904" max="14904" width="9" style="10"/>
    <col min="14905" max="14905" width="14.875" customWidth="1"/>
    <col min="14907" max="14907" width="23.5" customWidth="1"/>
    <col min="14909" max="14909" width="15" customWidth="1"/>
    <col min="14911" max="14911" width="19" style="10" customWidth="1"/>
    <col min="14912" max="14912" width="9" style="10"/>
    <col min="14913" max="14913" width="14.875" customWidth="1"/>
    <col min="14915" max="14915" width="23.5" customWidth="1"/>
    <col min="14917" max="14917" width="15" customWidth="1"/>
    <col min="14919" max="14919" width="19" style="10" customWidth="1"/>
    <col min="14920" max="14920" width="9" style="10"/>
    <col min="14921" max="14921" width="14.875" customWidth="1"/>
    <col min="14923" max="14923" width="23.5" customWidth="1"/>
    <col min="14925" max="14925" width="15" customWidth="1"/>
    <col min="14927" max="14927" width="19" style="10" customWidth="1"/>
    <col min="14928" max="14928" width="9" style="10"/>
    <col min="14929" max="14929" width="14.875" customWidth="1"/>
    <col min="14931" max="14931" width="23.5" customWidth="1"/>
    <col min="14933" max="14933" width="15" customWidth="1"/>
    <col min="14935" max="14935" width="19" style="10" customWidth="1"/>
    <col min="14936" max="14936" width="9" style="10"/>
    <col min="14937" max="14937" width="14.875" customWidth="1"/>
    <col min="14939" max="14939" width="23.5" customWidth="1"/>
    <col min="14941" max="14941" width="15" customWidth="1"/>
    <col min="14943" max="14943" width="19" style="10" customWidth="1"/>
    <col min="14944" max="14944" width="9" style="10"/>
    <col min="14945" max="14945" width="14.875" customWidth="1"/>
    <col min="14947" max="14947" width="23.5" customWidth="1"/>
    <col min="14949" max="14949" width="15" customWidth="1"/>
    <col min="14951" max="14951" width="19" style="10" customWidth="1"/>
    <col min="14952" max="14952" width="9" style="10"/>
    <col min="14953" max="14953" width="14.875" customWidth="1"/>
    <col min="14955" max="14955" width="23.5" customWidth="1"/>
    <col min="14957" max="14957" width="15" customWidth="1"/>
    <col min="14959" max="14959" width="19" style="10" customWidth="1"/>
    <col min="14960" max="14960" width="9" style="10"/>
    <col min="14961" max="14961" width="14.875" customWidth="1"/>
    <col min="14963" max="14963" width="23.5" customWidth="1"/>
    <col min="14965" max="14965" width="15" customWidth="1"/>
    <col min="14967" max="14967" width="19" style="10" customWidth="1"/>
    <col min="14968" max="14968" width="9" style="10"/>
    <col min="14969" max="14969" width="14.875" customWidth="1"/>
    <col min="14971" max="14971" width="23.5" customWidth="1"/>
    <col min="14973" max="14973" width="15" customWidth="1"/>
    <col min="14975" max="14975" width="19" style="10" customWidth="1"/>
    <col min="14976" max="14976" width="9" style="10"/>
    <col min="14977" max="14977" width="14.875" customWidth="1"/>
    <col min="14979" max="14979" width="23.5" customWidth="1"/>
    <col min="14981" max="14981" width="15" customWidth="1"/>
    <col min="14983" max="14983" width="19" style="10" customWidth="1"/>
    <col min="14984" max="14984" width="9" style="10"/>
    <col min="14985" max="14985" width="14.875" customWidth="1"/>
    <col min="14987" max="14987" width="23.5" customWidth="1"/>
    <col min="14989" max="14989" width="15" customWidth="1"/>
    <col min="14991" max="14991" width="19" style="10" customWidth="1"/>
    <col min="14992" max="14992" width="9" style="10"/>
    <col min="14993" max="14993" width="14.875" customWidth="1"/>
    <col min="14995" max="14995" width="23.5" customWidth="1"/>
    <col min="14997" max="14997" width="15" customWidth="1"/>
    <col min="14999" max="14999" width="19" style="10" customWidth="1"/>
    <col min="15000" max="15000" width="9" style="10"/>
    <col min="15001" max="15001" width="14.875" customWidth="1"/>
    <col min="15003" max="15003" width="23.5" customWidth="1"/>
    <col min="15005" max="15005" width="15" customWidth="1"/>
    <col min="15007" max="15007" width="19" style="10" customWidth="1"/>
    <col min="15008" max="15008" width="9" style="10"/>
    <col min="15009" max="15009" width="14.875" customWidth="1"/>
    <col min="15011" max="15011" width="23.5" customWidth="1"/>
    <col min="15013" max="15013" width="15" customWidth="1"/>
    <col min="15015" max="15015" width="19" style="10" customWidth="1"/>
    <col min="15016" max="15016" width="9" style="10"/>
    <col min="15017" max="15017" width="14.875" customWidth="1"/>
    <col min="15019" max="15019" width="23.5" customWidth="1"/>
    <col min="15021" max="15021" width="15" customWidth="1"/>
    <col min="15023" max="15023" width="19" style="10" customWidth="1"/>
    <col min="15024" max="15024" width="9" style="10"/>
    <col min="15025" max="15025" width="14.875" customWidth="1"/>
    <col min="15027" max="15027" width="23.5" customWidth="1"/>
    <col min="15029" max="15029" width="15" customWidth="1"/>
    <col min="15031" max="15031" width="19" style="10" customWidth="1"/>
    <col min="15032" max="15032" width="9" style="10"/>
    <col min="15033" max="15033" width="14.875" customWidth="1"/>
    <col min="15035" max="15035" width="23.5" customWidth="1"/>
    <col min="15037" max="15037" width="15" customWidth="1"/>
    <col min="15039" max="15039" width="19" style="10" customWidth="1"/>
    <col min="15040" max="15040" width="9" style="10"/>
    <col min="15041" max="15041" width="14.875" customWidth="1"/>
    <col min="15043" max="15043" width="23.5" customWidth="1"/>
    <col min="15045" max="15045" width="15" customWidth="1"/>
    <col min="15047" max="15047" width="19" style="10" customWidth="1"/>
    <col min="15048" max="15048" width="9" style="10"/>
    <col min="15049" max="15049" width="14.875" customWidth="1"/>
    <col min="15051" max="15051" width="23.5" customWidth="1"/>
    <col min="15053" max="15053" width="15" customWidth="1"/>
    <col min="15055" max="15055" width="19" style="10" customWidth="1"/>
    <col min="15056" max="15056" width="9" style="10"/>
    <col min="15057" max="15057" width="14.875" customWidth="1"/>
    <col min="15059" max="15059" width="23.5" customWidth="1"/>
    <col min="15061" max="15061" width="15" customWidth="1"/>
    <col min="15063" max="15063" width="19" style="10" customWidth="1"/>
    <col min="15064" max="15064" width="9" style="10"/>
    <col min="15065" max="15065" width="14.875" customWidth="1"/>
    <col min="15067" max="15067" width="23.5" customWidth="1"/>
    <col min="15069" max="15069" width="15" customWidth="1"/>
    <col min="15071" max="15071" width="19" style="10" customWidth="1"/>
    <col min="15072" max="15072" width="9" style="10"/>
    <col min="15073" max="15073" width="14.875" customWidth="1"/>
    <col min="15075" max="15075" width="23.5" customWidth="1"/>
    <col min="15077" max="15077" width="15" customWidth="1"/>
    <col min="15079" max="15079" width="19" style="10" customWidth="1"/>
    <col min="15080" max="15080" width="9" style="10"/>
    <col min="15081" max="15081" width="14.875" customWidth="1"/>
    <col min="15083" max="15083" width="23.5" customWidth="1"/>
    <col min="15085" max="15085" width="15" customWidth="1"/>
    <col min="15087" max="15087" width="19" style="10" customWidth="1"/>
    <col min="15088" max="15088" width="9" style="10"/>
    <col min="15089" max="15089" width="14.875" customWidth="1"/>
    <col min="15091" max="15091" width="23.5" customWidth="1"/>
    <col min="15093" max="15093" width="15" customWidth="1"/>
    <col min="15095" max="15095" width="19" style="10" customWidth="1"/>
    <col min="15096" max="15096" width="9" style="10"/>
    <col min="15097" max="15097" width="14.875" customWidth="1"/>
    <col min="15099" max="15099" width="23.5" customWidth="1"/>
    <col min="15101" max="15101" width="15" customWidth="1"/>
    <col min="15103" max="15103" width="19" style="10" customWidth="1"/>
    <col min="15104" max="15104" width="9" style="10"/>
    <col min="15105" max="15105" width="14.875" customWidth="1"/>
    <col min="15107" max="15107" width="23.5" customWidth="1"/>
    <col min="15109" max="15109" width="15" customWidth="1"/>
    <col min="15111" max="15111" width="19" style="10" customWidth="1"/>
    <col min="15112" max="15112" width="9" style="10"/>
    <col min="15113" max="15113" width="14.875" customWidth="1"/>
    <col min="15115" max="15115" width="23.5" customWidth="1"/>
    <col min="15117" max="15117" width="15" customWidth="1"/>
    <col min="15119" max="15119" width="19" style="10" customWidth="1"/>
    <col min="15120" max="15120" width="9" style="10"/>
    <col min="15121" max="15121" width="14.875" customWidth="1"/>
    <col min="15123" max="15123" width="23.5" customWidth="1"/>
    <col min="15125" max="15125" width="15" customWidth="1"/>
    <col min="15127" max="15127" width="19" style="10" customWidth="1"/>
    <col min="15128" max="15128" width="9" style="10"/>
    <col min="15129" max="15129" width="14.875" customWidth="1"/>
    <col min="15131" max="15131" width="23.5" customWidth="1"/>
    <col min="15133" max="15133" width="15" customWidth="1"/>
    <col min="15135" max="15135" width="19" style="10" customWidth="1"/>
    <col min="15136" max="15136" width="9" style="10"/>
    <col min="15137" max="15137" width="14.875" customWidth="1"/>
    <col min="15139" max="15139" width="23.5" customWidth="1"/>
    <col min="15141" max="15141" width="15" customWidth="1"/>
    <col min="15143" max="15143" width="19" style="10" customWidth="1"/>
    <col min="15144" max="15144" width="9" style="10"/>
    <col min="15145" max="15145" width="14.875" customWidth="1"/>
    <col min="15147" max="15147" width="23.5" customWidth="1"/>
    <col min="15149" max="15149" width="15" customWidth="1"/>
    <col min="15151" max="15151" width="19" style="10" customWidth="1"/>
    <col min="15152" max="15152" width="9" style="10"/>
    <col min="15153" max="15153" width="14.875" customWidth="1"/>
    <col min="15155" max="15155" width="23.5" customWidth="1"/>
    <col min="15157" max="15157" width="15" customWidth="1"/>
    <col min="15159" max="15159" width="19" style="10" customWidth="1"/>
    <col min="15160" max="15160" width="9" style="10"/>
    <col min="15161" max="15161" width="14.875" customWidth="1"/>
    <col min="15163" max="15163" width="23.5" customWidth="1"/>
    <col min="15165" max="15165" width="15" customWidth="1"/>
    <col min="15167" max="15167" width="19" style="10" customWidth="1"/>
    <col min="15168" max="15168" width="9" style="10"/>
    <col min="15169" max="15169" width="14.875" customWidth="1"/>
    <col min="15171" max="15171" width="23.5" customWidth="1"/>
    <col min="15173" max="15173" width="15" customWidth="1"/>
    <col min="15175" max="15175" width="19" style="10" customWidth="1"/>
    <col min="15176" max="15176" width="9" style="10"/>
    <col min="15177" max="15177" width="14.875" customWidth="1"/>
    <col min="15179" max="15179" width="23.5" customWidth="1"/>
    <col min="15181" max="15181" width="15" customWidth="1"/>
    <col min="15183" max="15183" width="19" style="10" customWidth="1"/>
    <col min="15184" max="15184" width="9" style="10"/>
    <col min="15185" max="15185" width="14.875" customWidth="1"/>
    <col min="15187" max="15187" width="23.5" customWidth="1"/>
    <col min="15189" max="15189" width="15" customWidth="1"/>
    <col min="15191" max="15191" width="19" style="10" customWidth="1"/>
    <col min="15192" max="15192" width="9" style="10"/>
    <col min="15193" max="15193" width="14.875" customWidth="1"/>
    <col min="15195" max="15195" width="23.5" customWidth="1"/>
    <col min="15197" max="15197" width="15" customWidth="1"/>
    <col min="15199" max="15199" width="19" style="10" customWidth="1"/>
    <col min="15200" max="15200" width="9" style="10"/>
    <col min="15201" max="15201" width="14.875" customWidth="1"/>
    <col min="15203" max="15203" width="23.5" customWidth="1"/>
    <col min="15205" max="15205" width="15" customWidth="1"/>
    <col min="15207" max="15207" width="19" style="10" customWidth="1"/>
    <col min="15208" max="15208" width="9" style="10"/>
    <col min="15209" max="15209" width="14.875" customWidth="1"/>
    <col min="15211" max="15211" width="23.5" customWidth="1"/>
    <col min="15213" max="15213" width="15" customWidth="1"/>
    <col min="15215" max="15215" width="19" style="10" customWidth="1"/>
    <col min="15216" max="15216" width="9" style="10"/>
    <col min="15217" max="15217" width="14.875" customWidth="1"/>
    <col min="15219" max="15219" width="23.5" customWidth="1"/>
    <col min="15221" max="15221" width="15" customWidth="1"/>
    <col min="15223" max="15223" width="19" style="10" customWidth="1"/>
    <col min="15224" max="15224" width="9" style="10"/>
    <col min="15225" max="15225" width="14.875" customWidth="1"/>
    <col min="15227" max="15227" width="23.5" customWidth="1"/>
    <col min="15229" max="15229" width="15" customWidth="1"/>
    <col min="15231" max="15231" width="19" style="10" customWidth="1"/>
    <col min="15232" max="15232" width="9" style="10"/>
    <col min="15233" max="15233" width="14.875" customWidth="1"/>
    <col min="15235" max="15235" width="23.5" customWidth="1"/>
    <col min="15237" max="15237" width="15" customWidth="1"/>
    <col min="15239" max="15239" width="19" style="10" customWidth="1"/>
    <col min="15240" max="15240" width="9" style="10"/>
    <col min="15241" max="15241" width="14.875" customWidth="1"/>
    <col min="15243" max="15243" width="23.5" customWidth="1"/>
    <col min="15245" max="15245" width="15" customWidth="1"/>
    <col min="15247" max="15247" width="19" style="10" customWidth="1"/>
    <col min="15248" max="15248" width="9" style="10"/>
    <col min="15249" max="15249" width="14.875" customWidth="1"/>
    <col min="15251" max="15251" width="23.5" customWidth="1"/>
    <col min="15253" max="15253" width="15" customWidth="1"/>
    <col min="15255" max="15255" width="19" style="10" customWidth="1"/>
    <col min="15256" max="15256" width="9" style="10"/>
    <col min="15257" max="15257" width="14.875" customWidth="1"/>
    <col min="15259" max="15259" width="23.5" customWidth="1"/>
    <col min="15261" max="15261" width="15" customWidth="1"/>
    <col min="15263" max="15263" width="19" style="10" customWidth="1"/>
    <col min="15264" max="15264" width="9" style="10"/>
    <col min="15265" max="15265" width="14.875" customWidth="1"/>
    <col min="15267" max="15267" width="23.5" customWidth="1"/>
    <col min="15269" max="15269" width="15" customWidth="1"/>
    <col min="15271" max="15271" width="19" style="10" customWidth="1"/>
    <col min="15272" max="15272" width="9" style="10"/>
    <col min="15273" max="15273" width="14.875" customWidth="1"/>
    <col min="15275" max="15275" width="23.5" customWidth="1"/>
    <col min="15277" max="15277" width="15" customWidth="1"/>
    <col min="15279" max="15279" width="19" style="10" customWidth="1"/>
    <col min="15280" max="15280" width="9" style="10"/>
    <col min="15281" max="15281" width="14.875" customWidth="1"/>
    <col min="15283" max="15283" width="23.5" customWidth="1"/>
    <col min="15285" max="15285" width="15" customWidth="1"/>
    <col min="15287" max="15287" width="19" style="10" customWidth="1"/>
    <col min="15288" max="15288" width="9" style="10"/>
    <col min="15289" max="15289" width="14.875" customWidth="1"/>
    <col min="15291" max="15291" width="23.5" customWidth="1"/>
    <col min="15293" max="15293" width="15" customWidth="1"/>
    <col min="15295" max="15295" width="19" style="10" customWidth="1"/>
    <col min="15296" max="15296" width="9" style="10"/>
    <col min="15297" max="15297" width="14.875" customWidth="1"/>
    <col min="15299" max="15299" width="23.5" customWidth="1"/>
    <col min="15301" max="15301" width="15" customWidth="1"/>
    <col min="15303" max="15303" width="19" style="10" customWidth="1"/>
    <col min="15304" max="15304" width="9" style="10"/>
    <col min="15305" max="15305" width="14.875" customWidth="1"/>
    <col min="15307" max="15307" width="23.5" customWidth="1"/>
    <col min="15309" max="15309" width="15" customWidth="1"/>
    <col min="15311" max="15311" width="19" style="10" customWidth="1"/>
    <col min="15312" max="15312" width="9" style="10"/>
    <col min="15313" max="15313" width="14.875" customWidth="1"/>
    <col min="15315" max="15315" width="23.5" customWidth="1"/>
    <col min="15317" max="15317" width="15" customWidth="1"/>
    <col min="15319" max="15319" width="19" style="10" customWidth="1"/>
    <col min="15320" max="15320" width="9" style="10"/>
    <col min="15321" max="15321" width="14.875" customWidth="1"/>
    <col min="15323" max="15323" width="23.5" customWidth="1"/>
    <col min="15325" max="15325" width="15" customWidth="1"/>
    <col min="15327" max="15327" width="19" style="10" customWidth="1"/>
    <col min="15328" max="15328" width="9" style="10"/>
    <col min="15329" max="15329" width="14.875" customWidth="1"/>
    <col min="15331" max="15331" width="23.5" customWidth="1"/>
    <col min="15333" max="15333" width="15" customWidth="1"/>
    <col min="15335" max="15335" width="19" style="10" customWidth="1"/>
    <col min="15336" max="15336" width="9" style="10"/>
    <col min="15337" max="15337" width="14.875" customWidth="1"/>
    <col min="15339" max="15339" width="23.5" customWidth="1"/>
    <col min="15341" max="15341" width="15" customWidth="1"/>
    <col min="15343" max="15343" width="19" style="10" customWidth="1"/>
    <col min="15344" max="15344" width="9" style="10"/>
    <col min="15345" max="15345" width="14.875" customWidth="1"/>
    <col min="15347" max="15347" width="23.5" customWidth="1"/>
    <col min="15349" max="15349" width="15" customWidth="1"/>
    <col min="15351" max="15351" width="19" style="10" customWidth="1"/>
    <col min="15352" max="15352" width="9" style="10"/>
    <col min="15353" max="15353" width="14.875" customWidth="1"/>
    <col min="15355" max="15355" width="23.5" customWidth="1"/>
    <col min="15357" max="15357" width="15" customWidth="1"/>
    <col min="15359" max="15359" width="19" style="10" customWidth="1"/>
    <col min="15360" max="15360" width="9" style="10"/>
    <col min="15361" max="15361" width="14.875" customWidth="1"/>
    <col min="15363" max="15363" width="23.5" customWidth="1"/>
    <col min="15365" max="15365" width="15" customWidth="1"/>
    <col min="15367" max="15367" width="19" style="10" customWidth="1"/>
    <col min="15368" max="15368" width="9" style="10"/>
    <col min="15369" max="15369" width="14.875" customWidth="1"/>
    <col min="15371" max="15371" width="23.5" customWidth="1"/>
    <col min="15373" max="15373" width="15" customWidth="1"/>
    <col min="15375" max="15375" width="19" style="10" customWidth="1"/>
    <col min="15376" max="15376" width="9" style="10"/>
    <col min="15377" max="15377" width="14.875" customWidth="1"/>
    <col min="15379" max="15379" width="23.5" customWidth="1"/>
    <col min="15381" max="15381" width="15" customWidth="1"/>
    <col min="15383" max="15383" width="19" style="10" customWidth="1"/>
    <col min="15384" max="15384" width="9" style="10"/>
    <col min="15385" max="15385" width="14.875" customWidth="1"/>
    <col min="15387" max="15387" width="23.5" customWidth="1"/>
    <col min="15389" max="15389" width="15" customWidth="1"/>
    <col min="15391" max="15391" width="19" style="10" customWidth="1"/>
    <col min="15392" max="15392" width="9" style="10"/>
    <col min="15393" max="15393" width="14.875" customWidth="1"/>
    <col min="15395" max="15395" width="23.5" customWidth="1"/>
    <col min="15397" max="15397" width="15" customWidth="1"/>
    <col min="15399" max="15399" width="19" style="10" customWidth="1"/>
    <col min="15400" max="15400" width="9" style="10"/>
    <col min="15401" max="15401" width="14.875" customWidth="1"/>
    <col min="15403" max="15403" width="23.5" customWidth="1"/>
    <col min="15405" max="15405" width="15" customWidth="1"/>
    <col min="15407" max="15407" width="19" style="10" customWidth="1"/>
    <col min="15408" max="15408" width="9" style="10"/>
    <col min="15409" max="15409" width="14.875" customWidth="1"/>
    <col min="15411" max="15411" width="23.5" customWidth="1"/>
    <col min="15413" max="15413" width="15" customWidth="1"/>
    <col min="15415" max="15415" width="19" style="10" customWidth="1"/>
    <col min="15416" max="15416" width="9" style="10"/>
    <col min="15417" max="15417" width="14.875" customWidth="1"/>
    <col min="15419" max="15419" width="23.5" customWidth="1"/>
    <col min="15421" max="15421" width="15" customWidth="1"/>
    <col min="15423" max="15423" width="19" style="10" customWidth="1"/>
    <col min="15424" max="15424" width="9" style="10"/>
    <col min="15425" max="15425" width="14.875" customWidth="1"/>
    <col min="15427" max="15427" width="23.5" customWidth="1"/>
    <col min="15429" max="15429" width="15" customWidth="1"/>
    <col min="15431" max="15431" width="19" style="10" customWidth="1"/>
    <col min="15432" max="15432" width="9" style="10"/>
    <col min="15433" max="15433" width="14.875" customWidth="1"/>
    <col min="15435" max="15435" width="23.5" customWidth="1"/>
    <col min="15437" max="15437" width="15" customWidth="1"/>
    <col min="15439" max="15439" width="19" style="10" customWidth="1"/>
    <col min="15440" max="15440" width="9" style="10"/>
    <col min="15441" max="15441" width="14.875" customWidth="1"/>
    <col min="15443" max="15443" width="23.5" customWidth="1"/>
    <col min="15445" max="15445" width="15" customWidth="1"/>
    <col min="15447" max="15447" width="19" style="10" customWidth="1"/>
    <col min="15448" max="15448" width="9" style="10"/>
    <col min="15449" max="15449" width="14.875" customWidth="1"/>
    <col min="15451" max="15451" width="23.5" customWidth="1"/>
    <col min="15453" max="15453" width="15" customWidth="1"/>
    <col min="15455" max="15455" width="19" style="10" customWidth="1"/>
    <col min="15456" max="15456" width="9" style="10"/>
    <col min="15457" max="15457" width="14.875" customWidth="1"/>
    <col min="15459" max="15459" width="23.5" customWidth="1"/>
    <col min="15461" max="15461" width="15" customWidth="1"/>
    <col min="15463" max="15463" width="19" style="10" customWidth="1"/>
    <col min="15464" max="15464" width="9" style="10"/>
    <col min="15465" max="15465" width="14.875" customWidth="1"/>
    <col min="15467" max="15467" width="23.5" customWidth="1"/>
    <col min="15469" max="15469" width="15" customWidth="1"/>
    <col min="15471" max="15471" width="19" style="10" customWidth="1"/>
    <col min="15472" max="15472" width="9" style="10"/>
    <col min="15473" max="15473" width="14.875" customWidth="1"/>
    <col min="15475" max="15475" width="23.5" customWidth="1"/>
    <col min="15477" max="15477" width="15" customWidth="1"/>
    <col min="15479" max="15479" width="19" style="10" customWidth="1"/>
    <col min="15480" max="15480" width="9" style="10"/>
    <col min="15481" max="15481" width="14.875" customWidth="1"/>
    <col min="15483" max="15483" width="23.5" customWidth="1"/>
    <col min="15485" max="15485" width="15" customWidth="1"/>
    <col min="15487" max="15487" width="19" style="10" customWidth="1"/>
    <col min="15488" max="15488" width="9" style="10"/>
    <col min="15489" max="15489" width="14.875" customWidth="1"/>
    <col min="15491" max="15491" width="23.5" customWidth="1"/>
    <col min="15493" max="15493" width="15" customWidth="1"/>
    <col min="15495" max="15495" width="19" style="10" customWidth="1"/>
    <col min="15496" max="15496" width="9" style="10"/>
    <col min="15497" max="15497" width="14.875" customWidth="1"/>
    <col min="15499" max="15499" width="23.5" customWidth="1"/>
    <col min="15501" max="15501" width="15" customWidth="1"/>
    <col min="15503" max="15503" width="19" style="10" customWidth="1"/>
    <col min="15504" max="15504" width="9" style="10"/>
    <col min="15505" max="15505" width="14.875" customWidth="1"/>
    <col min="15507" max="15507" width="23.5" customWidth="1"/>
    <col min="15509" max="15509" width="15" customWidth="1"/>
    <col min="15511" max="15511" width="19" style="10" customWidth="1"/>
    <col min="15512" max="15512" width="9" style="10"/>
    <col min="15513" max="15513" width="14.875" customWidth="1"/>
    <col min="15515" max="15515" width="23.5" customWidth="1"/>
    <col min="15517" max="15517" width="15" customWidth="1"/>
    <col min="15519" max="15519" width="19" style="10" customWidth="1"/>
    <col min="15520" max="15520" width="9" style="10"/>
    <col min="15521" max="15521" width="14.875" customWidth="1"/>
    <col min="15523" max="15523" width="23.5" customWidth="1"/>
    <col min="15525" max="15525" width="15" customWidth="1"/>
    <col min="15527" max="15527" width="19" style="10" customWidth="1"/>
    <col min="15528" max="15528" width="9" style="10"/>
    <col min="15529" max="15529" width="14.875" customWidth="1"/>
    <col min="15531" max="15531" width="23.5" customWidth="1"/>
    <col min="15533" max="15533" width="15" customWidth="1"/>
    <col min="15535" max="15535" width="19" style="10" customWidth="1"/>
    <col min="15536" max="15536" width="9" style="10"/>
    <col min="15537" max="15537" width="14.875" customWidth="1"/>
    <col min="15539" max="15539" width="23.5" customWidth="1"/>
    <col min="15541" max="15541" width="15" customWidth="1"/>
    <col min="15543" max="15543" width="19" style="10" customWidth="1"/>
    <col min="15544" max="15544" width="9" style="10"/>
    <col min="15545" max="15545" width="14.875" customWidth="1"/>
    <col min="15547" max="15547" width="23.5" customWidth="1"/>
    <col min="15549" max="15549" width="15" customWidth="1"/>
    <col min="15551" max="15551" width="19" style="10" customWidth="1"/>
    <col min="15552" max="15552" width="9" style="10"/>
    <col min="15553" max="15553" width="14.875" customWidth="1"/>
    <col min="15555" max="15555" width="23.5" customWidth="1"/>
    <col min="15557" max="15557" width="15" customWidth="1"/>
    <col min="15559" max="15559" width="19" style="10" customWidth="1"/>
    <col min="15560" max="15560" width="9" style="10"/>
    <col min="15561" max="15561" width="14.875" customWidth="1"/>
    <col min="15563" max="15563" width="23.5" customWidth="1"/>
    <col min="15565" max="15565" width="15" customWidth="1"/>
    <col min="15567" max="15567" width="19" style="10" customWidth="1"/>
    <col min="15568" max="15568" width="9" style="10"/>
    <col min="15569" max="15569" width="14.875" customWidth="1"/>
    <col min="15571" max="15571" width="23.5" customWidth="1"/>
    <col min="15573" max="15573" width="15" customWidth="1"/>
    <col min="15575" max="15575" width="19" style="10" customWidth="1"/>
    <col min="15576" max="15576" width="9" style="10"/>
    <col min="15577" max="15577" width="14.875" customWidth="1"/>
    <col min="15579" max="15579" width="23.5" customWidth="1"/>
    <col min="15581" max="15581" width="15" customWidth="1"/>
    <col min="15583" max="15583" width="19" style="10" customWidth="1"/>
    <col min="15584" max="15584" width="9" style="10"/>
    <col min="15585" max="15585" width="14.875" customWidth="1"/>
    <col min="15587" max="15587" width="23.5" customWidth="1"/>
    <col min="15589" max="15589" width="15" customWidth="1"/>
    <col min="15591" max="15591" width="19" style="10" customWidth="1"/>
    <col min="15592" max="15592" width="9" style="10"/>
    <col min="15593" max="15593" width="14.875" customWidth="1"/>
    <col min="15595" max="15595" width="23.5" customWidth="1"/>
    <col min="15597" max="15597" width="15" customWidth="1"/>
    <col min="15599" max="15599" width="19" style="10" customWidth="1"/>
    <col min="15600" max="15600" width="9" style="10"/>
    <col min="15601" max="15601" width="14.875" customWidth="1"/>
    <col min="15603" max="15603" width="23.5" customWidth="1"/>
    <col min="15605" max="15605" width="15" customWidth="1"/>
    <col min="15607" max="15607" width="19" style="10" customWidth="1"/>
    <col min="15608" max="15608" width="9" style="10"/>
    <col min="15609" max="15609" width="14.875" customWidth="1"/>
    <col min="15611" max="15611" width="23.5" customWidth="1"/>
    <col min="15613" max="15613" width="15" customWidth="1"/>
    <col min="15615" max="15615" width="19" style="10" customWidth="1"/>
    <col min="15616" max="15616" width="9" style="10"/>
    <col min="15617" max="15617" width="14.875" customWidth="1"/>
    <col min="15619" max="15619" width="23.5" customWidth="1"/>
    <col min="15621" max="15621" width="15" customWidth="1"/>
    <col min="15623" max="15623" width="19" style="10" customWidth="1"/>
    <col min="15624" max="15624" width="9" style="10"/>
    <col min="15625" max="15625" width="14.875" customWidth="1"/>
    <col min="15627" max="15627" width="23.5" customWidth="1"/>
    <col min="15629" max="15629" width="15" customWidth="1"/>
    <col min="15631" max="15631" width="19" style="10" customWidth="1"/>
    <col min="15632" max="15632" width="9" style="10"/>
    <col min="15633" max="15633" width="14.875" customWidth="1"/>
    <col min="15635" max="15635" width="23.5" customWidth="1"/>
    <col min="15637" max="15637" width="15" customWidth="1"/>
    <col min="15639" max="15639" width="19" style="10" customWidth="1"/>
    <col min="15640" max="15640" width="9" style="10"/>
    <col min="15641" max="15641" width="14.875" customWidth="1"/>
    <col min="15643" max="15643" width="23.5" customWidth="1"/>
    <col min="15645" max="15645" width="15" customWidth="1"/>
    <col min="15647" max="15647" width="19" style="10" customWidth="1"/>
    <col min="15648" max="15648" width="9" style="10"/>
    <col min="15649" max="15649" width="14.875" customWidth="1"/>
    <col min="15651" max="15651" width="23.5" customWidth="1"/>
    <col min="15653" max="15653" width="15" customWidth="1"/>
    <col min="15655" max="15655" width="19" style="10" customWidth="1"/>
    <col min="15656" max="15656" width="9" style="10"/>
    <col min="15657" max="15657" width="14.875" customWidth="1"/>
    <col min="15659" max="15659" width="23.5" customWidth="1"/>
    <col min="15661" max="15661" width="15" customWidth="1"/>
    <col min="15663" max="15663" width="19" style="10" customWidth="1"/>
    <col min="15664" max="15664" width="9" style="10"/>
    <col min="15665" max="15665" width="14.875" customWidth="1"/>
    <col min="15667" max="15667" width="23.5" customWidth="1"/>
    <col min="15669" max="15669" width="15" customWidth="1"/>
    <col min="15671" max="15671" width="19" style="10" customWidth="1"/>
    <col min="15672" max="15672" width="9" style="10"/>
    <col min="15673" max="15673" width="14.875" customWidth="1"/>
    <col min="15675" max="15675" width="23.5" customWidth="1"/>
    <col min="15677" max="15677" width="15" customWidth="1"/>
    <col min="15679" max="15679" width="19" style="10" customWidth="1"/>
    <col min="15680" max="15680" width="9" style="10"/>
    <col min="15681" max="15681" width="14.875" customWidth="1"/>
    <col min="15683" max="15683" width="23.5" customWidth="1"/>
    <col min="15685" max="15685" width="15" customWidth="1"/>
    <col min="15687" max="15687" width="19" style="10" customWidth="1"/>
    <col min="15688" max="15688" width="9" style="10"/>
    <col min="15689" max="15689" width="14.875" customWidth="1"/>
    <col min="15691" max="15691" width="23.5" customWidth="1"/>
    <col min="15693" max="15693" width="15" customWidth="1"/>
    <col min="15695" max="15695" width="19" style="10" customWidth="1"/>
    <col min="15696" max="15696" width="9" style="10"/>
    <col min="15697" max="15697" width="14.875" customWidth="1"/>
    <col min="15699" max="15699" width="23.5" customWidth="1"/>
    <col min="15701" max="15701" width="15" customWidth="1"/>
    <col min="15703" max="15703" width="19" style="10" customWidth="1"/>
    <col min="15704" max="15704" width="9" style="10"/>
    <col min="15705" max="15705" width="14.875" customWidth="1"/>
    <col min="15707" max="15707" width="23.5" customWidth="1"/>
    <col min="15709" max="15709" width="15" customWidth="1"/>
    <col min="15711" max="15711" width="19" style="10" customWidth="1"/>
    <col min="15712" max="15712" width="9" style="10"/>
    <col min="15713" max="15713" width="14.875" customWidth="1"/>
    <col min="15715" max="15715" width="23.5" customWidth="1"/>
    <col min="15717" max="15717" width="15" customWidth="1"/>
    <col min="15719" max="15719" width="19" style="10" customWidth="1"/>
    <col min="15720" max="15720" width="9" style="10"/>
    <col min="15721" max="15721" width="14.875" customWidth="1"/>
    <col min="15723" max="15723" width="23.5" customWidth="1"/>
    <col min="15725" max="15725" width="15" customWidth="1"/>
    <col min="15727" max="15727" width="19" style="10" customWidth="1"/>
    <col min="15728" max="15728" width="9" style="10"/>
    <col min="15729" max="15729" width="14.875" customWidth="1"/>
    <col min="15731" max="15731" width="23.5" customWidth="1"/>
    <col min="15733" max="15733" width="15" customWidth="1"/>
    <col min="15735" max="15735" width="19" style="10" customWidth="1"/>
    <col min="15736" max="15736" width="9" style="10"/>
    <col min="15737" max="15737" width="14.875" customWidth="1"/>
    <col min="15739" max="15739" width="23.5" customWidth="1"/>
    <col min="15741" max="15741" width="15" customWidth="1"/>
    <col min="15743" max="15743" width="19" style="10" customWidth="1"/>
    <col min="15744" max="15744" width="9" style="10"/>
    <col min="15745" max="15745" width="14.875" customWidth="1"/>
    <col min="15747" max="15747" width="23.5" customWidth="1"/>
    <col min="15749" max="15749" width="15" customWidth="1"/>
    <col min="15751" max="15751" width="19" style="10" customWidth="1"/>
    <col min="15752" max="15752" width="9" style="10"/>
    <col min="15753" max="15753" width="14.875" customWidth="1"/>
    <col min="15755" max="15755" width="23.5" customWidth="1"/>
    <col min="15757" max="15757" width="15" customWidth="1"/>
    <col min="15759" max="15759" width="19" style="10" customWidth="1"/>
    <col min="15760" max="15760" width="9" style="10"/>
    <col min="15761" max="15761" width="14.875" customWidth="1"/>
    <col min="15763" max="15763" width="23.5" customWidth="1"/>
    <col min="15765" max="15765" width="15" customWidth="1"/>
    <col min="15767" max="15767" width="19" style="10" customWidth="1"/>
    <col min="15768" max="15768" width="9" style="10"/>
    <col min="15769" max="15769" width="14.875" customWidth="1"/>
    <col min="15771" max="15771" width="23.5" customWidth="1"/>
    <col min="15773" max="15773" width="15" customWidth="1"/>
    <col min="15775" max="15775" width="19" style="10" customWidth="1"/>
    <col min="15776" max="15776" width="9" style="10"/>
    <col min="15777" max="15777" width="14.875" customWidth="1"/>
    <col min="15779" max="15779" width="23.5" customWidth="1"/>
    <col min="15781" max="15781" width="15" customWidth="1"/>
    <col min="15783" max="15783" width="19" style="10" customWidth="1"/>
    <col min="15784" max="15784" width="9" style="10"/>
    <col min="15785" max="15785" width="14.875" customWidth="1"/>
    <col min="15787" max="15787" width="23.5" customWidth="1"/>
    <col min="15789" max="15789" width="15" customWidth="1"/>
    <col min="15791" max="15791" width="19" style="10" customWidth="1"/>
    <col min="15792" max="15792" width="9" style="10"/>
    <col min="15793" max="15793" width="14.875" customWidth="1"/>
    <col min="15795" max="15795" width="23.5" customWidth="1"/>
    <col min="15797" max="15797" width="15" customWidth="1"/>
    <col min="15799" max="15799" width="19" style="10" customWidth="1"/>
    <col min="15800" max="15800" width="9" style="10"/>
    <col min="15801" max="15801" width="14.875" customWidth="1"/>
    <col min="15803" max="15803" width="23.5" customWidth="1"/>
    <col min="15805" max="15805" width="15" customWidth="1"/>
    <col min="15807" max="15807" width="19" style="10" customWidth="1"/>
    <col min="15808" max="15808" width="9" style="10"/>
    <col min="15809" max="15809" width="14.875" customWidth="1"/>
    <col min="15811" max="15811" width="23.5" customWidth="1"/>
    <col min="15813" max="15813" width="15" customWidth="1"/>
    <col min="15815" max="15815" width="19" style="10" customWidth="1"/>
    <col min="15816" max="15816" width="9" style="10"/>
    <col min="15817" max="15817" width="14.875" customWidth="1"/>
    <col min="15819" max="15819" width="23.5" customWidth="1"/>
    <col min="15821" max="15821" width="15" customWidth="1"/>
    <col min="15823" max="15823" width="19" style="10" customWidth="1"/>
    <col min="15824" max="15824" width="9" style="10"/>
    <col min="15825" max="15825" width="14.875" customWidth="1"/>
    <col min="15827" max="15827" width="23.5" customWidth="1"/>
    <col min="15829" max="15829" width="15" customWidth="1"/>
    <col min="15831" max="15831" width="19" style="10" customWidth="1"/>
    <col min="15832" max="15832" width="9" style="10"/>
    <col min="15833" max="15833" width="14.875" customWidth="1"/>
    <col min="15835" max="15835" width="23.5" customWidth="1"/>
    <col min="15837" max="15837" width="15" customWidth="1"/>
    <col min="15839" max="15839" width="19" style="10" customWidth="1"/>
    <col min="15840" max="15840" width="9" style="10"/>
    <col min="15841" max="15841" width="14.875" customWidth="1"/>
    <col min="15843" max="15843" width="23.5" customWidth="1"/>
    <col min="15845" max="15845" width="15" customWidth="1"/>
    <col min="15847" max="15847" width="19" style="10" customWidth="1"/>
    <col min="15848" max="15848" width="9" style="10"/>
    <col min="15849" max="15849" width="14.875" customWidth="1"/>
    <col min="15851" max="15851" width="23.5" customWidth="1"/>
    <col min="15853" max="15853" width="15" customWidth="1"/>
    <col min="15855" max="15855" width="19" style="10" customWidth="1"/>
    <col min="15856" max="15856" width="9" style="10"/>
    <col min="15857" max="15857" width="14.875" customWidth="1"/>
    <col min="15859" max="15859" width="23.5" customWidth="1"/>
    <col min="15861" max="15861" width="15" customWidth="1"/>
    <col min="15863" max="15863" width="19" style="10" customWidth="1"/>
    <col min="15864" max="15864" width="9" style="10"/>
    <col min="15865" max="15865" width="14.875" customWidth="1"/>
    <col min="15867" max="15867" width="23.5" customWidth="1"/>
    <col min="15869" max="15869" width="15" customWidth="1"/>
    <col min="15871" max="15871" width="19" style="10" customWidth="1"/>
    <col min="15872" max="15872" width="9" style="10"/>
    <col min="15873" max="15873" width="14.875" customWidth="1"/>
    <col min="15875" max="15875" width="23.5" customWidth="1"/>
    <col min="15877" max="15877" width="15" customWidth="1"/>
    <col min="15879" max="15879" width="19" style="10" customWidth="1"/>
    <col min="15880" max="15880" width="9" style="10"/>
    <col min="15881" max="15881" width="14.875" customWidth="1"/>
    <col min="15883" max="15883" width="23.5" customWidth="1"/>
    <col min="15885" max="15885" width="15" customWidth="1"/>
    <col min="15887" max="15887" width="19" style="10" customWidth="1"/>
    <col min="15888" max="15888" width="9" style="10"/>
    <col min="15889" max="15889" width="14.875" customWidth="1"/>
    <col min="15891" max="15891" width="23.5" customWidth="1"/>
    <col min="15893" max="15893" width="15" customWidth="1"/>
    <col min="15895" max="15895" width="19" style="10" customWidth="1"/>
    <col min="15896" max="15896" width="9" style="10"/>
    <col min="15897" max="15897" width="14.875" customWidth="1"/>
    <col min="15899" max="15899" width="23.5" customWidth="1"/>
    <col min="15901" max="15901" width="15" customWidth="1"/>
    <col min="15903" max="15903" width="19" style="10" customWidth="1"/>
    <col min="15904" max="15904" width="9" style="10"/>
    <col min="15905" max="15905" width="14.875" customWidth="1"/>
    <col min="15907" max="15907" width="23.5" customWidth="1"/>
    <col min="15909" max="15909" width="15" customWidth="1"/>
    <col min="15911" max="15911" width="19" style="10" customWidth="1"/>
    <col min="15912" max="15912" width="9" style="10"/>
    <col min="15913" max="15913" width="14.875" customWidth="1"/>
    <col min="15915" max="15915" width="23.5" customWidth="1"/>
    <col min="15917" max="15917" width="15" customWidth="1"/>
    <col min="15919" max="15919" width="19" style="10" customWidth="1"/>
    <col min="15920" max="15920" width="9" style="10"/>
    <col min="15921" max="15921" width="14.875" customWidth="1"/>
    <col min="15923" max="15923" width="23.5" customWidth="1"/>
    <col min="15925" max="15925" width="15" customWidth="1"/>
    <col min="15927" max="15927" width="19" style="10" customWidth="1"/>
    <col min="15928" max="15928" width="9" style="10"/>
    <col min="15929" max="15929" width="14.875" customWidth="1"/>
    <col min="15931" max="15931" width="23.5" customWidth="1"/>
    <col min="15933" max="15933" width="15" customWidth="1"/>
    <col min="15935" max="15935" width="19" style="10" customWidth="1"/>
    <col min="15936" max="15936" width="9" style="10"/>
    <col min="15937" max="15937" width="14.875" customWidth="1"/>
    <col min="15939" max="15939" width="23.5" customWidth="1"/>
    <col min="15941" max="15941" width="15" customWidth="1"/>
    <col min="15943" max="15943" width="19" style="10" customWidth="1"/>
    <col min="15944" max="15944" width="9" style="10"/>
    <col min="15945" max="15945" width="14.875" customWidth="1"/>
    <col min="15947" max="15947" width="23.5" customWidth="1"/>
    <col min="15949" max="15949" width="15" customWidth="1"/>
    <col min="15951" max="15951" width="19" style="10" customWidth="1"/>
    <col min="15952" max="15952" width="9" style="10"/>
    <col min="15953" max="15953" width="14.875" customWidth="1"/>
    <col min="15955" max="15955" width="23.5" customWidth="1"/>
    <col min="15957" max="15957" width="15" customWidth="1"/>
    <col min="15959" max="15959" width="19" style="10" customWidth="1"/>
    <col min="15960" max="15960" width="9" style="10"/>
    <col min="15961" max="15961" width="14.875" customWidth="1"/>
    <col min="15963" max="15963" width="23.5" customWidth="1"/>
    <col min="15965" max="15965" width="15" customWidth="1"/>
    <col min="15967" max="15967" width="19" style="10" customWidth="1"/>
    <col min="15968" max="15968" width="9" style="10"/>
    <col min="15969" max="15969" width="14.875" customWidth="1"/>
    <col min="15971" max="15971" width="23.5" customWidth="1"/>
    <col min="15973" max="15973" width="15" customWidth="1"/>
    <col min="15975" max="15975" width="19" style="10" customWidth="1"/>
    <col min="15976" max="15976" width="9" style="10"/>
    <col min="15977" max="15977" width="14.875" customWidth="1"/>
    <col min="15979" max="15979" width="23.5" customWidth="1"/>
    <col min="15981" max="15981" width="15" customWidth="1"/>
    <col min="15983" max="15983" width="19" style="10" customWidth="1"/>
    <col min="15984" max="15984" width="9" style="10"/>
    <col min="15985" max="15985" width="14.875" customWidth="1"/>
    <col min="15987" max="15987" width="23.5" customWidth="1"/>
    <col min="15989" max="15989" width="15" customWidth="1"/>
    <col min="15991" max="15991" width="19" style="10" customWidth="1"/>
    <col min="15992" max="15992" width="9" style="10"/>
    <col min="15993" max="15993" width="14.875" customWidth="1"/>
    <col min="15995" max="15995" width="23.5" customWidth="1"/>
    <col min="15997" max="15997" width="15" customWidth="1"/>
    <col min="15999" max="15999" width="19" style="10" customWidth="1"/>
    <col min="16000" max="16000" width="9" style="10"/>
    <col min="16001" max="16001" width="14.875" customWidth="1"/>
    <col min="16003" max="16003" width="23.5" customWidth="1"/>
    <col min="16005" max="16005" width="15" customWidth="1"/>
    <col min="16007" max="16007" width="19" style="10" customWidth="1"/>
    <col min="16008" max="16008" width="9" style="10"/>
    <col min="16009" max="16009" width="14.875" customWidth="1"/>
    <col min="16011" max="16011" width="23.5" customWidth="1"/>
    <col min="16013" max="16013" width="15" customWidth="1"/>
    <col min="16015" max="16015" width="19" style="10" customWidth="1"/>
    <col min="16016" max="16016" width="9" style="10"/>
    <col min="16017" max="16017" width="14.875" customWidth="1"/>
    <col min="16019" max="16019" width="23.5" customWidth="1"/>
    <col min="16021" max="16021" width="15" customWidth="1"/>
    <col min="16023" max="16023" width="19" style="10" customWidth="1"/>
    <col min="16024" max="16024" width="9" style="10"/>
    <col min="16025" max="16025" width="14.875" customWidth="1"/>
    <col min="16027" max="16027" width="23.5" customWidth="1"/>
    <col min="16029" max="16029" width="15" customWidth="1"/>
    <col min="16031" max="16031" width="19" style="10" customWidth="1"/>
    <col min="16032" max="16032" width="9" style="10"/>
    <col min="16033" max="16033" width="14.875" customWidth="1"/>
    <col min="16035" max="16035" width="23.5" customWidth="1"/>
    <col min="16037" max="16037" width="15" customWidth="1"/>
    <col min="16039" max="16039" width="19" style="10" customWidth="1"/>
    <col min="16040" max="16040" width="9" style="10"/>
    <col min="16041" max="16041" width="14.875" customWidth="1"/>
    <col min="16043" max="16043" width="23.5" customWidth="1"/>
    <col min="16045" max="16045" width="15" customWidth="1"/>
    <col min="16047" max="16047" width="19" style="10" customWidth="1"/>
    <col min="16048" max="16048" width="9" style="10"/>
    <col min="16049" max="16049" width="14.875" customWidth="1"/>
    <col min="16051" max="16051" width="23.5" customWidth="1"/>
    <col min="16053" max="16053" width="15" customWidth="1"/>
    <col min="16055" max="16055" width="19" style="10" customWidth="1"/>
    <col min="16056" max="16056" width="9" style="10"/>
    <col min="16057" max="16057" width="14.875" customWidth="1"/>
    <col min="16059" max="16059" width="23.5" customWidth="1"/>
    <col min="16061" max="16061" width="15" customWidth="1"/>
    <col min="16063" max="16063" width="19" style="10" customWidth="1"/>
    <col min="16064" max="16064" width="9" style="10"/>
    <col min="16065" max="16065" width="14.875" customWidth="1"/>
    <col min="16067" max="16067" width="23.5" customWidth="1"/>
    <col min="16069" max="16069" width="15" customWidth="1"/>
    <col min="16071" max="16071" width="19" style="10" customWidth="1"/>
    <col min="16072" max="16072" width="9" style="10"/>
    <col min="16073" max="16073" width="14.875" customWidth="1"/>
    <col min="16075" max="16075" width="23.5" customWidth="1"/>
    <col min="16077" max="16077" width="15" customWidth="1"/>
    <col min="16079" max="16079" width="19" style="10" customWidth="1"/>
    <col min="16080" max="16080" width="9" style="10"/>
    <col min="16081" max="16081" width="14.875" customWidth="1"/>
    <col min="16083" max="16083" width="23.5" customWidth="1"/>
    <col min="16085" max="16085" width="15" customWidth="1"/>
    <col min="16087" max="16087" width="19" style="10" customWidth="1"/>
    <col min="16088" max="16088" width="9" style="10"/>
    <col min="16089" max="16089" width="14.875" customWidth="1"/>
    <col min="16091" max="16091" width="23.5" customWidth="1"/>
    <col min="16093" max="16093" width="15" customWidth="1"/>
    <col min="16095" max="16095" width="19" style="10" customWidth="1"/>
    <col min="16096" max="16096" width="9" style="10"/>
    <col min="16097" max="16097" width="14.875" customWidth="1"/>
    <col min="16099" max="16099" width="23.5" customWidth="1"/>
    <col min="16101" max="16101" width="15" customWidth="1"/>
    <col min="16103" max="16103" width="19" style="10" customWidth="1"/>
    <col min="16104" max="16104" width="9" style="10"/>
    <col min="16105" max="16105" width="14.875" customWidth="1"/>
    <col min="16107" max="16107" width="23.5" customWidth="1"/>
    <col min="16109" max="16109" width="15" customWidth="1"/>
    <col min="16111" max="16111" width="19" style="10" customWidth="1"/>
    <col min="16112" max="16112" width="9" style="10"/>
    <col min="16113" max="16113" width="14.875" customWidth="1"/>
    <col min="16115" max="16115" width="23.5" customWidth="1"/>
    <col min="16117" max="16117" width="15" customWidth="1"/>
    <col min="16119" max="16119" width="19" style="10" customWidth="1"/>
    <col min="16120" max="16120" width="9" style="10"/>
    <col min="16121" max="16121" width="14.875" customWidth="1"/>
    <col min="16123" max="16123" width="23.5" customWidth="1"/>
    <col min="16125" max="16125" width="15" customWidth="1"/>
    <col min="16127" max="16127" width="19" style="10" customWidth="1"/>
    <col min="16128" max="16128" width="9" style="10"/>
    <col min="16129" max="16129" width="14.875" customWidth="1"/>
    <col min="16131" max="16131" width="23.5" customWidth="1"/>
    <col min="16133" max="16133" width="15" customWidth="1"/>
    <col min="16135" max="16135" width="19" style="10" customWidth="1"/>
    <col min="16136" max="16136" width="9" style="10"/>
    <col min="16137" max="16137" width="14.875" customWidth="1"/>
    <col min="16139" max="16139" width="23.5" customWidth="1"/>
    <col min="16141" max="16141" width="15" customWidth="1"/>
    <col min="16143" max="16143" width="19" style="10" customWidth="1"/>
    <col min="16144" max="16144" width="9" style="10"/>
    <col min="16145" max="16145" width="14.875" customWidth="1"/>
    <col min="16147" max="16147" width="23.5" customWidth="1"/>
    <col min="16149" max="16149" width="15" customWidth="1"/>
    <col min="16151" max="16151" width="19" style="10" customWidth="1"/>
    <col min="16152" max="16152" width="9" style="10"/>
    <col min="16153" max="16153" width="14.875" customWidth="1"/>
    <col min="16155" max="16155" width="23.5" customWidth="1"/>
    <col min="16157" max="16157" width="15" customWidth="1"/>
    <col min="16159" max="16159" width="19" style="10" customWidth="1"/>
    <col min="16160" max="16160" width="9" style="10"/>
    <col min="16161" max="16161" width="14.875" customWidth="1"/>
    <col min="16163" max="16163" width="23.5" customWidth="1"/>
    <col min="16165" max="16165" width="15" customWidth="1"/>
    <col min="16167" max="16167" width="19" style="10" customWidth="1"/>
    <col min="16168" max="16168" width="9" style="10"/>
    <col min="16169" max="16169" width="14.875" customWidth="1"/>
    <col min="16171" max="16171" width="23.5" customWidth="1"/>
    <col min="16173" max="16173" width="15" customWidth="1"/>
    <col min="16175" max="16175" width="19" style="10" customWidth="1"/>
    <col min="16176" max="16176" width="9" style="10"/>
    <col min="16177" max="16177" width="14.875" customWidth="1"/>
    <col min="16179" max="16179" width="23.5" customWidth="1"/>
    <col min="16181" max="16181" width="15" customWidth="1"/>
    <col min="16183" max="16183" width="19" style="10" customWidth="1"/>
    <col min="16184" max="16184" width="9" style="10"/>
    <col min="16185" max="16185" width="14.875" customWidth="1"/>
    <col min="16187" max="16187" width="23.5" customWidth="1"/>
    <col min="16189" max="16189" width="15" customWidth="1"/>
    <col min="16191" max="16191" width="19" style="10" customWidth="1"/>
    <col min="16192" max="16192" width="9" style="10"/>
    <col min="16193" max="16193" width="14.875" customWidth="1"/>
    <col min="16195" max="16195" width="23.5" customWidth="1"/>
    <col min="16197" max="16197" width="15" customWidth="1"/>
    <col min="16199" max="16199" width="19" style="10" customWidth="1"/>
    <col min="16200" max="16200" width="9" style="10"/>
    <col min="16201" max="16201" width="14.875" customWidth="1"/>
    <col min="16203" max="16203" width="23.5" customWidth="1"/>
    <col min="16205" max="16205" width="15" customWidth="1"/>
    <col min="16207" max="16207" width="19" style="10" customWidth="1"/>
    <col min="16208" max="16208" width="9" style="10"/>
    <col min="16209" max="16209" width="14.875" customWidth="1"/>
    <col min="16211" max="16211" width="23.5" customWidth="1"/>
    <col min="16213" max="16213" width="15" customWidth="1"/>
    <col min="16215" max="16215" width="19" style="10" customWidth="1"/>
    <col min="16216" max="16216" width="9" style="10"/>
    <col min="16217" max="16217" width="14.875" customWidth="1"/>
    <col min="16219" max="16219" width="23.5" customWidth="1"/>
    <col min="16221" max="16221" width="15" customWidth="1"/>
    <col min="16223" max="16223" width="19" style="10" customWidth="1"/>
    <col min="16224" max="16224" width="9" style="10"/>
    <col min="16225" max="16225" width="14.875" customWidth="1"/>
    <col min="16227" max="16227" width="23.5" customWidth="1"/>
    <col min="16229" max="16229" width="15" customWidth="1"/>
    <col min="16231" max="16231" width="19" style="10" customWidth="1"/>
    <col min="16232" max="16232" width="9" style="10"/>
    <col min="16233" max="16233" width="14.875" customWidth="1"/>
    <col min="16235" max="16235" width="23.5" customWidth="1"/>
    <col min="16237" max="16237" width="15" customWidth="1"/>
    <col min="16239" max="16239" width="19" style="10" customWidth="1"/>
    <col min="16240" max="16240" width="9" style="10"/>
    <col min="16241" max="16241" width="14.875" customWidth="1"/>
    <col min="16243" max="16243" width="23.5" customWidth="1"/>
    <col min="16245" max="16245" width="15" customWidth="1"/>
    <col min="16247" max="16247" width="19" style="10" customWidth="1"/>
    <col min="16248" max="16248" width="9" style="10"/>
    <col min="16249" max="16249" width="14.875" customWidth="1"/>
    <col min="16251" max="16251" width="23.5" customWidth="1"/>
    <col min="16253" max="16253" width="15" customWidth="1"/>
    <col min="16255" max="16255" width="19" style="10" customWidth="1"/>
    <col min="16256" max="16256" width="9" style="10"/>
    <col min="16257" max="16257" width="14.875" customWidth="1"/>
    <col min="16259" max="16259" width="23.5" customWidth="1"/>
    <col min="16261" max="16261" width="15" customWidth="1"/>
    <col min="16263" max="16263" width="19" style="10" customWidth="1"/>
    <col min="16264" max="16264" width="9" style="10"/>
    <col min="16265" max="16265" width="14.875" customWidth="1"/>
    <col min="16267" max="16267" width="23.5" customWidth="1"/>
    <col min="16269" max="16269" width="15" customWidth="1"/>
    <col min="16271" max="16271" width="19" style="10" customWidth="1"/>
    <col min="16272" max="16272" width="9" style="10"/>
    <col min="16273" max="16273" width="14.875" customWidth="1"/>
    <col min="16275" max="16275" width="23.5" customWidth="1"/>
    <col min="16277" max="16277" width="15" customWidth="1"/>
    <col min="16279" max="16279" width="19" style="10" customWidth="1"/>
    <col min="16280" max="16280" width="9" style="10"/>
    <col min="16281" max="16281" width="14.875" customWidth="1"/>
    <col min="16283" max="16283" width="23.5" customWidth="1"/>
    <col min="16285" max="16285" width="15" customWidth="1"/>
    <col min="16287" max="16287" width="19" style="10" customWidth="1"/>
    <col min="16288" max="16288" width="9" style="10"/>
    <col min="16289" max="16289" width="14.875" customWidth="1"/>
    <col min="16291" max="16291" width="23.5" customWidth="1"/>
    <col min="16293" max="16293" width="15" customWidth="1"/>
    <col min="16295" max="16295" width="19" style="10" customWidth="1"/>
    <col min="16296" max="16296" width="9" style="10"/>
    <col min="16297" max="16297" width="14.875" customWidth="1"/>
    <col min="16299" max="16299" width="23.5" customWidth="1"/>
    <col min="16301" max="16301" width="15" customWidth="1"/>
    <col min="16303" max="16303" width="19" style="10" customWidth="1"/>
    <col min="16304" max="16304" width="9" style="10"/>
    <col min="16305" max="16305" width="14.875" customWidth="1"/>
    <col min="16307" max="16307" width="23.5" customWidth="1"/>
    <col min="16309" max="16309" width="15" customWidth="1"/>
    <col min="16311" max="16311" width="19" style="10" customWidth="1"/>
    <col min="16312" max="16312" width="9" style="10"/>
    <col min="16313" max="16313" width="14.875" customWidth="1"/>
    <col min="16315" max="16315" width="23.5" customWidth="1"/>
    <col min="16317" max="16317" width="15" customWidth="1"/>
    <col min="16319" max="16319" width="19" style="10" customWidth="1"/>
    <col min="16320" max="16320" width="9" style="10"/>
    <col min="16321" max="16321" width="14.875" customWidth="1"/>
    <col min="16323" max="16323" width="23.5" customWidth="1"/>
    <col min="16325" max="16325" width="15" customWidth="1"/>
    <col min="16327" max="16327" width="19" style="10" customWidth="1"/>
    <col min="16328" max="16328" width="9" style="10"/>
    <col min="16329" max="16329" width="14.875" customWidth="1"/>
    <col min="16331" max="16331" width="23.5" customWidth="1"/>
    <col min="16333" max="16333" width="15" customWidth="1"/>
    <col min="16335" max="16335" width="19" style="10" customWidth="1"/>
    <col min="16336" max="16336" width="9" style="10"/>
    <col min="16337" max="16337" width="14.875" customWidth="1"/>
    <col min="16339" max="16339" width="23.5" customWidth="1"/>
    <col min="16341" max="16341" width="15" customWidth="1"/>
    <col min="16343" max="16343" width="19" style="10" customWidth="1"/>
    <col min="16344" max="16344" width="9" style="10"/>
    <col min="16345" max="16345" width="14.875" customWidth="1"/>
    <col min="16347" max="16347" width="23.5" customWidth="1"/>
    <col min="16349" max="16349" width="15" customWidth="1"/>
    <col min="16351" max="16351" width="19" style="10" customWidth="1"/>
    <col min="16352" max="16352" width="9" style="10"/>
    <col min="16353" max="16353" width="14.875" customWidth="1"/>
    <col min="16355" max="16355" width="23.5" customWidth="1"/>
    <col min="16357" max="16357" width="15" customWidth="1"/>
    <col min="16359" max="16359" width="19" style="10" customWidth="1"/>
    <col min="16360" max="16360" width="9" style="10"/>
    <col min="16361" max="16361" width="14.875" customWidth="1"/>
    <col min="16363" max="16363" width="23.5" customWidth="1"/>
    <col min="16365" max="16365" width="15" customWidth="1"/>
    <col min="16367" max="16367" width="19" style="10" customWidth="1"/>
    <col min="16368" max="16368" width="9" style="10"/>
    <col min="16369" max="16369" width="14.875" customWidth="1"/>
    <col min="16371" max="16371" width="23.5" customWidth="1"/>
    <col min="16373" max="16373" width="15" customWidth="1"/>
    <col min="16375" max="16375" width="19" style="10" customWidth="1"/>
    <col min="16376" max="16376" width="9" style="10"/>
    <col min="16377" max="16377" width="14.875" customWidth="1"/>
    <col min="16379" max="16379" width="23.5" customWidth="1"/>
    <col min="16381" max="16381" width="15" customWidth="1"/>
    <col min="16383" max="16383" width="19" style="10" customWidth="1"/>
    <col min="16384" max="16384" width="9" style="10"/>
  </cols>
  <sheetData>
    <row r="1" spans="1:10" x14ac:dyDescent="0.3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s="10" t="s">
        <v>480</v>
      </c>
      <c r="H1" s="10" t="s">
        <v>481</v>
      </c>
      <c r="I1" t="s">
        <v>482</v>
      </c>
      <c r="J1" t="s">
        <v>483</v>
      </c>
    </row>
    <row r="2" spans="1:10" x14ac:dyDescent="0.3">
      <c r="A2" t="s">
        <v>447</v>
      </c>
      <c r="B2" t="s">
        <v>234</v>
      </c>
      <c r="C2">
        <v>1450383</v>
      </c>
      <c r="D2">
        <v>151290</v>
      </c>
      <c r="E2">
        <v>13364</v>
      </c>
      <c r="F2">
        <v>110608</v>
      </c>
      <c r="G2" s="10">
        <v>27318</v>
      </c>
      <c r="H2" s="10">
        <v>8.8333663824443125</v>
      </c>
      <c r="I2">
        <v>73.109921343115872</v>
      </c>
      <c r="J2">
        <v>18.056712274439818</v>
      </c>
    </row>
    <row r="3" spans="1:10" x14ac:dyDescent="0.3">
      <c r="A3" t="s">
        <v>447</v>
      </c>
      <c r="B3" t="s">
        <v>235</v>
      </c>
      <c r="C3">
        <v>1451062</v>
      </c>
      <c r="D3">
        <v>126171</v>
      </c>
      <c r="E3">
        <v>10543</v>
      </c>
      <c r="F3">
        <v>92654</v>
      </c>
      <c r="G3" s="10">
        <v>22974</v>
      </c>
      <c r="H3" s="10">
        <v>8.3561198690665854</v>
      </c>
      <c r="I3">
        <v>73.435258498387114</v>
      </c>
      <c r="J3">
        <v>18.208621632546308</v>
      </c>
    </row>
    <row r="4" spans="1:10" x14ac:dyDescent="0.3">
      <c r="A4" t="s">
        <v>447</v>
      </c>
      <c r="B4" t="s">
        <v>236</v>
      </c>
      <c r="C4">
        <v>1492947</v>
      </c>
      <c r="D4">
        <v>228670</v>
      </c>
      <c r="E4">
        <v>21439</v>
      </c>
      <c r="F4">
        <v>168885</v>
      </c>
      <c r="G4" s="10">
        <v>38346</v>
      </c>
      <c r="H4" s="10">
        <v>9.3755193072987275</v>
      </c>
      <c r="I4">
        <v>73.855337385752392</v>
      </c>
      <c r="J4">
        <v>16.769143306948877</v>
      </c>
    </row>
    <row r="5" spans="1:10" x14ac:dyDescent="0.3">
      <c r="A5" t="s">
        <v>447</v>
      </c>
      <c r="B5" t="s">
        <v>237</v>
      </c>
      <c r="C5">
        <v>1471625</v>
      </c>
      <c r="D5">
        <v>300889</v>
      </c>
      <c r="E5">
        <v>31559</v>
      </c>
      <c r="F5">
        <v>225534</v>
      </c>
      <c r="G5" s="10">
        <v>43796</v>
      </c>
      <c r="H5" s="10">
        <v>10.488585491659714</v>
      </c>
      <c r="I5">
        <v>74.955880740073582</v>
      </c>
      <c r="J5">
        <v>14.555533768266704</v>
      </c>
    </row>
    <row r="6" spans="1:10" x14ac:dyDescent="0.3">
      <c r="A6" t="s">
        <v>447</v>
      </c>
      <c r="B6" t="s">
        <v>238</v>
      </c>
      <c r="C6">
        <v>1368980</v>
      </c>
      <c r="D6">
        <v>351350</v>
      </c>
      <c r="E6">
        <v>33983</v>
      </c>
      <c r="F6">
        <v>269686</v>
      </c>
      <c r="G6" s="10">
        <v>47681</v>
      </c>
      <c r="H6" s="10">
        <v>9.6721218158531386</v>
      </c>
      <c r="I6">
        <v>76.757079834922436</v>
      </c>
      <c r="J6">
        <v>13.57079834922442</v>
      </c>
    </row>
    <row r="7" spans="1:10" x14ac:dyDescent="0.3">
      <c r="A7" t="s">
        <v>447</v>
      </c>
      <c r="B7" t="s">
        <v>239</v>
      </c>
      <c r="C7">
        <v>1387911</v>
      </c>
      <c r="D7">
        <v>346194</v>
      </c>
      <c r="E7">
        <v>33326</v>
      </c>
      <c r="F7">
        <v>253698</v>
      </c>
      <c r="G7" s="10">
        <v>59170</v>
      </c>
      <c r="H7" s="10">
        <v>9.6263944493549864</v>
      </c>
      <c r="I7">
        <v>73.282032617549703</v>
      </c>
      <c r="J7">
        <v>17.091572933095318</v>
      </c>
    </row>
    <row r="8" spans="1:10" x14ac:dyDescent="0.3">
      <c r="A8" t="s">
        <v>447</v>
      </c>
      <c r="B8" t="s">
        <v>240</v>
      </c>
      <c r="C8">
        <v>1307629</v>
      </c>
      <c r="D8">
        <v>397015</v>
      </c>
      <c r="E8">
        <v>37243</v>
      </c>
      <c r="F8">
        <v>294707</v>
      </c>
      <c r="G8" s="10">
        <v>65065</v>
      </c>
      <c r="H8" s="10">
        <v>9.3807538757981437</v>
      </c>
      <c r="I8">
        <v>74.23069657317734</v>
      </c>
      <c r="J8">
        <v>16.388549551024521</v>
      </c>
    </row>
    <row r="9" spans="1:10" x14ac:dyDescent="0.3">
      <c r="A9" t="s">
        <v>447</v>
      </c>
      <c r="B9" t="s">
        <v>241</v>
      </c>
      <c r="C9">
        <v>1386843</v>
      </c>
      <c r="D9">
        <v>442650</v>
      </c>
      <c r="E9">
        <v>48562</v>
      </c>
      <c r="F9">
        <v>323389</v>
      </c>
      <c r="G9" s="10">
        <v>70699</v>
      </c>
      <c r="H9" s="10">
        <v>10.970744380436011</v>
      </c>
      <c r="I9">
        <v>73.057494634587144</v>
      </c>
      <c r="J9">
        <v>15.971760984976843</v>
      </c>
    </row>
    <row r="10" spans="1:10" x14ac:dyDescent="0.3">
      <c r="A10" t="s">
        <v>447</v>
      </c>
      <c r="B10" t="s">
        <v>242</v>
      </c>
      <c r="C10">
        <v>1298784</v>
      </c>
      <c r="D10">
        <v>313954</v>
      </c>
      <c r="E10">
        <v>27714</v>
      </c>
      <c r="F10">
        <v>225766</v>
      </c>
      <c r="G10" s="10">
        <v>60474</v>
      </c>
      <c r="H10" s="10">
        <v>8.8274078368168585</v>
      </c>
      <c r="I10">
        <v>71.910534664313886</v>
      </c>
      <c r="J10">
        <v>19.262057498869261</v>
      </c>
    </row>
    <row r="11" spans="1:10" x14ac:dyDescent="0.3">
      <c r="A11" t="s">
        <v>447</v>
      </c>
      <c r="B11" t="s">
        <v>243</v>
      </c>
      <c r="C11">
        <v>1342237</v>
      </c>
      <c r="D11">
        <v>333362</v>
      </c>
      <c r="E11">
        <v>32614</v>
      </c>
      <c r="F11">
        <v>242084</v>
      </c>
      <c r="G11" s="10">
        <v>58664</v>
      </c>
      <c r="H11" s="10">
        <v>9.7833586311577214</v>
      </c>
      <c r="I11">
        <v>72.618954769889783</v>
      </c>
      <c r="J11">
        <v>17.597686598952489</v>
      </c>
    </row>
    <row r="12" spans="1:10" x14ac:dyDescent="0.3">
      <c r="A12" t="s">
        <v>447</v>
      </c>
      <c r="B12" t="s">
        <v>244</v>
      </c>
      <c r="C12">
        <v>1381690</v>
      </c>
      <c r="D12">
        <v>532905</v>
      </c>
      <c r="E12">
        <v>60377</v>
      </c>
      <c r="F12">
        <v>391674</v>
      </c>
      <c r="G12" s="10">
        <v>80854</v>
      </c>
      <c r="H12" s="10">
        <v>11.329786734971524</v>
      </c>
      <c r="I12">
        <v>73.497903003349563</v>
      </c>
      <c r="J12">
        <v>15.172310261678913</v>
      </c>
    </row>
    <row r="13" spans="1:10" x14ac:dyDescent="0.3">
      <c r="A13" t="s">
        <v>447</v>
      </c>
      <c r="B13" t="s">
        <v>245</v>
      </c>
      <c r="C13">
        <v>1358067</v>
      </c>
      <c r="D13">
        <v>480032</v>
      </c>
      <c r="E13">
        <v>49813</v>
      </c>
      <c r="F13">
        <v>349652</v>
      </c>
      <c r="G13" s="10">
        <v>80567</v>
      </c>
      <c r="H13" s="10">
        <v>10.377016532231185</v>
      </c>
      <c r="I13">
        <v>72.839310712619152</v>
      </c>
      <c r="J13">
        <v>16.783672755149656</v>
      </c>
    </row>
    <row r="14" spans="1:10" x14ac:dyDescent="0.3">
      <c r="A14" t="s">
        <v>447</v>
      </c>
      <c r="B14" t="s">
        <v>246</v>
      </c>
      <c r="C14">
        <v>1397704</v>
      </c>
      <c r="D14">
        <v>309397</v>
      </c>
      <c r="E14">
        <v>31201</v>
      </c>
      <c r="F14">
        <v>226551</v>
      </c>
      <c r="G14" s="10">
        <v>51645</v>
      </c>
      <c r="H14" s="10">
        <v>10.084454600400134</v>
      </c>
      <c r="I14">
        <v>73.223399063339329</v>
      </c>
      <c r="J14">
        <v>16.692146336260532</v>
      </c>
    </row>
    <row r="15" spans="1:10" x14ac:dyDescent="0.3">
      <c r="A15" t="s">
        <v>447</v>
      </c>
      <c r="B15" t="s">
        <v>247</v>
      </c>
      <c r="C15">
        <v>1463518</v>
      </c>
      <c r="D15">
        <v>374035</v>
      </c>
      <c r="E15">
        <v>40457</v>
      </c>
      <c r="F15">
        <v>281474</v>
      </c>
      <c r="G15" s="10">
        <v>52104</v>
      </c>
      <c r="H15" s="10">
        <v>10.816367452243773</v>
      </c>
      <c r="I15">
        <v>75.253385378373679</v>
      </c>
      <c r="J15">
        <v>13.930247169382545</v>
      </c>
    </row>
    <row r="16" spans="1:10" x14ac:dyDescent="0.3">
      <c r="A16" t="s">
        <v>447</v>
      </c>
      <c r="B16" t="s">
        <v>248</v>
      </c>
      <c r="C16">
        <v>1427546</v>
      </c>
      <c r="D16">
        <v>458165</v>
      </c>
      <c r="E16">
        <v>57546</v>
      </c>
      <c r="F16">
        <v>339472</v>
      </c>
      <c r="G16" s="10">
        <v>61147</v>
      </c>
      <c r="H16" s="10">
        <v>12.56010389270241</v>
      </c>
      <c r="I16">
        <v>74.09383082513942</v>
      </c>
      <c r="J16">
        <v>13.346065282158174</v>
      </c>
    </row>
    <row r="17" spans="1:10" x14ac:dyDescent="0.3">
      <c r="A17" t="s">
        <v>447</v>
      </c>
      <c r="B17" t="s">
        <v>249</v>
      </c>
      <c r="C17">
        <v>1357676</v>
      </c>
      <c r="D17">
        <v>591796</v>
      </c>
      <c r="E17">
        <v>65584</v>
      </c>
      <c r="F17">
        <v>442373</v>
      </c>
      <c r="G17" s="10">
        <v>83839</v>
      </c>
      <c r="H17" s="10">
        <v>11.082197243644769</v>
      </c>
      <c r="I17">
        <v>74.750927684539946</v>
      </c>
      <c r="J17">
        <v>14.166875071815287</v>
      </c>
    </row>
    <row r="18" spans="1:10" x14ac:dyDescent="0.3">
      <c r="A18" t="s">
        <v>447</v>
      </c>
      <c r="B18" t="s">
        <v>250</v>
      </c>
      <c r="C18">
        <v>1380680</v>
      </c>
      <c r="D18">
        <v>406664</v>
      </c>
      <c r="E18">
        <v>45177</v>
      </c>
      <c r="F18">
        <v>296555</v>
      </c>
      <c r="G18" s="10">
        <v>64932</v>
      </c>
      <c r="H18" s="10">
        <v>11.109171207680051</v>
      </c>
      <c r="I18">
        <v>72.92383884484488</v>
      </c>
      <c r="J18">
        <v>15.966989947475065</v>
      </c>
    </row>
    <row r="19" spans="1:10" x14ac:dyDescent="0.3">
      <c r="A19" t="s">
        <v>447</v>
      </c>
      <c r="B19" t="s">
        <v>251</v>
      </c>
      <c r="C19">
        <v>1326957</v>
      </c>
      <c r="D19">
        <v>232810</v>
      </c>
      <c r="E19">
        <v>20600</v>
      </c>
      <c r="F19">
        <v>175014</v>
      </c>
      <c r="G19" s="10">
        <v>37196</v>
      </c>
      <c r="H19" s="10">
        <v>8.848417164211158</v>
      </c>
      <c r="I19">
        <v>75.174605901808349</v>
      </c>
      <c r="J19">
        <v>15.976976933980499</v>
      </c>
    </row>
    <row r="20" spans="1:10" x14ac:dyDescent="0.3">
      <c r="A20" t="s">
        <v>447</v>
      </c>
      <c r="B20" t="s">
        <v>252</v>
      </c>
      <c r="C20">
        <v>1438335</v>
      </c>
      <c r="D20">
        <v>367678</v>
      </c>
      <c r="E20">
        <v>36639</v>
      </c>
      <c r="F20">
        <v>274082</v>
      </c>
      <c r="G20" s="10">
        <v>56957</v>
      </c>
      <c r="H20" s="10">
        <v>9.9649693481796575</v>
      </c>
      <c r="I20">
        <v>74.54403037440369</v>
      </c>
      <c r="J20">
        <v>15.491000277416653</v>
      </c>
    </row>
    <row r="21" spans="1:10" x14ac:dyDescent="0.3">
      <c r="A21" t="s">
        <v>447</v>
      </c>
      <c r="B21" t="s">
        <v>253</v>
      </c>
      <c r="C21">
        <v>1403742</v>
      </c>
      <c r="D21">
        <v>395963</v>
      </c>
      <c r="E21">
        <v>39862</v>
      </c>
      <c r="F21">
        <v>294107</v>
      </c>
      <c r="G21" s="10">
        <v>61994</v>
      </c>
      <c r="H21" s="10">
        <v>10.067102229248693</v>
      </c>
      <c r="I21">
        <v>74.27638440965444</v>
      </c>
      <c r="J21">
        <v>15.656513361096872</v>
      </c>
    </row>
    <row r="22" spans="1:10" x14ac:dyDescent="0.3">
      <c r="A22" t="s">
        <v>447</v>
      </c>
      <c r="B22" t="s">
        <v>254</v>
      </c>
      <c r="C22">
        <v>1314745</v>
      </c>
      <c r="D22">
        <v>500094</v>
      </c>
      <c r="E22">
        <v>38374</v>
      </c>
      <c r="F22">
        <v>386933</v>
      </c>
      <c r="G22" s="10">
        <v>74787</v>
      </c>
      <c r="H22" s="10">
        <v>7.6733574088071439</v>
      </c>
      <c r="I22">
        <v>77.372054053837886</v>
      </c>
      <c r="J22">
        <v>14.954588537354976</v>
      </c>
    </row>
    <row r="23" spans="1:10" x14ac:dyDescent="0.3">
      <c r="A23" t="s">
        <v>447</v>
      </c>
      <c r="B23" t="s">
        <v>255</v>
      </c>
      <c r="C23">
        <v>1654086</v>
      </c>
      <c r="D23">
        <v>430826</v>
      </c>
      <c r="E23">
        <v>58340</v>
      </c>
      <c r="F23">
        <v>315450</v>
      </c>
      <c r="G23" s="10">
        <v>57036</v>
      </c>
      <c r="H23" s="10">
        <v>13.541429718726352</v>
      </c>
      <c r="I23">
        <v>73.21981496009991</v>
      </c>
      <c r="J23">
        <v>13.238755321173745</v>
      </c>
    </row>
    <row r="24" spans="1:10" x14ac:dyDescent="0.3">
      <c r="A24" t="s">
        <v>447</v>
      </c>
      <c r="B24" t="s">
        <v>256</v>
      </c>
      <c r="C24">
        <v>1670051</v>
      </c>
      <c r="D24">
        <v>545169</v>
      </c>
      <c r="E24">
        <v>66767</v>
      </c>
      <c r="F24">
        <v>407506</v>
      </c>
      <c r="G24" s="10">
        <v>70896</v>
      </c>
      <c r="H24" s="10">
        <v>12.247027985817242</v>
      </c>
      <c r="I24">
        <v>74.748564206695534</v>
      </c>
      <c r="J24">
        <v>13.004407807487221</v>
      </c>
    </row>
    <row r="25" spans="1:10" x14ac:dyDescent="0.3">
      <c r="A25" t="s">
        <v>447</v>
      </c>
      <c r="B25" t="s">
        <v>257</v>
      </c>
      <c r="C25">
        <v>1492916</v>
      </c>
      <c r="D25">
        <v>675961</v>
      </c>
      <c r="E25">
        <v>82343</v>
      </c>
      <c r="F25">
        <v>506436</v>
      </c>
      <c r="G25" s="10">
        <v>87182</v>
      </c>
      <c r="H25" s="10">
        <v>12.181619945529402</v>
      </c>
      <c r="I25">
        <v>74.920890406399181</v>
      </c>
      <c r="J25">
        <v>12.897489648071412</v>
      </c>
    </row>
    <row r="26" spans="1:10" x14ac:dyDescent="0.3">
      <c r="A26" t="s">
        <v>447</v>
      </c>
      <c r="B26" t="s">
        <v>258</v>
      </c>
      <c r="C26">
        <v>1406722</v>
      </c>
      <c r="D26">
        <v>436067</v>
      </c>
      <c r="E26">
        <v>49823</v>
      </c>
      <c r="F26">
        <v>322903</v>
      </c>
      <c r="G26" s="10">
        <v>63341</v>
      </c>
      <c r="H26" s="10">
        <v>11.425537818729691</v>
      </c>
      <c r="I26">
        <v>74.048942020377609</v>
      </c>
      <c r="J26">
        <v>14.525520160892707</v>
      </c>
    </row>
    <row r="27" spans="1:10" x14ac:dyDescent="0.3">
      <c r="A27" t="s">
        <v>448</v>
      </c>
      <c r="B27" t="s">
        <v>235</v>
      </c>
      <c r="C27">
        <v>1214471</v>
      </c>
      <c r="D27">
        <v>126171</v>
      </c>
      <c r="E27">
        <v>10543</v>
      </c>
      <c r="F27">
        <v>92654</v>
      </c>
      <c r="G27" s="10">
        <v>22974</v>
      </c>
      <c r="H27" s="10">
        <v>8.3561198690665854</v>
      </c>
      <c r="I27">
        <v>73.435258498387114</v>
      </c>
      <c r="J27">
        <v>18.208621632546308</v>
      </c>
    </row>
    <row r="28" spans="1:10" x14ac:dyDescent="0.3">
      <c r="A28" t="s">
        <v>448</v>
      </c>
      <c r="B28" t="s">
        <v>259</v>
      </c>
      <c r="C28">
        <v>1290550</v>
      </c>
      <c r="D28">
        <v>108229</v>
      </c>
      <c r="E28">
        <v>8978</v>
      </c>
      <c r="F28">
        <v>73182</v>
      </c>
      <c r="G28" s="10">
        <v>26069</v>
      </c>
      <c r="H28" s="10">
        <v>8.2953736983618072</v>
      </c>
      <c r="I28">
        <v>67.617736466196675</v>
      </c>
      <c r="J28">
        <v>24.086889835441518</v>
      </c>
    </row>
    <row r="29" spans="1:10" x14ac:dyDescent="0.3">
      <c r="A29" t="s">
        <v>448</v>
      </c>
      <c r="B29" t="s">
        <v>260</v>
      </c>
      <c r="C29">
        <v>1232623</v>
      </c>
      <c r="D29">
        <v>88165</v>
      </c>
      <c r="E29">
        <v>6371</v>
      </c>
      <c r="F29">
        <v>59537</v>
      </c>
      <c r="G29" s="10">
        <v>22257</v>
      </c>
      <c r="H29" s="10">
        <v>7.226223558101287</v>
      </c>
      <c r="I29">
        <v>67.529064821641242</v>
      </c>
      <c r="J29">
        <v>25.244711620257469</v>
      </c>
    </row>
    <row r="30" spans="1:10" x14ac:dyDescent="0.3">
      <c r="A30" t="s">
        <v>448</v>
      </c>
      <c r="B30" t="s">
        <v>261</v>
      </c>
      <c r="C30">
        <v>1255376</v>
      </c>
      <c r="D30">
        <v>116711</v>
      </c>
      <c r="E30">
        <v>9142</v>
      </c>
      <c r="F30">
        <v>77453</v>
      </c>
      <c r="G30" s="10">
        <v>30116</v>
      </c>
      <c r="H30" s="10">
        <v>7.8330234510885859</v>
      </c>
      <c r="I30">
        <v>66.363067748541269</v>
      </c>
      <c r="J30">
        <v>25.803908800370145</v>
      </c>
    </row>
    <row r="31" spans="1:10" x14ac:dyDescent="0.3">
      <c r="A31" t="s">
        <v>448</v>
      </c>
      <c r="B31" t="s">
        <v>262</v>
      </c>
      <c r="C31">
        <v>1319027</v>
      </c>
      <c r="D31">
        <v>357880</v>
      </c>
      <c r="E31">
        <v>33887</v>
      </c>
      <c r="F31">
        <v>256860</v>
      </c>
      <c r="G31" s="10">
        <v>67133</v>
      </c>
      <c r="H31" s="10">
        <v>9.468816363026713</v>
      </c>
      <c r="I31">
        <v>71.772661227227005</v>
      </c>
      <c r="J31">
        <v>18.758522409746284</v>
      </c>
    </row>
    <row r="32" spans="1:10" x14ac:dyDescent="0.3">
      <c r="A32" t="s">
        <v>448</v>
      </c>
      <c r="B32" t="s">
        <v>263</v>
      </c>
      <c r="C32">
        <v>1350453</v>
      </c>
      <c r="D32">
        <v>271247</v>
      </c>
      <c r="E32">
        <v>31675</v>
      </c>
      <c r="F32">
        <v>192709</v>
      </c>
      <c r="G32" s="10">
        <v>46863</v>
      </c>
      <c r="H32" s="10">
        <v>11.677548507448931</v>
      </c>
      <c r="I32">
        <v>71.045578384277064</v>
      </c>
      <c r="J32">
        <v>17.276873108274007</v>
      </c>
    </row>
    <row r="33" spans="1:10" x14ac:dyDescent="0.3">
      <c r="A33" t="s">
        <v>448</v>
      </c>
      <c r="B33" t="s">
        <v>264</v>
      </c>
      <c r="C33">
        <v>1306435</v>
      </c>
      <c r="D33">
        <v>274480</v>
      </c>
      <c r="E33">
        <v>30634</v>
      </c>
      <c r="F33">
        <v>192129</v>
      </c>
      <c r="G33" s="10">
        <v>51717</v>
      </c>
      <c r="H33" s="10">
        <v>11.160740308947828</v>
      </c>
      <c r="I33">
        <v>69.997449723112794</v>
      </c>
      <c r="J33">
        <v>18.841809967939376</v>
      </c>
    </row>
    <row r="34" spans="1:10" x14ac:dyDescent="0.3">
      <c r="A34" t="s">
        <v>448</v>
      </c>
      <c r="B34" t="s">
        <v>265</v>
      </c>
      <c r="C34">
        <v>1329122</v>
      </c>
      <c r="D34">
        <v>291132</v>
      </c>
      <c r="E34">
        <v>31577</v>
      </c>
      <c r="F34">
        <v>213647</v>
      </c>
      <c r="G34" s="10">
        <v>45908</v>
      </c>
      <c r="H34" s="10">
        <v>10.846282785815369</v>
      </c>
      <c r="I34">
        <v>73.384925051179522</v>
      </c>
      <c r="J34">
        <v>15.768792163005097</v>
      </c>
    </row>
    <row r="35" spans="1:10" x14ac:dyDescent="0.3">
      <c r="A35" t="s">
        <v>448</v>
      </c>
      <c r="B35" t="s">
        <v>266</v>
      </c>
      <c r="C35">
        <v>1344581</v>
      </c>
      <c r="D35">
        <v>406102</v>
      </c>
      <c r="E35">
        <v>47814</v>
      </c>
      <c r="F35">
        <v>292070</v>
      </c>
      <c r="G35" s="10">
        <v>66218</v>
      </c>
      <c r="H35" s="10">
        <v>11.77388931844709</v>
      </c>
      <c r="I35">
        <v>71.920354984708283</v>
      </c>
      <c r="J35">
        <v>16.305755696844635</v>
      </c>
    </row>
    <row r="36" spans="1:10" x14ac:dyDescent="0.3">
      <c r="A36" t="s">
        <v>448</v>
      </c>
      <c r="B36" t="s">
        <v>267</v>
      </c>
      <c r="C36">
        <v>1282615</v>
      </c>
      <c r="D36">
        <v>321004</v>
      </c>
      <c r="E36">
        <v>33938</v>
      </c>
      <c r="F36">
        <v>231102</v>
      </c>
      <c r="G36" s="10">
        <v>55964</v>
      </c>
      <c r="H36" s="10">
        <v>10.572453925807778</v>
      </c>
      <c r="I36">
        <v>71.993495408156903</v>
      </c>
      <c r="J36">
        <v>17.434050666035315</v>
      </c>
    </row>
    <row r="37" spans="1:10" x14ac:dyDescent="0.3">
      <c r="A37" t="s">
        <v>448</v>
      </c>
      <c r="B37" t="s">
        <v>268</v>
      </c>
      <c r="C37">
        <v>1334215</v>
      </c>
      <c r="D37">
        <v>239062</v>
      </c>
      <c r="E37">
        <v>22385</v>
      </c>
      <c r="F37">
        <v>170035</v>
      </c>
      <c r="G37" s="10">
        <v>46642</v>
      </c>
      <c r="H37" s="10">
        <v>9.363679714885679</v>
      </c>
      <c r="I37">
        <v>71.125900394040045</v>
      </c>
      <c r="J37">
        <v>19.510419891074282</v>
      </c>
    </row>
    <row r="38" spans="1:10" x14ac:dyDescent="0.3">
      <c r="A38" t="s">
        <v>448</v>
      </c>
      <c r="B38" t="s">
        <v>249</v>
      </c>
      <c r="C38">
        <v>1380570</v>
      </c>
      <c r="D38">
        <v>591796</v>
      </c>
      <c r="E38">
        <v>65584</v>
      </c>
      <c r="F38">
        <v>442373</v>
      </c>
      <c r="G38" s="10">
        <v>83839</v>
      </c>
      <c r="H38" s="10">
        <v>11.082197243644769</v>
      </c>
      <c r="I38">
        <v>74.750927684539946</v>
      </c>
      <c r="J38">
        <v>14.166875071815287</v>
      </c>
    </row>
    <row r="39" spans="1:10" x14ac:dyDescent="0.3">
      <c r="A39" t="s">
        <v>448</v>
      </c>
      <c r="B39" t="s">
        <v>269</v>
      </c>
      <c r="C39">
        <v>1326536</v>
      </c>
      <c r="D39">
        <v>209395</v>
      </c>
      <c r="E39">
        <v>23187</v>
      </c>
      <c r="F39">
        <v>148317</v>
      </c>
      <c r="G39" s="10">
        <v>37891</v>
      </c>
      <c r="H39" s="10">
        <v>11.073330308746627</v>
      </c>
      <c r="I39">
        <v>70.831204183480978</v>
      </c>
      <c r="J39">
        <v>18.095465507772392</v>
      </c>
    </row>
    <row r="40" spans="1:10" x14ac:dyDescent="0.3">
      <c r="A40" t="s">
        <v>448</v>
      </c>
      <c r="B40" t="s">
        <v>270</v>
      </c>
      <c r="C40">
        <v>1298597</v>
      </c>
      <c r="D40">
        <v>176148</v>
      </c>
      <c r="E40">
        <v>15975</v>
      </c>
      <c r="F40">
        <v>124512</v>
      </c>
      <c r="G40" s="10">
        <v>35661</v>
      </c>
      <c r="H40" s="10">
        <v>9.0690782750868593</v>
      </c>
      <c r="I40">
        <v>70.686014033653521</v>
      </c>
      <c r="J40">
        <v>20.244907691259623</v>
      </c>
    </row>
    <row r="41" spans="1:10" x14ac:dyDescent="0.3">
      <c r="A41" t="s">
        <v>448</v>
      </c>
      <c r="B41" t="s">
        <v>271</v>
      </c>
      <c r="C41">
        <v>1347701</v>
      </c>
      <c r="D41">
        <v>218094</v>
      </c>
      <c r="E41">
        <v>20756</v>
      </c>
      <c r="F41">
        <v>160929</v>
      </c>
      <c r="G41" s="10">
        <v>36409</v>
      </c>
      <c r="H41" s="10">
        <v>9.5169972580630375</v>
      </c>
      <c r="I41">
        <v>73.788825002063334</v>
      </c>
      <c r="J41">
        <v>16.694177739873634</v>
      </c>
    </row>
    <row r="42" spans="1:10" x14ac:dyDescent="0.3">
      <c r="A42" t="s">
        <v>448</v>
      </c>
      <c r="B42" t="s">
        <v>272</v>
      </c>
      <c r="C42">
        <v>1266183</v>
      </c>
      <c r="D42">
        <v>164716</v>
      </c>
      <c r="E42">
        <v>27456</v>
      </c>
      <c r="F42">
        <v>111912</v>
      </c>
      <c r="G42" s="10">
        <v>25348</v>
      </c>
      <c r="H42" s="10">
        <v>16.668690351878386</v>
      </c>
      <c r="I42">
        <v>67.942397824133664</v>
      </c>
      <c r="J42">
        <v>15.388911823987955</v>
      </c>
    </row>
    <row r="43" spans="1:10" x14ac:dyDescent="0.3">
      <c r="A43" t="s">
        <v>449</v>
      </c>
      <c r="B43" t="s">
        <v>235</v>
      </c>
      <c r="C43">
        <v>1333066</v>
      </c>
      <c r="D43">
        <v>126171</v>
      </c>
      <c r="E43">
        <v>10543</v>
      </c>
      <c r="F43">
        <v>92654</v>
      </c>
      <c r="G43" s="10">
        <v>22974</v>
      </c>
      <c r="H43" s="10">
        <v>8.3561198690665854</v>
      </c>
      <c r="I43">
        <v>73.435258498387114</v>
      </c>
      <c r="J43">
        <v>18.208621632546308</v>
      </c>
    </row>
    <row r="44" spans="1:10" x14ac:dyDescent="0.3">
      <c r="A44" t="s">
        <v>449</v>
      </c>
      <c r="B44" t="s">
        <v>260</v>
      </c>
      <c r="C44">
        <v>1293313</v>
      </c>
      <c r="D44">
        <v>88165</v>
      </c>
      <c r="E44">
        <v>6371</v>
      </c>
      <c r="F44">
        <v>59537</v>
      </c>
      <c r="G44" s="10">
        <v>22257</v>
      </c>
      <c r="H44" s="10">
        <v>7.226223558101287</v>
      </c>
      <c r="I44">
        <v>67.529064821641242</v>
      </c>
      <c r="J44">
        <v>25.244711620257469</v>
      </c>
    </row>
    <row r="45" spans="1:10" x14ac:dyDescent="0.3">
      <c r="A45" t="s">
        <v>449</v>
      </c>
      <c r="B45" t="s">
        <v>259</v>
      </c>
      <c r="C45">
        <v>1263678</v>
      </c>
      <c r="D45">
        <v>108229</v>
      </c>
      <c r="E45">
        <v>8978</v>
      </c>
      <c r="F45">
        <v>73182</v>
      </c>
      <c r="G45" s="10">
        <v>26069</v>
      </c>
      <c r="H45" s="10">
        <v>8.2953736983618072</v>
      </c>
      <c r="I45">
        <v>67.617736466196675</v>
      </c>
      <c r="J45">
        <v>24.086889835441518</v>
      </c>
    </row>
    <row r="46" spans="1:10" x14ac:dyDescent="0.3">
      <c r="A46" t="s">
        <v>449</v>
      </c>
      <c r="B46" t="s">
        <v>264</v>
      </c>
      <c r="C46">
        <v>1244107</v>
      </c>
      <c r="D46">
        <v>274480</v>
      </c>
      <c r="E46">
        <v>30634</v>
      </c>
      <c r="F46">
        <v>192129</v>
      </c>
      <c r="G46" s="10">
        <v>51717</v>
      </c>
      <c r="H46" s="10">
        <v>11.160740308947828</v>
      </c>
      <c r="I46">
        <v>69.997449723112794</v>
      </c>
      <c r="J46">
        <v>18.841809967939376</v>
      </c>
    </row>
    <row r="47" spans="1:10" x14ac:dyDescent="0.3">
      <c r="A47" t="s">
        <v>449</v>
      </c>
      <c r="B47" t="s">
        <v>265</v>
      </c>
      <c r="C47">
        <v>1348814</v>
      </c>
      <c r="D47">
        <v>291132</v>
      </c>
      <c r="E47">
        <v>31577</v>
      </c>
      <c r="F47">
        <v>213647</v>
      </c>
      <c r="G47" s="10">
        <v>45908</v>
      </c>
      <c r="H47" s="10">
        <v>10.846282785815369</v>
      </c>
      <c r="I47">
        <v>73.384925051179522</v>
      </c>
      <c r="J47">
        <v>15.768792163005097</v>
      </c>
    </row>
    <row r="48" spans="1:10" x14ac:dyDescent="0.3">
      <c r="A48" t="s">
        <v>449</v>
      </c>
      <c r="B48" t="s">
        <v>273</v>
      </c>
      <c r="C48">
        <v>1405080</v>
      </c>
      <c r="D48">
        <v>428614</v>
      </c>
      <c r="E48">
        <v>55396</v>
      </c>
      <c r="F48">
        <v>309744</v>
      </c>
      <c r="G48" s="10">
        <v>63474</v>
      </c>
      <c r="H48" s="10">
        <v>12.924449504682533</v>
      </c>
      <c r="I48">
        <v>72.266421535460807</v>
      </c>
      <c r="J48">
        <v>14.809128959856654</v>
      </c>
    </row>
    <row r="49" spans="1:10" x14ac:dyDescent="0.3">
      <c r="A49" t="s">
        <v>449</v>
      </c>
      <c r="B49" t="s">
        <v>274</v>
      </c>
      <c r="C49">
        <v>1367385</v>
      </c>
      <c r="D49">
        <v>568887</v>
      </c>
      <c r="E49">
        <v>69272</v>
      </c>
      <c r="F49">
        <v>423840</v>
      </c>
      <c r="G49" s="10">
        <v>75775</v>
      </c>
      <c r="H49" s="10">
        <v>12.176759180645718</v>
      </c>
      <c r="I49">
        <v>74.503372374478587</v>
      </c>
      <c r="J49">
        <v>13.319868444875697</v>
      </c>
    </row>
    <row r="50" spans="1:10" x14ac:dyDescent="0.3">
      <c r="A50" t="s">
        <v>449</v>
      </c>
      <c r="B50" t="s">
        <v>275</v>
      </c>
      <c r="C50">
        <v>1305265</v>
      </c>
      <c r="D50">
        <v>256540</v>
      </c>
      <c r="E50">
        <v>42229</v>
      </c>
      <c r="F50">
        <v>183753</v>
      </c>
      <c r="G50" s="10">
        <v>30558</v>
      </c>
      <c r="H50" s="10">
        <v>16.460980743743665</v>
      </c>
      <c r="I50">
        <v>71.627426522179789</v>
      </c>
      <c r="J50">
        <v>11.911592734076558</v>
      </c>
    </row>
    <row r="51" spans="1:10" x14ac:dyDescent="0.3">
      <c r="A51" t="s">
        <v>450</v>
      </c>
      <c r="B51" t="s">
        <v>235</v>
      </c>
      <c r="C51">
        <v>1324258</v>
      </c>
      <c r="D51">
        <v>126171</v>
      </c>
      <c r="E51">
        <v>10543</v>
      </c>
      <c r="F51">
        <v>92654</v>
      </c>
      <c r="G51" s="10">
        <v>22974</v>
      </c>
      <c r="H51" s="10">
        <v>8.3561198690665854</v>
      </c>
      <c r="I51">
        <v>73.435258498387114</v>
      </c>
      <c r="J51">
        <v>18.208621632546308</v>
      </c>
    </row>
    <row r="52" spans="1:10" x14ac:dyDescent="0.3">
      <c r="A52" t="s">
        <v>450</v>
      </c>
      <c r="B52" t="s">
        <v>260</v>
      </c>
      <c r="C52">
        <v>1270545</v>
      </c>
      <c r="D52">
        <v>88165</v>
      </c>
      <c r="E52">
        <v>6371</v>
      </c>
      <c r="F52">
        <v>59537</v>
      </c>
      <c r="G52" s="10">
        <v>22257</v>
      </c>
      <c r="H52" s="10">
        <v>7.226223558101287</v>
      </c>
      <c r="I52">
        <v>67.529064821641242</v>
      </c>
      <c r="J52">
        <v>25.244711620257469</v>
      </c>
    </row>
    <row r="53" spans="1:10" x14ac:dyDescent="0.3">
      <c r="A53" t="s">
        <v>450</v>
      </c>
      <c r="B53" t="s">
        <v>276</v>
      </c>
      <c r="C53">
        <v>1277710</v>
      </c>
      <c r="D53">
        <v>408862</v>
      </c>
      <c r="E53">
        <v>44314</v>
      </c>
      <c r="F53">
        <v>298906</v>
      </c>
      <c r="G53" s="10">
        <v>65642</v>
      </c>
      <c r="H53" s="10">
        <v>10.838375784494524</v>
      </c>
      <c r="I53">
        <v>73.106818437516822</v>
      </c>
      <c r="J53">
        <v>16.054805777988662</v>
      </c>
    </row>
    <row r="54" spans="1:10" x14ac:dyDescent="0.3">
      <c r="A54" t="s">
        <v>450</v>
      </c>
      <c r="B54" t="s">
        <v>277</v>
      </c>
      <c r="C54">
        <v>1405699</v>
      </c>
      <c r="D54">
        <v>366550</v>
      </c>
      <c r="E54">
        <v>56480</v>
      </c>
      <c r="F54">
        <v>275724</v>
      </c>
      <c r="G54" s="10">
        <v>34346</v>
      </c>
      <c r="H54" s="10">
        <v>15.40853908061656</v>
      </c>
      <c r="I54">
        <v>75.221388623652985</v>
      </c>
      <c r="J54">
        <v>9.3700722957304592</v>
      </c>
    </row>
    <row r="55" spans="1:10" x14ac:dyDescent="0.3">
      <c r="A55" t="s">
        <v>450</v>
      </c>
      <c r="B55" t="s">
        <v>278</v>
      </c>
      <c r="C55">
        <v>1289652</v>
      </c>
      <c r="D55">
        <v>532704</v>
      </c>
      <c r="E55">
        <v>70333</v>
      </c>
      <c r="F55">
        <v>395948</v>
      </c>
      <c r="G55" s="10">
        <v>66423</v>
      </c>
      <c r="H55" s="10">
        <v>13.203017060130954</v>
      </c>
      <c r="I55">
        <v>74.327956989247312</v>
      </c>
      <c r="J55">
        <v>12.469025950621733</v>
      </c>
    </row>
    <row r="56" spans="1:10" x14ac:dyDescent="0.3">
      <c r="A56" t="s">
        <v>450</v>
      </c>
      <c r="B56" t="s">
        <v>279</v>
      </c>
      <c r="C56">
        <v>1337842</v>
      </c>
      <c r="D56">
        <v>511577</v>
      </c>
      <c r="E56">
        <v>57490</v>
      </c>
      <c r="F56">
        <v>384538</v>
      </c>
      <c r="G56" s="10">
        <v>69549</v>
      </c>
      <c r="H56" s="10">
        <v>11.237799979279757</v>
      </c>
      <c r="I56">
        <v>75.167179134323874</v>
      </c>
      <c r="J56">
        <v>13.595020886396378</v>
      </c>
    </row>
    <row r="57" spans="1:10" x14ac:dyDescent="0.3">
      <c r="A57" t="s">
        <v>450</v>
      </c>
      <c r="B57" t="s">
        <v>280</v>
      </c>
      <c r="C57">
        <v>1339891</v>
      </c>
      <c r="D57">
        <v>303471</v>
      </c>
      <c r="E57">
        <v>33084</v>
      </c>
      <c r="F57">
        <v>235344</v>
      </c>
      <c r="G57" s="10">
        <v>35043</v>
      </c>
      <c r="H57" s="10">
        <v>10.901865417123876</v>
      </c>
      <c r="I57">
        <v>77.550737961782175</v>
      </c>
      <c r="J57">
        <v>11.547396621093943</v>
      </c>
    </row>
    <row r="58" spans="1:10" x14ac:dyDescent="0.3">
      <c r="A58" t="s">
        <v>450</v>
      </c>
      <c r="B58" t="s">
        <v>259</v>
      </c>
      <c r="C58">
        <v>1361832</v>
      </c>
      <c r="D58">
        <v>108229</v>
      </c>
      <c r="E58">
        <v>8978</v>
      </c>
      <c r="F58">
        <v>73182</v>
      </c>
      <c r="G58" s="10">
        <v>26069</v>
      </c>
      <c r="H58" s="10">
        <v>8.2953736983618072</v>
      </c>
      <c r="I58">
        <v>67.617736466196675</v>
      </c>
      <c r="J58">
        <v>24.086889835441518</v>
      </c>
    </row>
    <row r="59" spans="1:10" x14ac:dyDescent="0.3">
      <c r="A59" t="s">
        <v>450</v>
      </c>
      <c r="B59" t="s">
        <v>281</v>
      </c>
      <c r="C59">
        <v>1372860</v>
      </c>
      <c r="D59">
        <v>69178</v>
      </c>
      <c r="E59">
        <v>5581</v>
      </c>
      <c r="F59">
        <v>41695</v>
      </c>
      <c r="G59" s="10">
        <v>21902</v>
      </c>
      <c r="H59" s="10">
        <v>8.0675937436757348</v>
      </c>
      <c r="I59">
        <v>60.272051808378393</v>
      </c>
      <c r="J59">
        <v>31.660354447945878</v>
      </c>
    </row>
    <row r="60" spans="1:10" x14ac:dyDescent="0.3">
      <c r="A60" t="s">
        <v>450</v>
      </c>
      <c r="B60" t="s">
        <v>282</v>
      </c>
      <c r="C60">
        <v>1411413</v>
      </c>
      <c r="D60">
        <v>20566</v>
      </c>
      <c r="E60">
        <v>1539</v>
      </c>
      <c r="F60">
        <v>13902</v>
      </c>
      <c r="G60" s="10">
        <v>5125</v>
      </c>
      <c r="H60" s="10">
        <v>7.4832247398619085</v>
      </c>
      <c r="I60">
        <v>67.597004765146366</v>
      </c>
      <c r="J60">
        <v>24.919770494991734</v>
      </c>
    </row>
    <row r="61" spans="1:10" x14ac:dyDescent="0.3">
      <c r="A61" t="s">
        <v>451</v>
      </c>
      <c r="B61" t="s">
        <v>260</v>
      </c>
      <c r="C61">
        <v>1275086</v>
      </c>
      <c r="D61">
        <v>88165</v>
      </c>
      <c r="E61">
        <v>6371</v>
      </c>
      <c r="F61">
        <v>59537</v>
      </c>
      <c r="G61" s="10">
        <v>22257</v>
      </c>
      <c r="H61" s="10">
        <v>7.226223558101287</v>
      </c>
      <c r="I61">
        <v>67.529064821641242</v>
      </c>
      <c r="J61">
        <v>25.244711620257469</v>
      </c>
    </row>
    <row r="62" spans="1:10" x14ac:dyDescent="0.3">
      <c r="A62" t="s">
        <v>451</v>
      </c>
      <c r="B62" t="s">
        <v>259</v>
      </c>
      <c r="C62">
        <v>1302093</v>
      </c>
      <c r="D62">
        <v>108229</v>
      </c>
      <c r="E62">
        <v>8978</v>
      </c>
      <c r="F62">
        <v>73182</v>
      </c>
      <c r="G62" s="10">
        <v>26069</v>
      </c>
      <c r="H62" s="10">
        <v>8.2953736983618072</v>
      </c>
      <c r="I62">
        <v>67.617736466196675</v>
      </c>
      <c r="J62">
        <v>24.086889835441518</v>
      </c>
    </row>
    <row r="63" spans="1:10" x14ac:dyDescent="0.3">
      <c r="A63" t="s">
        <v>451</v>
      </c>
      <c r="B63" t="s">
        <v>264</v>
      </c>
      <c r="C63">
        <v>1260598</v>
      </c>
      <c r="D63">
        <v>274480</v>
      </c>
      <c r="E63">
        <v>30634</v>
      </c>
      <c r="F63">
        <v>192129</v>
      </c>
      <c r="G63" s="10">
        <v>51717</v>
      </c>
      <c r="H63" s="10">
        <v>11.160740308947828</v>
      </c>
      <c r="I63">
        <v>69.997449723112794</v>
      </c>
      <c r="J63">
        <v>18.841809967939376</v>
      </c>
    </row>
    <row r="64" spans="1:10" x14ac:dyDescent="0.3">
      <c r="A64" t="s">
        <v>451</v>
      </c>
      <c r="B64" t="s">
        <v>265</v>
      </c>
      <c r="C64">
        <v>1262876</v>
      </c>
      <c r="D64">
        <v>291132</v>
      </c>
      <c r="E64">
        <v>31577</v>
      </c>
      <c r="F64">
        <v>213647</v>
      </c>
      <c r="G64" s="10">
        <v>45908</v>
      </c>
      <c r="H64" s="10">
        <v>10.846282785815369</v>
      </c>
      <c r="I64">
        <v>73.384925051179522</v>
      </c>
      <c r="J64">
        <v>15.768792163005097</v>
      </c>
    </row>
    <row r="65" spans="1:10" x14ac:dyDescent="0.3">
      <c r="A65" t="s">
        <v>451</v>
      </c>
      <c r="B65" t="s">
        <v>283</v>
      </c>
      <c r="C65">
        <v>1270440</v>
      </c>
      <c r="D65">
        <v>405315</v>
      </c>
      <c r="E65">
        <v>68751</v>
      </c>
      <c r="F65">
        <v>300077</v>
      </c>
      <c r="G65" s="10">
        <v>36487</v>
      </c>
      <c r="H65" s="10">
        <v>16.96236260686133</v>
      </c>
      <c r="I65">
        <v>74.035503250558207</v>
      </c>
      <c r="J65">
        <v>9.0021341425804611</v>
      </c>
    </row>
    <row r="66" spans="1:10" x14ac:dyDescent="0.3">
      <c r="A66" t="s">
        <v>452</v>
      </c>
      <c r="B66" t="s">
        <v>260</v>
      </c>
      <c r="C66">
        <v>1261808</v>
      </c>
      <c r="D66">
        <v>88165</v>
      </c>
      <c r="E66">
        <v>6371</v>
      </c>
      <c r="F66">
        <v>59537</v>
      </c>
      <c r="G66" s="10">
        <v>22257</v>
      </c>
      <c r="H66" s="10">
        <v>7.226223558101287</v>
      </c>
      <c r="I66">
        <v>67.529064821641242</v>
      </c>
      <c r="J66">
        <v>25.244711620257469</v>
      </c>
    </row>
    <row r="67" spans="1:10" x14ac:dyDescent="0.3">
      <c r="A67" t="s">
        <v>452</v>
      </c>
      <c r="B67" t="s">
        <v>235</v>
      </c>
      <c r="C67">
        <v>1265216</v>
      </c>
      <c r="D67">
        <v>126171</v>
      </c>
      <c r="E67">
        <v>10543</v>
      </c>
      <c r="F67">
        <v>92654</v>
      </c>
      <c r="G67" s="10">
        <v>22974</v>
      </c>
      <c r="H67" s="10">
        <v>8.3561198690665854</v>
      </c>
      <c r="I67">
        <v>73.435258498387114</v>
      </c>
      <c r="J67">
        <v>18.208621632546308</v>
      </c>
    </row>
    <row r="68" spans="1:10" x14ac:dyDescent="0.3">
      <c r="A68" t="s">
        <v>452</v>
      </c>
      <c r="B68" t="s">
        <v>259</v>
      </c>
      <c r="C68">
        <v>1298730</v>
      </c>
      <c r="D68">
        <v>108229</v>
      </c>
      <c r="E68">
        <v>8978</v>
      </c>
      <c r="F68">
        <v>73182</v>
      </c>
      <c r="G68" s="10">
        <v>26069</v>
      </c>
      <c r="H68" s="10">
        <v>8.2953736983618072</v>
      </c>
      <c r="I68">
        <v>67.617736466196675</v>
      </c>
      <c r="J68">
        <v>24.086889835441518</v>
      </c>
    </row>
    <row r="69" spans="1:10" x14ac:dyDescent="0.3">
      <c r="A69" t="s">
        <v>452</v>
      </c>
      <c r="B69" t="s">
        <v>284</v>
      </c>
      <c r="C69">
        <v>1340568</v>
      </c>
      <c r="D69">
        <v>349373</v>
      </c>
      <c r="E69">
        <v>55493</v>
      </c>
      <c r="F69">
        <v>262698</v>
      </c>
      <c r="G69" s="10">
        <v>31182</v>
      </c>
      <c r="H69" s="10">
        <v>15.883597186960641</v>
      </c>
      <c r="I69">
        <v>75.191271220157248</v>
      </c>
      <c r="J69">
        <v>8.9251315928821064</v>
      </c>
    </row>
    <row r="70" spans="1:10" x14ac:dyDescent="0.3">
      <c r="A70" t="s">
        <v>452</v>
      </c>
      <c r="B70" t="s">
        <v>285</v>
      </c>
      <c r="C70">
        <v>1274522</v>
      </c>
      <c r="D70">
        <v>177031</v>
      </c>
      <c r="E70">
        <v>19591</v>
      </c>
      <c r="F70">
        <v>131401</v>
      </c>
      <c r="G70" s="10">
        <v>26039</v>
      </c>
      <c r="H70" s="10">
        <v>11.066423394772668</v>
      </c>
      <c r="I70">
        <v>74.224853274285294</v>
      </c>
      <c r="J70">
        <v>14.708723330942039</v>
      </c>
    </row>
    <row r="71" spans="1:10" x14ac:dyDescent="0.3">
      <c r="A71" t="s">
        <v>453</v>
      </c>
      <c r="B71" t="s">
        <v>235</v>
      </c>
      <c r="C71">
        <v>1315994</v>
      </c>
      <c r="D71">
        <v>126171</v>
      </c>
      <c r="E71">
        <v>10543</v>
      </c>
      <c r="F71">
        <v>92654</v>
      </c>
      <c r="G71" s="10">
        <v>22974</v>
      </c>
      <c r="H71" s="10">
        <v>8.3561198690665854</v>
      </c>
      <c r="I71">
        <v>73.435258498387114</v>
      </c>
      <c r="J71">
        <v>18.208621632546308</v>
      </c>
    </row>
    <row r="72" spans="1:10" x14ac:dyDescent="0.3">
      <c r="A72" t="s">
        <v>453</v>
      </c>
      <c r="B72" t="s">
        <v>264</v>
      </c>
      <c r="C72">
        <v>1356088</v>
      </c>
      <c r="D72">
        <v>274480</v>
      </c>
      <c r="E72">
        <v>30634</v>
      </c>
      <c r="F72">
        <v>192129</v>
      </c>
      <c r="G72" s="10">
        <v>51717</v>
      </c>
      <c r="H72" s="10">
        <v>11.160740308947828</v>
      </c>
      <c r="I72">
        <v>69.997449723112794</v>
      </c>
      <c r="J72">
        <v>18.841809967939376</v>
      </c>
    </row>
    <row r="73" spans="1:10" x14ac:dyDescent="0.3">
      <c r="A73" t="s">
        <v>453</v>
      </c>
      <c r="B73" t="s">
        <v>260</v>
      </c>
      <c r="C73">
        <v>1246199</v>
      </c>
      <c r="D73">
        <v>88165</v>
      </c>
      <c r="E73">
        <v>6371</v>
      </c>
      <c r="F73">
        <v>59537</v>
      </c>
      <c r="G73" s="10">
        <v>22257</v>
      </c>
      <c r="H73" s="10">
        <v>7.226223558101287</v>
      </c>
      <c r="I73">
        <v>67.529064821641242</v>
      </c>
      <c r="J73">
        <v>25.244711620257469</v>
      </c>
    </row>
    <row r="74" spans="1:10" x14ac:dyDescent="0.3">
      <c r="A74" t="s">
        <v>453</v>
      </c>
      <c r="B74" t="s">
        <v>265</v>
      </c>
      <c r="C74">
        <v>1329217</v>
      </c>
      <c r="D74">
        <v>291132</v>
      </c>
      <c r="E74">
        <v>31577</v>
      </c>
      <c r="F74">
        <v>213647</v>
      </c>
      <c r="G74" s="10">
        <v>45908</v>
      </c>
      <c r="H74" s="10">
        <v>10.846282785815369</v>
      </c>
      <c r="I74">
        <v>73.384925051179522</v>
      </c>
      <c r="J74">
        <v>15.768792163005097</v>
      </c>
    </row>
    <row r="75" spans="1:10" x14ac:dyDescent="0.3">
      <c r="A75" t="s">
        <v>453</v>
      </c>
      <c r="B75" t="s">
        <v>286</v>
      </c>
      <c r="C75">
        <v>1335240</v>
      </c>
      <c r="D75">
        <v>223167</v>
      </c>
      <c r="E75">
        <v>29932</v>
      </c>
      <c r="F75">
        <v>162649</v>
      </c>
      <c r="G75" s="10">
        <v>30586</v>
      </c>
      <c r="H75" s="10">
        <v>13.412377278002571</v>
      </c>
      <c r="I75">
        <v>72.882191363418428</v>
      </c>
      <c r="J75">
        <v>13.705431358579002</v>
      </c>
    </row>
    <row r="76" spans="1:10" x14ac:dyDescent="0.3">
      <c r="A76" t="s">
        <v>77</v>
      </c>
      <c r="B76" t="s">
        <v>442</v>
      </c>
      <c r="C76">
        <v>1348116</v>
      </c>
      <c r="D76">
        <v>340575</v>
      </c>
      <c r="E76">
        <v>69570</v>
      </c>
      <c r="F76">
        <v>239056</v>
      </c>
      <c r="G76" s="10">
        <v>31949</v>
      </c>
      <c r="H76" s="10">
        <v>20.427218674300814</v>
      </c>
      <c r="I76">
        <v>70.191881377082879</v>
      </c>
      <c r="J76">
        <v>9.3808999486163103</v>
      </c>
    </row>
    <row r="77" spans="1:10" x14ac:dyDescent="0.3">
      <c r="A77" t="s">
        <v>454</v>
      </c>
      <c r="B77" t="s">
        <v>287</v>
      </c>
      <c r="C77">
        <v>1369055</v>
      </c>
      <c r="D77">
        <v>1194465</v>
      </c>
      <c r="E77">
        <v>161288</v>
      </c>
      <c r="F77">
        <v>909530</v>
      </c>
      <c r="G77" s="10">
        <v>123647</v>
      </c>
      <c r="H77" s="10">
        <v>13.502949019016883</v>
      </c>
      <c r="I77">
        <v>76.145387265428454</v>
      </c>
      <c r="J77">
        <v>10.351663715554663</v>
      </c>
    </row>
    <row r="78" spans="1:10" x14ac:dyDescent="0.3">
      <c r="A78" t="s">
        <v>454</v>
      </c>
      <c r="B78" t="s">
        <v>288</v>
      </c>
      <c r="C78">
        <v>1390001</v>
      </c>
      <c r="D78">
        <v>942724</v>
      </c>
      <c r="E78">
        <v>113832</v>
      </c>
      <c r="F78">
        <v>703085</v>
      </c>
      <c r="G78" s="10">
        <v>125807</v>
      </c>
      <c r="H78" s="10">
        <v>12.074796016649623</v>
      </c>
      <c r="I78">
        <v>74.580152833703181</v>
      </c>
      <c r="J78">
        <v>13.34505114964719</v>
      </c>
    </row>
    <row r="79" spans="1:10" x14ac:dyDescent="0.3">
      <c r="A79" t="s">
        <v>454</v>
      </c>
      <c r="B79" t="s">
        <v>289</v>
      </c>
      <c r="C79">
        <v>1306241</v>
      </c>
      <c r="D79">
        <v>451868</v>
      </c>
      <c r="E79">
        <v>55022</v>
      </c>
      <c r="F79">
        <v>331574</v>
      </c>
      <c r="G79" s="10">
        <v>65272</v>
      </c>
      <c r="H79" s="10">
        <v>12.176564837518921</v>
      </c>
      <c r="I79">
        <v>73.378508768047297</v>
      </c>
      <c r="J79">
        <v>14.444926394433772</v>
      </c>
    </row>
    <row r="80" spans="1:10" x14ac:dyDescent="0.3">
      <c r="A80" t="s">
        <v>454</v>
      </c>
      <c r="B80" t="s">
        <v>290</v>
      </c>
      <c r="C80">
        <v>1403561</v>
      </c>
      <c r="D80">
        <v>567044</v>
      </c>
      <c r="E80">
        <v>67734</v>
      </c>
      <c r="F80">
        <v>427667</v>
      </c>
      <c r="G80" s="10">
        <v>71643</v>
      </c>
      <c r="H80" s="10">
        <v>11.945104789046352</v>
      </c>
      <c r="I80">
        <v>75.42042592814667</v>
      </c>
      <c r="J80">
        <v>12.634469282806979</v>
      </c>
    </row>
    <row r="81" spans="1:10" x14ac:dyDescent="0.3">
      <c r="A81" t="s">
        <v>454</v>
      </c>
      <c r="B81" t="s">
        <v>291</v>
      </c>
      <c r="C81">
        <v>1327308</v>
      </c>
      <c r="D81">
        <v>829996</v>
      </c>
      <c r="E81">
        <v>95810</v>
      </c>
      <c r="F81">
        <v>630097</v>
      </c>
      <c r="G81" s="10">
        <v>104089</v>
      </c>
      <c r="H81" s="10">
        <v>11.543429124959639</v>
      </c>
      <c r="I81">
        <v>75.915667063455729</v>
      </c>
      <c r="J81">
        <v>12.540903811584633</v>
      </c>
    </row>
    <row r="82" spans="1:10" x14ac:dyDescent="0.3">
      <c r="A82" t="s">
        <v>454</v>
      </c>
      <c r="B82" t="s">
        <v>292</v>
      </c>
      <c r="C82">
        <v>1360728</v>
      </c>
      <c r="D82">
        <v>316552</v>
      </c>
      <c r="E82">
        <v>41092</v>
      </c>
      <c r="F82">
        <v>234063</v>
      </c>
      <c r="G82" s="10">
        <v>41397</v>
      </c>
      <c r="H82" s="10">
        <v>12.981121585079228</v>
      </c>
      <c r="I82">
        <v>73.941406151280049</v>
      </c>
      <c r="J82">
        <v>13.077472263640729</v>
      </c>
    </row>
    <row r="83" spans="1:10" x14ac:dyDescent="0.3">
      <c r="A83" t="s">
        <v>454</v>
      </c>
      <c r="B83" t="s">
        <v>293</v>
      </c>
      <c r="C83">
        <v>1333263</v>
      </c>
      <c r="D83">
        <v>513027</v>
      </c>
      <c r="E83">
        <v>73724</v>
      </c>
      <c r="F83">
        <v>377393</v>
      </c>
      <c r="G83" s="10">
        <v>61910</v>
      </c>
      <c r="H83" s="10">
        <v>14.370393760952153</v>
      </c>
      <c r="I83">
        <v>73.56201525455775</v>
      </c>
      <c r="J83">
        <v>12.067590984490096</v>
      </c>
    </row>
    <row r="84" spans="1:10" x14ac:dyDescent="0.3">
      <c r="A84" t="s">
        <v>454</v>
      </c>
      <c r="B84" t="s">
        <v>294</v>
      </c>
      <c r="C84">
        <v>1286740</v>
      </c>
      <c r="D84">
        <v>94768</v>
      </c>
      <c r="E84">
        <v>11125</v>
      </c>
      <c r="F84">
        <v>65299</v>
      </c>
      <c r="G84" s="10">
        <v>18344</v>
      </c>
      <c r="H84" s="10">
        <v>11.739194664865778</v>
      </c>
      <c r="I84">
        <v>68.904060442343408</v>
      </c>
      <c r="J84">
        <v>19.356744892790815</v>
      </c>
    </row>
    <row r="85" spans="1:10" x14ac:dyDescent="0.3">
      <c r="A85" t="s">
        <v>454</v>
      </c>
      <c r="B85" t="s">
        <v>295</v>
      </c>
      <c r="C85">
        <v>1321212</v>
      </c>
      <c r="D85">
        <v>650918</v>
      </c>
      <c r="E85">
        <v>75473</v>
      </c>
      <c r="F85">
        <v>509007</v>
      </c>
      <c r="G85" s="10">
        <v>66438</v>
      </c>
      <c r="H85" s="10">
        <v>11.594855265947478</v>
      </c>
      <c r="I85">
        <v>78.198329129014709</v>
      </c>
      <c r="J85">
        <v>10.206815605037809</v>
      </c>
    </row>
    <row r="86" spans="1:10" x14ac:dyDescent="0.3">
      <c r="A86" t="s">
        <v>454</v>
      </c>
      <c r="B86" t="s">
        <v>296</v>
      </c>
      <c r="C86">
        <v>1402117</v>
      </c>
      <c r="D86">
        <v>1066351</v>
      </c>
      <c r="E86">
        <v>134052</v>
      </c>
      <c r="F86">
        <v>797027</v>
      </c>
      <c r="G86" s="10">
        <v>135272</v>
      </c>
      <c r="H86" s="10">
        <v>12.571095258503062</v>
      </c>
      <c r="I86">
        <v>74.743400625122504</v>
      </c>
      <c r="J86">
        <v>12.685504116374441</v>
      </c>
    </row>
    <row r="87" spans="1:10" x14ac:dyDescent="0.3">
      <c r="A87" t="s">
        <v>454</v>
      </c>
      <c r="B87" t="s">
        <v>297</v>
      </c>
      <c r="C87">
        <v>1550404</v>
      </c>
      <c r="D87">
        <v>58289</v>
      </c>
      <c r="E87">
        <v>7377</v>
      </c>
      <c r="F87">
        <v>42828</v>
      </c>
      <c r="G87" s="10">
        <v>8084</v>
      </c>
      <c r="H87" s="10">
        <v>12.655904201478837</v>
      </c>
      <c r="I87">
        <v>73.475269776458688</v>
      </c>
      <c r="J87">
        <v>13.86882602206248</v>
      </c>
    </row>
    <row r="88" spans="1:10" x14ac:dyDescent="0.3">
      <c r="A88" t="s">
        <v>454</v>
      </c>
      <c r="B88" t="s">
        <v>298</v>
      </c>
      <c r="C88">
        <v>1366223</v>
      </c>
      <c r="D88">
        <v>199265</v>
      </c>
      <c r="E88">
        <v>25048</v>
      </c>
      <c r="F88">
        <v>149058</v>
      </c>
      <c r="G88" s="10">
        <v>25159</v>
      </c>
      <c r="H88" s="10">
        <v>12.570195468346171</v>
      </c>
      <c r="I88">
        <v>74.803904348480671</v>
      </c>
      <c r="J88">
        <v>12.625900183173162</v>
      </c>
    </row>
    <row r="89" spans="1:10" x14ac:dyDescent="0.3">
      <c r="A89" t="s">
        <v>454</v>
      </c>
      <c r="B89" t="s">
        <v>299</v>
      </c>
      <c r="C89">
        <v>1379298</v>
      </c>
      <c r="D89">
        <v>701830</v>
      </c>
      <c r="E89">
        <v>105943</v>
      </c>
      <c r="F89">
        <v>502880</v>
      </c>
      <c r="G89" s="10">
        <v>93007</v>
      </c>
      <c r="H89" s="10">
        <v>15.095250986706182</v>
      </c>
      <c r="I89">
        <v>71.652679423792094</v>
      </c>
      <c r="J89">
        <v>13.25206958950173</v>
      </c>
    </row>
    <row r="90" spans="1:10" x14ac:dyDescent="0.3">
      <c r="A90" t="s">
        <v>454</v>
      </c>
      <c r="B90" t="s">
        <v>300</v>
      </c>
      <c r="C90">
        <v>1371470</v>
      </c>
      <c r="D90">
        <v>226379</v>
      </c>
      <c r="E90">
        <v>37930</v>
      </c>
      <c r="F90">
        <v>168192</v>
      </c>
      <c r="G90" s="10">
        <v>20257</v>
      </c>
      <c r="H90" s="10">
        <v>16.755087706898607</v>
      </c>
      <c r="I90">
        <v>74.29664412335066</v>
      </c>
      <c r="J90">
        <v>8.9482681697507278</v>
      </c>
    </row>
    <row r="91" spans="1:10" x14ac:dyDescent="0.3">
      <c r="A91" t="s">
        <v>454</v>
      </c>
      <c r="B91" t="s">
        <v>301</v>
      </c>
      <c r="C91">
        <v>1376329</v>
      </c>
      <c r="D91">
        <v>473682</v>
      </c>
      <c r="E91">
        <v>70647</v>
      </c>
      <c r="F91">
        <v>361632</v>
      </c>
      <c r="G91" s="10">
        <v>41403</v>
      </c>
      <c r="H91" s="10">
        <v>14.914436267369247</v>
      </c>
      <c r="I91">
        <v>76.344889609484852</v>
      </c>
      <c r="J91">
        <v>8.740674123145908</v>
      </c>
    </row>
    <row r="92" spans="1:10" x14ac:dyDescent="0.3">
      <c r="A92" t="s">
        <v>454</v>
      </c>
      <c r="B92" t="s">
        <v>302</v>
      </c>
      <c r="C92">
        <v>1392112</v>
      </c>
      <c r="D92">
        <v>275852</v>
      </c>
      <c r="E92">
        <v>35356</v>
      </c>
      <c r="F92">
        <v>206770</v>
      </c>
      <c r="G92" s="10">
        <v>33726</v>
      </c>
      <c r="H92" s="10">
        <v>12.817017821150472</v>
      </c>
      <c r="I92">
        <v>74.956860925423769</v>
      </c>
      <c r="J92">
        <v>12.226121253425749</v>
      </c>
    </row>
    <row r="93" spans="1:10" x14ac:dyDescent="0.3">
      <c r="A93" t="s">
        <v>454</v>
      </c>
      <c r="B93" t="s">
        <v>303</v>
      </c>
      <c r="C93">
        <v>1446719</v>
      </c>
      <c r="D93">
        <v>161153</v>
      </c>
      <c r="E93">
        <v>19843</v>
      </c>
      <c r="F93">
        <v>120487</v>
      </c>
      <c r="G93" s="10">
        <v>20823</v>
      </c>
      <c r="H93" s="10">
        <v>12.31314341029953</v>
      </c>
      <c r="I93">
        <v>74.765595427947346</v>
      </c>
      <c r="J93">
        <v>12.921261161753117</v>
      </c>
    </row>
    <row r="94" spans="1:10" x14ac:dyDescent="0.3">
      <c r="A94" t="s">
        <v>454</v>
      </c>
      <c r="B94" t="s">
        <v>304</v>
      </c>
      <c r="C94">
        <v>1463080</v>
      </c>
      <c r="D94">
        <v>272455</v>
      </c>
      <c r="E94">
        <v>41927</v>
      </c>
      <c r="F94">
        <v>196931</v>
      </c>
      <c r="G94" s="10">
        <v>33597</v>
      </c>
      <c r="H94" s="10">
        <v>15.38859628195482</v>
      </c>
      <c r="I94">
        <v>72.280193059404311</v>
      </c>
      <c r="J94">
        <v>12.331210658640876</v>
      </c>
    </row>
    <row r="95" spans="1:10" x14ac:dyDescent="0.3">
      <c r="A95" t="s">
        <v>454</v>
      </c>
      <c r="B95" t="s">
        <v>305</v>
      </c>
      <c r="C95">
        <v>1438992</v>
      </c>
      <c r="D95">
        <v>1059609</v>
      </c>
      <c r="E95">
        <v>166125</v>
      </c>
      <c r="F95">
        <v>759667</v>
      </c>
      <c r="G95" s="10">
        <v>133817</v>
      </c>
      <c r="H95" s="10">
        <v>15.677952905269773</v>
      </c>
      <c r="I95">
        <v>71.693143414221666</v>
      </c>
      <c r="J95">
        <v>12.628903680508566</v>
      </c>
    </row>
    <row r="96" spans="1:10" x14ac:dyDescent="0.3">
      <c r="A96" t="s">
        <v>454</v>
      </c>
      <c r="B96" t="s">
        <v>306</v>
      </c>
      <c r="C96">
        <v>1331641</v>
      </c>
      <c r="D96">
        <v>454040</v>
      </c>
      <c r="E96">
        <v>69512</v>
      </c>
      <c r="F96">
        <v>323865</v>
      </c>
      <c r="G96" s="10">
        <v>60663</v>
      </c>
      <c r="H96" s="10">
        <v>15.309664346753591</v>
      </c>
      <c r="I96">
        <v>71.329618535811818</v>
      </c>
      <c r="J96">
        <v>13.360717117434588</v>
      </c>
    </row>
    <row r="97" spans="1:10" x14ac:dyDescent="0.3">
      <c r="A97" t="s">
        <v>454</v>
      </c>
      <c r="B97" t="s">
        <v>307</v>
      </c>
      <c r="C97">
        <v>1399989</v>
      </c>
      <c r="D97">
        <v>215834</v>
      </c>
      <c r="E97">
        <v>30743</v>
      </c>
      <c r="F97">
        <v>155846</v>
      </c>
      <c r="G97" s="10">
        <v>29245</v>
      </c>
      <c r="H97" s="10">
        <v>14.243817007515034</v>
      </c>
      <c r="I97">
        <v>72.206417895234296</v>
      </c>
      <c r="J97">
        <v>13.549765097250665</v>
      </c>
    </row>
    <row r="98" spans="1:10" x14ac:dyDescent="0.3">
      <c r="A98" t="s">
        <v>454</v>
      </c>
      <c r="B98" t="s">
        <v>308</v>
      </c>
      <c r="C98">
        <v>1325645</v>
      </c>
      <c r="D98">
        <v>183405</v>
      </c>
      <c r="E98">
        <v>23656</v>
      </c>
      <c r="F98">
        <v>129020</v>
      </c>
      <c r="G98" s="10">
        <v>30729</v>
      </c>
      <c r="H98" s="10">
        <v>12.898230691638723</v>
      </c>
      <c r="I98">
        <v>70.347046154684989</v>
      </c>
      <c r="J98">
        <v>16.754723153676292</v>
      </c>
    </row>
    <row r="99" spans="1:10" x14ac:dyDescent="0.3">
      <c r="A99" t="s">
        <v>454</v>
      </c>
      <c r="B99" t="s">
        <v>309</v>
      </c>
      <c r="C99">
        <v>1433466</v>
      </c>
      <c r="D99">
        <v>437221</v>
      </c>
      <c r="E99">
        <v>75751</v>
      </c>
      <c r="F99">
        <v>309192</v>
      </c>
      <c r="G99" s="10">
        <v>52278</v>
      </c>
      <c r="H99" s="10">
        <v>17.325563044775983</v>
      </c>
      <c r="I99">
        <v>70.717554737764203</v>
      </c>
      <c r="J99">
        <v>11.956882217459821</v>
      </c>
    </row>
    <row r="100" spans="1:10" x14ac:dyDescent="0.3">
      <c r="A100" t="s">
        <v>454</v>
      </c>
      <c r="B100" t="s">
        <v>310</v>
      </c>
      <c r="C100">
        <v>1407706</v>
      </c>
      <c r="D100">
        <v>815396</v>
      </c>
      <c r="E100">
        <v>155398</v>
      </c>
      <c r="F100">
        <v>590564</v>
      </c>
      <c r="G100" s="10">
        <v>69434</v>
      </c>
      <c r="H100" s="10">
        <v>19.057979190479227</v>
      </c>
      <c r="I100">
        <v>72.42664913735166</v>
      </c>
      <c r="J100">
        <v>8.5153716721691062</v>
      </c>
    </row>
    <row r="101" spans="1:10" x14ac:dyDescent="0.3">
      <c r="A101" t="s">
        <v>454</v>
      </c>
      <c r="B101" t="s">
        <v>311</v>
      </c>
      <c r="C101">
        <v>1432264</v>
      </c>
      <c r="D101">
        <v>372654</v>
      </c>
      <c r="E101">
        <v>52511</v>
      </c>
      <c r="F101">
        <v>273799</v>
      </c>
      <c r="G101" s="10">
        <v>46344</v>
      </c>
      <c r="H101" s="10">
        <v>14.091087174698247</v>
      </c>
      <c r="I101">
        <v>73.472711952642399</v>
      </c>
      <c r="J101">
        <v>12.436200872659358</v>
      </c>
    </row>
    <row r="102" spans="1:10" x14ac:dyDescent="0.3">
      <c r="A102" t="s">
        <v>454</v>
      </c>
      <c r="B102" t="s">
        <v>312</v>
      </c>
      <c r="C102">
        <v>1307653</v>
      </c>
      <c r="D102">
        <v>222314</v>
      </c>
      <c r="E102">
        <v>31327</v>
      </c>
      <c r="F102">
        <v>157575</v>
      </c>
      <c r="G102" s="10">
        <v>33412</v>
      </c>
      <c r="H102" s="10">
        <v>14.091330280594114</v>
      </c>
      <c r="I102">
        <v>70.879476776091479</v>
      </c>
      <c r="J102">
        <v>15.029192943314412</v>
      </c>
    </row>
    <row r="103" spans="1:10" x14ac:dyDescent="0.3">
      <c r="A103" t="s">
        <v>454</v>
      </c>
      <c r="B103" t="s">
        <v>313</v>
      </c>
      <c r="C103">
        <v>1359818</v>
      </c>
      <c r="D103">
        <v>148379</v>
      </c>
      <c r="E103">
        <v>15099</v>
      </c>
      <c r="F103">
        <v>105665</v>
      </c>
      <c r="G103" s="10">
        <v>27615</v>
      </c>
      <c r="H103" s="10">
        <v>10.175968297400576</v>
      </c>
      <c r="I103">
        <v>71.212907486908534</v>
      </c>
      <c r="J103">
        <v>18.6111242156909</v>
      </c>
    </row>
    <row r="104" spans="1:10" x14ac:dyDescent="0.3">
      <c r="A104" t="s">
        <v>454</v>
      </c>
      <c r="B104" t="s">
        <v>314</v>
      </c>
      <c r="C104">
        <v>1362198</v>
      </c>
      <c r="D104">
        <v>111083</v>
      </c>
      <c r="E104">
        <v>12272</v>
      </c>
      <c r="F104">
        <v>75743</v>
      </c>
      <c r="G104" s="10">
        <v>23068</v>
      </c>
      <c r="H104" s="10">
        <v>11.04759504154551</v>
      </c>
      <c r="I104">
        <v>68.185951045614544</v>
      </c>
      <c r="J104">
        <v>20.76645391283995</v>
      </c>
    </row>
    <row r="105" spans="1:10" x14ac:dyDescent="0.3">
      <c r="A105" t="s">
        <v>454</v>
      </c>
      <c r="B105" t="s">
        <v>315</v>
      </c>
      <c r="C105">
        <v>1277032</v>
      </c>
      <c r="D105">
        <v>43824</v>
      </c>
      <c r="E105">
        <v>4403</v>
      </c>
      <c r="F105">
        <v>28431</v>
      </c>
      <c r="G105" s="10">
        <v>10990</v>
      </c>
      <c r="H105" s="10">
        <v>10.047006206644761</v>
      </c>
      <c r="I105">
        <v>64.875410733844475</v>
      </c>
      <c r="J105">
        <v>25.077583059510772</v>
      </c>
    </row>
    <row r="106" spans="1:10" x14ac:dyDescent="0.3">
      <c r="A106" t="s">
        <v>454</v>
      </c>
      <c r="B106" t="s">
        <v>316</v>
      </c>
      <c r="C106">
        <v>1296187</v>
      </c>
      <c r="D106">
        <v>62415</v>
      </c>
      <c r="E106">
        <v>5783</v>
      </c>
      <c r="F106">
        <v>41209</v>
      </c>
      <c r="G106" s="10">
        <v>15423</v>
      </c>
      <c r="H106" s="10">
        <v>9.2654009452855881</v>
      </c>
      <c r="I106">
        <v>66.024192902347195</v>
      </c>
      <c r="J106">
        <v>24.71040615236722</v>
      </c>
    </row>
    <row r="107" spans="1:10" x14ac:dyDescent="0.3">
      <c r="A107" t="s">
        <v>454</v>
      </c>
      <c r="B107" t="s">
        <v>317</v>
      </c>
      <c r="C107">
        <v>1375961</v>
      </c>
      <c r="D107">
        <v>116874</v>
      </c>
      <c r="E107">
        <v>12400</v>
      </c>
      <c r="F107">
        <v>76026</v>
      </c>
      <c r="G107" s="10">
        <v>28448</v>
      </c>
      <c r="H107" s="10">
        <v>10.609716446771737</v>
      </c>
      <c r="I107">
        <v>65.049540530828082</v>
      </c>
      <c r="J107">
        <v>24.34074302240019</v>
      </c>
    </row>
    <row r="108" spans="1:10" x14ac:dyDescent="0.3">
      <c r="A108" t="s">
        <v>455</v>
      </c>
      <c r="B108" t="s">
        <v>318</v>
      </c>
      <c r="C108">
        <v>1298122</v>
      </c>
      <c r="D108">
        <v>281291</v>
      </c>
      <c r="E108">
        <v>35008</v>
      </c>
      <c r="F108">
        <v>198638</v>
      </c>
      <c r="G108" s="10">
        <v>47645</v>
      </c>
      <c r="H108" s="10">
        <v>12.445474615256087</v>
      </c>
      <c r="I108">
        <v>70.616550120693518</v>
      </c>
      <c r="J108">
        <v>16.937975264050394</v>
      </c>
    </row>
    <row r="109" spans="1:10" x14ac:dyDescent="0.3">
      <c r="A109" t="s">
        <v>455</v>
      </c>
      <c r="B109" t="s">
        <v>319</v>
      </c>
      <c r="C109">
        <v>1289828</v>
      </c>
      <c r="D109">
        <v>349215</v>
      </c>
      <c r="E109">
        <v>45995</v>
      </c>
      <c r="F109">
        <v>253237</v>
      </c>
      <c r="G109" s="10">
        <v>49983</v>
      </c>
      <c r="H109" s="10">
        <v>13.170969173718197</v>
      </c>
      <c r="I109">
        <v>72.516071760949558</v>
      </c>
      <c r="J109">
        <v>14.312959065332246</v>
      </c>
    </row>
    <row r="110" spans="1:10" x14ac:dyDescent="0.3">
      <c r="A110" t="s">
        <v>455</v>
      </c>
      <c r="B110" t="s">
        <v>320</v>
      </c>
      <c r="C110">
        <v>1253597</v>
      </c>
      <c r="D110">
        <v>213442</v>
      </c>
      <c r="E110">
        <v>22870</v>
      </c>
      <c r="F110">
        <v>147459</v>
      </c>
      <c r="G110" s="10">
        <v>43113</v>
      </c>
      <c r="H110" s="10">
        <v>10.714854620927465</v>
      </c>
      <c r="I110">
        <v>69.08621545900057</v>
      </c>
      <c r="J110">
        <v>20.198929920071965</v>
      </c>
    </row>
    <row r="111" spans="1:10" x14ac:dyDescent="0.3">
      <c r="A111" t="s">
        <v>455</v>
      </c>
      <c r="B111" t="s">
        <v>321</v>
      </c>
      <c r="C111">
        <v>1281849</v>
      </c>
      <c r="D111">
        <v>90522</v>
      </c>
      <c r="E111">
        <v>11059</v>
      </c>
      <c r="F111">
        <v>62125</v>
      </c>
      <c r="G111" s="10">
        <v>17338</v>
      </c>
      <c r="H111" s="10">
        <v>12.216919643843486</v>
      </c>
      <c r="I111">
        <v>68.629725370628137</v>
      </c>
      <c r="J111">
        <v>19.153354985528377</v>
      </c>
    </row>
    <row r="112" spans="1:10" x14ac:dyDescent="0.3">
      <c r="A112" t="s">
        <v>455</v>
      </c>
      <c r="B112" t="s">
        <v>322</v>
      </c>
      <c r="C112">
        <v>1210888</v>
      </c>
      <c r="D112">
        <v>43866</v>
      </c>
      <c r="E112">
        <v>4688</v>
      </c>
      <c r="F112">
        <v>28854</v>
      </c>
      <c r="G112" s="10">
        <v>10324</v>
      </c>
      <c r="H112" s="10">
        <v>10.687092509004696</v>
      </c>
      <c r="I112">
        <v>65.777595404185476</v>
      </c>
      <c r="J112">
        <v>23.535312086809828</v>
      </c>
    </row>
    <row r="113" spans="1:10" x14ac:dyDescent="0.3">
      <c r="A113" t="s">
        <v>455</v>
      </c>
      <c r="B113" t="s">
        <v>323</v>
      </c>
      <c r="C113">
        <v>1330735</v>
      </c>
      <c r="D113">
        <v>81786</v>
      </c>
      <c r="E113">
        <v>9309</v>
      </c>
      <c r="F113">
        <v>57661</v>
      </c>
      <c r="G113" s="10">
        <v>14816</v>
      </c>
      <c r="H113" s="10">
        <v>11.382143643166312</v>
      </c>
      <c r="I113">
        <v>70.502286454894474</v>
      </c>
      <c r="J113">
        <v>18.115569901939207</v>
      </c>
    </row>
    <row r="114" spans="1:10" x14ac:dyDescent="0.3">
      <c r="A114" t="s">
        <v>455</v>
      </c>
      <c r="B114" t="s">
        <v>324</v>
      </c>
      <c r="C114">
        <v>1239207</v>
      </c>
      <c r="D114">
        <v>67228</v>
      </c>
      <c r="E114">
        <v>6509</v>
      </c>
      <c r="F114">
        <v>44715</v>
      </c>
      <c r="G114" s="10">
        <v>16004</v>
      </c>
      <c r="H114" s="10">
        <v>9.6819777473671689</v>
      </c>
      <c r="I114">
        <v>66.512465044326774</v>
      </c>
      <c r="J114">
        <v>23.805557208306062</v>
      </c>
    </row>
    <row r="115" spans="1:10" x14ac:dyDescent="0.3">
      <c r="A115" t="s">
        <v>455</v>
      </c>
      <c r="B115" t="s">
        <v>325</v>
      </c>
      <c r="C115">
        <v>1301722</v>
      </c>
      <c r="D115">
        <v>69150</v>
      </c>
      <c r="E115">
        <v>6501</v>
      </c>
      <c r="F115">
        <v>45476</v>
      </c>
      <c r="G115" s="10">
        <v>17173</v>
      </c>
      <c r="H115" s="10">
        <v>9.4013015184381779</v>
      </c>
      <c r="I115">
        <v>65.764280549530014</v>
      </c>
      <c r="J115">
        <v>24.834417932031815</v>
      </c>
    </row>
    <row r="116" spans="1:10" x14ac:dyDescent="0.3">
      <c r="A116" t="s">
        <v>455</v>
      </c>
      <c r="B116" t="s">
        <v>326</v>
      </c>
      <c r="C116">
        <v>1260887</v>
      </c>
      <c r="D116">
        <v>46575</v>
      </c>
      <c r="E116">
        <v>3800</v>
      </c>
      <c r="F116">
        <v>29786</v>
      </c>
      <c r="G116" s="10">
        <v>12989</v>
      </c>
      <c r="H116" s="10">
        <v>8.1588835212023625</v>
      </c>
      <c r="I116">
        <v>63.952764358561467</v>
      </c>
      <c r="J116">
        <v>27.888352120236178</v>
      </c>
    </row>
    <row r="117" spans="1:10" x14ac:dyDescent="0.3">
      <c r="A117" t="s">
        <v>455</v>
      </c>
      <c r="B117" t="s">
        <v>327</v>
      </c>
      <c r="C117">
        <v>1240994</v>
      </c>
      <c r="D117">
        <v>39127</v>
      </c>
      <c r="E117">
        <v>2970</v>
      </c>
      <c r="F117">
        <v>25133</v>
      </c>
      <c r="G117" s="10">
        <v>11024</v>
      </c>
      <c r="H117" s="10">
        <v>7.5906662918189483</v>
      </c>
      <c r="I117">
        <v>64.2344161320827</v>
      </c>
      <c r="J117">
        <v>28.174917576098345</v>
      </c>
    </row>
    <row r="118" spans="1:10" x14ac:dyDescent="0.3">
      <c r="A118" t="s">
        <v>455</v>
      </c>
      <c r="B118" t="s">
        <v>328</v>
      </c>
      <c r="C118">
        <v>1245529</v>
      </c>
      <c r="D118">
        <v>42106</v>
      </c>
      <c r="E118">
        <v>3435</v>
      </c>
      <c r="F118">
        <v>27471</v>
      </c>
      <c r="G118" s="10">
        <v>11200</v>
      </c>
      <c r="H118" s="10">
        <v>8.1579822353108824</v>
      </c>
      <c r="I118">
        <v>65.242483256543011</v>
      </c>
      <c r="J118">
        <v>26.599534508146107</v>
      </c>
    </row>
    <row r="119" spans="1:10" x14ac:dyDescent="0.3">
      <c r="A119" t="s">
        <v>455</v>
      </c>
      <c r="B119" t="s">
        <v>329</v>
      </c>
      <c r="C119">
        <v>1226110</v>
      </c>
      <c r="D119">
        <v>37271</v>
      </c>
      <c r="E119">
        <v>3130</v>
      </c>
      <c r="F119">
        <v>24304</v>
      </c>
      <c r="G119" s="10">
        <v>9837</v>
      </c>
      <c r="H119" s="10">
        <v>8.3979501489093398</v>
      </c>
      <c r="I119">
        <v>65.208875533256418</v>
      </c>
      <c r="J119">
        <v>26.393174317834241</v>
      </c>
    </row>
    <row r="120" spans="1:10" x14ac:dyDescent="0.3">
      <c r="A120" t="s">
        <v>455</v>
      </c>
      <c r="B120" t="s">
        <v>330</v>
      </c>
      <c r="C120">
        <v>1321545</v>
      </c>
      <c r="D120">
        <v>45584</v>
      </c>
      <c r="E120">
        <v>5276</v>
      </c>
      <c r="F120">
        <v>30478</v>
      </c>
      <c r="G120" s="10">
        <v>9830</v>
      </c>
      <c r="H120" s="10">
        <v>11.574236574236574</v>
      </c>
      <c r="I120">
        <v>66.861179361179353</v>
      </c>
      <c r="J120">
        <v>21.564584064584064</v>
      </c>
    </row>
    <row r="121" spans="1:10" x14ac:dyDescent="0.3">
      <c r="A121" t="s">
        <v>455</v>
      </c>
      <c r="B121" t="s">
        <v>331</v>
      </c>
      <c r="C121">
        <v>1259376</v>
      </c>
      <c r="D121">
        <v>24917</v>
      </c>
      <c r="E121">
        <v>2749</v>
      </c>
      <c r="F121">
        <v>16849</v>
      </c>
      <c r="G121" s="10">
        <v>5319</v>
      </c>
      <c r="H121" s="10">
        <v>11.032628326042461</v>
      </c>
      <c r="I121">
        <v>67.620500060199859</v>
      </c>
      <c r="J121">
        <v>21.346871613757674</v>
      </c>
    </row>
    <row r="122" spans="1:10" x14ac:dyDescent="0.3">
      <c r="A122" t="s">
        <v>455</v>
      </c>
      <c r="B122" t="s">
        <v>332</v>
      </c>
      <c r="C122">
        <v>1223768</v>
      </c>
      <c r="D122">
        <v>22764</v>
      </c>
      <c r="E122">
        <v>2753</v>
      </c>
      <c r="F122">
        <v>15518</v>
      </c>
      <c r="G122" s="10">
        <v>4493</v>
      </c>
      <c r="H122" s="10">
        <v>12.093656650852223</v>
      </c>
      <c r="I122">
        <v>68.16903883324548</v>
      </c>
      <c r="J122">
        <v>19.737304515902302</v>
      </c>
    </row>
    <row r="123" spans="1:10" x14ac:dyDescent="0.3">
      <c r="A123" t="s">
        <v>455</v>
      </c>
      <c r="B123" t="s">
        <v>333</v>
      </c>
      <c r="C123">
        <v>1316992</v>
      </c>
      <c r="D123">
        <v>31672</v>
      </c>
      <c r="E123">
        <v>3749</v>
      </c>
      <c r="F123">
        <v>21729</v>
      </c>
      <c r="G123" s="10">
        <v>6194</v>
      </c>
      <c r="H123" s="10">
        <v>11.836953776206114</v>
      </c>
      <c r="I123">
        <v>68.606339984844652</v>
      </c>
      <c r="J123">
        <v>19.556706238949229</v>
      </c>
    </row>
    <row r="124" spans="1:10" x14ac:dyDescent="0.3">
      <c r="A124" t="s">
        <v>455</v>
      </c>
      <c r="B124" t="s">
        <v>334</v>
      </c>
      <c r="C124">
        <v>1251164</v>
      </c>
      <c r="D124">
        <v>27260</v>
      </c>
      <c r="E124">
        <v>2101</v>
      </c>
      <c r="F124">
        <v>17500</v>
      </c>
      <c r="G124" s="10">
        <v>7659</v>
      </c>
      <c r="H124" s="10">
        <v>7.7072633895818043</v>
      </c>
      <c r="I124">
        <v>64.196625091709464</v>
      </c>
      <c r="J124">
        <v>28.096111518708732</v>
      </c>
    </row>
    <row r="125" spans="1:10" x14ac:dyDescent="0.3">
      <c r="A125" t="s">
        <v>455</v>
      </c>
      <c r="B125" t="s">
        <v>335</v>
      </c>
      <c r="C125">
        <v>1277528</v>
      </c>
      <c r="D125">
        <v>27726</v>
      </c>
      <c r="E125">
        <v>2230</v>
      </c>
      <c r="F125">
        <v>17551</v>
      </c>
      <c r="G125" s="10">
        <v>7945</v>
      </c>
      <c r="H125" s="10">
        <v>8.0429921373440081</v>
      </c>
      <c r="I125">
        <v>63.301594171535747</v>
      </c>
      <c r="J125">
        <v>28.655413691120245</v>
      </c>
    </row>
    <row r="126" spans="1:10" x14ac:dyDescent="0.3">
      <c r="A126" t="s">
        <v>456</v>
      </c>
      <c r="B126" t="s">
        <v>336</v>
      </c>
      <c r="C126">
        <v>1332278</v>
      </c>
      <c r="D126">
        <v>839566</v>
      </c>
      <c r="E126">
        <v>118420</v>
      </c>
      <c r="F126">
        <v>614773</v>
      </c>
      <c r="G126" s="10">
        <v>106373</v>
      </c>
      <c r="H126" s="10">
        <v>14.104906582686768</v>
      </c>
      <c r="I126">
        <v>73.225094870444977</v>
      </c>
      <c r="J126">
        <v>12.669998546868264</v>
      </c>
    </row>
    <row r="127" spans="1:10" x14ac:dyDescent="0.3">
      <c r="A127" t="s">
        <v>456</v>
      </c>
      <c r="B127" t="s">
        <v>337</v>
      </c>
      <c r="C127">
        <v>1259422</v>
      </c>
      <c r="D127">
        <v>210737</v>
      </c>
      <c r="E127">
        <v>24301</v>
      </c>
      <c r="F127">
        <v>146625</v>
      </c>
      <c r="G127" s="10">
        <v>39811</v>
      </c>
      <c r="H127" s="10">
        <v>11.531434916507305</v>
      </c>
      <c r="I127">
        <v>69.577245571494331</v>
      </c>
      <c r="J127">
        <v>18.891319511998368</v>
      </c>
    </row>
    <row r="128" spans="1:10" x14ac:dyDescent="0.3">
      <c r="A128" t="s">
        <v>456</v>
      </c>
      <c r="B128" t="s">
        <v>338</v>
      </c>
      <c r="C128">
        <v>1262786</v>
      </c>
      <c r="D128">
        <v>134617</v>
      </c>
      <c r="E128">
        <v>14812</v>
      </c>
      <c r="F128">
        <v>92015</v>
      </c>
      <c r="G128" s="10">
        <v>27790</v>
      </c>
      <c r="H128" s="10">
        <v>11.003067963184442</v>
      </c>
      <c r="I128">
        <v>68.353179761842853</v>
      </c>
      <c r="J128">
        <v>20.643752274972702</v>
      </c>
    </row>
    <row r="129" spans="1:10" x14ac:dyDescent="0.3">
      <c r="A129" t="s">
        <v>456</v>
      </c>
      <c r="B129" t="s">
        <v>339</v>
      </c>
      <c r="C129">
        <v>1252230</v>
      </c>
      <c r="D129">
        <v>32949</v>
      </c>
      <c r="E129">
        <v>2554</v>
      </c>
      <c r="F129">
        <v>19486</v>
      </c>
      <c r="G129" s="10">
        <v>10909</v>
      </c>
      <c r="H129" s="10">
        <v>7.7513733345473304</v>
      </c>
      <c r="I129">
        <v>59.139882849251876</v>
      </c>
      <c r="J129">
        <v>33.1087438162008</v>
      </c>
    </row>
    <row r="130" spans="1:10" x14ac:dyDescent="0.3">
      <c r="A130" t="s">
        <v>456</v>
      </c>
      <c r="B130" t="s">
        <v>340</v>
      </c>
      <c r="C130">
        <v>1266125</v>
      </c>
      <c r="D130">
        <v>51023</v>
      </c>
      <c r="E130">
        <v>4634</v>
      </c>
      <c r="F130">
        <v>31832</v>
      </c>
      <c r="G130" s="10">
        <v>14557</v>
      </c>
      <c r="H130" s="10">
        <v>9.0821786253258328</v>
      </c>
      <c r="I130">
        <v>62.38755071242381</v>
      </c>
      <c r="J130">
        <v>28.530270662250356</v>
      </c>
    </row>
    <row r="131" spans="1:10" x14ac:dyDescent="0.3">
      <c r="A131" t="s">
        <v>456</v>
      </c>
      <c r="B131" t="s">
        <v>341</v>
      </c>
      <c r="C131">
        <v>1215688</v>
      </c>
      <c r="D131">
        <v>48738</v>
      </c>
      <c r="E131">
        <v>4102</v>
      </c>
      <c r="F131">
        <v>30035</v>
      </c>
      <c r="G131" s="10">
        <v>14601</v>
      </c>
      <c r="H131" s="10">
        <v>8.4164307111494114</v>
      </c>
      <c r="I131">
        <v>61.625425745824614</v>
      </c>
      <c r="J131">
        <v>29.958143543025979</v>
      </c>
    </row>
    <row r="132" spans="1:10" x14ac:dyDescent="0.3">
      <c r="A132" t="s">
        <v>456</v>
      </c>
      <c r="B132" t="s">
        <v>342</v>
      </c>
      <c r="C132">
        <v>1317649</v>
      </c>
      <c r="D132">
        <v>37392</v>
      </c>
      <c r="E132">
        <v>5297</v>
      </c>
      <c r="F132">
        <v>25952</v>
      </c>
      <c r="G132" s="10">
        <v>6143</v>
      </c>
      <c r="H132" s="10">
        <v>14.166131792896877</v>
      </c>
      <c r="I132">
        <v>69.405220367993152</v>
      </c>
      <c r="J132">
        <v>16.428647839109971</v>
      </c>
    </row>
    <row r="133" spans="1:10" x14ac:dyDescent="0.3">
      <c r="A133" t="s">
        <v>456</v>
      </c>
      <c r="B133" t="s">
        <v>343</v>
      </c>
      <c r="C133">
        <v>1407947</v>
      </c>
      <c r="D133">
        <v>81084</v>
      </c>
      <c r="E133">
        <v>11712</v>
      </c>
      <c r="F133">
        <v>56370</v>
      </c>
      <c r="G133" s="10">
        <v>13002</v>
      </c>
      <c r="H133" s="10">
        <v>14.444280005919788</v>
      </c>
      <c r="I133">
        <v>69.520497262098573</v>
      </c>
      <c r="J133">
        <v>16.035222731981648</v>
      </c>
    </row>
    <row r="134" spans="1:10" x14ac:dyDescent="0.3">
      <c r="A134" t="s">
        <v>456</v>
      </c>
      <c r="B134" t="s">
        <v>344</v>
      </c>
      <c r="C134">
        <v>1242086</v>
      </c>
      <c r="D134">
        <v>39163</v>
      </c>
      <c r="E134">
        <v>2388</v>
      </c>
      <c r="F134">
        <v>24248</v>
      </c>
      <c r="G134" s="10">
        <v>12527</v>
      </c>
      <c r="H134" s="10">
        <v>6.0975921150065115</v>
      </c>
      <c r="I134">
        <v>61.915583586548529</v>
      </c>
      <c r="J134">
        <v>31.986824298444962</v>
      </c>
    </row>
    <row r="135" spans="1:10" x14ac:dyDescent="0.3">
      <c r="A135" t="s">
        <v>456</v>
      </c>
      <c r="B135" t="s">
        <v>345</v>
      </c>
      <c r="C135">
        <v>1350881</v>
      </c>
      <c r="D135">
        <v>94982</v>
      </c>
      <c r="E135">
        <v>10272</v>
      </c>
      <c r="F135">
        <v>65643</v>
      </c>
      <c r="G135" s="10">
        <v>19067</v>
      </c>
      <c r="H135" s="10">
        <v>10.814680676338675</v>
      </c>
      <c r="I135">
        <v>69.110989450632758</v>
      </c>
      <c r="J135">
        <v>20.074329873028574</v>
      </c>
    </row>
    <row r="136" spans="1:10" x14ac:dyDescent="0.3">
      <c r="A136" t="s">
        <v>456</v>
      </c>
      <c r="B136" t="s">
        <v>346</v>
      </c>
      <c r="C136">
        <v>1200549</v>
      </c>
      <c r="D136">
        <v>29756</v>
      </c>
      <c r="E136">
        <v>2249</v>
      </c>
      <c r="F136">
        <v>18862</v>
      </c>
      <c r="G136" s="10">
        <v>8645</v>
      </c>
      <c r="H136" s="10">
        <v>7.5581395348837201</v>
      </c>
      <c r="I136">
        <v>63.38889635703724</v>
      </c>
      <c r="J136">
        <v>29.052964108079042</v>
      </c>
    </row>
    <row r="137" spans="1:10" x14ac:dyDescent="0.3">
      <c r="A137" t="s">
        <v>457</v>
      </c>
      <c r="B137" t="s">
        <v>347</v>
      </c>
      <c r="C137">
        <v>1345561</v>
      </c>
      <c r="D137">
        <v>652258</v>
      </c>
      <c r="E137">
        <v>97847</v>
      </c>
      <c r="F137">
        <v>487234</v>
      </c>
      <c r="G137" s="10">
        <v>67177</v>
      </c>
      <c r="H137" s="10">
        <v>15.001272502598665</v>
      </c>
      <c r="I137">
        <v>74.699582067218799</v>
      </c>
      <c r="J137">
        <v>10.299145430182536</v>
      </c>
    </row>
    <row r="138" spans="1:10" x14ac:dyDescent="0.3">
      <c r="A138" t="s">
        <v>457</v>
      </c>
      <c r="B138" t="s">
        <v>348</v>
      </c>
      <c r="C138">
        <v>1270289</v>
      </c>
      <c r="D138">
        <v>106474</v>
      </c>
      <c r="E138">
        <v>10050</v>
      </c>
      <c r="F138">
        <v>69976</v>
      </c>
      <c r="G138" s="10">
        <v>26448</v>
      </c>
      <c r="H138" s="10">
        <v>9.4389240565771928</v>
      </c>
      <c r="I138">
        <v>65.721208933636376</v>
      </c>
      <c r="J138">
        <v>24.839867009786428</v>
      </c>
    </row>
    <row r="139" spans="1:10" x14ac:dyDescent="0.3">
      <c r="A139" t="s">
        <v>457</v>
      </c>
      <c r="B139" t="s">
        <v>349</v>
      </c>
      <c r="C139">
        <v>1331940</v>
      </c>
      <c r="D139">
        <v>101114</v>
      </c>
      <c r="E139">
        <v>10508</v>
      </c>
      <c r="F139">
        <v>65618</v>
      </c>
      <c r="G139" s="10">
        <v>24988</v>
      </c>
      <c r="H139" s="10">
        <v>10.392230551654569</v>
      </c>
      <c r="I139">
        <v>64.89506893209645</v>
      </c>
      <c r="J139">
        <v>24.712700516248987</v>
      </c>
    </row>
    <row r="140" spans="1:10" x14ac:dyDescent="0.3">
      <c r="A140" t="s">
        <v>457</v>
      </c>
      <c r="B140" t="s">
        <v>350</v>
      </c>
      <c r="C140">
        <v>1359634</v>
      </c>
      <c r="D140">
        <v>314395</v>
      </c>
      <c r="E140">
        <v>52651</v>
      </c>
      <c r="F140">
        <v>221699</v>
      </c>
      <c r="G140" s="10">
        <v>40045</v>
      </c>
      <c r="H140" s="10">
        <v>16.746767601265926</v>
      </c>
      <c r="I140">
        <v>70.516070548195742</v>
      </c>
      <c r="J140">
        <v>12.737161850538337</v>
      </c>
    </row>
    <row r="141" spans="1:10" x14ac:dyDescent="0.3">
      <c r="A141" t="s">
        <v>457</v>
      </c>
      <c r="B141" t="s">
        <v>351</v>
      </c>
      <c r="C141">
        <v>1325077</v>
      </c>
      <c r="D141">
        <v>174690</v>
      </c>
      <c r="E141">
        <v>24526</v>
      </c>
      <c r="F141">
        <v>119063</v>
      </c>
      <c r="G141" s="10">
        <v>31101</v>
      </c>
      <c r="H141" s="10">
        <v>14.039727517316388</v>
      </c>
      <c r="I141">
        <v>68.15673478733757</v>
      </c>
      <c r="J141">
        <v>17.803537695346041</v>
      </c>
    </row>
    <row r="142" spans="1:10" x14ac:dyDescent="0.3">
      <c r="A142" t="s">
        <v>457</v>
      </c>
      <c r="B142" t="s">
        <v>352</v>
      </c>
      <c r="C142">
        <v>1243114</v>
      </c>
      <c r="D142">
        <v>118842</v>
      </c>
      <c r="E142">
        <v>12456</v>
      </c>
      <c r="F142">
        <v>76280</v>
      </c>
      <c r="G142" s="10">
        <v>30106</v>
      </c>
      <c r="H142" s="10">
        <v>10.481143030241833</v>
      </c>
      <c r="I142">
        <v>64.186062166574104</v>
      </c>
      <c r="J142">
        <v>25.332794803184061</v>
      </c>
    </row>
    <row r="143" spans="1:10" x14ac:dyDescent="0.3">
      <c r="A143" t="s">
        <v>457</v>
      </c>
      <c r="B143" t="s">
        <v>353</v>
      </c>
      <c r="C143">
        <v>1285054</v>
      </c>
      <c r="D143">
        <v>42971</v>
      </c>
      <c r="E143">
        <v>7214</v>
      </c>
      <c r="F143">
        <v>30993</v>
      </c>
      <c r="G143" s="10">
        <v>4764</v>
      </c>
      <c r="H143" s="10">
        <v>16.78806637034279</v>
      </c>
      <c r="I143">
        <v>72.125386888831997</v>
      </c>
      <c r="J143">
        <v>11.086546740825208</v>
      </c>
    </row>
    <row r="144" spans="1:10" x14ac:dyDescent="0.3">
      <c r="A144" t="s">
        <v>457</v>
      </c>
      <c r="B144" t="s">
        <v>354</v>
      </c>
      <c r="C144">
        <v>1377370</v>
      </c>
      <c r="D144">
        <v>167042</v>
      </c>
      <c r="E144">
        <v>24655</v>
      </c>
      <c r="F144">
        <v>112454</v>
      </c>
      <c r="G144" s="10">
        <v>29933</v>
      </c>
      <c r="H144" s="10">
        <v>14.759761018187042</v>
      </c>
      <c r="I144">
        <v>67.320793572873882</v>
      </c>
      <c r="J144">
        <v>17.919445408939069</v>
      </c>
    </row>
    <row r="145" spans="1:10" x14ac:dyDescent="0.3">
      <c r="A145" t="s">
        <v>457</v>
      </c>
      <c r="B145" t="s">
        <v>355</v>
      </c>
      <c r="C145">
        <v>1238749</v>
      </c>
      <c r="D145">
        <v>52257</v>
      </c>
      <c r="E145">
        <v>4918</v>
      </c>
      <c r="F145">
        <v>31726</v>
      </c>
      <c r="G145" s="10">
        <v>15613</v>
      </c>
      <c r="H145" s="10">
        <v>9.4111793635302448</v>
      </c>
      <c r="I145">
        <v>60.711483628987509</v>
      </c>
      <c r="J145">
        <v>29.877337007482254</v>
      </c>
    </row>
    <row r="146" spans="1:10" x14ac:dyDescent="0.3">
      <c r="A146" t="s">
        <v>457</v>
      </c>
      <c r="B146" t="s">
        <v>356</v>
      </c>
      <c r="C146">
        <v>1203666</v>
      </c>
      <c r="D146">
        <v>66740</v>
      </c>
      <c r="E146">
        <v>5367</v>
      </c>
      <c r="F146">
        <v>39322</v>
      </c>
      <c r="G146" s="10">
        <v>22051</v>
      </c>
      <c r="H146" s="10">
        <v>8.041654180401558</v>
      </c>
      <c r="I146">
        <v>58.918189991009882</v>
      </c>
      <c r="J146">
        <v>33.040155828588553</v>
      </c>
    </row>
    <row r="147" spans="1:10" x14ac:dyDescent="0.3">
      <c r="A147" t="s">
        <v>457</v>
      </c>
      <c r="B147" t="s">
        <v>357</v>
      </c>
      <c r="C147">
        <v>1371423</v>
      </c>
      <c r="D147">
        <v>52805</v>
      </c>
      <c r="E147">
        <v>4078</v>
      </c>
      <c r="F147">
        <v>30310</v>
      </c>
      <c r="G147" s="10">
        <v>18417</v>
      </c>
      <c r="H147" s="10">
        <v>7.7227535271281127</v>
      </c>
      <c r="I147">
        <v>57.399867436795759</v>
      </c>
      <c r="J147">
        <v>34.877379036076128</v>
      </c>
    </row>
    <row r="148" spans="1:10" x14ac:dyDescent="0.3">
      <c r="A148" t="s">
        <v>457</v>
      </c>
      <c r="B148" t="s">
        <v>358</v>
      </c>
      <c r="C148">
        <v>1226623</v>
      </c>
      <c r="D148">
        <v>31717</v>
      </c>
      <c r="E148">
        <v>2204</v>
      </c>
      <c r="F148">
        <v>18751</v>
      </c>
      <c r="G148" s="10">
        <v>10762</v>
      </c>
      <c r="H148" s="10">
        <v>6.9489548191821422</v>
      </c>
      <c r="I148">
        <v>59.119714979348615</v>
      </c>
      <c r="J148">
        <v>33.931330201469244</v>
      </c>
    </row>
    <row r="149" spans="1:10" x14ac:dyDescent="0.3">
      <c r="A149" t="s">
        <v>457</v>
      </c>
      <c r="B149" t="s">
        <v>359</v>
      </c>
      <c r="C149">
        <v>1302779</v>
      </c>
      <c r="D149">
        <v>100423</v>
      </c>
      <c r="E149">
        <v>12688</v>
      </c>
      <c r="F149">
        <v>64744</v>
      </c>
      <c r="G149" s="10">
        <v>22991</v>
      </c>
      <c r="H149" s="10">
        <v>12.634555828843991</v>
      </c>
      <c r="I149">
        <v>64.471286458281469</v>
      </c>
      <c r="J149">
        <v>22.894157712874541</v>
      </c>
    </row>
    <row r="150" spans="1:10" x14ac:dyDescent="0.3">
      <c r="A150" t="s">
        <v>457</v>
      </c>
      <c r="B150" t="s">
        <v>360</v>
      </c>
      <c r="C150">
        <v>1257796</v>
      </c>
      <c r="D150">
        <v>79238</v>
      </c>
      <c r="E150">
        <v>6575</v>
      </c>
      <c r="F150">
        <v>48952</v>
      </c>
      <c r="G150" s="10">
        <v>23711</v>
      </c>
      <c r="H150" s="10">
        <v>8.2977864156086731</v>
      </c>
      <c r="I150">
        <v>61.778439637547642</v>
      </c>
      <c r="J150">
        <v>29.923773946843685</v>
      </c>
    </row>
    <row r="151" spans="1:10" x14ac:dyDescent="0.3">
      <c r="A151" t="s">
        <v>457</v>
      </c>
      <c r="B151" t="s">
        <v>361</v>
      </c>
      <c r="C151">
        <v>1309115</v>
      </c>
      <c r="D151">
        <v>62743</v>
      </c>
      <c r="E151">
        <v>5459</v>
      </c>
      <c r="F151">
        <v>38717</v>
      </c>
      <c r="G151" s="10">
        <v>18567</v>
      </c>
      <c r="H151" s="10">
        <v>8.7005721753821135</v>
      </c>
      <c r="I151">
        <v>61.707282087244799</v>
      </c>
      <c r="J151">
        <v>29.592145737373095</v>
      </c>
    </row>
    <row r="152" spans="1:10" x14ac:dyDescent="0.3">
      <c r="A152" t="s">
        <v>458</v>
      </c>
      <c r="B152" t="s">
        <v>362</v>
      </c>
      <c r="C152">
        <v>1280338</v>
      </c>
      <c r="D152">
        <v>654394</v>
      </c>
      <c r="E152">
        <v>89708</v>
      </c>
      <c r="F152">
        <v>471525</v>
      </c>
      <c r="G152" s="10">
        <v>93161</v>
      </c>
      <c r="H152" s="10">
        <v>13.70856089756324</v>
      </c>
      <c r="I152">
        <v>72.055214442675208</v>
      </c>
      <c r="J152">
        <v>14.23622465976155</v>
      </c>
    </row>
    <row r="153" spans="1:10" x14ac:dyDescent="0.3">
      <c r="A153" t="s">
        <v>458</v>
      </c>
      <c r="B153" t="s">
        <v>363</v>
      </c>
      <c r="C153">
        <v>1264629</v>
      </c>
      <c r="D153">
        <v>270131</v>
      </c>
      <c r="E153">
        <v>35563</v>
      </c>
      <c r="F153">
        <v>186509</v>
      </c>
      <c r="G153" s="10">
        <v>48059</v>
      </c>
      <c r="H153" s="10">
        <v>13.165093972924247</v>
      </c>
      <c r="I153">
        <v>69.043908325960373</v>
      </c>
      <c r="J153">
        <v>17.790997701115387</v>
      </c>
    </row>
    <row r="154" spans="1:10" x14ac:dyDescent="0.3">
      <c r="A154" t="s">
        <v>458</v>
      </c>
      <c r="B154" t="s">
        <v>364</v>
      </c>
      <c r="C154">
        <v>1243771</v>
      </c>
      <c r="D154">
        <v>287771</v>
      </c>
      <c r="E154">
        <v>34032</v>
      </c>
      <c r="F154">
        <v>200214</v>
      </c>
      <c r="G154" s="10">
        <v>53525</v>
      </c>
      <c r="H154" s="10">
        <v>11.826070034854103</v>
      </c>
      <c r="I154">
        <v>69.574071049549815</v>
      </c>
      <c r="J154">
        <v>18.599858915596084</v>
      </c>
    </row>
    <row r="155" spans="1:10" x14ac:dyDescent="0.3">
      <c r="A155" t="s">
        <v>458</v>
      </c>
      <c r="B155" t="s">
        <v>365</v>
      </c>
      <c r="C155">
        <v>1201742</v>
      </c>
      <c r="D155">
        <v>110541</v>
      </c>
      <c r="E155">
        <v>11456</v>
      </c>
      <c r="F155">
        <v>69595</v>
      </c>
      <c r="G155" s="10">
        <v>29490</v>
      </c>
      <c r="H155" s="10">
        <v>10.363575505920879</v>
      </c>
      <c r="I155">
        <v>62.958540270126015</v>
      </c>
      <c r="J155">
        <v>26.677884223953104</v>
      </c>
    </row>
    <row r="156" spans="1:10" x14ac:dyDescent="0.3">
      <c r="A156" t="s">
        <v>458</v>
      </c>
      <c r="B156" t="s">
        <v>366</v>
      </c>
      <c r="C156">
        <v>1177847</v>
      </c>
      <c r="D156">
        <v>81441</v>
      </c>
      <c r="E156">
        <v>8719</v>
      </c>
      <c r="F156">
        <v>50672</v>
      </c>
      <c r="G156" s="10">
        <v>22050</v>
      </c>
      <c r="H156" s="10">
        <v>10.705909799732321</v>
      </c>
      <c r="I156">
        <v>62.21927530359401</v>
      </c>
      <c r="J156">
        <v>27.074814896673665</v>
      </c>
    </row>
    <row r="157" spans="1:10" x14ac:dyDescent="0.3">
      <c r="A157" t="s">
        <v>458</v>
      </c>
      <c r="B157" t="s">
        <v>367</v>
      </c>
      <c r="C157">
        <v>1189380</v>
      </c>
      <c r="D157">
        <v>83895</v>
      </c>
      <c r="E157">
        <v>7680</v>
      </c>
      <c r="F157">
        <v>50565</v>
      </c>
      <c r="G157" s="10">
        <v>25650</v>
      </c>
      <c r="H157" s="10">
        <v>9.1543000178794927</v>
      </c>
      <c r="I157">
        <v>60.271768281780801</v>
      </c>
      <c r="J157">
        <v>30.573931700339713</v>
      </c>
    </row>
    <row r="158" spans="1:10" x14ac:dyDescent="0.3">
      <c r="A158" t="s">
        <v>458</v>
      </c>
      <c r="B158" t="s">
        <v>368</v>
      </c>
      <c r="C158">
        <v>1201121</v>
      </c>
      <c r="D158">
        <v>92220</v>
      </c>
      <c r="E158">
        <v>11799</v>
      </c>
      <c r="F158">
        <v>59983</v>
      </c>
      <c r="G158" s="10">
        <v>20438</v>
      </c>
      <c r="H158" s="10">
        <v>12.794404684450228</v>
      </c>
      <c r="I158">
        <v>65.043374539145532</v>
      </c>
      <c r="J158">
        <v>22.162220776404251</v>
      </c>
    </row>
    <row r="159" spans="1:10" x14ac:dyDescent="0.3">
      <c r="A159" t="s">
        <v>458</v>
      </c>
      <c r="B159" t="s">
        <v>369</v>
      </c>
      <c r="C159">
        <v>1179275</v>
      </c>
      <c r="D159">
        <v>25697</v>
      </c>
      <c r="E159">
        <v>2151</v>
      </c>
      <c r="F159">
        <v>14933</v>
      </c>
      <c r="G159" s="10">
        <v>8613</v>
      </c>
      <c r="H159" s="10">
        <v>8.3706269214305173</v>
      </c>
      <c r="I159">
        <v>58.111841849243106</v>
      </c>
      <c r="J159">
        <v>33.51753122932638</v>
      </c>
    </row>
    <row r="160" spans="1:10" x14ac:dyDescent="0.3">
      <c r="A160" t="s">
        <v>458</v>
      </c>
      <c r="B160" t="s">
        <v>370</v>
      </c>
      <c r="C160">
        <v>1200102</v>
      </c>
      <c r="D160">
        <v>24303</v>
      </c>
      <c r="E160">
        <v>2177</v>
      </c>
      <c r="F160">
        <v>14235</v>
      </c>
      <c r="G160" s="10">
        <v>7891</v>
      </c>
      <c r="H160" s="10">
        <v>8.9577418425708757</v>
      </c>
      <c r="I160">
        <v>58.573015677076903</v>
      </c>
      <c r="J160">
        <v>32.469242480352214</v>
      </c>
    </row>
    <row r="161" spans="1:10" x14ac:dyDescent="0.3">
      <c r="A161" t="s">
        <v>458</v>
      </c>
      <c r="B161" t="s">
        <v>371</v>
      </c>
      <c r="C161">
        <v>1130604</v>
      </c>
      <c r="D161">
        <v>22441</v>
      </c>
      <c r="E161">
        <v>2063</v>
      </c>
      <c r="F161">
        <v>13074</v>
      </c>
      <c r="G161" s="10">
        <v>7304</v>
      </c>
      <c r="H161" s="10">
        <v>9.1929949645737707</v>
      </c>
      <c r="I161">
        <v>58.259435854017205</v>
      </c>
      <c r="J161">
        <v>32.547569181409031</v>
      </c>
    </row>
    <row r="162" spans="1:10" x14ac:dyDescent="0.3">
      <c r="A162" t="s">
        <v>458</v>
      </c>
      <c r="B162" t="s">
        <v>372</v>
      </c>
      <c r="C162">
        <v>1183798</v>
      </c>
      <c r="D162">
        <v>28902</v>
      </c>
      <c r="E162">
        <v>2397</v>
      </c>
      <c r="F162">
        <v>16675</v>
      </c>
      <c r="G162" s="10">
        <v>9830</v>
      </c>
      <c r="H162" s="10">
        <v>8.293543699397965</v>
      </c>
      <c r="I162">
        <v>57.694969206283297</v>
      </c>
      <c r="J162">
        <v>34.011487094318731</v>
      </c>
    </row>
    <row r="163" spans="1:10" x14ac:dyDescent="0.3">
      <c r="A163" t="s">
        <v>458</v>
      </c>
      <c r="B163" t="s">
        <v>373</v>
      </c>
      <c r="C163">
        <v>1145301</v>
      </c>
      <c r="D163">
        <v>28382</v>
      </c>
      <c r="E163">
        <v>2756</v>
      </c>
      <c r="F163">
        <v>16314</v>
      </c>
      <c r="G163" s="10">
        <v>9312</v>
      </c>
      <c r="H163" s="10">
        <v>9.7103798181946317</v>
      </c>
      <c r="I163">
        <v>57.480093016700728</v>
      </c>
      <c r="J163">
        <v>32.809527165104647</v>
      </c>
    </row>
    <row r="164" spans="1:10" x14ac:dyDescent="0.3">
      <c r="A164" t="s">
        <v>458</v>
      </c>
      <c r="B164" t="s">
        <v>374</v>
      </c>
      <c r="C164">
        <v>1184103</v>
      </c>
      <c r="D164">
        <v>55504</v>
      </c>
      <c r="E164">
        <v>4751</v>
      </c>
      <c r="F164">
        <v>32383</v>
      </c>
      <c r="G164" s="10">
        <v>18370</v>
      </c>
      <c r="H164" s="10">
        <v>8.5597434419140956</v>
      </c>
      <c r="I164">
        <v>58.343542807725569</v>
      </c>
      <c r="J164">
        <v>33.096713750360337</v>
      </c>
    </row>
    <row r="165" spans="1:10" x14ac:dyDescent="0.3">
      <c r="A165" t="s">
        <v>458</v>
      </c>
      <c r="B165" t="s">
        <v>375</v>
      </c>
      <c r="C165">
        <v>1186611</v>
      </c>
      <c r="D165">
        <v>53295</v>
      </c>
      <c r="E165">
        <v>4432</v>
      </c>
      <c r="F165">
        <v>31880</v>
      </c>
      <c r="G165" s="10">
        <v>16983</v>
      </c>
      <c r="H165" s="10">
        <v>8.3159771085467682</v>
      </c>
      <c r="I165">
        <v>59.817994183319257</v>
      </c>
      <c r="J165">
        <v>31.866028708133971</v>
      </c>
    </row>
    <row r="166" spans="1:10" x14ac:dyDescent="0.3">
      <c r="A166" t="s">
        <v>459</v>
      </c>
      <c r="B166" t="s">
        <v>376</v>
      </c>
      <c r="C166">
        <v>1180260</v>
      </c>
      <c r="D166">
        <v>229861</v>
      </c>
      <c r="E166">
        <v>32256</v>
      </c>
      <c r="F166">
        <v>161518</v>
      </c>
      <c r="G166" s="10">
        <v>36087</v>
      </c>
      <c r="H166" s="10">
        <v>14.032828535506242</v>
      </c>
      <c r="I166">
        <v>70.267683513079646</v>
      </c>
      <c r="J166">
        <v>15.699487951414115</v>
      </c>
    </row>
    <row r="167" spans="1:10" x14ac:dyDescent="0.3">
      <c r="A167" t="s">
        <v>459</v>
      </c>
      <c r="B167" t="s">
        <v>377</v>
      </c>
      <c r="C167">
        <v>1292967</v>
      </c>
      <c r="D167">
        <v>282786</v>
      </c>
      <c r="E167">
        <v>34422</v>
      </c>
      <c r="F167">
        <v>196369</v>
      </c>
      <c r="G167" s="10">
        <v>51995</v>
      </c>
      <c r="H167" s="10">
        <v>12.172455496382424</v>
      </c>
      <c r="I167">
        <v>69.44084926410784</v>
      </c>
      <c r="J167">
        <v>18.386695239509734</v>
      </c>
    </row>
    <row r="168" spans="1:10" x14ac:dyDescent="0.3">
      <c r="A168" t="s">
        <v>459</v>
      </c>
      <c r="B168" t="s">
        <v>378</v>
      </c>
      <c r="C168">
        <v>1311791</v>
      </c>
      <c r="D168">
        <v>279598</v>
      </c>
      <c r="E168">
        <v>38484</v>
      </c>
      <c r="F168">
        <v>198841</v>
      </c>
      <c r="G168" s="10">
        <v>42273</v>
      </c>
      <c r="H168" s="10">
        <v>13.764046953125558</v>
      </c>
      <c r="I168">
        <v>71.116746185595034</v>
      </c>
      <c r="J168">
        <v>15.119206861279407</v>
      </c>
    </row>
    <row r="169" spans="1:10" x14ac:dyDescent="0.3">
      <c r="A169" t="s">
        <v>459</v>
      </c>
      <c r="B169" t="s">
        <v>379</v>
      </c>
      <c r="C169">
        <v>1212482</v>
      </c>
      <c r="D169">
        <v>114664</v>
      </c>
      <c r="E169">
        <v>14932</v>
      </c>
      <c r="F169">
        <v>74475</v>
      </c>
      <c r="G169" s="10">
        <v>25257</v>
      </c>
      <c r="H169" s="10">
        <v>13.022395869671389</v>
      </c>
      <c r="I169">
        <v>64.950638386939232</v>
      </c>
      <c r="J169">
        <v>22.026965743389383</v>
      </c>
    </row>
    <row r="170" spans="1:10" x14ac:dyDescent="0.3">
      <c r="A170" t="s">
        <v>459</v>
      </c>
      <c r="B170" t="s">
        <v>380</v>
      </c>
      <c r="C170">
        <v>1315744</v>
      </c>
      <c r="D170">
        <v>156750</v>
      </c>
      <c r="E170">
        <v>22144</v>
      </c>
      <c r="F170">
        <v>115306</v>
      </c>
      <c r="G170" s="10">
        <v>19300</v>
      </c>
      <c r="H170" s="10">
        <v>14.126953748006379</v>
      </c>
      <c r="I170">
        <v>73.560446570972886</v>
      </c>
      <c r="J170">
        <v>12.312599681020734</v>
      </c>
    </row>
    <row r="171" spans="1:10" x14ac:dyDescent="0.3">
      <c r="A171" t="s">
        <v>459</v>
      </c>
      <c r="B171" t="s">
        <v>381</v>
      </c>
      <c r="C171">
        <v>1212223</v>
      </c>
      <c r="D171">
        <v>46535</v>
      </c>
      <c r="E171">
        <v>3738</v>
      </c>
      <c r="F171">
        <v>28837</v>
      </c>
      <c r="G171" s="10">
        <v>13960</v>
      </c>
      <c r="H171" s="10">
        <v>8.0326635865477591</v>
      </c>
      <c r="I171">
        <v>61.968410873536051</v>
      </c>
      <c r="J171">
        <v>29.998925539916193</v>
      </c>
    </row>
    <row r="172" spans="1:10" x14ac:dyDescent="0.3">
      <c r="A172" t="s">
        <v>459</v>
      </c>
      <c r="B172" t="s">
        <v>382</v>
      </c>
      <c r="C172">
        <v>1175306</v>
      </c>
      <c r="D172">
        <v>28887</v>
      </c>
      <c r="E172">
        <v>2072</v>
      </c>
      <c r="F172">
        <v>16731</v>
      </c>
      <c r="G172" s="10">
        <v>10084</v>
      </c>
      <c r="H172" s="10">
        <v>7.1727766815522553</v>
      </c>
      <c r="I172">
        <v>57.918786997611384</v>
      </c>
      <c r="J172">
        <v>34.908436320836358</v>
      </c>
    </row>
    <row r="173" spans="1:10" x14ac:dyDescent="0.3">
      <c r="A173" t="s">
        <v>459</v>
      </c>
      <c r="B173" t="s">
        <v>383</v>
      </c>
      <c r="C173">
        <v>1170677</v>
      </c>
      <c r="D173">
        <v>26563</v>
      </c>
      <c r="E173">
        <v>2152</v>
      </c>
      <c r="F173">
        <v>15735</v>
      </c>
      <c r="G173" s="10">
        <v>8676</v>
      </c>
      <c r="H173" s="10">
        <v>8.1014945601023989</v>
      </c>
      <c r="I173">
        <v>59.236532018220835</v>
      </c>
      <c r="J173">
        <v>32.66197342167677</v>
      </c>
    </row>
    <row r="174" spans="1:10" x14ac:dyDescent="0.3">
      <c r="A174" t="s">
        <v>459</v>
      </c>
      <c r="B174" t="s">
        <v>384</v>
      </c>
      <c r="C174">
        <v>1158239</v>
      </c>
      <c r="D174">
        <v>64913</v>
      </c>
      <c r="E174">
        <v>4460</v>
      </c>
      <c r="F174">
        <v>34647</v>
      </c>
      <c r="G174" s="10">
        <v>25806</v>
      </c>
      <c r="H174" s="10">
        <v>6.8707346756427841</v>
      </c>
      <c r="I174">
        <v>53.37451666076133</v>
      </c>
      <c r="J174">
        <v>39.75474866359589</v>
      </c>
    </row>
    <row r="175" spans="1:10" x14ac:dyDescent="0.3">
      <c r="A175" t="s">
        <v>459</v>
      </c>
      <c r="B175" t="s">
        <v>385</v>
      </c>
      <c r="C175">
        <v>1191143</v>
      </c>
      <c r="D175">
        <v>41420</v>
      </c>
      <c r="E175">
        <v>3130</v>
      </c>
      <c r="F175">
        <v>22861</v>
      </c>
      <c r="G175" s="10">
        <v>15429</v>
      </c>
      <c r="H175" s="10">
        <v>7.5567358763882178</v>
      </c>
      <c r="I175">
        <v>55.193143408981172</v>
      </c>
      <c r="J175">
        <v>37.250120714630611</v>
      </c>
    </row>
    <row r="176" spans="1:10" x14ac:dyDescent="0.3">
      <c r="A176" t="s">
        <v>459</v>
      </c>
      <c r="B176" t="s">
        <v>386</v>
      </c>
      <c r="C176">
        <v>1214614</v>
      </c>
      <c r="D176">
        <v>62737</v>
      </c>
      <c r="E176">
        <v>6224</v>
      </c>
      <c r="F176">
        <v>40227</v>
      </c>
      <c r="G176" s="10">
        <v>16286</v>
      </c>
      <c r="H176" s="10">
        <v>9.9207804007204672</v>
      </c>
      <c r="I176">
        <v>64.120056744823628</v>
      </c>
      <c r="J176">
        <v>25.959162854455904</v>
      </c>
    </row>
    <row r="177" spans="1:10" x14ac:dyDescent="0.3">
      <c r="A177" t="s">
        <v>459</v>
      </c>
      <c r="B177" t="s">
        <v>387</v>
      </c>
      <c r="C177">
        <v>1193804</v>
      </c>
      <c r="D177">
        <v>38563</v>
      </c>
      <c r="E177">
        <v>3374</v>
      </c>
      <c r="F177">
        <v>22469</v>
      </c>
      <c r="G177" s="10">
        <v>12720</v>
      </c>
      <c r="H177" s="10">
        <v>8.7493192956979495</v>
      </c>
      <c r="I177">
        <v>58.265695096335868</v>
      </c>
      <c r="J177">
        <v>32.984985607966181</v>
      </c>
    </row>
    <row r="178" spans="1:10" x14ac:dyDescent="0.3">
      <c r="A178" t="s">
        <v>459</v>
      </c>
      <c r="B178" t="s">
        <v>388</v>
      </c>
      <c r="C178">
        <v>1180093</v>
      </c>
      <c r="D178">
        <v>35286</v>
      </c>
      <c r="E178">
        <v>3149</v>
      </c>
      <c r="F178">
        <v>20254</v>
      </c>
      <c r="G178" s="10">
        <v>11883</v>
      </c>
      <c r="H178" s="10">
        <v>8.9242192370911972</v>
      </c>
      <c r="I178">
        <v>57.399535226435418</v>
      </c>
      <c r="J178">
        <v>33.676245536473388</v>
      </c>
    </row>
    <row r="179" spans="1:10" x14ac:dyDescent="0.3">
      <c r="A179" t="s">
        <v>459</v>
      </c>
      <c r="B179" t="s">
        <v>389</v>
      </c>
      <c r="C179">
        <v>1226951</v>
      </c>
      <c r="D179">
        <v>70354</v>
      </c>
      <c r="E179">
        <v>6869</v>
      </c>
      <c r="F179">
        <v>41528</v>
      </c>
      <c r="G179" s="10">
        <v>21957</v>
      </c>
      <c r="H179" s="10">
        <v>9.7634818205077174</v>
      </c>
      <c r="I179">
        <v>59.027205276174776</v>
      </c>
      <c r="J179">
        <v>31.20931290331751</v>
      </c>
    </row>
    <row r="180" spans="1:10" x14ac:dyDescent="0.3">
      <c r="A180" t="s">
        <v>459</v>
      </c>
      <c r="B180" t="s">
        <v>390</v>
      </c>
      <c r="C180">
        <v>1132656</v>
      </c>
      <c r="D180">
        <v>54593</v>
      </c>
      <c r="E180">
        <v>6027</v>
      </c>
      <c r="F180">
        <v>34492</v>
      </c>
      <c r="G180" s="10">
        <v>14074</v>
      </c>
      <c r="H180" s="10">
        <v>11.039876907295808</v>
      </c>
      <c r="I180">
        <v>63.180261205649082</v>
      </c>
      <c r="J180">
        <v>25.779861887055116</v>
      </c>
    </row>
    <row r="181" spans="1:10" x14ac:dyDescent="0.3">
      <c r="A181" t="s">
        <v>459</v>
      </c>
      <c r="B181" t="s">
        <v>391</v>
      </c>
      <c r="C181">
        <v>1168093</v>
      </c>
      <c r="D181">
        <v>81105</v>
      </c>
      <c r="E181">
        <v>11573</v>
      </c>
      <c r="F181">
        <v>52674</v>
      </c>
      <c r="G181" s="10">
        <v>16858</v>
      </c>
      <c r="H181" s="10">
        <v>14.26915726527341</v>
      </c>
      <c r="I181">
        <v>64.945441094877012</v>
      </c>
      <c r="J181">
        <v>20.785401639849578</v>
      </c>
    </row>
    <row r="182" spans="1:10" x14ac:dyDescent="0.3">
      <c r="A182" t="s">
        <v>459</v>
      </c>
      <c r="B182" t="s">
        <v>392</v>
      </c>
      <c r="C182">
        <v>1204352</v>
      </c>
      <c r="D182">
        <v>32861</v>
      </c>
      <c r="E182">
        <v>2418</v>
      </c>
      <c r="F182">
        <v>18879</v>
      </c>
      <c r="G182" s="10">
        <v>11564</v>
      </c>
      <c r="H182" s="10">
        <v>7.3582666382642037</v>
      </c>
      <c r="I182">
        <v>57.451081829524362</v>
      </c>
      <c r="J182">
        <v>35.190651532211433</v>
      </c>
    </row>
    <row r="183" spans="1:10" x14ac:dyDescent="0.3">
      <c r="A183" t="s">
        <v>459</v>
      </c>
      <c r="B183" t="s">
        <v>393</v>
      </c>
      <c r="C183">
        <v>1211287</v>
      </c>
      <c r="D183">
        <v>53852</v>
      </c>
      <c r="E183">
        <v>5791</v>
      </c>
      <c r="F183">
        <v>32867</v>
      </c>
      <c r="G183" s="10">
        <v>15194</v>
      </c>
      <c r="H183" s="10">
        <v>10.753546757780583</v>
      </c>
      <c r="I183">
        <v>61.032087944737427</v>
      </c>
      <c r="J183">
        <v>28.214365297481987</v>
      </c>
    </row>
    <row r="184" spans="1:10" x14ac:dyDescent="0.3">
      <c r="A184" t="s">
        <v>459</v>
      </c>
      <c r="B184" t="s">
        <v>394</v>
      </c>
      <c r="C184">
        <v>1215456</v>
      </c>
      <c r="D184">
        <v>45739</v>
      </c>
      <c r="E184">
        <v>4667</v>
      </c>
      <c r="F184">
        <v>28005</v>
      </c>
      <c r="G184" s="10">
        <v>13067</v>
      </c>
      <c r="H184" s="10">
        <v>10.203546207831392</v>
      </c>
      <c r="I184">
        <v>61.227836201053812</v>
      </c>
      <c r="J184">
        <v>28.568617591114805</v>
      </c>
    </row>
    <row r="185" spans="1:10" x14ac:dyDescent="0.3">
      <c r="A185" t="s">
        <v>459</v>
      </c>
      <c r="B185" t="s">
        <v>395</v>
      </c>
      <c r="C185">
        <v>1231860</v>
      </c>
      <c r="D185">
        <v>50689</v>
      </c>
      <c r="E185">
        <v>5062</v>
      </c>
      <c r="F185">
        <v>29706</v>
      </c>
      <c r="G185" s="10">
        <v>15921</v>
      </c>
      <c r="H185" s="10">
        <v>9.986387579159187</v>
      </c>
      <c r="I185">
        <v>58.604430941624422</v>
      </c>
      <c r="J185">
        <v>31.409181479216397</v>
      </c>
    </row>
    <row r="186" spans="1:10" x14ac:dyDescent="0.3">
      <c r="A186" t="s">
        <v>459</v>
      </c>
      <c r="B186" t="s">
        <v>396</v>
      </c>
      <c r="C186">
        <v>1190887</v>
      </c>
      <c r="D186">
        <v>30715</v>
      </c>
      <c r="E186">
        <v>2840</v>
      </c>
      <c r="F186">
        <v>17790</v>
      </c>
      <c r="G186" s="10">
        <v>10085</v>
      </c>
      <c r="H186" s="10">
        <v>9.2462965977535401</v>
      </c>
      <c r="I186">
        <v>57.919583265505459</v>
      </c>
      <c r="J186">
        <v>32.834120136741006</v>
      </c>
    </row>
    <row r="187" spans="1:10" x14ac:dyDescent="0.3">
      <c r="A187" t="s">
        <v>459</v>
      </c>
      <c r="B187" t="s">
        <v>397</v>
      </c>
      <c r="C187">
        <v>1165298</v>
      </c>
      <c r="D187">
        <v>40274</v>
      </c>
      <c r="E187">
        <v>2644</v>
      </c>
      <c r="F187">
        <v>23558</v>
      </c>
      <c r="G187" s="10">
        <v>14072</v>
      </c>
      <c r="H187" s="10">
        <v>6.5650295475989466</v>
      </c>
      <c r="I187">
        <v>58.494313949446294</v>
      </c>
      <c r="J187">
        <v>34.940656502954759</v>
      </c>
    </row>
    <row r="188" spans="1:10" x14ac:dyDescent="0.3">
      <c r="A188" t="s">
        <v>460</v>
      </c>
      <c r="B188" t="s">
        <v>398</v>
      </c>
      <c r="C188">
        <v>1301991</v>
      </c>
      <c r="D188">
        <v>507025</v>
      </c>
      <c r="E188">
        <v>64404</v>
      </c>
      <c r="F188">
        <v>360620</v>
      </c>
      <c r="G188" s="10">
        <v>82001</v>
      </c>
      <c r="H188" s="10">
        <v>12.702332232138454</v>
      </c>
      <c r="I188">
        <v>71.12469799319561</v>
      </c>
      <c r="J188">
        <v>16.172969774665944</v>
      </c>
    </row>
    <row r="189" spans="1:10" x14ac:dyDescent="0.3">
      <c r="A189" t="s">
        <v>460</v>
      </c>
      <c r="B189" t="s">
        <v>399</v>
      </c>
      <c r="C189">
        <v>1266007</v>
      </c>
      <c r="D189">
        <v>255402</v>
      </c>
      <c r="E189">
        <v>26851</v>
      </c>
      <c r="F189">
        <v>173912</v>
      </c>
      <c r="G189" s="10">
        <v>54639</v>
      </c>
      <c r="H189" s="10">
        <v>10.513230123491594</v>
      </c>
      <c r="I189">
        <v>68.093437013022609</v>
      </c>
      <c r="J189">
        <v>21.393332863485799</v>
      </c>
    </row>
    <row r="190" spans="1:10" x14ac:dyDescent="0.3">
      <c r="A190" t="s">
        <v>460</v>
      </c>
      <c r="B190" t="s">
        <v>400</v>
      </c>
      <c r="C190">
        <v>1233524</v>
      </c>
      <c r="D190">
        <v>141229</v>
      </c>
      <c r="E190">
        <v>16476</v>
      </c>
      <c r="F190">
        <v>93501</v>
      </c>
      <c r="G190" s="10">
        <v>31252</v>
      </c>
      <c r="H190" s="10">
        <v>11.666159216591494</v>
      </c>
      <c r="I190">
        <v>66.205241133195031</v>
      </c>
      <c r="J190">
        <v>22.128599650213481</v>
      </c>
    </row>
    <row r="191" spans="1:10" x14ac:dyDescent="0.3">
      <c r="A191" t="s">
        <v>460</v>
      </c>
      <c r="B191" t="s">
        <v>401</v>
      </c>
      <c r="C191">
        <v>1235582</v>
      </c>
      <c r="D191">
        <v>160052</v>
      </c>
      <c r="E191">
        <v>17624</v>
      </c>
      <c r="F191">
        <v>104522</v>
      </c>
      <c r="G191" s="10">
        <v>37906</v>
      </c>
      <c r="H191" s="10">
        <v>11.011421288081372</v>
      </c>
      <c r="I191">
        <v>65.305025866593354</v>
      </c>
      <c r="J191">
        <v>23.68355284532527</v>
      </c>
    </row>
    <row r="192" spans="1:10" x14ac:dyDescent="0.3">
      <c r="A192" t="s">
        <v>460</v>
      </c>
      <c r="B192" t="s">
        <v>402</v>
      </c>
      <c r="C192">
        <v>1289442</v>
      </c>
      <c r="D192">
        <v>419742</v>
      </c>
      <c r="E192">
        <v>65604</v>
      </c>
      <c r="F192">
        <v>316598</v>
      </c>
      <c r="G192" s="10">
        <v>37540</v>
      </c>
      <c r="H192" s="10">
        <v>15.629601040639249</v>
      </c>
      <c r="I192">
        <v>75.426809802211835</v>
      </c>
      <c r="J192">
        <v>8.9435891571489154</v>
      </c>
    </row>
    <row r="193" spans="1:10" x14ac:dyDescent="0.3">
      <c r="A193" t="s">
        <v>460</v>
      </c>
      <c r="B193" t="s">
        <v>403</v>
      </c>
      <c r="C193">
        <v>1229667</v>
      </c>
      <c r="D193">
        <v>105067</v>
      </c>
      <c r="E193">
        <v>10826</v>
      </c>
      <c r="F193">
        <v>66982</v>
      </c>
      <c r="G193" s="10">
        <v>27259</v>
      </c>
      <c r="H193" s="10">
        <v>10.303901320110025</v>
      </c>
      <c r="I193">
        <v>63.751701295363915</v>
      </c>
      <c r="J193">
        <v>25.944397384526063</v>
      </c>
    </row>
    <row r="194" spans="1:10" x14ac:dyDescent="0.3">
      <c r="A194" t="s">
        <v>460</v>
      </c>
      <c r="B194" t="s">
        <v>404</v>
      </c>
      <c r="C194">
        <v>1221917</v>
      </c>
      <c r="D194">
        <v>102470</v>
      </c>
      <c r="E194">
        <v>9007</v>
      </c>
      <c r="F194">
        <v>65791</v>
      </c>
      <c r="G194" s="10">
        <v>27672</v>
      </c>
      <c r="H194" s="10">
        <v>8.7898897238216058</v>
      </c>
      <c r="I194">
        <v>64.205133209719918</v>
      </c>
      <c r="J194">
        <v>27.004977066458473</v>
      </c>
    </row>
    <row r="195" spans="1:10" x14ac:dyDescent="0.3">
      <c r="A195" t="s">
        <v>460</v>
      </c>
      <c r="B195" t="s">
        <v>405</v>
      </c>
      <c r="C195">
        <v>1212026</v>
      </c>
      <c r="D195">
        <v>100688</v>
      </c>
      <c r="E195">
        <v>9034</v>
      </c>
      <c r="F195">
        <v>61832</v>
      </c>
      <c r="G195" s="10">
        <v>29822</v>
      </c>
      <c r="H195" s="10">
        <v>8.9722707770538683</v>
      </c>
      <c r="I195">
        <v>61.409502621960911</v>
      </c>
      <c r="J195">
        <v>29.618226600985221</v>
      </c>
    </row>
    <row r="196" spans="1:10" x14ac:dyDescent="0.3">
      <c r="A196" t="s">
        <v>460</v>
      </c>
      <c r="B196" t="s">
        <v>406</v>
      </c>
      <c r="C196">
        <v>1225542</v>
      </c>
      <c r="D196">
        <v>72242</v>
      </c>
      <c r="E196">
        <v>6709</v>
      </c>
      <c r="F196">
        <v>44642</v>
      </c>
      <c r="G196" s="10">
        <v>20891</v>
      </c>
      <c r="H196" s="10">
        <v>9.2868414495722718</v>
      </c>
      <c r="I196">
        <v>61.795077655657373</v>
      </c>
      <c r="J196">
        <v>28.918080894770355</v>
      </c>
    </row>
    <row r="197" spans="1:10" x14ac:dyDescent="0.3">
      <c r="A197" t="s">
        <v>460</v>
      </c>
      <c r="B197" t="s">
        <v>407</v>
      </c>
      <c r="C197">
        <v>1280563</v>
      </c>
      <c r="D197">
        <v>263185</v>
      </c>
      <c r="E197">
        <v>32327</v>
      </c>
      <c r="F197">
        <v>188779</v>
      </c>
      <c r="G197" s="10">
        <v>42079</v>
      </c>
      <c r="H197" s="10">
        <v>12.282994851530292</v>
      </c>
      <c r="I197">
        <v>71.728631950909062</v>
      </c>
      <c r="J197">
        <v>15.988373197560652</v>
      </c>
    </row>
    <row r="198" spans="1:10" x14ac:dyDescent="0.3">
      <c r="A198" t="s">
        <v>460</v>
      </c>
      <c r="B198" t="s">
        <v>408</v>
      </c>
      <c r="C198">
        <v>1211067</v>
      </c>
      <c r="D198">
        <v>23843</v>
      </c>
      <c r="E198">
        <v>1207</v>
      </c>
      <c r="F198">
        <v>13460</v>
      </c>
      <c r="G198" s="10">
        <v>9176</v>
      </c>
      <c r="H198" s="10">
        <v>5.062282430902151</v>
      </c>
      <c r="I198">
        <v>56.452627605586549</v>
      </c>
      <c r="J198">
        <v>38.485089963511307</v>
      </c>
    </row>
    <row r="199" spans="1:10" x14ac:dyDescent="0.3">
      <c r="A199" t="s">
        <v>460</v>
      </c>
      <c r="B199" t="s">
        <v>409</v>
      </c>
      <c r="C199">
        <v>1150474</v>
      </c>
      <c r="D199">
        <v>52595</v>
      </c>
      <c r="E199">
        <v>3114</v>
      </c>
      <c r="F199">
        <v>28476</v>
      </c>
      <c r="G199" s="10">
        <v>21005</v>
      </c>
      <c r="H199" s="10">
        <v>5.9207148968533128</v>
      </c>
      <c r="I199">
        <v>54.142028709953415</v>
      </c>
      <c r="J199">
        <v>39.937256393193273</v>
      </c>
    </row>
    <row r="200" spans="1:10" x14ac:dyDescent="0.3">
      <c r="A200" t="s">
        <v>460</v>
      </c>
      <c r="B200" t="s">
        <v>410</v>
      </c>
      <c r="C200">
        <v>1124647</v>
      </c>
      <c r="D200">
        <v>25416</v>
      </c>
      <c r="E200">
        <v>1608</v>
      </c>
      <c r="F200">
        <v>14673</v>
      </c>
      <c r="G200" s="10">
        <v>9135</v>
      </c>
      <c r="H200" s="10">
        <v>6.3267233238904623</v>
      </c>
      <c r="I200">
        <v>57.731350330500476</v>
      </c>
      <c r="J200">
        <v>35.941926345609062</v>
      </c>
    </row>
    <row r="201" spans="1:10" x14ac:dyDescent="0.3">
      <c r="A201" t="s">
        <v>460</v>
      </c>
      <c r="B201" t="s">
        <v>411</v>
      </c>
      <c r="C201">
        <v>1139935</v>
      </c>
      <c r="D201">
        <v>16993</v>
      </c>
      <c r="E201">
        <v>1255</v>
      </c>
      <c r="F201">
        <v>9620</v>
      </c>
      <c r="G201" s="10">
        <v>6118</v>
      </c>
      <c r="H201" s="10">
        <v>7.3853939857588422</v>
      </c>
      <c r="I201">
        <v>56.611545930677345</v>
      </c>
      <c r="J201">
        <v>36.003060083563824</v>
      </c>
    </row>
    <row r="202" spans="1:10" x14ac:dyDescent="0.3">
      <c r="A202" t="s">
        <v>460</v>
      </c>
      <c r="B202" t="s">
        <v>412</v>
      </c>
      <c r="C202">
        <v>1272586</v>
      </c>
      <c r="D202">
        <v>37361</v>
      </c>
      <c r="E202">
        <v>2851</v>
      </c>
      <c r="F202">
        <v>21052</v>
      </c>
      <c r="G202" s="10">
        <v>13458</v>
      </c>
      <c r="H202" s="10">
        <v>7.630952062310965</v>
      </c>
      <c r="I202">
        <v>56.347528171087504</v>
      </c>
      <c r="J202">
        <v>36.021519766601536</v>
      </c>
    </row>
    <row r="203" spans="1:10" x14ac:dyDescent="0.3">
      <c r="A203" t="s">
        <v>460</v>
      </c>
      <c r="B203" t="s">
        <v>413</v>
      </c>
      <c r="C203">
        <v>1181957</v>
      </c>
      <c r="D203">
        <v>42910</v>
      </c>
      <c r="E203">
        <v>2648</v>
      </c>
      <c r="F203">
        <v>24721</v>
      </c>
      <c r="G203" s="10">
        <v>15541</v>
      </c>
      <c r="H203" s="10">
        <v>6.1710556979725011</v>
      </c>
      <c r="I203">
        <v>57.611279422046145</v>
      </c>
      <c r="J203">
        <v>36.217664879981356</v>
      </c>
    </row>
    <row r="204" spans="1:10" x14ac:dyDescent="0.3">
      <c r="A204" t="s">
        <v>460</v>
      </c>
      <c r="B204" t="s">
        <v>414</v>
      </c>
      <c r="C204">
        <v>1250595</v>
      </c>
      <c r="D204">
        <v>32373</v>
      </c>
      <c r="E204">
        <v>2613</v>
      </c>
      <c r="F204">
        <v>20112</v>
      </c>
      <c r="G204" s="10">
        <v>9648</v>
      </c>
      <c r="H204" s="10">
        <v>8.0715410990640351</v>
      </c>
      <c r="I204">
        <v>62.125845612084142</v>
      </c>
      <c r="J204">
        <v>29.80261328885182</v>
      </c>
    </row>
    <row r="205" spans="1:10" x14ac:dyDescent="0.3">
      <c r="A205" t="s">
        <v>460</v>
      </c>
      <c r="B205" t="s">
        <v>415</v>
      </c>
      <c r="C205">
        <v>1217616</v>
      </c>
      <c r="D205">
        <v>44015</v>
      </c>
      <c r="E205">
        <v>3112</v>
      </c>
      <c r="F205">
        <v>27426</v>
      </c>
      <c r="G205" s="10">
        <v>13477</v>
      </c>
      <c r="H205" s="10">
        <v>7.0703169374077017</v>
      </c>
      <c r="I205">
        <v>62.310575940020449</v>
      </c>
      <c r="J205">
        <v>30.619107122571847</v>
      </c>
    </row>
    <row r="206" spans="1:10" x14ac:dyDescent="0.3">
      <c r="A206" t="s">
        <v>460</v>
      </c>
      <c r="B206" t="s">
        <v>416</v>
      </c>
      <c r="C206">
        <v>1283258</v>
      </c>
      <c r="D206">
        <v>117047</v>
      </c>
      <c r="E206">
        <v>16154</v>
      </c>
      <c r="F206">
        <v>83405</v>
      </c>
      <c r="G206" s="10">
        <v>17488</v>
      </c>
      <c r="H206" s="10">
        <v>13.801293497483917</v>
      </c>
      <c r="I206">
        <v>71.257699898331438</v>
      </c>
      <c r="J206">
        <v>14.941006604184645</v>
      </c>
    </row>
    <row r="207" spans="1:10" x14ac:dyDescent="0.3">
      <c r="A207" t="s">
        <v>460</v>
      </c>
      <c r="B207" t="s">
        <v>417</v>
      </c>
      <c r="C207">
        <v>1231562</v>
      </c>
      <c r="D207">
        <v>55100</v>
      </c>
      <c r="E207">
        <v>6864</v>
      </c>
      <c r="F207">
        <v>31847</v>
      </c>
      <c r="G207" s="10">
        <v>16389</v>
      </c>
      <c r="H207" s="10">
        <v>12.457350272232306</v>
      </c>
      <c r="I207">
        <v>57.798548094373871</v>
      </c>
      <c r="J207">
        <v>29.744101633393825</v>
      </c>
    </row>
    <row r="208" spans="1:10" x14ac:dyDescent="0.3">
      <c r="A208" t="s">
        <v>460</v>
      </c>
      <c r="B208" t="s">
        <v>418</v>
      </c>
      <c r="C208">
        <v>1181237</v>
      </c>
      <c r="D208">
        <v>32150</v>
      </c>
      <c r="E208">
        <v>2372</v>
      </c>
      <c r="F208">
        <v>18556</v>
      </c>
      <c r="G208" s="10">
        <v>11222</v>
      </c>
      <c r="H208" s="10">
        <v>7.3779160186625194</v>
      </c>
      <c r="I208">
        <v>57.716951788491443</v>
      </c>
      <c r="J208">
        <v>34.905132192846033</v>
      </c>
    </row>
    <row r="209" spans="1:10" x14ac:dyDescent="0.3">
      <c r="A209" t="s">
        <v>460</v>
      </c>
      <c r="B209" t="s">
        <v>419</v>
      </c>
      <c r="C209">
        <v>1378143</v>
      </c>
      <c r="D209">
        <v>49314</v>
      </c>
      <c r="E209">
        <v>4767</v>
      </c>
      <c r="F209">
        <v>31191</v>
      </c>
      <c r="G209" s="10">
        <v>13356</v>
      </c>
      <c r="H209" s="10">
        <v>9.6666261102323894</v>
      </c>
      <c r="I209">
        <v>63.249787078720047</v>
      </c>
      <c r="J209">
        <v>27.083586811047571</v>
      </c>
    </row>
    <row r="210" spans="1:10" x14ac:dyDescent="0.3">
      <c r="A210" t="s">
        <v>460</v>
      </c>
      <c r="B210" t="s">
        <v>420</v>
      </c>
      <c r="C210">
        <v>1345716</v>
      </c>
      <c r="D210">
        <v>9617</v>
      </c>
      <c r="E210">
        <v>706</v>
      </c>
      <c r="F210">
        <v>6570</v>
      </c>
      <c r="G210" s="10">
        <v>2341</v>
      </c>
      <c r="H210" s="10">
        <v>7.3411666839970886</v>
      </c>
      <c r="I210">
        <v>68.316522824165531</v>
      </c>
      <c r="J210">
        <v>24.34231049183737</v>
      </c>
    </row>
    <row r="211" spans="1:10" x14ac:dyDescent="0.3">
      <c r="A211" t="s">
        <v>461</v>
      </c>
      <c r="B211" t="s">
        <v>421</v>
      </c>
      <c r="C211">
        <v>1288860</v>
      </c>
      <c r="D211">
        <v>1044740</v>
      </c>
      <c r="E211">
        <v>135929</v>
      </c>
      <c r="F211">
        <v>768660</v>
      </c>
      <c r="G211" s="10">
        <v>140151</v>
      </c>
      <c r="H211" s="10">
        <v>13.010796944694375</v>
      </c>
      <c r="I211">
        <v>73.574286425330698</v>
      </c>
      <c r="J211">
        <v>13.414916629974922</v>
      </c>
    </row>
    <row r="212" spans="1:10" x14ac:dyDescent="0.3">
      <c r="A212" t="s">
        <v>461</v>
      </c>
      <c r="B212" t="s">
        <v>422</v>
      </c>
      <c r="C212">
        <v>1258146</v>
      </c>
      <c r="D212">
        <v>347334</v>
      </c>
      <c r="E212">
        <v>46407</v>
      </c>
      <c r="F212">
        <v>245028</v>
      </c>
      <c r="G212" s="10">
        <v>55899</v>
      </c>
      <c r="H212" s="10">
        <v>13.360914854290106</v>
      </c>
      <c r="I212">
        <v>70.545354039627568</v>
      </c>
      <c r="J212">
        <v>16.09373110608233</v>
      </c>
    </row>
    <row r="213" spans="1:10" x14ac:dyDescent="0.3">
      <c r="A213" t="s">
        <v>461</v>
      </c>
      <c r="B213" t="s">
        <v>423</v>
      </c>
      <c r="C213">
        <v>1280328</v>
      </c>
      <c r="D213">
        <v>131404</v>
      </c>
      <c r="E213">
        <v>17346</v>
      </c>
      <c r="F213">
        <v>90163</v>
      </c>
      <c r="G213" s="10">
        <v>23895</v>
      </c>
      <c r="H213" s="10">
        <v>13.200511399957382</v>
      </c>
      <c r="I213">
        <v>68.615110651121739</v>
      </c>
      <c r="J213">
        <v>18.184377948920886</v>
      </c>
    </row>
    <row r="214" spans="1:10" x14ac:dyDescent="0.3">
      <c r="A214" t="s">
        <v>461</v>
      </c>
      <c r="B214" t="s">
        <v>424</v>
      </c>
      <c r="C214">
        <v>1232660</v>
      </c>
      <c r="D214">
        <v>111925</v>
      </c>
      <c r="E214">
        <v>13937</v>
      </c>
      <c r="F214">
        <v>74560</v>
      </c>
      <c r="G214" s="10">
        <v>23428</v>
      </c>
      <c r="H214" s="10">
        <v>12.452088452088452</v>
      </c>
      <c r="I214">
        <v>66.616037525128434</v>
      </c>
      <c r="J214">
        <v>20.931874022783113</v>
      </c>
    </row>
    <row r="215" spans="1:10" x14ac:dyDescent="0.3">
      <c r="A215" t="s">
        <v>461</v>
      </c>
      <c r="B215" t="s">
        <v>425</v>
      </c>
      <c r="C215">
        <v>1315568</v>
      </c>
      <c r="D215">
        <v>542455</v>
      </c>
      <c r="E215">
        <v>81955</v>
      </c>
      <c r="F215">
        <v>402968</v>
      </c>
      <c r="G215" s="10">
        <v>57532</v>
      </c>
      <c r="H215" s="10">
        <v>15.108165654293904</v>
      </c>
      <c r="I215">
        <v>74.285977638698142</v>
      </c>
      <c r="J215">
        <v>10.605856707007955</v>
      </c>
    </row>
    <row r="216" spans="1:10" x14ac:dyDescent="0.3">
      <c r="A216" t="s">
        <v>461</v>
      </c>
      <c r="B216" t="s">
        <v>426</v>
      </c>
      <c r="C216">
        <v>1208003</v>
      </c>
      <c r="D216">
        <v>105552</v>
      </c>
      <c r="E216">
        <v>9658</v>
      </c>
      <c r="F216">
        <v>67345</v>
      </c>
      <c r="G216" s="10">
        <v>28549</v>
      </c>
      <c r="H216" s="10">
        <v>9.1499924207973322</v>
      </c>
      <c r="I216">
        <v>63.802675458541756</v>
      </c>
      <c r="J216">
        <v>27.047332120660904</v>
      </c>
    </row>
    <row r="217" spans="1:10" x14ac:dyDescent="0.3">
      <c r="A217" t="s">
        <v>461</v>
      </c>
      <c r="B217" t="s">
        <v>427</v>
      </c>
      <c r="C217">
        <v>1265059</v>
      </c>
      <c r="D217">
        <v>248276</v>
      </c>
      <c r="E217">
        <v>42808</v>
      </c>
      <c r="F217">
        <v>180576</v>
      </c>
      <c r="G217" s="10">
        <v>24892</v>
      </c>
      <c r="H217" s="10">
        <v>17.242101532165815</v>
      </c>
      <c r="I217">
        <v>72.731959593355782</v>
      </c>
      <c r="J217">
        <v>10.025938874478403</v>
      </c>
    </row>
    <row r="218" spans="1:10" x14ac:dyDescent="0.3">
      <c r="A218" t="s">
        <v>461</v>
      </c>
      <c r="B218" t="s">
        <v>428</v>
      </c>
      <c r="C218">
        <v>1293735</v>
      </c>
      <c r="D218">
        <v>350759</v>
      </c>
      <c r="E218">
        <v>53109</v>
      </c>
      <c r="F218">
        <v>253019</v>
      </c>
      <c r="G218" s="10">
        <v>44631</v>
      </c>
      <c r="H218" s="10">
        <v>15.141165301531819</v>
      </c>
      <c r="I218">
        <v>72.134713578268844</v>
      </c>
      <c r="J218">
        <v>12.724121120199339</v>
      </c>
    </row>
    <row r="219" spans="1:10" x14ac:dyDescent="0.3">
      <c r="A219" t="s">
        <v>461</v>
      </c>
      <c r="B219" t="s">
        <v>429</v>
      </c>
      <c r="C219">
        <v>1197442</v>
      </c>
      <c r="D219">
        <v>27168</v>
      </c>
      <c r="E219">
        <v>1850</v>
      </c>
      <c r="F219">
        <v>15629</v>
      </c>
      <c r="G219" s="10">
        <v>9689</v>
      </c>
      <c r="H219" s="10">
        <v>6.8094817432273258</v>
      </c>
      <c r="I219">
        <v>57.527237926972909</v>
      </c>
      <c r="J219">
        <v>35.663280329799761</v>
      </c>
    </row>
    <row r="220" spans="1:10" x14ac:dyDescent="0.3">
      <c r="A220" t="s">
        <v>461</v>
      </c>
      <c r="B220" t="s">
        <v>430</v>
      </c>
      <c r="C220">
        <v>1297042</v>
      </c>
      <c r="D220">
        <v>65700</v>
      </c>
      <c r="E220">
        <v>7644</v>
      </c>
      <c r="F220">
        <v>42702</v>
      </c>
      <c r="G220" s="10">
        <v>15354</v>
      </c>
      <c r="H220" s="10">
        <v>11.634703196347033</v>
      </c>
      <c r="I220">
        <v>64.995433789954333</v>
      </c>
      <c r="J220">
        <v>23.36986301369863</v>
      </c>
    </row>
    <row r="221" spans="1:10" x14ac:dyDescent="0.3">
      <c r="A221" t="s">
        <v>461</v>
      </c>
      <c r="B221" t="s">
        <v>431</v>
      </c>
      <c r="C221">
        <v>1223798</v>
      </c>
      <c r="D221">
        <v>62331</v>
      </c>
      <c r="E221">
        <v>5461</v>
      </c>
      <c r="F221">
        <v>38444</v>
      </c>
      <c r="G221" s="10">
        <v>18426</v>
      </c>
      <c r="H221" s="10">
        <v>8.7612905295920172</v>
      </c>
      <c r="I221">
        <v>61.677175081420152</v>
      </c>
      <c r="J221">
        <v>29.561534388987827</v>
      </c>
    </row>
    <row r="222" spans="1:10" x14ac:dyDescent="0.3">
      <c r="A222" t="s">
        <v>461</v>
      </c>
      <c r="B222" t="s">
        <v>334</v>
      </c>
      <c r="C222">
        <v>1198000</v>
      </c>
      <c r="D222">
        <v>27260</v>
      </c>
      <c r="E222">
        <v>2101</v>
      </c>
      <c r="F222">
        <v>17500</v>
      </c>
      <c r="G222" s="10">
        <v>7659</v>
      </c>
      <c r="H222" s="10">
        <v>7.7072633895818043</v>
      </c>
      <c r="I222">
        <v>64.196625091709464</v>
      </c>
      <c r="J222">
        <v>28.096111518708732</v>
      </c>
    </row>
    <row r="223" spans="1:10" x14ac:dyDescent="0.3">
      <c r="A223" t="s">
        <v>461</v>
      </c>
      <c r="B223" t="s">
        <v>432</v>
      </c>
      <c r="C223">
        <v>1198237</v>
      </c>
      <c r="D223">
        <v>43622</v>
      </c>
      <c r="E223">
        <v>2951</v>
      </c>
      <c r="F223">
        <v>24684</v>
      </c>
      <c r="G223" s="10">
        <v>15987</v>
      </c>
      <c r="H223" s="10">
        <v>6.7649351244784741</v>
      </c>
      <c r="I223">
        <v>56.586126266562744</v>
      </c>
      <c r="J223">
        <v>36.64893860895878</v>
      </c>
    </row>
    <row r="224" spans="1:10" x14ac:dyDescent="0.3">
      <c r="A224" t="s">
        <v>461</v>
      </c>
      <c r="B224" t="s">
        <v>433</v>
      </c>
      <c r="C224">
        <v>1217884</v>
      </c>
      <c r="D224">
        <v>46574</v>
      </c>
      <c r="E224">
        <v>3532</v>
      </c>
      <c r="F224">
        <v>27922</v>
      </c>
      <c r="G224" s="10">
        <v>15120</v>
      </c>
      <c r="H224" s="10">
        <v>7.583630351698373</v>
      </c>
      <c r="I224">
        <v>59.951904496070775</v>
      </c>
      <c r="J224">
        <v>32.464465152230858</v>
      </c>
    </row>
    <row r="225" spans="1:10" x14ac:dyDescent="0.3">
      <c r="A225" t="s">
        <v>461</v>
      </c>
      <c r="B225" t="s">
        <v>434</v>
      </c>
      <c r="C225">
        <v>1217838</v>
      </c>
      <c r="D225">
        <v>35417</v>
      </c>
      <c r="E225">
        <v>2558</v>
      </c>
      <c r="F225">
        <v>20415</v>
      </c>
      <c r="G225" s="10">
        <v>12444</v>
      </c>
      <c r="H225" s="10">
        <v>7.2225202586328603</v>
      </c>
      <c r="I225">
        <v>57.641810430019483</v>
      </c>
      <c r="J225">
        <v>35.135669311347655</v>
      </c>
    </row>
    <row r="226" spans="1:10" x14ac:dyDescent="0.3">
      <c r="A226" t="s">
        <v>461</v>
      </c>
      <c r="B226" t="s">
        <v>435</v>
      </c>
      <c r="C226">
        <v>1197359</v>
      </c>
      <c r="D226">
        <v>39637</v>
      </c>
      <c r="E226">
        <v>3340</v>
      </c>
      <c r="F226">
        <v>23461</v>
      </c>
      <c r="G226" s="10">
        <v>12836</v>
      </c>
      <c r="H226" s="10">
        <v>8.4264702172212846</v>
      </c>
      <c r="I226">
        <v>59.189646037792976</v>
      </c>
      <c r="J226">
        <v>32.383883744985745</v>
      </c>
    </row>
    <row r="227" spans="1:10" x14ac:dyDescent="0.3">
      <c r="A227" t="s">
        <v>461</v>
      </c>
      <c r="B227" t="s">
        <v>436</v>
      </c>
      <c r="C227">
        <v>1207830</v>
      </c>
      <c r="D227">
        <v>62179</v>
      </c>
      <c r="E227">
        <v>6595</v>
      </c>
      <c r="F227">
        <v>38981</v>
      </c>
      <c r="G227" s="10">
        <v>16603</v>
      </c>
      <c r="H227" s="10">
        <v>10.606474854854534</v>
      </c>
      <c r="I227">
        <v>62.691583975297128</v>
      </c>
      <c r="J227">
        <v>26.701941169848343</v>
      </c>
    </row>
    <row r="228" spans="1:10" x14ac:dyDescent="0.3">
      <c r="A228" t="s">
        <v>461</v>
      </c>
      <c r="B228" t="s">
        <v>437</v>
      </c>
      <c r="C228">
        <v>1192591</v>
      </c>
      <c r="D228">
        <v>45204</v>
      </c>
      <c r="E228">
        <v>2893</v>
      </c>
      <c r="F228">
        <v>25067</v>
      </c>
      <c r="G228" s="10">
        <v>17244</v>
      </c>
      <c r="H228" s="10">
        <v>6.399876117157774</v>
      </c>
      <c r="I228">
        <v>55.453057251570655</v>
      </c>
      <c r="J228">
        <v>38.147066631271571</v>
      </c>
    </row>
    <row r="229" spans="1:10" x14ac:dyDescent="0.3">
      <c r="A229" t="s">
        <v>445</v>
      </c>
      <c r="B229" t="s">
        <v>438</v>
      </c>
      <c r="C229">
        <v>1299830</v>
      </c>
      <c r="D229">
        <v>489405</v>
      </c>
      <c r="E229">
        <v>73182</v>
      </c>
      <c r="F229">
        <v>349533</v>
      </c>
      <c r="G229" s="10">
        <v>66690</v>
      </c>
      <c r="H229" s="10">
        <v>14.953259570294541</v>
      </c>
      <c r="I229">
        <v>71.419989579182882</v>
      </c>
      <c r="J229">
        <v>13.626750850522573</v>
      </c>
    </row>
    <row r="230" spans="1:10" x14ac:dyDescent="0.3">
      <c r="A230" t="s">
        <v>445</v>
      </c>
      <c r="B230" t="s">
        <v>439</v>
      </c>
      <c r="C230">
        <v>1293362</v>
      </c>
      <c r="D230">
        <v>181584</v>
      </c>
      <c r="E230">
        <v>23707</v>
      </c>
      <c r="F230">
        <v>124170</v>
      </c>
      <c r="G230" s="10">
        <v>33707</v>
      </c>
      <c r="H230" s="10">
        <v>13.055665697418275</v>
      </c>
      <c r="I230">
        <v>68.381575469204336</v>
      </c>
      <c r="J230">
        <v>18.562758833377391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국민연금공단_자격 시구신고 평균소득월액_20200531</vt:lpstr>
      <vt:lpstr>Sheet1</vt:lpstr>
      <vt:lpstr>평균소득_인구구성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HakNeung Go</dc:creator>
  <cp:lastModifiedBy>고학능</cp:lastModifiedBy>
  <dcterms:created xsi:type="dcterms:W3CDTF">2023-10-25T11:12:21Z</dcterms:created>
  <dcterms:modified xsi:type="dcterms:W3CDTF">2023-10-26T13:53:46Z</dcterms:modified>
</cp:coreProperties>
</file>