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reko\Documents\"/>
    </mc:Choice>
  </mc:AlternateContent>
  <xr:revisionPtr revIDLastSave="0" documentId="8_{1E783645-0C9A-420F-83A9-12353648B85D}" xr6:coauthVersionLast="43" xr6:coauthVersionMax="43" xr10:uidLastSave="{00000000-0000-0000-0000-000000000000}"/>
  <bookViews>
    <workbookView xWindow="-120" yWindow="-120" windowWidth="29040" windowHeight="15840" xr2:uid="{CB5BC3CA-94FF-494F-BFD9-A74C3BF6598A}"/>
  </bookViews>
  <sheets>
    <sheet name="FRXBS" sheetId="2" r:id="rId1"/>
  </sheets>
  <definedNames>
    <definedName name="dDDL1" localSheetId="0">FRXBS!$A$25</definedName>
    <definedName name="dDDL2" localSheetId="0">FRXBS!$A$26</definedName>
    <definedName name="dDDL6" localSheetId="0">FRXBS!$A$27</definedName>
    <definedName name="dDDL7" localSheetId="0">FRXBS!$A$28</definedName>
    <definedName name="dGovernedSegment" localSheetId="0">FRXBS!$E$23</definedName>
    <definedName name="dReportName" localSheetId="0">FRXBS!$D$51</definedName>
    <definedName name="dYearMonthDDL" localSheetId="0">FRXBS!$A$24</definedName>
    <definedName name="ExpandCollapse" localSheetId="0">FRXBS!$E$21</definedName>
    <definedName name="FiscalPeriod" localSheetId="0">FRXBS!$E$56</definedName>
    <definedName name="jFreezePanesCell" localSheetId="0">FRXBS!$F$65</definedName>
    <definedName name="LastRunFormulaFrom" localSheetId="0">FRXBS!$E$48</definedName>
    <definedName name="LastRunFormulaTo" localSheetId="0">FRXBS!$M$50</definedName>
    <definedName name="_xlnm.Print_Area" localSheetId="0">FRXBS!$C$50:$M$148</definedName>
    <definedName name="ReportShowAs" localSheetId="0">FRXBS!$E$20</definedName>
    <definedName name="sGovernDetailSegment" localSheetId="0">FRXBS!$D$2</definedName>
    <definedName name="TB_SummaryTypeRow" localSheetId="0">FRXBS!$32:$32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1" i="2" l="1"/>
  <c r="B10" i="2"/>
  <c r="E10" i="2"/>
  <c r="E12" i="2"/>
  <c r="J34" i="2"/>
  <c r="A87" i="2"/>
  <c r="H64" i="2"/>
  <c r="I64" i="2"/>
  <c r="J67" i="2"/>
  <c r="H65" i="2"/>
  <c r="I65" i="2"/>
  <c r="J68" i="2"/>
  <c r="J69" i="2"/>
  <c r="J70" i="2"/>
  <c r="J71" i="2"/>
  <c r="J72" i="2"/>
  <c r="J73" i="2"/>
  <c r="J74" i="2"/>
  <c r="J75" i="2"/>
  <c r="J76" i="2"/>
  <c r="J77" i="2"/>
  <c r="J81" i="2"/>
  <c r="H79" i="2"/>
  <c r="I79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100" i="2"/>
  <c r="H98" i="2"/>
  <c r="I98" i="2"/>
  <c r="J101" i="2"/>
  <c r="A101" i="2" s="1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21" i="2"/>
  <c r="J119" i="2" s="1"/>
  <c r="H119" i="2"/>
  <c r="I119" i="2"/>
  <c r="J126" i="2"/>
  <c r="H124" i="2"/>
  <c r="I124" i="2"/>
  <c r="J127" i="2"/>
  <c r="J128" i="2"/>
  <c r="J129" i="2"/>
  <c r="J130" i="2"/>
  <c r="A130" i="2" s="1"/>
  <c r="H136" i="2"/>
  <c r="I136" i="2"/>
  <c r="J136" i="2"/>
  <c r="A95" i="2" l="1"/>
  <c r="A81" i="2"/>
  <c r="A74" i="2"/>
  <c r="A67" i="2"/>
  <c r="A88" i="2"/>
  <c r="A107" i="2"/>
  <c r="A72" i="2"/>
  <c r="A84" i="2"/>
  <c r="A129" i="2"/>
  <c r="A128" i="2"/>
  <c r="A115" i="2"/>
  <c r="A94" i="2"/>
  <c r="A76" i="2"/>
  <c r="A73" i="2"/>
  <c r="A106" i="2"/>
  <c r="A117" i="2"/>
  <c r="A113" i="2"/>
  <c r="A105" i="2"/>
  <c r="A92" i="2"/>
  <c r="A69" i="2"/>
  <c r="A75" i="2"/>
  <c r="A121" i="2"/>
  <c r="A86" i="2"/>
  <c r="A127" i="2"/>
  <c r="A114" i="2"/>
  <c r="A70" i="2"/>
  <c r="A116" i="2"/>
  <c r="A112" i="2"/>
  <c r="A104" i="2"/>
  <c r="A91" i="2"/>
  <c r="A83" i="2"/>
  <c r="A68" i="2"/>
  <c r="A126" i="2"/>
  <c r="A109" i="2"/>
  <c r="A111" i="2"/>
  <c r="A103" i="2"/>
  <c r="A90" i="2"/>
  <c r="A82" i="2"/>
  <c r="A108" i="2"/>
  <c r="A110" i="2"/>
  <c r="A102" i="2"/>
  <c r="I97" i="2"/>
  <c r="H97" i="2"/>
  <c r="J124" i="2"/>
  <c r="J98" i="2"/>
  <c r="J123" i="2" s="1"/>
  <c r="J79" i="2"/>
  <c r="I123" i="2"/>
  <c r="I132" i="2" s="1"/>
  <c r="I134" i="2" s="1"/>
  <c r="H123" i="2"/>
  <c r="H132" i="2" s="1"/>
  <c r="A89" i="2"/>
  <c r="A71" i="2"/>
  <c r="A77" i="2"/>
  <c r="J65" i="2"/>
  <c r="A100" i="2"/>
  <c r="A93" i="2"/>
  <c r="A85" i="2"/>
  <c r="J97" i="2" l="1"/>
  <c r="J132" i="2"/>
  <c r="J134" i="2" s="1"/>
  <c r="H134" i="2"/>
</calcChain>
</file>

<file path=xl/sharedStrings.xml><?xml version="1.0" encoding="utf-8"?>
<sst xmlns="http://schemas.openxmlformats.org/spreadsheetml/2006/main" count="221" uniqueCount="142">
  <si>
    <t>[Leftovers]</t>
  </si>
  <si>
    <t>Unmapped Accounts</t>
  </si>
  <si>
    <t/>
  </si>
  <si>
    <t>Balance Check</t>
  </si>
  <si>
    <t>Total Liabilities &amp; Capital</t>
  </si>
  <si>
    <t>FRXBS_TOT_EQUITY</t>
  </si>
  <si>
    <t>TOT EQUITY</t>
  </si>
  <si>
    <t>Total Liabilities</t>
  </si>
  <si>
    <t>FRXBS_TOT_LT_LIAB</t>
  </si>
  <si>
    <t>TOT LT LIAB</t>
  </si>
  <si>
    <t>FRXBS_TOT_CUR_LIAB</t>
  </si>
  <si>
    <t>TOT CUR LIAB</t>
  </si>
  <si>
    <t>Total Assets</t>
  </si>
  <si>
    <t>FRXBS_TOT_LT_ASSETS</t>
  </si>
  <si>
    <t>TOT LT ASSETS</t>
  </si>
  <si>
    <t>FRXBS_TOT_CUR_ASSETS</t>
  </si>
  <si>
    <t>TOT CUR ASSETS</t>
  </si>
  <si>
    <t>Variance</t>
  </si>
  <si>
    <t>Row Label</t>
  </si>
  <si>
    <t>MTD</t>
  </si>
  <si>
    <t>Actual</t>
  </si>
  <si>
    <t>Fiscal Period:</t>
  </si>
  <si>
    <t>Report Parameters</t>
  </si>
  <si>
    <t>Description</t>
  </si>
  <si>
    <r>
      <t xml:space="preserve">Powered by </t>
    </r>
    <r>
      <rPr>
        <sz val="10"/>
        <color rgb="FF003A63"/>
        <rFont val="Arial"/>
        <family val="2"/>
      </rPr>
      <t>Interject®</t>
    </r>
  </si>
  <si>
    <t>FRXBS</t>
  </si>
  <si>
    <t>Report Area Below</t>
  </si>
  <si>
    <t>Last Run Parameters</t>
  </si>
  <si>
    <t>Report Binder Settings</t>
  </si>
  <si>
    <t>Detail Format Range</t>
  </si>
  <si>
    <t>Additional Drill Data</t>
  </si>
  <si>
    <t>Hidden Parameters and Notes</t>
  </si>
  <si>
    <t>Collapse</t>
  </si>
  <si>
    <t>Expand/Collapse:</t>
  </si>
  <si>
    <t>Presentation</t>
  </si>
  <si>
    <t>Report Show As:</t>
  </si>
  <si>
    <t>Report Presentation Options</t>
  </si>
  <si>
    <t>Drill Formulas</t>
  </si>
  <si>
    <t>Collapse/Expand Groups:</t>
  </si>
  <si>
    <t>Collapse Groups:</t>
  </si>
  <si>
    <t>Interject Report Formulas</t>
  </si>
  <si>
    <t>Freeze Pane Formulas</t>
  </si>
  <si>
    <t>Report Formulas</t>
  </si>
  <si>
    <t>Column Definitions</t>
  </si>
  <si>
    <t>[!DetailRow]</t>
  </si>
  <si>
    <t>301001</t>
  </si>
  <si>
    <t>Capital Contributions</t>
  </si>
  <si>
    <t>302103</t>
  </si>
  <si>
    <t>Dividends Received</t>
  </si>
  <si>
    <t>302204</t>
  </si>
  <si>
    <t>Dividends Paid</t>
  </si>
  <si>
    <t>303003</t>
  </si>
  <si>
    <t>Retained Earnings</t>
  </si>
  <si>
    <t>304004</t>
  </si>
  <si>
    <t>Current Earnings</t>
  </si>
  <si>
    <t>141601</t>
  </si>
  <si>
    <t>Due to Bill2Pay</t>
  </si>
  <si>
    <t>141702</t>
  </si>
  <si>
    <t>Due to Intuition College Savings</t>
  </si>
  <si>
    <t>141803</t>
  </si>
  <si>
    <t>Due to Veritec</t>
  </si>
  <si>
    <t>220002</t>
  </si>
  <si>
    <t>Reserve - Other Expenses</t>
  </si>
  <si>
    <t>220204</t>
  </si>
  <si>
    <t>Reserve - Wages, Incentives</t>
  </si>
  <si>
    <t>220608</t>
  </si>
  <si>
    <t>Reserve - Property Taxes Payable</t>
  </si>
  <si>
    <t>220709</t>
  </si>
  <si>
    <t>Reserve - Deferred Rent</t>
  </si>
  <si>
    <t>230306</t>
  </si>
  <si>
    <t>Reserve - FICA Withholding</t>
  </si>
  <si>
    <t>230407</t>
  </si>
  <si>
    <t>Reserve - Unemployment Tax</t>
  </si>
  <si>
    <t>232308</t>
  </si>
  <si>
    <t>Reserve - Vacation</t>
  </si>
  <si>
    <t>243401</t>
  </si>
  <si>
    <t>Reserve - Vision Insurance</t>
  </si>
  <si>
    <t>243502</t>
  </si>
  <si>
    <t>Reserve - Life Lock</t>
  </si>
  <si>
    <t>243603</t>
  </si>
  <si>
    <t>Reserve - Supplemental AD&amp;D insurance</t>
  </si>
  <si>
    <t>245009</t>
  </si>
  <si>
    <t>Reserve - 401K Contributions</t>
  </si>
  <si>
    <t>245110</t>
  </si>
  <si>
    <t>Reserve - Roth Contributions</t>
  </si>
  <si>
    <t>246101</t>
  </si>
  <si>
    <t>Reserve - Health Care Pre-tax Spending</t>
  </si>
  <si>
    <t>246202</t>
  </si>
  <si>
    <t>Reserve - Day Care Pre-tax Spending</t>
  </si>
  <si>
    <t>246505</t>
  </si>
  <si>
    <t>Res - HSA Contributions</t>
  </si>
  <si>
    <t>150005</t>
  </si>
  <si>
    <t>Computer Equipment</t>
  </si>
  <si>
    <t>150500</t>
  </si>
  <si>
    <t>Accumulated Amortization-Computer Equip</t>
  </si>
  <si>
    <t>151006</t>
  </si>
  <si>
    <t>Furniture</t>
  </si>
  <si>
    <t>151501</t>
  </si>
  <si>
    <t>Accumulated Amortization - Furniture</t>
  </si>
  <si>
    <t>152007</t>
  </si>
  <si>
    <t>Leasehold Improvements</t>
  </si>
  <si>
    <t>152502</t>
  </si>
  <si>
    <t>Accum Amortization - Leasehold Improvmnt</t>
  </si>
  <si>
    <t>153008</t>
  </si>
  <si>
    <t>Software</t>
  </si>
  <si>
    <t>153503</t>
  </si>
  <si>
    <t>Accumulated Amortization - Software</t>
  </si>
  <si>
    <t>154009</t>
  </si>
  <si>
    <t>Transportation</t>
  </si>
  <si>
    <t>154504</t>
  </si>
  <si>
    <t>Accumulated Amortization - Transport</t>
  </si>
  <si>
    <t>155008</t>
  </si>
  <si>
    <t>Office Equipment</t>
  </si>
  <si>
    <t>155508</t>
  </si>
  <si>
    <t>Accumulated Amortization-Office Equipmnt</t>
  </si>
  <si>
    <t>170007</t>
  </si>
  <si>
    <t>Investment In Subsidiaries</t>
  </si>
  <si>
    <t>170300</t>
  </si>
  <si>
    <t>199999</t>
  </si>
  <si>
    <t>Suspense</t>
  </si>
  <si>
    <t>110001</t>
  </si>
  <si>
    <t>Master Cash</t>
  </si>
  <si>
    <t>112003</t>
  </si>
  <si>
    <t>Accounts Payable Cash</t>
  </si>
  <si>
    <t>140004</t>
  </si>
  <si>
    <t>Prepaid Rent Expense</t>
  </si>
  <si>
    <t>140105</t>
  </si>
  <si>
    <t>Prepaid Maintenance Contracts</t>
  </si>
  <si>
    <t>140206</t>
  </si>
  <si>
    <t>Prepaid Insurance Expense</t>
  </si>
  <si>
    <t>140408</t>
  </si>
  <si>
    <t>Miscellaneous Prepaid Expenses</t>
  </si>
  <si>
    <t>140509</t>
  </si>
  <si>
    <t>Security Deposits</t>
  </si>
  <si>
    <t>141308</t>
  </si>
  <si>
    <t>Due from Bill2Pay</t>
  </si>
  <si>
    <t>141409</t>
  </si>
  <si>
    <t>Due from Intuition College Savings</t>
  </si>
  <si>
    <t>141500</t>
  </si>
  <si>
    <t>Due from Veritec Solutions</t>
  </si>
  <si>
    <t>142000</t>
  </si>
  <si>
    <t>Due from 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</si>
</sst>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#,##0.00_);_(@_)"/>
    <numFmt numFmtId="165" formatCode="[$-409]mmm\-yy;@"/>
    <numFmt numFmtId="167" formatCode="_(* #,##0.00_);_(* \(#,##0.00\);_(* &quot;&quot;0.00&quot;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4"/>
      <color theme="0"/>
      <name val="Arial"/>
      <family val="2"/>
    </font>
    <font>
      <u/>
      <sz val="11"/>
      <color theme="10"/>
      <name val="Calibri"/>
      <family val="2"/>
      <scheme val="minor"/>
    </font>
    <font>
      <u/>
      <sz val="14"/>
      <color rgb="FF1488C6"/>
      <name val="Arial"/>
      <family val="2"/>
    </font>
    <font>
      <sz val="11"/>
      <color rgb="FF000000"/>
      <name val="Arial"/>
      <family val="2"/>
    </font>
    <font>
      <sz val="19"/>
      <name val="Arial Narrow"/>
      <family val="2"/>
    </font>
    <font>
      <sz val="10"/>
      <name val="Arial"/>
      <family val="2"/>
    </font>
    <font>
      <sz val="14"/>
      <name val="Arial Narrow"/>
      <family val="2"/>
    </font>
    <font>
      <sz val="10"/>
      <color rgb="FF003A63"/>
      <name val="Arial"/>
      <family val="2"/>
    </font>
    <font>
      <b/>
      <sz val="27"/>
      <color theme="4" tint="-0.499984740745262"/>
      <name val="Arial Narrow"/>
      <family val="2"/>
    </font>
    <font>
      <sz val="10"/>
      <color rgb="FF000000"/>
      <name val="Arial"/>
      <family val="2"/>
    </font>
    <font>
      <i/>
      <sz val="11"/>
      <color theme="1"/>
      <name val="Arial"/>
      <family val="2"/>
    </font>
    <font>
      <b/>
      <sz val="16"/>
      <color rgb="FF000000"/>
      <name val="Arial"/>
      <family val="2"/>
    </font>
    <font>
      <b/>
      <sz val="11"/>
      <color rgb="FFFFFFFF"/>
      <name val="Arial"/>
      <family val="2"/>
    </font>
    <font>
      <b/>
      <u/>
      <sz val="11"/>
      <color theme="1"/>
      <name val="Arial"/>
      <family val="2"/>
    </font>
    <font>
      <b/>
      <sz val="11"/>
      <color rgb="FF000000"/>
      <name val="Arial"/>
      <family val="2"/>
    </font>
    <font>
      <sz val="16"/>
      <color theme="1"/>
      <name val="Arial Narrow"/>
      <family val="2"/>
    </font>
  </fonts>
  <fills count="7">
    <fill>
      <patternFill patternType="none"/>
    </fill>
    <fill>
      <patternFill patternType="gray125"/>
    </fill>
    <fill>
      <patternFill patternType="solid">
        <fgColor rgb="FFDBE5F1"/>
        <bgColor indexed="64"/>
      </patternFill>
    </fill>
    <fill>
      <patternFill patternType="solid">
        <fgColor rgb="FF366092"/>
        <bgColor indexed="64"/>
      </patternFill>
    </fill>
    <fill>
      <patternFill patternType="solid">
        <fgColor rgb="FF538DD5"/>
        <bgColor indexed="64"/>
      </patternFill>
    </fill>
    <fill>
      <patternFill patternType="solid">
        <fgColor rgb="FF244061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47">
    <xf numFmtId="0" fontId="0" fillId="0" borderId="0" xfId="0"/>
    <xf numFmtId="0" fontId="1" fillId="0" borderId="0" xfId="0" applyFont="1"/>
    <xf numFmtId="49" fontId="1" fillId="0" borderId="0" xfId="0" applyNumberFormat="1" applyFont="1"/>
    <xf numFmtId="0" fontId="1" fillId="2" borderId="0" xfId="0" applyFont="1" applyFill="1"/>
    <xf numFmtId="164" fontId="1" fillId="0" borderId="0" xfId="0" applyNumberFormat="1" applyFont="1"/>
    <xf numFmtId="164" fontId="1" fillId="0" borderId="0" xfId="0" applyNumberFormat="1" applyFont="1" applyAlignment="1">
      <alignment horizontal="left"/>
    </xf>
    <xf numFmtId="164" fontId="1" fillId="0" borderId="1" xfId="0" applyNumberFormat="1" applyFont="1" applyBorder="1" applyAlignment="1">
      <alignment horizontal="left"/>
    </xf>
    <xf numFmtId="49" fontId="1" fillId="0" borderId="0" xfId="0" applyNumberFormat="1" applyFont="1" applyAlignment="1">
      <alignment horizontal="left"/>
    </xf>
    <xf numFmtId="164" fontId="1" fillId="0" borderId="2" xfId="0" applyNumberFormat="1" applyFont="1" applyBorder="1"/>
    <xf numFmtId="0" fontId="2" fillId="0" borderId="0" xfId="0" applyFont="1"/>
    <xf numFmtId="0" fontId="1" fillId="0" borderId="1" xfId="0" applyFont="1" applyBorder="1"/>
    <xf numFmtId="164" fontId="1" fillId="0" borderId="1" xfId="0" applyNumberFormat="1" applyFont="1" applyBorder="1"/>
    <xf numFmtId="49" fontId="1" fillId="0" borderId="1" xfId="0" applyNumberFormat="1" applyFont="1" applyBorder="1"/>
    <xf numFmtId="165" fontId="3" fillId="3" borderId="0" xfId="0" applyNumberFormat="1" applyFont="1" applyFill="1" applyAlignment="1">
      <alignment horizontal="right"/>
    </xf>
    <xf numFmtId="165" fontId="3" fillId="4" borderId="0" xfId="0" applyNumberFormat="1" applyFont="1" applyFill="1" applyAlignment="1">
      <alignment horizontal="right"/>
    </xf>
    <xf numFmtId="0" fontId="3" fillId="3" borderId="0" xfId="0" applyFont="1" applyFill="1"/>
    <xf numFmtId="0" fontId="1" fillId="2" borderId="0" xfId="0" applyFont="1" applyFill="1" applyAlignment="1">
      <alignment vertical="center"/>
    </xf>
    <xf numFmtId="0" fontId="3" fillId="3" borderId="0" xfId="0" applyFont="1" applyFill="1" applyAlignment="1">
      <alignment horizontal="right"/>
    </xf>
    <xf numFmtId="0" fontId="3" fillId="4" borderId="0" xfId="0" applyFont="1" applyFill="1" applyAlignment="1">
      <alignment horizontal="right"/>
    </xf>
    <xf numFmtId="0" fontId="5" fillId="0" borderId="0" xfId="1" applyFont="1" applyAlignment="1">
      <alignment horizontal="right"/>
    </xf>
    <xf numFmtId="0" fontId="6" fillId="0" borderId="0" xfId="0" applyFont="1" applyAlignment="1">
      <alignment horizontal="right"/>
    </xf>
    <xf numFmtId="165" fontId="1" fillId="0" borderId="2" xfId="0" applyNumberFormat="1" applyFont="1" applyBorder="1" applyAlignment="1">
      <alignment horizontal="left"/>
    </xf>
    <xf numFmtId="0" fontId="1" fillId="0" borderId="2" xfId="0" applyFont="1" applyBorder="1"/>
    <xf numFmtId="0" fontId="7" fillId="0" borderId="0" xfId="0" applyFont="1" applyAlignment="1">
      <alignment horizontal="left"/>
    </xf>
    <xf numFmtId="0" fontId="8" fillId="0" borderId="0" xfId="0" applyFont="1" applyAlignment="1">
      <alignment horizontal="right" vertical="top" indent="1"/>
    </xf>
    <xf numFmtId="0" fontId="9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0" fontId="12" fillId="0" borderId="0" xfId="0" applyFont="1" applyAlignment="1">
      <alignment horizontal="right"/>
    </xf>
    <xf numFmtId="0" fontId="13" fillId="0" borderId="0" xfId="0" applyFont="1"/>
    <xf numFmtId="0" fontId="14" fillId="0" borderId="0" xfId="0" applyFont="1" applyAlignment="1">
      <alignment horizontal="left"/>
    </xf>
    <xf numFmtId="0" fontId="1" fillId="5" borderId="0" xfId="0" applyFont="1" applyFill="1"/>
    <xf numFmtId="0" fontId="15" fillId="5" borderId="0" xfId="0" applyFont="1" applyFill="1" applyAlignment="1">
      <alignment vertical="center"/>
    </xf>
    <xf numFmtId="0" fontId="2" fillId="2" borderId="0" xfId="0" applyFont="1" applyFill="1" applyAlignment="1">
      <alignment horizontal="right"/>
    </xf>
    <xf numFmtId="0" fontId="1" fillId="2" borderId="0" xfId="0" applyFont="1" applyFill="1" applyAlignment="1">
      <alignment horizontal="left"/>
    </xf>
    <xf numFmtId="0" fontId="16" fillId="2" borderId="0" xfId="0" applyFont="1" applyFill="1" applyAlignment="1">
      <alignment horizontal="right"/>
    </xf>
    <xf numFmtId="0" fontId="1" fillId="2" borderId="0" xfId="0" applyFont="1" applyFill="1" applyAlignment="1">
      <alignment horizontal="right"/>
    </xf>
    <xf numFmtId="167" fontId="1" fillId="0" borderId="0" xfId="0" applyNumberFormat="1" applyFont="1"/>
    <xf numFmtId="165" fontId="1" fillId="2" borderId="0" xfId="0" applyNumberFormat="1" applyFont="1" applyFill="1"/>
    <xf numFmtId="165" fontId="1" fillId="2" borderId="0" xfId="0" applyNumberFormat="1" applyFont="1" applyFill="1" applyAlignment="1">
      <alignment horizontal="center"/>
    </xf>
    <xf numFmtId="0" fontId="1" fillId="6" borderId="0" xfId="0" applyFont="1" applyFill="1"/>
    <xf numFmtId="0" fontId="1" fillId="2" borderId="0" xfId="0" quotePrefix="1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2" fillId="2" borderId="0" xfId="0" applyFont="1" applyFill="1"/>
    <xf numFmtId="0" fontId="6" fillId="2" borderId="0" xfId="0" applyFont="1" applyFill="1" applyAlignment="1">
      <alignment horizontal="center"/>
    </xf>
    <xf numFmtId="0" fontId="17" fillId="2" borderId="0" xfId="0" applyFont="1" applyFill="1" applyAlignment="1">
      <alignment horizontal="right"/>
    </xf>
    <xf numFmtId="0" fontId="6" fillId="2" borderId="0" xfId="0" applyFont="1" applyFill="1" applyAlignment="1">
      <alignment horizontal="left"/>
    </xf>
    <xf numFmtId="0" fontId="18" fillId="0" borderId="0" xfId="0" applyFont="1" applyFill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95250</xdr:colOff>
      <xdr:row>50</xdr:row>
      <xdr:rowOff>179918</xdr:rowOff>
    </xdr:from>
    <xdr:ext cx="1829487" cy="1262646"/>
    <xdr:pic>
      <xdr:nvPicPr>
        <xdr:cNvPr id="2" name="Picture 1" descr="https://storage.googleapis.com/bc3_production_blobs/f40d405a-50be-11e9-acaf-a0369f740dfa?GoogleAccessId=bc3-production-storage%40bc3-production.iam.gserviceaccount.com&amp;Expires=1553798112&amp;Signature=OlmAqIRbF8R1CU0U1cEaO0zPmnCgV54HYUMsKyQGvISdjpsW3r%2FjVJqIUip3P03VPdu3mmz0Z0Or4TwTumuNMk8sa6Rhs2%2BaRsplZImh1xRRenTNqj%2BnwGZytFZjLgk%2FmHoooyFsw9U7KAFK%2FPRPSeRqSkCjgzcmbsI%2B%2F8WSywwNdKkebmwcaoboXpfY52b2es33pPSLS3LMZSRR2dy6YokoIF%2B%2BlD98y9etU2W6MAUbr1g2omNM5XgZ2ZS3GaGbpAiymS1UdT96%2Fc7KjoRxrsVEFBOw1tLMcRJzQGF%2B8MUPuNOZWvY0R4M%2F%2BnOiRnc3BGtGVWI8KMRLa9X6ENHjAw%3D%3D&amp;response-content-type=image%2Fpng&amp;response-content-disposition=inline%3B+filename%3D%22Report_Key5.png%22%3B+filename%2A%3DUTF-8%27%27Report_Key5.png">
          <a:extLst>
            <a:ext uri="{FF2B5EF4-FFF2-40B4-BE49-F238E27FC236}">
              <a16:creationId xmlns:a16="http://schemas.microsoft.com/office/drawing/2014/main" id="{66B2D1E6-E611-4BA5-A337-FE033CE83C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00850" y="9704918"/>
          <a:ext cx="1829487" cy="12626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C38248-8FC6-4063-AB74-EA7FA52CB43A}">
  <sheetPr codeName="Sheet12">
    <outlinePr summaryBelow="0"/>
    <pageSetUpPr fitToPage="1"/>
  </sheetPr>
  <dimension ref="A1:N656"/>
  <sheetViews>
    <sheetView showGridLines="0" tabSelected="1" topLeftCell="C50" zoomScale="90" zoomScaleNormal="90" workbookViewId="0">
      <pane xSplit="3" ySplit="15" topLeftCell="F65" activePane="bottomRight" state="frozen"/>
      <selection activeCell="C50" sqref="C50"/>
      <selection pane="topRight" activeCell="F50" sqref="F50"/>
      <selection pane="bottomLeft" activeCell="C65" sqref="C65"/>
      <selection pane="bottomRight" activeCell="E56" sqref="E56"/>
    </sheetView>
  </sheetViews>
  <sheetFormatPr defaultRowHeight="15" outlineLevelRow="1" outlineLevelCol="1" x14ac:dyDescent="0.25"/>
  <cols>
    <col min="1" max="1" width="42" style="1" hidden="1" customWidth="1" outlineLevel="1"/>
    <col min="2" max="2" width="51.28515625" style="1" hidden="1" customWidth="1" outlineLevel="1"/>
    <col min="3" max="3" width="2.7109375" style="1" customWidth="1" collapsed="1"/>
    <col min="4" max="4" width="17.28515625" style="1" customWidth="1"/>
    <col min="5" max="5" width="23.28515625" style="1" customWidth="1"/>
    <col min="6" max="6" width="2.7109375" style="1" customWidth="1"/>
    <col min="7" max="7" width="14.7109375" style="1" customWidth="1"/>
    <col min="8" max="10" width="20.7109375" style="1" customWidth="1"/>
    <col min="11" max="14" width="14.7109375" style="1" customWidth="1"/>
    <col min="15" max="16" width="14.7109375" customWidth="1"/>
    <col min="17" max="17" width="3" bestFit="1" customWidth="1"/>
    <col min="18" max="18" width="19" bestFit="1" customWidth="1"/>
    <col min="19" max="19" width="12.42578125" bestFit="1" customWidth="1"/>
  </cols>
  <sheetData>
    <row r="1" spans="1:14" collapsed="1" x14ac:dyDescent="0.25">
      <c r="A1" s="31" t="s">
        <v>43</v>
      </c>
      <c r="B1" s="30"/>
      <c r="C1" s="31" t="s">
        <v>43</v>
      </c>
      <c r="D1" s="31"/>
      <c r="E1" s="30"/>
      <c r="F1" s="30"/>
      <c r="G1" s="30"/>
      <c r="H1" s="30"/>
      <c r="I1" s="30"/>
      <c r="J1" s="30"/>
      <c r="K1" s="30"/>
      <c r="L1" s="30"/>
      <c r="M1" s="30"/>
      <c r="N1" s="30"/>
    </row>
    <row r="2" spans="1:14" hidden="1" outlineLevel="1" x14ac:dyDescent="0.25">
      <c r="A2" s="42"/>
      <c r="B2" s="33"/>
      <c r="C2" s="33"/>
      <c r="D2" s="33"/>
      <c r="E2" s="3"/>
      <c r="F2" s="3"/>
      <c r="G2" s="3"/>
      <c r="H2" s="45"/>
      <c r="I2" s="45"/>
      <c r="J2" s="45"/>
      <c r="K2" s="33"/>
      <c r="L2" s="33"/>
      <c r="M2" s="33"/>
      <c r="N2" s="33"/>
    </row>
    <row r="3" spans="1:14" hidden="1" outlineLevel="1" x14ac:dyDescent="0.25">
      <c r="A3" s="3"/>
      <c r="B3" s="3"/>
      <c r="C3" s="3"/>
      <c r="D3" s="32"/>
      <c r="E3" s="3"/>
      <c r="F3" s="3"/>
      <c r="G3" s="3"/>
      <c r="H3" s="43"/>
      <c r="I3" s="43"/>
      <c r="J3" s="43"/>
      <c r="K3" s="3"/>
      <c r="L3" s="3"/>
      <c r="M3" s="3"/>
      <c r="N3" s="3"/>
    </row>
    <row r="4" spans="1:14" hidden="1" outlineLevel="1" x14ac:dyDescent="0.25">
      <c r="A4" s="3"/>
      <c r="B4" s="3"/>
      <c r="C4" s="3"/>
      <c r="D4" s="32"/>
      <c r="E4" s="3"/>
      <c r="F4" s="3"/>
      <c r="G4" s="3"/>
      <c r="H4" s="43"/>
      <c r="I4" s="43"/>
      <c r="J4" s="43"/>
      <c r="K4" s="3"/>
      <c r="L4" s="3"/>
      <c r="M4" s="3"/>
      <c r="N4" s="3"/>
    </row>
    <row r="5" spans="1:14" hidden="1" outlineLevel="1" x14ac:dyDescent="0.25">
      <c r="A5" s="3"/>
      <c r="B5" s="3"/>
      <c r="C5" s="3"/>
      <c r="D5" s="32"/>
      <c r="E5" s="3"/>
      <c r="F5" s="3"/>
      <c r="G5" s="3"/>
      <c r="H5" s="43"/>
      <c r="I5" s="43"/>
      <c r="J5" s="43"/>
      <c r="K5" s="3"/>
      <c r="L5" s="3"/>
      <c r="M5" s="3"/>
      <c r="N5" s="3"/>
    </row>
    <row r="6" spans="1:14" hidden="1" outlineLevel="1" x14ac:dyDescent="0.25">
      <c r="A6" s="3"/>
      <c r="B6" s="3"/>
      <c r="C6" s="3"/>
      <c r="D6" s="44"/>
      <c r="E6" s="3"/>
      <c r="F6" s="3"/>
      <c r="G6" s="3"/>
      <c r="H6" s="43"/>
      <c r="I6" s="43"/>
      <c r="J6" s="43"/>
      <c r="K6" s="3"/>
      <c r="L6" s="3"/>
      <c r="M6" s="3"/>
      <c r="N6" s="3"/>
    </row>
    <row r="7" spans="1:14" hidden="1" outlineLevel="1" x14ac:dyDescent="0.25">
      <c r="A7" s="3"/>
      <c r="B7" s="3"/>
      <c r="C7" s="3"/>
      <c r="D7" s="44"/>
      <c r="E7" s="3"/>
      <c r="F7" s="3"/>
      <c r="G7" s="3"/>
      <c r="H7" s="43"/>
      <c r="I7" s="43"/>
      <c r="J7" s="43"/>
      <c r="K7" s="3"/>
      <c r="L7" s="3"/>
      <c r="M7" s="3"/>
      <c r="N7" s="3"/>
    </row>
    <row r="8" spans="1:14" collapsed="1" x14ac:dyDescent="0.25">
      <c r="A8" s="31" t="s">
        <v>42</v>
      </c>
      <c r="B8" s="30"/>
      <c r="C8" s="31" t="s">
        <v>42</v>
      </c>
      <c r="D8" s="31"/>
      <c r="E8" s="30"/>
      <c r="F8" s="30"/>
      <c r="G8" s="30"/>
      <c r="H8" s="30"/>
      <c r="I8" s="30"/>
      <c r="J8" s="30"/>
      <c r="K8" s="30"/>
      <c r="L8" s="30"/>
      <c r="M8" s="30"/>
      <c r="N8" s="30"/>
    </row>
    <row r="9" spans="1:14" hidden="1" outlineLevel="1" x14ac:dyDescent="0.25">
      <c r="A9" s="42"/>
      <c r="B9" s="42" t="s">
        <v>41</v>
      </c>
      <c r="C9" s="3"/>
      <c r="D9" s="41" t="s">
        <v>40</v>
      </c>
      <c r="E9" s="3"/>
      <c r="F9" s="3"/>
      <c r="G9" s="3"/>
      <c r="H9" s="3"/>
      <c r="I9" s="3"/>
      <c r="J9" s="3"/>
      <c r="K9" s="3"/>
      <c r="L9" s="3"/>
      <c r="M9" s="3"/>
      <c r="N9" s="3"/>
    </row>
    <row r="10" spans="1:14" hidden="1" outlineLevel="1" x14ac:dyDescent="0.25">
      <c r="A10" s="3"/>
      <c r="B10" s="3" t="str">
        <f ca="1">_xll.jFreezePanes(F65,C50)</f>
        <v xml:space="preserve">&gt; jFreezePanes is ready. </v>
      </c>
      <c r="C10" s="3"/>
      <c r="D10" s="32" t="s">
        <v>39</v>
      </c>
      <c r="E10" s="40" t="str">
        <f>_xll.ReportGrouping("Pull","Run","Row",1)</f>
        <v>OK!: ReportGrouping Formula OK [jAction{}]</v>
      </c>
      <c r="F10" s="3"/>
      <c r="G10" s="3"/>
      <c r="H10" s="3"/>
      <c r="I10" s="3"/>
      <c r="J10" s="3"/>
      <c r="K10" s="32"/>
      <c r="L10" s="3"/>
      <c r="M10" s="3"/>
      <c r="N10" s="3"/>
    </row>
    <row r="11" spans="1:14" hidden="1" outlineLevel="1" x14ac:dyDescent="0.25">
      <c r="A11" s="3"/>
      <c r="B11" s="3" t="str">
        <f ca="1">_xll.jFocus(E56)</f>
        <v xml:space="preserve">&gt; jFocus is ready. </v>
      </c>
      <c r="C11" s="3"/>
      <c r="D11" s="32"/>
      <c r="E11" s="40"/>
      <c r="F11" s="3"/>
      <c r="G11" s="3"/>
      <c r="H11" s="3"/>
      <c r="I11" s="3"/>
      <c r="J11" s="3"/>
      <c r="K11" s="32"/>
      <c r="L11" s="3"/>
      <c r="M11" s="3"/>
      <c r="N11" s="3"/>
    </row>
    <row r="12" spans="1:14" hidden="1" outlineLevel="1" x14ac:dyDescent="0.25">
      <c r="A12" s="3"/>
      <c r="B12" s="3"/>
      <c r="C12" s="3"/>
      <c r="D12" s="32" t="s">
        <v>38</v>
      </c>
      <c r="E12" s="40" t="str">
        <f>_xll.ReportGrouping("Pull","Run","Row",ExpandCollapse)</f>
        <v>OK!: ReportGrouping Formula OK [jAction{}]</v>
      </c>
      <c r="F12" s="3"/>
      <c r="G12" s="3"/>
      <c r="H12" s="3"/>
      <c r="I12" s="3"/>
      <c r="J12" s="3"/>
      <c r="K12" s="3"/>
      <c r="L12" s="3"/>
      <c r="M12" s="3"/>
      <c r="N12" s="3"/>
    </row>
    <row r="13" spans="1:14" hidden="1" outlineLevel="1" x14ac:dyDescent="0.25">
      <c r="A13" s="3"/>
      <c r="B13" s="3"/>
      <c r="C13" s="3"/>
      <c r="D13" s="32"/>
      <c r="E13" s="40"/>
      <c r="F13" s="3"/>
      <c r="G13" s="3"/>
      <c r="H13" s="3"/>
      <c r="I13" s="3"/>
      <c r="J13" s="3"/>
      <c r="K13" s="3"/>
      <c r="L13" s="3"/>
      <c r="M13" s="3"/>
      <c r="N13" s="3"/>
    </row>
    <row r="14" spans="1:14" collapsed="1" x14ac:dyDescent="0.25">
      <c r="A14" s="31" t="s">
        <v>37</v>
      </c>
      <c r="B14" s="30"/>
      <c r="C14" s="31" t="s">
        <v>37</v>
      </c>
      <c r="D14" s="31"/>
      <c r="E14" s="30"/>
      <c r="F14" s="30"/>
      <c r="G14" s="30"/>
      <c r="H14" s="30"/>
      <c r="I14" s="30"/>
      <c r="J14" s="30"/>
      <c r="K14" s="30"/>
      <c r="L14" s="30"/>
      <c r="M14" s="30"/>
      <c r="N14" s="30"/>
    </row>
    <row r="15" spans="1:14" hidden="1" outlineLevel="1" x14ac:dyDescent="0.25">
      <c r="A15" s="3"/>
      <c r="B15" s="3"/>
      <c r="C15" s="3"/>
      <c r="D15" s="32"/>
      <c r="E15" s="3"/>
      <c r="F15" s="3"/>
      <c r="G15" s="3"/>
      <c r="H15" s="3"/>
      <c r="I15" s="3"/>
      <c r="J15" s="3"/>
      <c r="K15" s="3"/>
      <c r="L15" s="3"/>
      <c r="M15" s="3"/>
      <c r="N15" s="3"/>
    </row>
    <row r="16" spans="1:14" hidden="1" outlineLevel="1" x14ac:dyDescent="0.25">
      <c r="A16" s="3"/>
      <c r="B16" s="3"/>
      <c r="C16" s="3"/>
      <c r="D16" s="32"/>
      <c r="E16" s="3"/>
      <c r="F16" s="3"/>
      <c r="G16" s="3"/>
      <c r="H16" s="3"/>
      <c r="I16" s="3"/>
      <c r="J16" s="3"/>
      <c r="K16" s="3"/>
      <c r="L16" s="3"/>
      <c r="M16" s="3"/>
      <c r="N16" s="3"/>
    </row>
    <row r="17" spans="1:14" hidden="1" outlineLevel="1" x14ac:dyDescent="0.25">
      <c r="A17" s="3"/>
      <c r="B17" s="3"/>
      <c r="C17" s="3"/>
      <c r="D17" s="32"/>
      <c r="E17" s="3"/>
      <c r="F17" s="3"/>
      <c r="G17" s="3"/>
      <c r="H17" s="3"/>
      <c r="I17" s="3"/>
      <c r="J17" s="3"/>
      <c r="K17" s="3"/>
      <c r="L17" s="3"/>
      <c r="M17" s="3"/>
      <c r="N17" s="3"/>
    </row>
    <row r="18" spans="1:14" hidden="1" outlineLevel="1" x14ac:dyDescent="0.25">
      <c r="A18" s="3"/>
      <c r="B18" s="3"/>
      <c r="C18" s="3"/>
      <c r="D18" s="32"/>
      <c r="E18" s="3"/>
      <c r="F18" s="3"/>
      <c r="G18" s="3"/>
      <c r="H18" s="3"/>
      <c r="I18" s="3"/>
      <c r="J18" s="3"/>
      <c r="K18" s="3"/>
      <c r="L18" s="3"/>
      <c r="M18" s="3"/>
      <c r="N18" s="3"/>
    </row>
    <row r="19" spans="1:14" collapsed="1" x14ac:dyDescent="0.25">
      <c r="A19" s="31" t="s">
        <v>36</v>
      </c>
      <c r="B19" s="30"/>
      <c r="C19" s="31" t="s">
        <v>36</v>
      </c>
      <c r="D19" s="31"/>
      <c r="E19" s="30"/>
      <c r="F19" s="30"/>
      <c r="G19" s="30"/>
      <c r="H19" s="30"/>
      <c r="I19" s="30"/>
      <c r="J19" s="30"/>
      <c r="K19" s="30"/>
      <c r="L19" s="30"/>
      <c r="M19" s="30"/>
      <c r="N19" s="30"/>
    </row>
    <row r="20" spans="1:14" hidden="1" outlineLevel="1" x14ac:dyDescent="0.25">
      <c r="A20" s="3"/>
      <c r="B20" s="3"/>
      <c r="C20" s="3"/>
      <c r="D20" s="32" t="s">
        <v>35</v>
      </c>
      <c r="E20" s="39" t="s">
        <v>34</v>
      </c>
      <c r="F20" s="3"/>
      <c r="G20" s="3"/>
      <c r="H20" s="3"/>
      <c r="I20" s="3"/>
      <c r="J20" s="3"/>
      <c r="K20" s="3"/>
      <c r="L20" s="3"/>
      <c r="M20" s="3"/>
      <c r="N20" s="3"/>
    </row>
    <row r="21" spans="1:14" hidden="1" outlineLevel="1" x14ac:dyDescent="0.25">
      <c r="A21" s="3"/>
      <c r="B21" s="3"/>
      <c r="C21" s="3"/>
      <c r="D21" s="32" t="s">
        <v>33</v>
      </c>
      <c r="E21" s="39" t="s">
        <v>32</v>
      </c>
      <c r="F21" s="3"/>
      <c r="G21" s="3"/>
      <c r="H21" s="3"/>
      <c r="I21" s="3"/>
      <c r="J21" s="3"/>
      <c r="K21" s="3"/>
      <c r="L21" s="3"/>
      <c r="M21" s="3"/>
      <c r="N21" s="3"/>
    </row>
    <row r="22" spans="1:14" collapsed="1" x14ac:dyDescent="0.25">
      <c r="A22" s="31" t="s">
        <v>31</v>
      </c>
      <c r="B22" s="30"/>
      <c r="C22" s="31" t="s">
        <v>31</v>
      </c>
      <c r="D22" s="31"/>
      <c r="E22" s="30"/>
      <c r="F22" s="30"/>
      <c r="G22" s="30"/>
      <c r="H22" s="30"/>
      <c r="I22" s="30"/>
      <c r="J22" s="30"/>
      <c r="K22" s="30"/>
      <c r="L22" s="30"/>
      <c r="M22" s="30"/>
      <c r="N22" s="30"/>
    </row>
    <row r="23" spans="1:14" hidden="1" outlineLevel="1" x14ac:dyDescent="0.25">
      <c r="A23" s="3"/>
      <c r="B23" s="3"/>
      <c r="C23" s="3"/>
      <c r="D23" s="32"/>
      <c r="E23" s="3"/>
      <c r="F23" s="3"/>
      <c r="G23" s="3"/>
      <c r="H23" s="3"/>
      <c r="I23" s="3"/>
      <c r="J23" s="3"/>
      <c r="K23" s="3"/>
      <c r="L23" s="3"/>
      <c r="M23" s="3"/>
      <c r="N23" s="3"/>
    </row>
    <row r="24" spans="1:14" hidden="1" outlineLevel="1" x14ac:dyDescent="0.25">
      <c r="A24" s="3"/>
      <c r="B24" s="3"/>
      <c r="C24" s="3"/>
      <c r="D24" s="34"/>
      <c r="E24" s="3"/>
      <c r="F24" s="3"/>
      <c r="G24" s="3"/>
      <c r="H24" s="3"/>
      <c r="I24" s="3"/>
      <c r="J24" s="3"/>
      <c r="K24" s="3"/>
      <c r="L24" s="3"/>
      <c r="M24" s="3"/>
      <c r="N24" s="3"/>
    </row>
    <row r="25" spans="1:14" hidden="1" outlineLevel="1" x14ac:dyDescent="0.25">
      <c r="A25" s="3"/>
      <c r="B25" s="3"/>
      <c r="C25" s="3"/>
      <c r="D25" s="32"/>
      <c r="E25" s="3"/>
      <c r="F25" s="3"/>
      <c r="G25" s="3"/>
      <c r="H25" s="3"/>
      <c r="I25" s="3"/>
      <c r="J25" s="3"/>
      <c r="K25" s="3"/>
      <c r="L25" s="3"/>
      <c r="M25" s="3"/>
      <c r="N25" s="3"/>
    </row>
    <row r="26" spans="1:14" hidden="1" outlineLevel="1" x14ac:dyDescent="0.25">
      <c r="A26" s="3"/>
      <c r="B26" s="3"/>
      <c r="C26" s="3"/>
      <c r="D26" s="32"/>
      <c r="E26" s="3"/>
      <c r="F26" s="3"/>
      <c r="G26" s="3"/>
      <c r="H26" s="3"/>
      <c r="I26" s="3"/>
      <c r="J26" s="3"/>
      <c r="K26" s="3"/>
      <c r="L26" s="3"/>
      <c r="M26" s="3"/>
      <c r="N26" s="3"/>
    </row>
    <row r="27" spans="1:14" hidden="1" outlineLevel="1" x14ac:dyDescent="0.25">
      <c r="A27" s="3"/>
      <c r="B27" s="3"/>
      <c r="C27" s="3"/>
      <c r="D27" s="32"/>
      <c r="E27" s="3"/>
      <c r="F27" s="3"/>
      <c r="G27" s="3"/>
      <c r="H27" s="3"/>
      <c r="I27" s="3"/>
      <c r="J27" s="3"/>
      <c r="K27" s="3"/>
      <c r="L27" s="3"/>
      <c r="M27" s="3"/>
      <c r="N27" s="3"/>
    </row>
    <row r="28" spans="1:14" hidden="1" outlineLevel="1" x14ac:dyDescent="0.25">
      <c r="A28" s="3"/>
      <c r="B28" s="3"/>
      <c r="C28" s="3"/>
      <c r="D28" s="32"/>
      <c r="E28" s="3"/>
      <c r="F28" s="3"/>
      <c r="G28" s="3"/>
      <c r="H28" s="3"/>
      <c r="I28" s="3"/>
      <c r="J28" s="3"/>
      <c r="K28" s="3"/>
      <c r="L28" s="3"/>
      <c r="M28" s="3"/>
      <c r="N28" s="3"/>
    </row>
    <row r="29" spans="1:14" hidden="1" outlineLevel="1" x14ac:dyDescent="0.25">
      <c r="A29" s="31" t="s">
        <v>30</v>
      </c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</row>
    <row r="30" spans="1:14" hidden="1" outlineLevel="1" x14ac:dyDescent="0.25">
      <c r="A30" s="3"/>
      <c r="B30" s="3"/>
      <c r="C30" s="32"/>
      <c r="D30" s="32"/>
      <c r="E30" s="32"/>
      <c r="F30" s="3"/>
      <c r="G30" s="3"/>
      <c r="H30" s="38"/>
      <c r="I30" s="38"/>
      <c r="J30" s="37"/>
      <c r="K30" s="3"/>
      <c r="L30" s="3"/>
      <c r="M30" s="3"/>
      <c r="N30" s="3"/>
    </row>
    <row r="31" spans="1:14" hidden="1" outlineLevel="1" x14ac:dyDescent="0.25">
      <c r="A31" s="3"/>
      <c r="B31" s="3"/>
      <c r="C31" s="32"/>
      <c r="D31" s="32"/>
      <c r="E31" s="32"/>
      <c r="F31" s="3"/>
      <c r="G31" s="3"/>
      <c r="H31" s="38"/>
      <c r="I31" s="38"/>
      <c r="J31" s="37"/>
      <c r="K31" s="3"/>
      <c r="L31" s="3"/>
      <c r="M31" s="3"/>
      <c r="N31" s="3"/>
    </row>
    <row r="32" spans="1:14" hidden="1" outlineLevel="1" x14ac:dyDescent="0.25">
      <c r="A32" s="3"/>
      <c r="B32" s="3"/>
      <c r="C32" s="32"/>
      <c r="D32" s="32"/>
      <c r="E32" s="32"/>
      <c r="F32" s="3"/>
      <c r="G32" s="3"/>
      <c r="H32" s="38"/>
      <c r="I32" s="38"/>
      <c r="J32" s="37"/>
      <c r="K32" s="3"/>
      <c r="L32" s="3"/>
      <c r="M32" s="3"/>
      <c r="N32" s="3"/>
    </row>
    <row r="33" spans="1:14" collapsed="1" x14ac:dyDescent="0.25">
      <c r="A33" s="31" t="s">
        <v>29</v>
      </c>
      <c r="B33" s="30"/>
      <c r="C33" s="31" t="s">
        <v>29</v>
      </c>
      <c r="D33" s="31"/>
      <c r="E33" s="30"/>
      <c r="F33" s="30"/>
      <c r="G33" s="30"/>
      <c r="H33" s="30"/>
      <c r="I33" s="30"/>
      <c r="J33" s="30"/>
      <c r="K33" s="30"/>
      <c r="L33" s="30"/>
      <c r="M33" s="30"/>
      <c r="N33" s="30"/>
    </row>
    <row r="34" spans="1:14" hidden="1" outlineLevel="1" x14ac:dyDescent="0.25">
      <c r="A34" s="3"/>
      <c r="B34" s="3"/>
      <c r="D34" s="2"/>
      <c r="H34" s="4"/>
      <c r="I34" s="4"/>
      <c r="J34" s="4">
        <f>I34-H34</f>
        <v>0</v>
      </c>
      <c r="K34" s="36"/>
      <c r="L34" s="36"/>
      <c r="M34" s="36"/>
      <c r="N34" s="36"/>
    </row>
    <row r="35" spans="1:14" collapsed="1" x14ac:dyDescent="0.25">
      <c r="A35" s="31" t="s">
        <v>28</v>
      </c>
      <c r="B35" s="30"/>
      <c r="C35" s="31" t="s">
        <v>28</v>
      </c>
      <c r="D35" s="31"/>
      <c r="E35" s="30"/>
      <c r="F35" s="30"/>
      <c r="G35" s="30"/>
      <c r="H35" s="30"/>
      <c r="I35" s="30"/>
      <c r="J35" s="30"/>
      <c r="K35" s="30"/>
      <c r="L35" s="30"/>
      <c r="M35" s="30"/>
      <c r="N35" s="30"/>
    </row>
    <row r="36" spans="1:14" hidden="1" outlineLevel="1" x14ac:dyDescent="0.25">
      <c r="A36" s="3"/>
      <c r="B36" s="3"/>
      <c r="C36" s="3"/>
      <c r="D36" s="34"/>
      <c r="E36" s="3"/>
      <c r="F36" s="3"/>
      <c r="G36" s="3"/>
      <c r="H36" s="3"/>
      <c r="I36" s="3"/>
      <c r="J36" s="3"/>
      <c r="K36" s="3"/>
      <c r="L36" s="3"/>
      <c r="M36" s="3"/>
      <c r="N36" s="3"/>
    </row>
    <row r="37" spans="1:14" hidden="1" outlineLevel="1" x14ac:dyDescent="0.25">
      <c r="A37" s="3"/>
      <c r="B37" s="3"/>
      <c r="C37" s="3"/>
      <c r="D37" s="35"/>
      <c r="E37" s="3"/>
      <c r="F37" s="3"/>
      <c r="G37" s="3"/>
      <c r="H37" s="3"/>
      <c r="I37" s="3"/>
      <c r="J37" s="3"/>
      <c r="K37" s="3"/>
      <c r="L37" s="3"/>
      <c r="M37" s="3"/>
      <c r="N37" s="3"/>
    </row>
    <row r="38" spans="1:14" hidden="1" outlineLevel="1" x14ac:dyDescent="0.25">
      <c r="A38" s="3"/>
      <c r="B38" s="3"/>
      <c r="C38" s="3"/>
      <c r="D38" s="35"/>
      <c r="E38" s="3"/>
      <c r="F38" s="3"/>
      <c r="G38" s="3"/>
      <c r="H38" s="3"/>
      <c r="I38" s="3"/>
      <c r="J38" s="3"/>
      <c r="K38" s="3"/>
      <c r="L38" s="3"/>
      <c r="M38" s="3"/>
      <c r="N38" s="3"/>
    </row>
    <row r="39" spans="1:14" hidden="1" outlineLevel="1" x14ac:dyDescent="0.25">
      <c r="A39" s="3"/>
      <c r="B39" s="3"/>
      <c r="C39" s="3"/>
      <c r="D39" s="35"/>
      <c r="E39" s="3"/>
      <c r="F39" s="3"/>
      <c r="G39" s="3"/>
      <c r="H39" s="3"/>
      <c r="I39" s="3"/>
      <c r="J39" s="3"/>
      <c r="K39" s="3"/>
      <c r="L39" s="3"/>
      <c r="M39" s="3"/>
      <c r="N39" s="3"/>
    </row>
    <row r="40" spans="1:14" hidden="1" outlineLevel="1" x14ac:dyDescent="0.25">
      <c r="A40" s="3"/>
      <c r="B40" s="3"/>
      <c r="C40" s="3"/>
      <c r="D40" s="35"/>
      <c r="E40" s="3"/>
      <c r="F40" s="3"/>
      <c r="G40" s="3"/>
      <c r="H40" s="3"/>
      <c r="I40" s="3"/>
      <c r="J40" s="3"/>
      <c r="K40" s="3"/>
      <c r="L40" s="3"/>
      <c r="M40" s="3"/>
      <c r="N40" s="3"/>
    </row>
    <row r="41" spans="1:14" collapsed="1" x14ac:dyDescent="0.25">
      <c r="A41" s="31" t="s">
        <v>27</v>
      </c>
      <c r="B41" s="30"/>
      <c r="C41" s="31" t="s">
        <v>27</v>
      </c>
      <c r="D41" s="31"/>
      <c r="E41" s="30"/>
      <c r="F41" s="30"/>
      <c r="G41" s="30"/>
      <c r="H41" s="30"/>
      <c r="I41" s="30"/>
      <c r="J41" s="30"/>
      <c r="K41" s="30"/>
      <c r="L41" s="30"/>
      <c r="M41" s="30"/>
      <c r="N41" s="30"/>
    </row>
    <row r="42" spans="1:14" hidden="1" outlineLevel="1" x14ac:dyDescent="0.25">
      <c r="A42" s="33"/>
      <c r="B42" s="3"/>
      <c r="C42" s="3"/>
      <c r="D42" s="34"/>
      <c r="E42" s="33"/>
      <c r="F42" s="3"/>
      <c r="G42" s="3"/>
      <c r="H42" s="3"/>
      <c r="I42" s="3"/>
      <c r="J42" s="3"/>
      <c r="K42" s="3"/>
      <c r="L42" s="3"/>
      <c r="M42" s="3"/>
      <c r="N42" s="3"/>
    </row>
    <row r="43" spans="1:14" hidden="1" outlineLevel="1" x14ac:dyDescent="0.25">
      <c r="A43" s="33"/>
      <c r="B43" s="3"/>
      <c r="C43" s="3"/>
      <c r="D43" s="34"/>
      <c r="E43" s="33"/>
      <c r="F43" s="3"/>
      <c r="G43" s="3"/>
      <c r="H43" s="3"/>
      <c r="I43" s="3"/>
      <c r="J43" s="3"/>
      <c r="K43" s="3"/>
      <c r="L43" s="3"/>
      <c r="M43" s="3"/>
      <c r="N43" s="3"/>
    </row>
    <row r="44" spans="1:14" hidden="1" outlineLevel="1" x14ac:dyDescent="0.25">
      <c r="A44" s="33"/>
      <c r="B44" s="3"/>
      <c r="C44" s="3"/>
      <c r="D44" s="34"/>
      <c r="E44" s="33"/>
      <c r="F44" s="3"/>
      <c r="G44" s="3"/>
      <c r="H44" s="3"/>
      <c r="I44" s="3"/>
      <c r="J44" s="3"/>
      <c r="K44" s="3"/>
      <c r="L44" s="3"/>
      <c r="M44" s="3"/>
      <c r="N44" s="3"/>
    </row>
    <row r="45" spans="1:14" hidden="1" outlineLevel="1" x14ac:dyDescent="0.25">
      <c r="A45" s="33"/>
      <c r="B45" s="3"/>
      <c r="C45" s="3"/>
      <c r="D45" s="34"/>
      <c r="E45" s="33"/>
      <c r="F45" s="3"/>
      <c r="G45" s="3"/>
      <c r="H45" s="3"/>
      <c r="I45" s="3"/>
      <c r="J45" s="3"/>
      <c r="K45" s="3"/>
      <c r="L45" s="3"/>
      <c r="M45" s="3"/>
      <c r="N45" s="3"/>
    </row>
    <row r="46" spans="1:14" hidden="1" outlineLevel="1" x14ac:dyDescent="0.25">
      <c r="A46" s="33"/>
      <c r="B46" s="3"/>
      <c r="C46" s="3"/>
      <c r="D46" s="34"/>
      <c r="E46" s="33"/>
      <c r="F46" s="3"/>
      <c r="G46" s="3"/>
      <c r="H46" s="3"/>
      <c r="I46" s="3"/>
      <c r="J46" s="3"/>
      <c r="K46" s="3"/>
      <c r="L46" s="3"/>
      <c r="M46" s="3"/>
      <c r="N46" s="3"/>
    </row>
    <row r="47" spans="1:14" hidden="1" outlineLevel="1" x14ac:dyDescent="0.25">
      <c r="A47" s="33"/>
      <c r="B47" s="3"/>
      <c r="C47" s="3"/>
      <c r="D47" s="34"/>
      <c r="E47" s="33"/>
      <c r="F47" s="3"/>
      <c r="G47" s="3"/>
      <c r="H47" s="3"/>
      <c r="I47" s="3"/>
      <c r="J47" s="3"/>
      <c r="K47" s="3"/>
      <c r="L47" s="3"/>
      <c r="M47" s="3"/>
      <c r="N47" s="3"/>
    </row>
    <row r="48" spans="1:14" hidden="1" outlineLevel="1" x14ac:dyDescent="0.25">
      <c r="A48" s="33"/>
      <c r="B48" s="33"/>
      <c r="C48" s="3"/>
      <c r="D48" s="32"/>
      <c r="E48" s="33"/>
      <c r="F48" s="3"/>
      <c r="G48" s="3"/>
      <c r="H48" s="3"/>
      <c r="I48" s="3"/>
      <c r="J48" s="3"/>
      <c r="K48" s="3"/>
      <c r="L48" s="3"/>
      <c r="M48" s="3"/>
      <c r="N48" s="3"/>
    </row>
    <row r="49" spans="1:14" collapsed="1" x14ac:dyDescent="0.25">
      <c r="A49" s="31" t="s">
        <v>26</v>
      </c>
      <c r="B49" s="30"/>
      <c r="C49" s="31" t="s">
        <v>26</v>
      </c>
      <c r="D49" s="31"/>
      <c r="E49" s="30"/>
      <c r="F49" s="30"/>
      <c r="G49" s="30"/>
      <c r="H49" s="30"/>
      <c r="I49" s="30"/>
      <c r="J49" s="30"/>
      <c r="K49" s="30"/>
      <c r="L49" s="30"/>
      <c r="M49" s="30"/>
      <c r="N49" s="30"/>
    </row>
    <row r="50" spans="1:14" ht="14.1" customHeight="1" x14ac:dyDescent="0.3">
      <c r="A50" s="3"/>
      <c r="B50" s="3"/>
      <c r="E50" s="29"/>
      <c r="H50" s="28"/>
      <c r="M50" s="27"/>
    </row>
    <row r="51" spans="1:14" ht="33.75" customHeight="1" x14ac:dyDescent="0.45">
      <c r="A51" s="3"/>
      <c r="B51" s="3"/>
      <c r="D51" s="26" t="s">
        <v>25</v>
      </c>
      <c r="M51" s="24" t="s">
        <v>24</v>
      </c>
    </row>
    <row r="52" spans="1:14" ht="18.75" customHeight="1" x14ac:dyDescent="0.25">
      <c r="A52" s="3"/>
      <c r="B52" s="3"/>
      <c r="D52" s="25" t="s">
        <v>23</v>
      </c>
      <c r="M52" s="24"/>
    </row>
    <row r="53" spans="1:14" ht="24" customHeight="1" x14ac:dyDescent="0.35">
      <c r="A53" s="3"/>
      <c r="B53" s="3"/>
      <c r="D53" s="23" t="s">
        <v>22</v>
      </c>
    </row>
    <row r="54" spans="1:14" ht="8.1" customHeight="1" x14ac:dyDescent="0.25">
      <c r="A54" s="3"/>
      <c r="B54" s="3"/>
      <c r="D54" s="22"/>
      <c r="E54" s="22"/>
    </row>
    <row r="55" spans="1:14" s="1" customFormat="1" ht="26.25" customHeight="1" x14ac:dyDescent="0.2">
      <c r="A55" s="3"/>
      <c r="B55" s="3"/>
    </row>
    <row r="56" spans="1:14" s="1" customFormat="1" ht="20.25" x14ac:dyDescent="0.3">
      <c r="A56" s="3"/>
      <c r="B56" s="3"/>
      <c r="D56" s="46" t="s">
        <v>21</v>
      </c>
      <c r="E56" s="21">
        <v>42705</v>
      </c>
    </row>
    <row r="57" spans="1:14" s="1" customFormat="1" x14ac:dyDescent="0.25">
      <c r="A57" s="3"/>
      <c r="B57" s="3"/>
      <c r="D57"/>
      <c r="E57"/>
    </row>
    <row r="58" spans="1:14" s="1" customFormat="1" x14ac:dyDescent="0.25">
      <c r="A58" s="3"/>
      <c r="B58" s="3"/>
      <c r="D58"/>
      <c r="E58"/>
    </row>
    <row r="59" spans="1:14" s="1" customFormat="1" x14ac:dyDescent="0.25">
      <c r="A59" s="3"/>
      <c r="B59" s="3"/>
      <c r="C59" s="20"/>
      <c r="D59"/>
      <c r="E59"/>
    </row>
    <row r="60" spans="1:14" s="1" customFormat="1" ht="18" x14ac:dyDescent="0.25">
      <c r="A60" s="3"/>
      <c r="B60" s="3"/>
      <c r="C60" s="20"/>
      <c r="D60" s="20"/>
      <c r="E60" s="19"/>
    </row>
    <row r="61" spans="1:14" s="1" customFormat="1" ht="18" x14ac:dyDescent="0.25">
      <c r="A61" s="3"/>
      <c r="B61" s="3"/>
      <c r="C61" s="20"/>
      <c r="D61" s="20"/>
      <c r="E61" s="19"/>
    </row>
    <row r="62" spans="1:14" s="1" customFormat="1" ht="18" x14ac:dyDescent="0.25">
      <c r="A62" s="16"/>
      <c r="B62" s="3"/>
      <c r="D62" s="15"/>
      <c r="E62" s="15"/>
      <c r="F62" s="15"/>
      <c r="G62" s="15"/>
      <c r="H62" s="18" t="s">
        <v>20</v>
      </c>
      <c r="I62" s="18" t="s">
        <v>20</v>
      </c>
      <c r="J62" s="17"/>
      <c r="K62" s="17"/>
      <c r="L62" s="17"/>
      <c r="M62" s="17"/>
    </row>
    <row r="63" spans="1:14" s="1" customFormat="1" ht="18" x14ac:dyDescent="0.25">
      <c r="A63" s="16"/>
      <c r="B63" s="3"/>
      <c r="D63" s="15"/>
      <c r="E63" s="15"/>
      <c r="F63" s="15"/>
      <c r="G63" s="15"/>
      <c r="H63" s="18" t="s">
        <v>19</v>
      </c>
      <c r="I63" s="18" t="s">
        <v>19</v>
      </c>
      <c r="J63" s="17"/>
      <c r="K63" s="17"/>
      <c r="L63" s="17"/>
      <c r="M63" s="17"/>
    </row>
    <row r="64" spans="1:14" s="1" customFormat="1" ht="18" x14ac:dyDescent="0.25">
      <c r="A64" s="16"/>
      <c r="B64" s="3"/>
      <c r="D64" s="15" t="s">
        <v>18</v>
      </c>
      <c r="E64" s="15"/>
      <c r="F64" s="15"/>
      <c r="G64" s="15"/>
      <c r="H64" s="14">
        <f>EDATE(FiscalPeriod,-1)</f>
        <v>42675</v>
      </c>
      <c r="I64" s="14">
        <f>FiscalPeriod</f>
        <v>42705</v>
      </c>
      <c r="J64" s="13" t="s">
        <v>17</v>
      </c>
      <c r="K64" s="13"/>
      <c r="L64" s="13"/>
      <c r="M64" s="13"/>
    </row>
    <row r="65" spans="1:14" s="1" customFormat="1" ht="14.25" collapsed="1" x14ac:dyDescent="0.2">
      <c r="A65" s="3"/>
      <c r="B65" s="3"/>
      <c r="D65" s="1" t="s">
        <v>16</v>
      </c>
      <c r="F65" s="7" t="s">
        <v>2</v>
      </c>
      <c r="G65" s="7" t="s">
        <v>2</v>
      </c>
      <c r="H65" s="4">
        <f>SUBTOTAL(9,H66:H78)</f>
        <v>3042976.8400000003</v>
      </c>
      <c r="I65" s="4">
        <f>SUBTOTAL(9,I66:I78)</f>
        <v>2929454.01</v>
      </c>
      <c r="J65" s="4">
        <f>SUBTOTAL(9,J66:J78)</f>
        <v>-113522.82999999993</v>
      </c>
    </row>
    <row r="66" spans="1:14" s="1" customFormat="1" ht="6" hidden="1" customHeight="1" outlineLevel="1" x14ac:dyDescent="0.2">
      <c r="A66" s="3"/>
      <c r="B66" s="3"/>
      <c r="F66" s="7"/>
      <c r="G66" s="7"/>
      <c r="H66" s="11"/>
      <c r="I66" s="10"/>
      <c r="J66" s="10"/>
    </row>
    <row r="67" spans="1:14" hidden="1" outlineLevel="1" x14ac:dyDescent="0.25">
      <c r="A67" s="3" t="str">
        <f>IF($A$34="","",IF(AND(H67=0,I67=0,J67=0),"Hide","Show"))</f>
        <v/>
      </c>
      <c r="B67" s="3" t="s">
        <v>15</v>
      </c>
      <c r="D67" s="2" t="s">
        <v>120</v>
      </c>
      <c r="E67" s="1" t="s">
        <v>121</v>
      </c>
      <c r="H67" s="4">
        <v>699223.69</v>
      </c>
      <c r="I67" s="4">
        <v>471545.51</v>
      </c>
      <c r="J67" s="4">
        <f t="shared" ref="J67:J77" si="0">I67-H67</f>
        <v>-227678.17999999993</v>
      </c>
      <c r="K67" s="36"/>
      <c r="L67" s="36"/>
      <c r="M67" s="36"/>
      <c r="N67" s="36"/>
    </row>
    <row r="68" spans="1:14" hidden="1" outlineLevel="1" x14ac:dyDescent="0.25">
      <c r="A68" s="3" t="str">
        <f t="shared" ref="A68:A77" si="1">IF($A$34="","",IF(AND(H68=0,I68=0,J68=0),"Hide","Show"))</f>
        <v/>
      </c>
      <c r="B68" s="3" t="s">
        <v>44</v>
      </c>
      <c r="D68" s="2" t="s">
        <v>122</v>
      </c>
      <c r="E68" s="1" t="s">
        <v>123</v>
      </c>
      <c r="H68" s="4">
        <v>-146182.43</v>
      </c>
      <c r="I68" s="4">
        <v>-247675.19</v>
      </c>
      <c r="J68" s="4">
        <f t="shared" si="0"/>
        <v>-101492.76000000001</v>
      </c>
      <c r="K68" s="36"/>
      <c r="L68" s="36"/>
      <c r="M68" s="36"/>
      <c r="N68" s="36"/>
    </row>
    <row r="69" spans="1:14" hidden="1" outlineLevel="1" x14ac:dyDescent="0.25">
      <c r="A69" s="3" t="str">
        <f t="shared" si="1"/>
        <v/>
      </c>
      <c r="B69" s="3" t="s">
        <v>44</v>
      </c>
      <c r="D69" s="2" t="s">
        <v>124</v>
      </c>
      <c r="E69" s="1" t="s">
        <v>125</v>
      </c>
      <c r="H69" s="4">
        <v>41343.279999999999</v>
      </c>
      <c r="I69" s="4">
        <v>41343.279999999999</v>
      </c>
      <c r="J69" s="4">
        <f t="shared" si="0"/>
        <v>0</v>
      </c>
      <c r="K69" s="36"/>
      <c r="L69" s="36"/>
      <c r="M69" s="36"/>
      <c r="N69" s="36"/>
    </row>
    <row r="70" spans="1:14" hidden="1" outlineLevel="1" x14ac:dyDescent="0.25">
      <c r="A70" s="3" t="str">
        <f t="shared" si="1"/>
        <v/>
      </c>
      <c r="B70" s="3" t="s">
        <v>44</v>
      </c>
      <c r="D70" s="2" t="s">
        <v>126</v>
      </c>
      <c r="E70" s="1" t="s">
        <v>127</v>
      </c>
      <c r="H70" s="4">
        <v>348928.9</v>
      </c>
      <c r="I70" s="4">
        <v>387250.9</v>
      </c>
      <c r="J70" s="4">
        <f t="shared" si="0"/>
        <v>38322</v>
      </c>
      <c r="K70" s="36"/>
      <c r="L70" s="36"/>
      <c r="M70" s="36"/>
      <c r="N70" s="36"/>
    </row>
    <row r="71" spans="1:14" hidden="1" outlineLevel="1" x14ac:dyDescent="0.25">
      <c r="A71" s="3" t="str">
        <f t="shared" si="1"/>
        <v/>
      </c>
      <c r="B71" s="3" t="s">
        <v>44</v>
      </c>
      <c r="D71" s="2" t="s">
        <v>128</v>
      </c>
      <c r="E71" s="1" t="s">
        <v>129</v>
      </c>
      <c r="H71" s="4">
        <v>4355.43</v>
      </c>
      <c r="I71" s="4">
        <v>4355.43</v>
      </c>
      <c r="J71" s="4">
        <f t="shared" si="0"/>
        <v>0</v>
      </c>
      <c r="K71" s="36"/>
      <c r="L71" s="36"/>
      <c r="M71" s="36"/>
      <c r="N71" s="36"/>
    </row>
    <row r="72" spans="1:14" hidden="1" outlineLevel="1" x14ac:dyDescent="0.25">
      <c r="A72" s="3" t="str">
        <f t="shared" si="1"/>
        <v/>
      </c>
      <c r="B72" s="3" t="s">
        <v>44</v>
      </c>
      <c r="D72" s="2" t="s">
        <v>130</v>
      </c>
      <c r="E72" s="1" t="s">
        <v>131</v>
      </c>
      <c r="H72" s="4">
        <v>610</v>
      </c>
      <c r="I72" s="4">
        <v>5610</v>
      </c>
      <c r="J72" s="4">
        <f t="shared" si="0"/>
        <v>5000</v>
      </c>
      <c r="K72" s="36"/>
      <c r="L72" s="36"/>
      <c r="M72" s="36"/>
      <c r="N72" s="36"/>
    </row>
    <row r="73" spans="1:14" hidden="1" outlineLevel="1" x14ac:dyDescent="0.25">
      <c r="A73" s="3" t="str">
        <f t="shared" si="1"/>
        <v/>
      </c>
      <c r="B73" s="3" t="s">
        <v>44</v>
      </c>
      <c r="D73" s="2" t="s">
        <v>132</v>
      </c>
      <c r="E73" s="1" t="s">
        <v>133</v>
      </c>
      <c r="H73" s="4">
        <v>26700</v>
      </c>
      <c r="I73" s="4">
        <v>26700</v>
      </c>
      <c r="J73" s="4">
        <f t="shared" si="0"/>
        <v>0</v>
      </c>
      <c r="K73" s="36"/>
      <c r="L73" s="36"/>
      <c r="M73" s="36"/>
      <c r="N73" s="36"/>
    </row>
    <row r="74" spans="1:14" hidden="1" outlineLevel="1" x14ac:dyDescent="0.25">
      <c r="A74" s="3" t="str">
        <f t="shared" si="1"/>
        <v/>
      </c>
      <c r="B74" s="3" t="s">
        <v>44</v>
      </c>
      <c r="D74" s="2" t="s">
        <v>134</v>
      </c>
      <c r="E74" s="1" t="s">
        <v>135</v>
      </c>
      <c r="H74" s="4">
        <v>220659.71</v>
      </c>
      <c r="I74" s="4">
        <v>272327.24</v>
      </c>
      <c r="J74" s="4">
        <f t="shared" si="0"/>
        <v>51667.53</v>
      </c>
      <c r="K74" s="36"/>
      <c r="L74" s="36"/>
      <c r="M74" s="36"/>
      <c r="N74" s="36"/>
    </row>
    <row r="75" spans="1:14" hidden="1" outlineLevel="1" x14ac:dyDescent="0.25">
      <c r="A75" s="3" t="str">
        <f t="shared" si="1"/>
        <v/>
      </c>
      <c r="B75" s="3" t="s">
        <v>44</v>
      </c>
      <c r="D75" s="2" t="s">
        <v>136</v>
      </c>
      <c r="E75" s="1" t="s">
        <v>137</v>
      </c>
      <c r="H75" s="4">
        <v>1085924.32</v>
      </c>
      <c r="I75" s="4">
        <v>1167265.56</v>
      </c>
      <c r="J75" s="4">
        <f t="shared" si="0"/>
        <v>81341.239999999991</v>
      </c>
      <c r="K75" s="36"/>
      <c r="L75" s="36"/>
      <c r="M75" s="36"/>
      <c r="N75" s="36"/>
    </row>
    <row r="76" spans="1:14" hidden="1" outlineLevel="1" x14ac:dyDescent="0.25">
      <c r="A76" s="3" t="str">
        <f t="shared" si="1"/>
        <v/>
      </c>
      <c r="B76" s="3" t="s">
        <v>44</v>
      </c>
      <c r="D76" s="2" t="s">
        <v>138</v>
      </c>
      <c r="E76" s="1" t="s">
        <v>139</v>
      </c>
      <c r="H76" s="4">
        <v>188387.3</v>
      </c>
      <c r="I76" s="4">
        <v>219306.11</v>
      </c>
      <c r="J76" s="4">
        <f t="shared" si="0"/>
        <v>30918.809999999998</v>
      </c>
      <c r="K76" s="36"/>
      <c r="L76" s="36"/>
      <c r="M76" s="36"/>
      <c r="N76" s="36"/>
    </row>
    <row r="77" spans="1:14" hidden="1" outlineLevel="1" x14ac:dyDescent="0.25">
      <c r="A77" s="3" t="str">
        <f t="shared" si="1"/>
        <v/>
      </c>
      <c r="B77" s="3" t="s">
        <v>44</v>
      </c>
      <c r="D77" s="2" t="s">
        <v>140</v>
      </c>
      <c r="E77" s="1" t="s">
        <v>141</v>
      </c>
      <c r="H77" s="4">
        <v>573026.64</v>
      </c>
      <c r="I77" s="4">
        <v>581425.17000000004</v>
      </c>
      <c r="J77" s="4">
        <f t="shared" si="0"/>
        <v>8398.5300000000279</v>
      </c>
      <c r="K77" s="36"/>
      <c r="L77" s="36"/>
      <c r="M77" s="36"/>
      <c r="N77" s="36"/>
    </row>
    <row r="78" spans="1:14" s="1" customFormat="1" ht="6" hidden="1" customHeight="1" outlineLevel="1" x14ac:dyDescent="0.2">
      <c r="A78" s="3"/>
      <c r="B78" s="3"/>
      <c r="F78" s="7"/>
      <c r="G78" s="7"/>
      <c r="H78" s="4"/>
    </row>
    <row r="79" spans="1:14" s="1" customFormat="1" ht="15" customHeight="1" collapsed="1" x14ac:dyDescent="0.2">
      <c r="A79" s="3"/>
      <c r="B79" s="3"/>
      <c r="D79" s="1" t="s">
        <v>14</v>
      </c>
      <c r="F79" s="7" t="s">
        <v>2</v>
      </c>
      <c r="G79" s="7" t="s">
        <v>2</v>
      </c>
      <c r="H79" s="4">
        <f>SUBTOTAL(9,H80:H96)</f>
        <v>4501023.9499999993</v>
      </c>
      <c r="I79" s="4">
        <f>SUBTOTAL(9,I80:I96)</f>
        <v>4501023.93</v>
      </c>
      <c r="J79" s="4">
        <f>SUBTOTAL(9,J80:J96)</f>
        <v>-0.02</v>
      </c>
    </row>
    <row r="80" spans="1:14" s="1" customFormat="1" ht="6" hidden="1" customHeight="1" outlineLevel="1" x14ac:dyDescent="0.2">
      <c r="A80" s="3"/>
      <c r="B80" s="3"/>
      <c r="F80" s="7"/>
      <c r="G80" s="7"/>
      <c r="H80" s="11"/>
      <c r="I80" s="12"/>
      <c r="J80" s="10"/>
    </row>
    <row r="81" spans="1:14" hidden="1" outlineLevel="1" x14ac:dyDescent="0.25">
      <c r="A81" s="3" t="str">
        <f>IF($A$34="","",IF(AND(H81=0,I81=0,J81=0),"Hide","Show"))</f>
        <v/>
      </c>
      <c r="B81" s="3" t="s">
        <v>13</v>
      </c>
      <c r="D81" s="2" t="s">
        <v>91</v>
      </c>
      <c r="E81" s="1" t="s">
        <v>92</v>
      </c>
      <c r="H81" s="4">
        <v>1568356.08</v>
      </c>
      <c r="I81" s="4">
        <v>1568356.08</v>
      </c>
      <c r="J81" s="4">
        <f t="shared" ref="J81:J95" si="2">I81-H81</f>
        <v>0</v>
      </c>
      <c r="K81" s="36"/>
      <c r="L81" s="36"/>
      <c r="M81" s="36"/>
      <c r="N81" s="36"/>
    </row>
    <row r="82" spans="1:14" hidden="1" outlineLevel="1" x14ac:dyDescent="0.25">
      <c r="A82" s="3" t="str">
        <f t="shared" ref="A82:A95" si="3">IF($A$34="","",IF(AND(H82=0,I82=0,J82=0),"Hide","Show"))</f>
        <v/>
      </c>
      <c r="B82" s="3" t="s">
        <v>44</v>
      </c>
      <c r="D82" s="2" t="s">
        <v>93</v>
      </c>
      <c r="E82" s="1" t="s">
        <v>94</v>
      </c>
      <c r="H82" s="4">
        <v>-1207641.05</v>
      </c>
      <c r="I82" s="4">
        <v>-1207641.05</v>
      </c>
      <c r="J82" s="4">
        <f t="shared" si="2"/>
        <v>0</v>
      </c>
      <c r="K82" s="36"/>
      <c r="L82" s="36"/>
      <c r="M82" s="36"/>
      <c r="N82" s="36"/>
    </row>
    <row r="83" spans="1:14" hidden="1" outlineLevel="1" x14ac:dyDescent="0.25">
      <c r="A83" s="3" t="str">
        <f t="shared" si="3"/>
        <v/>
      </c>
      <c r="B83" s="3" t="s">
        <v>44</v>
      </c>
      <c r="D83" s="2" t="s">
        <v>95</v>
      </c>
      <c r="E83" s="1" t="s">
        <v>96</v>
      </c>
      <c r="H83" s="4">
        <v>489697.77</v>
      </c>
      <c r="I83" s="4">
        <v>489697.77</v>
      </c>
      <c r="J83" s="4">
        <f t="shared" si="2"/>
        <v>0</v>
      </c>
      <c r="K83" s="36"/>
      <c r="L83" s="36"/>
      <c r="M83" s="36"/>
      <c r="N83" s="36"/>
    </row>
    <row r="84" spans="1:14" hidden="1" outlineLevel="1" x14ac:dyDescent="0.25">
      <c r="A84" s="3" t="str">
        <f t="shared" si="3"/>
        <v/>
      </c>
      <c r="B84" s="3" t="s">
        <v>44</v>
      </c>
      <c r="D84" s="2" t="s">
        <v>97</v>
      </c>
      <c r="E84" s="1" t="s">
        <v>98</v>
      </c>
      <c r="H84" s="4">
        <v>-309138.83</v>
      </c>
      <c r="I84" s="4">
        <v>-309138.83</v>
      </c>
      <c r="J84" s="4">
        <f t="shared" si="2"/>
        <v>0</v>
      </c>
      <c r="K84" s="36"/>
      <c r="L84" s="36"/>
      <c r="M84" s="36"/>
      <c r="N84" s="36"/>
    </row>
    <row r="85" spans="1:14" hidden="1" outlineLevel="1" x14ac:dyDescent="0.25">
      <c r="A85" s="3" t="str">
        <f t="shared" si="3"/>
        <v/>
      </c>
      <c r="B85" s="3" t="s">
        <v>44</v>
      </c>
      <c r="D85" s="2" t="s">
        <v>99</v>
      </c>
      <c r="E85" s="1" t="s">
        <v>100</v>
      </c>
      <c r="H85" s="4">
        <v>252656.98</v>
      </c>
      <c r="I85" s="4">
        <v>252656.98</v>
      </c>
      <c r="J85" s="4">
        <f t="shared" si="2"/>
        <v>0</v>
      </c>
      <c r="K85" s="36"/>
      <c r="L85" s="36"/>
      <c r="M85" s="36"/>
      <c r="N85" s="36"/>
    </row>
    <row r="86" spans="1:14" hidden="1" outlineLevel="1" x14ac:dyDescent="0.25">
      <c r="A86" s="3" t="str">
        <f t="shared" si="3"/>
        <v/>
      </c>
      <c r="B86" s="3" t="s">
        <v>44</v>
      </c>
      <c r="D86" s="2" t="s">
        <v>101</v>
      </c>
      <c r="E86" s="1" t="s">
        <v>102</v>
      </c>
      <c r="H86" s="4">
        <v>-193885.51</v>
      </c>
      <c r="I86" s="4">
        <v>-193885.51</v>
      </c>
      <c r="J86" s="4">
        <f t="shared" si="2"/>
        <v>0</v>
      </c>
      <c r="K86" s="36"/>
      <c r="L86" s="36"/>
      <c r="M86" s="36"/>
      <c r="N86" s="36"/>
    </row>
    <row r="87" spans="1:14" hidden="1" outlineLevel="1" x14ac:dyDescent="0.25">
      <c r="A87" s="3" t="str">
        <f t="shared" si="3"/>
        <v/>
      </c>
      <c r="B87" s="3" t="s">
        <v>44</v>
      </c>
      <c r="D87" s="2" t="s">
        <v>103</v>
      </c>
      <c r="E87" s="1" t="s">
        <v>104</v>
      </c>
      <c r="H87" s="4">
        <v>86039.14</v>
      </c>
      <c r="I87" s="4">
        <v>86039.14</v>
      </c>
      <c r="J87" s="4">
        <f t="shared" si="2"/>
        <v>0</v>
      </c>
      <c r="K87" s="36"/>
      <c r="L87" s="36"/>
      <c r="M87" s="36"/>
      <c r="N87" s="36"/>
    </row>
    <row r="88" spans="1:14" hidden="1" outlineLevel="1" x14ac:dyDescent="0.25">
      <c r="A88" s="3" t="str">
        <f t="shared" si="3"/>
        <v/>
      </c>
      <c r="B88" s="3" t="s">
        <v>44</v>
      </c>
      <c r="D88" s="2" t="s">
        <v>105</v>
      </c>
      <c r="E88" s="1" t="s">
        <v>106</v>
      </c>
      <c r="H88" s="4">
        <v>-86039.14</v>
      </c>
      <c r="I88" s="4">
        <v>-86039.14</v>
      </c>
      <c r="J88" s="4">
        <f t="shared" si="2"/>
        <v>0</v>
      </c>
      <c r="K88" s="36"/>
      <c r="L88" s="36"/>
      <c r="M88" s="36"/>
      <c r="N88" s="36"/>
    </row>
    <row r="89" spans="1:14" hidden="1" outlineLevel="1" x14ac:dyDescent="0.25">
      <c r="A89" s="3" t="str">
        <f t="shared" si="3"/>
        <v/>
      </c>
      <c r="B89" s="3" t="s">
        <v>44</v>
      </c>
      <c r="D89" s="2" t="s">
        <v>107</v>
      </c>
      <c r="E89" s="1" t="s">
        <v>108</v>
      </c>
      <c r="H89" s="4">
        <v>23756.58</v>
      </c>
      <c r="I89" s="4">
        <v>23756.58</v>
      </c>
      <c r="J89" s="4">
        <f t="shared" si="2"/>
        <v>0</v>
      </c>
      <c r="K89" s="36"/>
      <c r="L89" s="36"/>
      <c r="M89" s="36"/>
      <c r="N89" s="36"/>
    </row>
    <row r="90" spans="1:14" hidden="1" outlineLevel="1" x14ac:dyDescent="0.25">
      <c r="A90" s="3" t="str">
        <f t="shared" si="3"/>
        <v/>
      </c>
      <c r="B90" s="3" t="s">
        <v>44</v>
      </c>
      <c r="D90" s="2" t="s">
        <v>109</v>
      </c>
      <c r="E90" s="1" t="s">
        <v>110</v>
      </c>
      <c r="H90" s="4">
        <v>-23756.58</v>
      </c>
      <c r="I90" s="4">
        <v>-23756.58</v>
      </c>
      <c r="J90" s="4">
        <f t="shared" si="2"/>
        <v>0</v>
      </c>
      <c r="K90" s="36"/>
      <c r="L90" s="36"/>
      <c r="M90" s="36"/>
      <c r="N90" s="36"/>
    </row>
    <row r="91" spans="1:14" hidden="1" outlineLevel="1" x14ac:dyDescent="0.25">
      <c r="A91" s="3" t="str">
        <f t="shared" si="3"/>
        <v/>
      </c>
      <c r="B91" s="3" t="s">
        <v>44</v>
      </c>
      <c r="D91" s="2" t="s">
        <v>111</v>
      </c>
      <c r="E91" s="1" t="s">
        <v>112</v>
      </c>
      <c r="H91" s="4">
        <v>512246.76</v>
      </c>
      <c r="I91" s="4">
        <v>512246.76</v>
      </c>
      <c r="J91" s="4">
        <f t="shared" si="2"/>
        <v>0</v>
      </c>
      <c r="K91" s="36"/>
      <c r="L91" s="36"/>
      <c r="M91" s="36"/>
      <c r="N91" s="36"/>
    </row>
    <row r="92" spans="1:14" hidden="1" outlineLevel="1" x14ac:dyDescent="0.25">
      <c r="A92" s="3" t="str">
        <f t="shared" si="3"/>
        <v/>
      </c>
      <c r="B92" s="3" t="s">
        <v>44</v>
      </c>
      <c r="D92" s="2" t="s">
        <v>113</v>
      </c>
      <c r="E92" s="1" t="s">
        <v>114</v>
      </c>
      <c r="H92" s="4">
        <v>-508168.39</v>
      </c>
      <c r="I92" s="4">
        <v>-508168.39</v>
      </c>
      <c r="J92" s="4">
        <f t="shared" si="2"/>
        <v>0</v>
      </c>
      <c r="K92" s="36"/>
      <c r="L92" s="36"/>
      <c r="M92" s="36"/>
      <c r="N92" s="36"/>
    </row>
    <row r="93" spans="1:14" hidden="1" outlineLevel="1" x14ac:dyDescent="0.25">
      <c r="A93" s="3" t="str">
        <f t="shared" si="3"/>
        <v/>
      </c>
      <c r="B93" s="3" t="s">
        <v>44</v>
      </c>
      <c r="D93" s="2" t="s">
        <v>115</v>
      </c>
      <c r="E93" s="1" t="s">
        <v>116</v>
      </c>
      <c r="H93" s="4">
        <v>4113038.5</v>
      </c>
      <c r="I93" s="4">
        <v>4113038.5</v>
      </c>
      <c r="J93" s="4">
        <f t="shared" si="2"/>
        <v>0</v>
      </c>
      <c r="K93" s="36"/>
      <c r="L93" s="36"/>
      <c r="M93" s="36"/>
      <c r="N93" s="36"/>
    </row>
    <row r="94" spans="1:14" hidden="1" outlineLevel="1" x14ac:dyDescent="0.25">
      <c r="A94" s="3" t="str">
        <f t="shared" si="3"/>
        <v/>
      </c>
      <c r="B94" s="3" t="s">
        <v>44</v>
      </c>
      <c r="D94" s="2" t="s">
        <v>117</v>
      </c>
      <c r="E94" s="1" t="s">
        <v>116</v>
      </c>
      <c r="H94" s="4">
        <v>-216138.38</v>
      </c>
      <c r="I94" s="4">
        <v>-216138.38</v>
      </c>
      <c r="J94" s="4">
        <f t="shared" si="2"/>
        <v>0</v>
      </c>
      <c r="K94" s="36"/>
      <c r="L94" s="36"/>
      <c r="M94" s="36"/>
      <c r="N94" s="36"/>
    </row>
    <row r="95" spans="1:14" hidden="1" outlineLevel="1" x14ac:dyDescent="0.25">
      <c r="A95" s="3" t="str">
        <f t="shared" si="3"/>
        <v/>
      </c>
      <c r="B95" s="3" t="s">
        <v>44</v>
      </c>
      <c r="D95" s="2" t="s">
        <v>118</v>
      </c>
      <c r="E95" s="1" t="s">
        <v>119</v>
      </c>
      <c r="H95" s="4">
        <v>0.02</v>
      </c>
      <c r="I95" s="4">
        <v>0</v>
      </c>
      <c r="J95" s="4">
        <f t="shared" si="2"/>
        <v>-0.02</v>
      </c>
      <c r="K95" s="36"/>
      <c r="L95" s="36"/>
      <c r="M95" s="36"/>
      <c r="N95" s="36"/>
    </row>
    <row r="96" spans="1:14" s="1" customFormat="1" ht="6" hidden="1" customHeight="1" outlineLevel="1" x14ac:dyDescent="0.2">
      <c r="A96" s="3"/>
      <c r="B96" s="3"/>
      <c r="F96" s="7"/>
      <c r="G96" s="7"/>
      <c r="H96" s="4"/>
      <c r="I96" s="2"/>
    </row>
    <row r="97" spans="1:14" s="1" customFormat="1" ht="15" customHeight="1" x14ac:dyDescent="0.25">
      <c r="A97" s="3"/>
      <c r="B97" s="3"/>
      <c r="D97" s="9" t="s">
        <v>12</v>
      </c>
      <c r="F97" s="7" t="s">
        <v>2</v>
      </c>
      <c r="G97" s="7" t="s">
        <v>2</v>
      </c>
      <c r="H97" s="8">
        <f>+SUBTOTAL(9,H65:H96)</f>
        <v>7544000.79</v>
      </c>
      <c r="I97" s="8">
        <f>+SUBTOTAL(9,I65:I96)</f>
        <v>7430477.9400000004</v>
      </c>
      <c r="J97" s="8">
        <f>+SUBTOTAL(9,J65:J96)</f>
        <v>-113522.84999999993</v>
      </c>
    </row>
    <row r="98" spans="1:14" s="1" customFormat="1" ht="15" customHeight="1" collapsed="1" x14ac:dyDescent="0.2">
      <c r="A98" s="3"/>
      <c r="B98" s="3"/>
      <c r="D98" s="1" t="s">
        <v>11</v>
      </c>
      <c r="F98" s="7" t="s">
        <v>2</v>
      </c>
      <c r="G98" s="7" t="s">
        <v>2</v>
      </c>
      <c r="H98" s="4">
        <f>SUBTOTAL(9,H99:H118)</f>
        <v>1386582.2100000002</v>
      </c>
      <c r="I98" s="4">
        <f>SUBTOTAL(9,I99:I118)</f>
        <v>1363299.2000000002</v>
      </c>
      <c r="J98" s="4">
        <f>SUBTOTAL(9,J99:J118)</f>
        <v>-23283.010000000002</v>
      </c>
    </row>
    <row r="99" spans="1:14" s="1" customFormat="1" ht="6" hidden="1" customHeight="1" outlineLevel="1" x14ac:dyDescent="0.2">
      <c r="A99" s="3"/>
      <c r="B99" s="3"/>
      <c r="F99" s="7"/>
      <c r="G99" s="7"/>
      <c r="H99" s="11"/>
      <c r="I99" s="10"/>
      <c r="J99" s="10"/>
    </row>
    <row r="100" spans="1:14" hidden="1" outlineLevel="1" x14ac:dyDescent="0.25">
      <c r="A100" s="3" t="str">
        <f>IF($A$34="","",IF(AND(H100=0,I100=0,J100=0),"Hide","Show"))</f>
        <v/>
      </c>
      <c r="B100" s="3" t="s">
        <v>10</v>
      </c>
      <c r="D100" s="2" t="s">
        <v>55</v>
      </c>
      <c r="E100" s="1" t="s">
        <v>56</v>
      </c>
      <c r="H100" s="4">
        <v>133129</v>
      </c>
      <c r="I100" s="4">
        <v>133129</v>
      </c>
      <c r="J100" s="4">
        <f t="shared" ref="J100:J117" si="4">I100-H100</f>
        <v>0</v>
      </c>
      <c r="K100" s="36"/>
      <c r="L100" s="36"/>
      <c r="M100" s="36"/>
      <c r="N100" s="36"/>
    </row>
    <row r="101" spans="1:14" hidden="1" outlineLevel="1" x14ac:dyDescent="0.25">
      <c r="A101" s="3" t="str">
        <f t="shared" ref="A101:A117" si="5">IF($A$34="","",IF(AND(H101=0,I101=0,J101=0),"Hide","Show"))</f>
        <v/>
      </c>
      <c r="B101" s="3" t="s">
        <v>44</v>
      </c>
      <c r="D101" s="2" t="s">
        <v>57</v>
      </c>
      <c r="E101" s="1" t="s">
        <v>58</v>
      </c>
      <c r="H101" s="4">
        <v>-30588.26</v>
      </c>
      <c r="I101" s="4">
        <v>-30588.26</v>
      </c>
      <c r="J101" s="4">
        <f t="shared" si="4"/>
        <v>0</v>
      </c>
      <c r="K101" s="36"/>
      <c r="L101" s="36"/>
      <c r="M101" s="36"/>
      <c r="N101" s="36"/>
    </row>
    <row r="102" spans="1:14" hidden="1" outlineLevel="1" x14ac:dyDescent="0.25">
      <c r="A102" s="3" t="str">
        <f t="shared" si="5"/>
        <v/>
      </c>
      <c r="B102" s="3" t="s">
        <v>44</v>
      </c>
      <c r="D102" s="2" t="s">
        <v>59</v>
      </c>
      <c r="E102" s="1" t="s">
        <v>60</v>
      </c>
      <c r="H102" s="4">
        <v>-55548</v>
      </c>
      <c r="I102" s="4">
        <v>-55548</v>
      </c>
      <c r="J102" s="4">
        <f t="shared" si="4"/>
        <v>0</v>
      </c>
      <c r="K102" s="36"/>
      <c r="L102" s="36"/>
      <c r="M102" s="36"/>
      <c r="N102" s="36"/>
    </row>
    <row r="103" spans="1:14" hidden="1" outlineLevel="1" x14ac:dyDescent="0.25">
      <c r="A103" s="3" t="str">
        <f t="shared" si="5"/>
        <v/>
      </c>
      <c r="B103" s="3" t="s">
        <v>44</v>
      </c>
      <c r="D103" s="2" t="s">
        <v>61</v>
      </c>
      <c r="E103" s="1" t="s">
        <v>62</v>
      </c>
      <c r="H103" s="4">
        <v>10920.6</v>
      </c>
      <c r="I103" s="4">
        <v>-858.59</v>
      </c>
      <c r="J103" s="4">
        <f t="shared" si="4"/>
        <v>-11779.19</v>
      </c>
      <c r="K103" s="36"/>
      <c r="L103" s="36"/>
      <c r="M103" s="36"/>
      <c r="N103" s="36"/>
    </row>
    <row r="104" spans="1:14" hidden="1" outlineLevel="1" x14ac:dyDescent="0.25">
      <c r="A104" s="3" t="str">
        <f t="shared" si="5"/>
        <v/>
      </c>
      <c r="B104" s="3" t="s">
        <v>44</v>
      </c>
      <c r="D104" s="2" t="s">
        <v>63</v>
      </c>
      <c r="E104" s="1" t="s">
        <v>64</v>
      </c>
      <c r="H104" s="4">
        <v>1222271</v>
      </c>
      <c r="I104" s="4">
        <v>1222271</v>
      </c>
      <c r="J104" s="4">
        <f t="shared" si="4"/>
        <v>0</v>
      </c>
      <c r="K104" s="36"/>
      <c r="L104" s="36"/>
      <c r="M104" s="36"/>
      <c r="N104" s="36"/>
    </row>
    <row r="105" spans="1:14" hidden="1" outlineLevel="1" x14ac:dyDescent="0.25">
      <c r="A105" s="3" t="str">
        <f t="shared" si="5"/>
        <v/>
      </c>
      <c r="B105" s="3" t="s">
        <v>44</v>
      </c>
      <c r="D105" s="2" t="s">
        <v>65</v>
      </c>
      <c r="E105" s="1" t="s">
        <v>66</v>
      </c>
      <c r="H105" s="4">
        <v>-1320.11</v>
      </c>
      <c r="I105" s="4">
        <v>-1320.11</v>
      </c>
      <c r="J105" s="4">
        <f t="shared" si="4"/>
        <v>0</v>
      </c>
      <c r="K105" s="36"/>
      <c r="L105" s="36"/>
      <c r="M105" s="36"/>
      <c r="N105" s="36"/>
    </row>
    <row r="106" spans="1:14" hidden="1" outlineLevel="1" x14ac:dyDescent="0.25">
      <c r="A106" s="3" t="str">
        <f t="shared" si="5"/>
        <v/>
      </c>
      <c r="B106" s="3" t="s">
        <v>44</v>
      </c>
      <c r="D106" s="2" t="s">
        <v>67</v>
      </c>
      <c r="E106" s="1" t="s">
        <v>68</v>
      </c>
      <c r="H106" s="4">
        <v>82382.600000000006</v>
      </c>
      <c r="I106" s="4">
        <v>82382.600000000006</v>
      </c>
      <c r="J106" s="4">
        <f t="shared" si="4"/>
        <v>0</v>
      </c>
      <c r="K106" s="36"/>
      <c r="L106" s="36"/>
      <c r="M106" s="36"/>
      <c r="N106" s="36"/>
    </row>
    <row r="107" spans="1:14" hidden="1" outlineLevel="1" x14ac:dyDescent="0.25">
      <c r="A107" s="3" t="str">
        <f t="shared" si="5"/>
        <v/>
      </c>
      <c r="B107" s="3" t="s">
        <v>44</v>
      </c>
      <c r="D107" s="2" t="s">
        <v>69</v>
      </c>
      <c r="E107" s="1" t="s">
        <v>70</v>
      </c>
      <c r="H107" s="4">
        <v>-0.22</v>
      </c>
      <c r="I107" s="4">
        <v>-0.22</v>
      </c>
      <c r="J107" s="4">
        <f t="shared" si="4"/>
        <v>0</v>
      </c>
      <c r="K107" s="36"/>
      <c r="L107" s="36"/>
      <c r="M107" s="36"/>
      <c r="N107" s="36"/>
    </row>
    <row r="108" spans="1:14" hidden="1" outlineLevel="1" x14ac:dyDescent="0.25">
      <c r="A108" s="3" t="str">
        <f t="shared" si="5"/>
        <v/>
      </c>
      <c r="B108" s="3" t="s">
        <v>44</v>
      </c>
      <c r="D108" s="2" t="s">
        <v>71</v>
      </c>
      <c r="E108" s="1" t="s">
        <v>72</v>
      </c>
      <c r="H108" s="4">
        <v>0.06</v>
      </c>
      <c r="I108" s="4">
        <v>0.06</v>
      </c>
      <c r="J108" s="4">
        <f t="shared" si="4"/>
        <v>0</v>
      </c>
      <c r="K108" s="36"/>
      <c r="L108" s="36"/>
      <c r="M108" s="36"/>
      <c r="N108" s="36"/>
    </row>
    <row r="109" spans="1:14" hidden="1" outlineLevel="1" x14ac:dyDescent="0.25">
      <c r="A109" s="3" t="str">
        <f t="shared" si="5"/>
        <v/>
      </c>
      <c r="B109" s="3" t="s">
        <v>44</v>
      </c>
      <c r="D109" s="2" t="s">
        <v>73</v>
      </c>
      <c r="E109" s="1" t="s">
        <v>74</v>
      </c>
      <c r="H109" s="4">
        <v>24312.26</v>
      </c>
      <c r="I109" s="4">
        <v>24312.26</v>
      </c>
      <c r="J109" s="4">
        <f t="shared" si="4"/>
        <v>0</v>
      </c>
      <c r="K109" s="36"/>
      <c r="L109" s="36"/>
      <c r="M109" s="36"/>
      <c r="N109" s="36"/>
    </row>
    <row r="110" spans="1:14" hidden="1" outlineLevel="1" x14ac:dyDescent="0.25">
      <c r="A110" s="3" t="str">
        <f t="shared" si="5"/>
        <v/>
      </c>
      <c r="B110" s="3" t="s">
        <v>44</v>
      </c>
      <c r="D110" s="2" t="s">
        <v>75</v>
      </c>
      <c r="E110" s="1" t="s">
        <v>76</v>
      </c>
      <c r="H110" s="4">
        <v>-5.3</v>
      </c>
      <c r="I110" s="4">
        <v>-242.38</v>
      </c>
      <c r="J110" s="4">
        <f t="shared" si="4"/>
        <v>-237.07999999999998</v>
      </c>
      <c r="K110" s="36"/>
      <c r="L110" s="36"/>
      <c r="M110" s="36"/>
      <c r="N110" s="36"/>
    </row>
    <row r="111" spans="1:14" hidden="1" outlineLevel="1" x14ac:dyDescent="0.25">
      <c r="A111" s="3" t="str">
        <f t="shared" si="5"/>
        <v/>
      </c>
      <c r="B111" s="3" t="s">
        <v>44</v>
      </c>
      <c r="D111" s="2" t="s">
        <v>77</v>
      </c>
      <c r="E111" s="1" t="s">
        <v>78</v>
      </c>
      <c r="H111" s="4">
        <v>341.08</v>
      </c>
      <c r="I111" s="4">
        <v>0</v>
      </c>
      <c r="J111" s="4">
        <f t="shared" si="4"/>
        <v>-341.08</v>
      </c>
      <c r="K111" s="36"/>
      <c r="L111" s="36"/>
      <c r="M111" s="36"/>
      <c r="N111" s="36"/>
    </row>
    <row r="112" spans="1:14" hidden="1" outlineLevel="1" x14ac:dyDescent="0.25">
      <c r="A112" s="3" t="str">
        <f t="shared" si="5"/>
        <v/>
      </c>
      <c r="B112" s="3" t="s">
        <v>44</v>
      </c>
      <c r="D112" s="2" t="s">
        <v>79</v>
      </c>
      <c r="E112" s="1" t="s">
        <v>80</v>
      </c>
      <c r="H112" s="4">
        <v>0</v>
      </c>
      <c r="I112" s="4">
        <v>-188.54</v>
      </c>
      <c r="J112" s="4">
        <f t="shared" si="4"/>
        <v>-188.54</v>
      </c>
      <c r="K112" s="36"/>
      <c r="L112" s="36"/>
      <c r="M112" s="36"/>
      <c r="N112" s="36"/>
    </row>
    <row r="113" spans="1:14" hidden="1" outlineLevel="1" x14ac:dyDescent="0.25">
      <c r="A113" s="3" t="str">
        <f t="shared" si="5"/>
        <v/>
      </c>
      <c r="B113" s="3" t="s">
        <v>44</v>
      </c>
      <c r="D113" s="2" t="s">
        <v>81</v>
      </c>
      <c r="E113" s="1" t="s">
        <v>82</v>
      </c>
      <c r="H113" s="4">
        <v>0</v>
      </c>
      <c r="I113" s="4">
        <v>-6744.38</v>
      </c>
      <c r="J113" s="4">
        <f t="shared" si="4"/>
        <v>-6744.38</v>
      </c>
      <c r="K113" s="36"/>
      <c r="L113" s="36"/>
      <c r="M113" s="36"/>
      <c r="N113" s="36"/>
    </row>
    <row r="114" spans="1:14" hidden="1" outlineLevel="1" x14ac:dyDescent="0.25">
      <c r="A114" s="3" t="str">
        <f t="shared" si="5"/>
        <v/>
      </c>
      <c r="B114" s="3" t="s">
        <v>44</v>
      </c>
      <c r="D114" s="2" t="s">
        <v>83</v>
      </c>
      <c r="E114" s="1" t="s">
        <v>84</v>
      </c>
      <c r="H114" s="4">
        <v>0</v>
      </c>
      <c r="I114" s="4">
        <v>-462.09</v>
      </c>
      <c r="J114" s="4">
        <f t="shared" si="4"/>
        <v>-462.09</v>
      </c>
      <c r="K114" s="36"/>
      <c r="L114" s="36"/>
      <c r="M114" s="36"/>
      <c r="N114" s="36"/>
    </row>
    <row r="115" spans="1:14" hidden="1" outlineLevel="1" x14ac:dyDescent="0.25">
      <c r="A115" s="3" t="str">
        <f t="shared" si="5"/>
        <v/>
      </c>
      <c r="B115" s="3" t="s">
        <v>44</v>
      </c>
      <c r="D115" s="2" t="s">
        <v>85</v>
      </c>
      <c r="E115" s="1" t="s">
        <v>86</v>
      </c>
      <c r="H115" s="4">
        <v>687.5</v>
      </c>
      <c r="I115" s="4">
        <v>687.5</v>
      </c>
      <c r="J115" s="4">
        <f t="shared" si="4"/>
        <v>0</v>
      </c>
      <c r="K115" s="36"/>
      <c r="L115" s="36"/>
      <c r="M115" s="36"/>
      <c r="N115" s="36"/>
    </row>
    <row r="116" spans="1:14" hidden="1" outlineLevel="1" x14ac:dyDescent="0.25">
      <c r="A116" s="3" t="str">
        <f t="shared" si="5"/>
        <v/>
      </c>
      <c r="B116" s="3" t="s">
        <v>44</v>
      </c>
      <c r="D116" s="2" t="s">
        <v>87</v>
      </c>
      <c r="E116" s="1" t="s">
        <v>88</v>
      </c>
      <c r="H116" s="4">
        <v>0</v>
      </c>
      <c r="I116" s="4">
        <v>-1287.93</v>
      </c>
      <c r="J116" s="4">
        <f t="shared" si="4"/>
        <v>-1287.93</v>
      </c>
      <c r="K116" s="36"/>
      <c r="L116" s="36"/>
      <c r="M116" s="36"/>
      <c r="N116" s="36"/>
    </row>
    <row r="117" spans="1:14" hidden="1" outlineLevel="1" x14ac:dyDescent="0.25">
      <c r="A117" s="3" t="str">
        <f t="shared" si="5"/>
        <v/>
      </c>
      <c r="B117" s="3" t="s">
        <v>44</v>
      </c>
      <c r="D117" s="2" t="s">
        <v>89</v>
      </c>
      <c r="E117" s="1" t="s">
        <v>90</v>
      </c>
      <c r="H117" s="4">
        <v>0</v>
      </c>
      <c r="I117" s="4">
        <v>-2242.7199999999998</v>
      </c>
      <c r="J117" s="4">
        <f t="shared" si="4"/>
        <v>-2242.7199999999998</v>
      </c>
      <c r="K117" s="36"/>
      <c r="L117" s="36"/>
      <c r="M117" s="36"/>
      <c r="N117" s="36"/>
    </row>
    <row r="118" spans="1:14" s="1" customFormat="1" ht="6" hidden="1" customHeight="1" outlineLevel="1" x14ac:dyDescent="0.2">
      <c r="A118" s="3"/>
      <c r="B118" s="3"/>
      <c r="F118" s="7"/>
      <c r="G118" s="7"/>
      <c r="H118" s="4"/>
    </row>
    <row r="119" spans="1:14" s="1" customFormat="1" ht="15" customHeight="1" collapsed="1" x14ac:dyDescent="0.2">
      <c r="A119" s="3"/>
      <c r="B119" s="3"/>
      <c r="D119" s="1" t="s">
        <v>9</v>
      </c>
      <c r="F119" s="7" t="s">
        <v>2</v>
      </c>
      <c r="G119" s="7" t="s">
        <v>2</v>
      </c>
      <c r="H119" s="4">
        <f>SUBTOTAL(9,H120:H122)</f>
        <v>0</v>
      </c>
      <c r="I119" s="4">
        <f>SUBTOTAL(9,I120:I122)</f>
        <v>0</v>
      </c>
      <c r="J119" s="4">
        <f>SUBTOTAL(9,J120:J122)</f>
        <v>0</v>
      </c>
    </row>
    <row r="120" spans="1:14" s="1" customFormat="1" ht="6" hidden="1" customHeight="1" outlineLevel="1" x14ac:dyDescent="0.2">
      <c r="A120" s="3"/>
      <c r="B120" s="3"/>
      <c r="F120" s="7"/>
      <c r="G120" s="7"/>
      <c r="H120" s="11"/>
      <c r="I120" s="10"/>
      <c r="J120" s="10"/>
    </row>
    <row r="121" spans="1:14" hidden="1" outlineLevel="1" x14ac:dyDescent="0.25">
      <c r="A121" s="3" t="str">
        <f t="shared" ref="A121" si="6">IF($A$34="","",IF(AND(H121=0,I121=0,J121=0),"Hide","Show"))</f>
        <v/>
      </c>
      <c r="B121" s="3" t="s">
        <v>8</v>
      </c>
      <c r="D121" s="2" t="s">
        <v>2</v>
      </c>
      <c r="H121" s="4">
        <v>0</v>
      </c>
      <c r="I121" s="4">
        <v>0</v>
      </c>
      <c r="J121" s="4">
        <f>I121-H121</f>
        <v>0</v>
      </c>
      <c r="K121" s="36"/>
      <c r="L121" s="36"/>
      <c r="M121" s="36"/>
      <c r="N121" s="36"/>
    </row>
    <row r="122" spans="1:14" s="1" customFormat="1" ht="6" hidden="1" customHeight="1" outlineLevel="1" x14ac:dyDescent="0.2">
      <c r="A122" s="3"/>
      <c r="B122" s="3"/>
      <c r="F122" s="7"/>
      <c r="G122" s="7"/>
      <c r="H122" s="4"/>
    </row>
    <row r="123" spans="1:14" s="1" customFormat="1" x14ac:dyDescent="0.25">
      <c r="A123" s="3"/>
      <c r="B123" s="3"/>
      <c r="D123" s="9" t="s">
        <v>7</v>
      </c>
      <c r="F123" s="7" t="s">
        <v>2</v>
      </c>
      <c r="G123" s="7" t="s">
        <v>2</v>
      </c>
      <c r="H123" s="8">
        <f>+SUBTOTAL(9,H98:H122)</f>
        <v>1386582.2100000002</v>
      </c>
      <c r="I123" s="8">
        <f>+SUBTOTAL(9,I98:I122)</f>
        <v>1363299.2000000002</v>
      </c>
      <c r="J123" s="8">
        <f>+SUBTOTAL(9,J98:J122)</f>
        <v>-23283.010000000002</v>
      </c>
    </row>
    <row r="124" spans="1:14" s="1" customFormat="1" ht="14.25" collapsed="1" x14ac:dyDescent="0.2">
      <c r="A124" s="3"/>
      <c r="B124" s="3"/>
      <c r="D124" s="1" t="s">
        <v>6</v>
      </c>
      <c r="F124" s="7" t="s">
        <v>2</v>
      </c>
      <c r="G124" s="7" t="s">
        <v>2</v>
      </c>
      <c r="H124" s="4">
        <f>SUBTOTAL(9,H125:H131)</f>
        <v>6157418.5600000005</v>
      </c>
      <c r="I124" s="4">
        <f>SUBTOTAL(9,I125:I131)</f>
        <v>6067178.7400000002</v>
      </c>
      <c r="J124" s="4">
        <f>SUBTOTAL(9,J125:J131)</f>
        <v>-90239.819999999832</v>
      </c>
    </row>
    <row r="125" spans="1:14" s="1" customFormat="1" ht="6" hidden="1" customHeight="1" outlineLevel="1" x14ac:dyDescent="0.2">
      <c r="A125" s="3"/>
      <c r="B125" s="3"/>
      <c r="F125" s="7"/>
      <c r="G125" s="7"/>
      <c r="H125" s="11"/>
      <c r="I125" s="10"/>
      <c r="J125" s="10"/>
    </row>
    <row r="126" spans="1:14" hidden="1" outlineLevel="1" x14ac:dyDescent="0.25">
      <c r="A126" s="3" t="str">
        <f t="shared" ref="A126:A130" si="7">IF($A$34="","",IF(AND(H126=0,I126=0,J126=0),"Hide","Show"))</f>
        <v/>
      </c>
      <c r="B126" s="3" t="s">
        <v>5</v>
      </c>
      <c r="D126" s="2" t="s">
        <v>45</v>
      </c>
      <c r="E126" s="1" t="s">
        <v>46</v>
      </c>
      <c r="H126" s="4">
        <v>3552595.7</v>
      </c>
      <c r="I126" s="4">
        <v>3552595.7</v>
      </c>
      <c r="J126" s="4">
        <f t="shared" ref="J126:J130" si="8">I126-H126</f>
        <v>0</v>
      </c>
      <c r="K126" s="36"/>
      <c r="L126" s="36"/>
      <c r="M126" s="36"/>
      <c r="N126" s="36"/>
    </row>
    <row r="127" spans="1:14" hidden="1" outlineLevel="1" x14ac:dyDescent="0.25">
      <c r="A127" s="3" t="str">
        <f t="shared" si="7"/>
        <v/>
      </c>
      <c r="B127" s="3" t="s">
        <v>44</v>
      </c>
      <c r="D127" s="2" t="s">
        <v>47</v>
      </c>
      <c r="E127" s="1" t="s">
        <v>48</v>
      </c>
      <c r="H127" s="4">
        <v>1732781</v>
      </c>
      <c r="I127" s="4">
        <v>1732781</v>
      </c>
      <c r="J127" s="4">
        <f t="shared" si="8"/>
        <v>0</v>
      </c>
      <c r="K127" s="36"/>
      <c r="L127" s="36"/>
      <c r="M127" s="36"/>
      <c r="N127" s="36"/>
    </row>
    <row r="128" spans="1:14" hidden="1" outlineLevel="1" x14ac:dyDescent="0.25">
      <c r="A128" s="3" t="str">
        <f t="shared" si="7"/>
        <v/>
      </c>
      <c r="B128" s="3" t="s">
        <v>44</v>
      </c>
      <c r="D128" s="2" t="s">
        <v>49</v>
      </c>
      <c r="E128" s="1" t="s">
        <v>50</v>
      </c>
      <c r="H128" s="4">
        <v>-4196624</v>
      </c>
      <c r="I128" s="4">
        <v>-4196624</v>
      </c>
      <c r="J128" s="4">
        <f t="shared" si="8"/>
        <v>0</v>
      </c>
      <c r="K128" s="36"/>
      <c r="L128" s="36"/>
      <c r="M128" s="36"/>
      <c r="N128" s="36"/>
    </row>
    <row r="129" spans="1:14" hidden="1" outlineLevel="1" x14ac:dyDescent="0.25">
      <c r="A129" s="3" t="str">
        <f t="shared" si="7"/>
        <v/>
      </c>
      <c r="B129" s="3" t="s">
        <v>44</v>
      </c>
      <c r="D129" s="2" t="s">
        <v>51</v>
      </c>
      <c r="E129" s="1" t="s">
        <v>52</v>
      </c>
      <c r="H129" s="4">
        <v>1739267.59</v>
      </c>
      <c r="I129" s="4">
        <v>1739267.59</v>
      </c>
      <c r="J129" s="4">
        <f t="shared" si="8"/>
        <v>0</v>
      </c>
      <c r="K129" s="36"/>
      <c r="L129" s="36"/>
      <c r="M129" s="36"/>
      <c r="N129" s="36"/>
    </row>
    <row r="130" spans="1:14" hidden="1" outlineLevel="1" x14ac:dyDescent="0.25">
      <c r="A130" s="3" t="str">
        <f t="shared" si="7"/>
        <v/>
      </c>
      <c r="B130" s="3" t="s">
        <v>44</v>
      </c>
      <c r="D130" s="2" t="s">
        <v>53</v>
      </c>
      <c r="E130" s="1" t="s">
        <v>54</v>
      </c>
      <c r="H130" s="4">
        <v>3329398.27</v>
      </c>
      <c r="I130" s="4">
        <v>3239158.45</v>
      </c>
      <c r="J130" s="4">
        <f t="shared" si="8"/>
        <v>-90239.819999999832</v>
      </c>
      <c r="K130" s="36"/>
      <c r="L130" s="36"/>
      <c r="M130" s="36"/>
      <c r="N130" s="36"/>
    </row>
    <row r="131" spans="1:14" s="1" customFormat="1" ht="6" hidden="1" customHeight="1" outlineLevel="1" x14ac:dyDescent="0.2">
      <c r="A131" s="3"/>
      <c r="B131" s="3"/>
      <c r="F131" s="7"/>
      <c r="G131" s="7"/>
      <c r="H131" s="4"/>
    </row>
    <row r="132" spans="1:14" s="1" customFormat="1" x14ac:dyDescent="0.25">
      <c r="A132" s="3"/>
      <c r="B132" s="3"/>
      <c r="D132" s="9" t="s">
        <v>4</v>
      </c>
      <c r="F132" s="7" t="s">
        <v>2</v>
      </c>
      <c r="G132" s="7" t="s">
        <v>2</v>
      </c>
      <c r="H132" s="8">
        <f>+H123+H124</f>
        <v>7544000.7700000005</v>
      </c>
      <c r="I132" s="8">
        <f>+I123+I124</f>
        <v>7430477.9400000004</v>
      </c>
      <c r="J132" s="8">
        <f>+J123+J124</f>
        <v>-113522.82999999984</v>
      </c>
    </row>
    <row r="133" spans="1:14" s="1" customFormat="1" ht="14.25" x14ac:dyDescent="0.2">
      <c r="A133" s="3"/>
      <c r="B133" s="3"/>
      <c r="F133" s="7" t="s">
        <v>2</v>
      </c>
      <c r="G133" s="7" t="s">
        <v>2</v>
      </c>
      <c r="H133" s="2" t="s">
        <v>2</v>
      </c>
      <c r="I133" s="2" t="s">
        <v>2</v>
      </c>
      <c r="J133" s="2" t="s">
        <v>2</v>
      </c>
    </row>
    <row r="134" spans="1:14" s="1" customFormat="1" x14ac:dyDescent="0.25">
      <c r="A134" s="3"/>
      <c r="B134" s="3"/>
      <c r="D134" s="9" t="s">
        <v>3</v>
      </c>
      <c r="F134" s="7" t="s">
        <v>2</v>
      </c>
      <c r="G134" s="7" t="s">
        <v>2</v>
      </c>
      <c r="H134" s="8">
        <f>+H97-H132</f>
        <v>1.9999999552965164E-2</v>
      </c>
      <c r="I134" s="8">
        <f>+I97-I132</f>
        <v>0</v>
      </c>
      <c r="J134" s="8">
        <f>+J97-J132</f>
        <v>-2.0000000091386028E-2</v>
      </c>
    </row>
    <row r="135" spans="1:14" s="1" customFormat="1" ht="14.25" x14ac:dyDescent="0.2">
      <c r="A135" s="3"/>
      <c r="B135" s="3"/>
      <c r="H135" s="7"/>
    </row>
    <row r="136" spans="1:14" s="1" customFormat="1" ht="14.25" collapsed="1" x14ac:dyDescent="0.2">
      <c r="A136" s="3"/>
      <c r="B136" s="3"/>
      <c r="D136" s="1" t="s">
        <v>1</v>
      </c>
      <c r="H136" s="5">
        <f>SUBTOTAL(9,H137:H139)</f>
        <v>0</v>
      </c>
      <c r="I136" s="5">
        <f>SUBTOTAL(9,I137:I139)</f>
        <v>0</v>
      </c>
      <c r="J136" s="5">
        <f>SUBTOTAL(9,J137:J139)</f>
        <v>0</v>
      </c>
      <c r="K136" s="4"/>
    </row>
    <row r="137" spans="1:14" s="1" customFormat="1" ht="6" hidden="1" customHeight="1" outlineLevel="1" x14ac:dyDescent="0.2">
      <c r="A137" s="3"/>
      <c r="B137" s="3"/>
      <c r="H137" s="6"/>
      <c r="I137" s="6"/>
      <c r="J137" s="6"/>
      <c r="K137" s="4"/>
    </row>
    <row r="138" spans="1:14" s="1" customFormat="1" ht="15" hidden="1" customHeight="1" outlineLevel="1" x14ac:dyDescent="0.2">
      <c r="A138" s="3"/>
      <c r="B138" s="3" t="s">
        <v>0</v>
      </c>
      <c r="H138" s="5"/>
      <c r="I138" s="5"/>
      <c r="J138" s="5"/>
      <c r="K138" s="4"/>
    </row>
    <row r="139" spans="1:14" s="1" customFormat="1" ht="6" hidden="1" customHeight="1" outlineLevel="1" x14ac:dyDescent="0.2">
      <c r="A139" s="3"/>
      <c r="B139" s="3"/>
      <c r="H139" s="5"/>
      <c r="I139" s="5"/>
      <c r="J139" s="5"/>
      <c r="K139" s="4"/>
    </row>
    <row r="140" spans="1:14" s="1" customFormat="1" ht="14.25" x14ac:dyDescent="0.2">
      <c r="A140" s="3"/>
      <c r="B140" s="3"/>
      <c r="H140" s="2"/>
    </row>
    <row r="141" spans="1:14" s="1" customFormat="1" ht="14.25" x14ac:dyDescent="0.2">
      <c r="A141" s="3"/>
      <c r="B141" s="3"/>
      <c r="H141" s="2"/>
    </row>
    <row r="142" spans="1:14" s="1" customFormat="1" ht="14.25" x14ac:dyDescent="0.2">
      <c r="A142" s="3"/>
      <c r="B142" s="3"/>
      <c r="H142" s="2"/>
    </row>
    <row r="143" spans="1:14" s="1" customFormat="1" ht="14.25" x14ac:dyDescent="0.2">
      <c r="A143" s="3"/>
      <c r="B143" s="3"/>
      <c r="H143" s="2"/>
    </row>
    <row r="144" spans="1:14" s="1" customFormat="1" ht="14.25" x14ac:dyDescent="0.2">
      <c r="A144" s="3"/>
      <c r="B144" s="3"/>
      <c r="H144" s="2"/>
    </row>
    <row r="145" spans="1:8" s="1" customFormat="1" ht="14.25" x14ac:dyDescent="0.2">
      <c r="A145" s="3"/>
      <c r="B145" s="3"/>
      <c r="H145" s="2"/>
    </row>
    <row r="146" spans="1:8" s="1" customFormat="1" ht="14.25" x14ac:dyDescent="0.2">
      <c r="A146" s="3"/>
      <c r="B146" s="3"/>
      <c r="H146" s="2"/>
    </row>
    <row r="147" spans="1:8" s="1" customFormat="1" ht="14.25" x14ac:dyDescent="0.2">
      <c r="A147" s="3"/>
      <c r="B147" s="3"/>
      <c r="H147" s="2"/>
    </row>
    <row r="148" spans="1:8" s="1" customFormat="1" ht="14.25" x14ac:dyDescent="0.2">
      <c r="A148" s="3"/>
      <c r="B148" s="3"/>
      <c r="H148" s="2"/>
    </row>
    <row r="149" spans="1:8" s="1" customFormat="1" ht="14.25" x14ac:dyDescent="0.2">
      <c r="A149" s="3"/>
      <c r="B149" s="3"/>
      <c r="H149" s="2"/>
    </row>
    <row r="150" spans="1:8" s="1" customFormat="1" ht="14.25" x14ac:dyDescent="0.2">
      <c r="A150" s="3"/>
      <c r="B150" s="3"/>
      <c r="H150" s="2"/>
    </row>
    <row r="151" spans="1:8" s="1" customFormat="1" ht="14.25" x14ac:dyDescent="0.2">
      <c r="A151" s="3"/>
      <c r="B151" s="3"/>
      <c r="H151" s="2"/>
    </row>
    <row r="152" spans="1:8" s="1" customFormat="1" ht="14.25" x14ac:dyDescent="0.2">
      <c r="A152" s="3"/>
      <c r="B152" s="3"/>
      <c r="H152" s="2"/>
    </row>
    <row r="153" spans="1:8" s="1" customFormat="1" ht="14.25" x14ac:dyDescent="0.2">
      <c r="A153" s="3"/>
      <c r="B153" s="3"/>
      <c r="H153" s="2"/>
    </row>
    <row r="154" spans="1:8" s="1" customFormat="1" ht="14.25" x14ac:dyDescent="0.2">
      <c r="A154" s="3"/>
      <c r="B154" s="3"/>
      <c r="H154" s="2"/>
    </row>
    <row r="155" spans="1:8" s="1" customFormat="1" ht="14.25" x14ac:dyDescent="0.2">
      <c r="A155" s="3"/>
      <c r="B155" s="3"/>
      <c r="H155" s="2"/>
    </row>
    <row r="156" spans="1:8" s="1" customFormat="1" ht="14.25" x14ac:dyDescent="0.2">
      <c r="A156" s="3"/>
      <c r="B156" s="3"/>
      <c r="H156" s="2"/>
    </row>
    <row r="157" spans="1:8" s="1" customFormat="1" ht="14.25" x14ac:dyDescent="0.2">
      <c r="A157" s="3"/>
      <c r="B157" s="3"/>
      <c r="H157" s="2"/>
    </row>
    <row r="158" spans="1:8" s="1" customFormat="1" ht="14.25" x14ac:dyDescent="0.2">
      <c r="A158" s="3"/>
      <c r="B158" s="3"/>
      <c r="H158" s="2"/>
    </row>
    <row r="159" spans="1:8" s="1" customFormat="1" ht="14.25" x14ac:dyDescent="0.2">
      <c r="A159" s="3"/>
      <c r="B159" s="3"/>
      <c r="H159" s="2"/>
    </row>
    <row r="160" spans="1:8" s="1" customFormat="1" ht="14.25" x14ac:dyDescent="0.2">
      <c r="A160" s="3"/>
      <c r="B160" s="3"/>
      <c r="H160" s="2"/>
    </row>
    <row r="161" spans="1:8" s="1" customFormat="1" ht="14.25" x14ac:dyDescent="0.2">
      <c r="A161" s="3"/>
      <c r="B161" s="3"/>
      <c r="H161" s="2"/>
    </row>
    <row r="162" spans="1:8" s="1" customFormat="1" ht="14.25" x14ac:dyDescent="0.2">
      <c r="A162" s="3"/>
      <c r="B162" s="3"/>
      <c r="H162" s="2"/>
    </row>
    <row r="163" spans="1:8" s="1" customFormat="1" ht="14.25" x14ac:dyDescent="0.2">
      <c r="A163" s="3"/>
      <c r="B163" s="3"/>
      <c r="H163" s="2"/>
    </row>
    <row r="164" spans="1:8" s="1" customFormat="1" ht="14.25" x14ac:dyDescent="0.2">
      <c r="A164" s="3"/>
      <c r="B164" s="3"/>
      <c r="H164" s="2"/>
    </row>
    <row r="165" spans="1:8" s="1" customFormat="1" ht="14.25" x14ac:dyDescent="0.2">
      <c r="A165" s="3"/>
      <c r="B165" s="3"/>
      <c r="H165" s="2"/>
    </row>
    <row r="166" spans="1:8" s="1" customFormat="1" ht="14.25" x14ac:dyDescent="0.2">
      <c r="A166" s="3"/>
      <c r="B166" s="3"/>
      <c r="H166" s="2"/>
    </row>
    <row r="167" spans="1:8" s="1" customFormat="1" ht="14.25" x14ac:dyDescent="0.2">
      <c r="A167" s="3"/>
      <c r="B167" s="3"/>
      <c r="H167" s="2"/>
    </row>
    <row r="168" spans="1:8" s="1" customFormat="1" ht="14.25" x14ac:dyDescent="0.2">
      <c r="A168" s="3"/>
      <c r="B168" s="3"/>
      <c r="H168" s="2"/>
    </row>
    <row r="169" spans="1:8" s="1" customFormat="1" ht="14.25" x14ac:dyDescent="0.2">
      <c r="A169" s="3"/>
      <c r="B169" s="3"/>
      <c r="H169" s="2"/>
    </row>
    <row r="170" spans="1:8" s="1" customFormat="1" ht="14.25" x14ac:dyDescent="0.2">
      <c r="A170" s="3"/>
      <c r="B170" s="3"/>
      <c r="H170" s="2"/>
    </row>
    <row r="171" spans="1:8" s="1" customFormat="1" ht="14.25" x14ac:dyDescent="0.2">
      <c r="A171" s="3"/>
      <c r="B171" s="3"/>
      <c r="H171" s="2"/>
    </row>
    <row r="172" spans="1:8" s="1" customFormat="1" ht="14.25" x14ac:dyDescent="0.2">
      <c r="A172" s="3"/>
      <c r="B172" s="3"/>
      <c r="H172" s="2"/>
    </row>
    <row r="173" spans="1:8" s="1" customFormat="1" ht="14.25" x14ac:dyDescent="0.2">
      <c r="A173" s="3"/>
      <c r="B173" s="3"/>
      <c r="H173" s="2"/>
    </row>
    <row r="174" spans="1:8" s="1" customFormat="1" ht="14.25" x14ac:dyDescent="0.2">
      <c r="A174" s="3"/>
      <c r="B174" s="3"/>
      <c r="H174" s="2"/>
    </row>
    <row r="175" spans="1:8" s="1" customFormat="1" ht="14.25" x14ac:dyDescent="0.2">
      <c r="A175" s="3"/>
      <c r="B175" s="3"/>
      <c r="H175" s="2"/>
    </row>
    <row r="176" spans="1:8" s="1" customFormat="1" ht="14.25" x14ac:dyDescent="0.2">
      <c r="A176" s="3"/>
      <c r="B176" s="3"/>
      <c r="H176" s="2"/>
    </row>
    <row r="177" spans="1:8" s="1" customFormat="1" ht="14.25" x14ac:dyDescent="0.2">
      <c r="A177" s="3"/>
      <c r="B177" s="3"/>
      <c r="H177" s="2"/>
    </row>
    <row r="178" spans="1:8" s="1" customFormat="1" ht="14.25" x14ac:dyDescent="0.2">
      <c r="A178" s="3"/>
      <c r="B178" s="3"/>
      <c r="H178" s="2"/>
    </row>
    <row r="179" spans="1:8" s="1" customFormat="1" ht="14.25" x14ac:dyDescent="0.2">
      <c r="A179" s="3"/>
      <c r="B179" s="3"/>
      <c r="H179" s="2"/>
    </row>
    <row r="180" spans="1:8" s="1" customFormat="1" ht="14.25" x14ac:dyDescent="0.2">
      <c r="A180" s="3"/>
      <c r="B180" s="3"/>
      <c r="H180" s="2"/>
    </row>
    <row r="181" spans="1:8" s="1" customFormat="1" ht="14.25" x14ac:dyDescent="0.2">
      <c r="A181" s="3"/>
      <c r="B181" s="3"/>
      <c r="H181" s="2"/>
    </row>
    <row r="182" spans="1:8" s="1" customFormat="1" ht="14.25" x14ac:dyDescent="0.2">
      <c r="A182" s="3"/>
      <c r="B182" s="3"/>
      <c r="H182" s="2"/>
    </row>
    <row r="183" spans="1:8" s="1" customFormat="1" ht="14.25" x14ac:dyDescent="0.2">
      <c r="A183" s="3"/>
      <c r="B183" s="3"/>
      <c r="H183" s="2"/>
    </row>
    <row r="184" spans="1:8" s="1" customFormat="1" ht="14.25" x14ac:dyDescent="0.2">
      <c r="A184" s="3"/>
      <c r="B184" s="3"/>
      <c r="H184" s="2"/>
    </row>
    <row r="185" spans="1:8" s="1" customFormat="1" ht="14.25" x14ac:dyDescent="0.2">
      <c r="A185" s="3"/>
      <c r="B185" s="3"/>
      <c r="H185" s="2"/>
    </row>
    <row r="186" spans="1:8" s="1" customFormat="1" ht="14.25" x14ac:dyDescent="0.2">
      <c r="A186" s="3"/>
      <c r="B186" s="3"/>
      <c r="H186" s="2"/>
    </row>
    <row r="187" spans="1:8" s="1" customFormat="1" ht="14.25" x14ac:dyDescent="0.2">
      <c r="A187" s="3"/>
      <c r="B187" s="3"/>
      <c r="H187" s="2"/>
    </row>
    <row r="188" spans="1:8" s="1" customFormat="1" ht="14.25" x14ac:dyDescent="0.2">
      <c r="A188" s="3"/>
      <c r="B188" s="3"/>
      <c r="H188" s="2"/>
    </row>
    <row r="189" spans="1:8" s="1" customFormat="1" ht="14.25" x14ac:dyDescent="0.2">
      <c r="A189" s="3"/>
      <c r="B189" s="3"/>
      <c r="H189" s="2"/>
    </row>
    <row r="190" spans="1:8" s="1" customFormat="1" ht="14.25" x14ac:dyDescent="0.2">
      <c r="A190" s="3"/>
      <c r="B190" s="3"/>
      <c r="H190" s="2"/>
    </row>
    <row r="191" spans="1:8" s="1" customFormat="1" ht="14.25" x14ac:dyDescent="0.2">
      <c r="A191" s="3"/>
      <c r="B191" s="3"/>
      <c r="H191" s="2"/>
    </row>
    <row r="192" spans="1:8" s="1" customFormat="1" ht="14.25" x14ac:dyDescent="0.2">
      <c r="A192" s="3"/>
      <c r="B192" s="3"/>
      <c r="H192" s="2"/>
    </row>
    <row r="193" spans="1:8" s="1" customFormat="1" ht="14.25" x14ac:dyDescent="0.2">
      <c r="A193" s="3"/>
      <c r="B193" s="3"/>
      <c r="H193" s="2"/>
    </row>
    <row r="194" spans="1:8" s="1" customFormat="1" ht="14.25" x14ac:dyDescent="0.2">
      <c r="A194" s="3"/>
      <c r="B194" s="3"/>
      <c r="H194" s="2"/>
    </row>
    <row r="195" spans="1:8" s="1" customFormat="1" ht="14.25" x14ac:dyDescent="0.2">
      <c r="A195" s="3"/>
      <c r="B195" s="3"/>
      <c r="H195" s="2"/>
    </row>
    <row r="196" spans="1:8" s="1" customFormat="1" ht="14.25" x14ac:dyDescent="0.2">
      <c r="A196" s="3"/>
      <c r="B196" s="3"/>
      <c r="H196" s="2"/>
    </row>
    <row r="197" spans="1:8" s="1" customFormat="1" ht="14.25" x14ac:dyDescent="0.2">
      <c r="A197" s="3"/>
      <c r="B197" s="3"/>
      <c r="H197" s="2"/>
    </row>
    <row r="198" spans="1:8" s="1" customFormat="1" ht="14.25" x14ac:dyDescent="0.2">
      <c r="A198" s="3"/>
      <c r="B198" s="3"/>
      <c r="H198" s="2"/>
    </row>
    <row r="199" spans="1:8" s="1" customFormat="1" ht="14.25" x14ac:dyDescent="0.2">
      <c r="A199" s="3"/>
      <c r="B199" s="3"/>
      <c r="H199" s="2"/>
    </row>
    <row r="200" spans="1:8" s="1" customFormat="1" ht="14.25" x14ac:dyDescent="0.2">
      <c r="A200" s="3"/>
      <c r="B200" s="3"/>
      <c r="H200" s="2"/>
    </row>
    <row r="201" spans="1:8" s="1" customFormat="1" ht="14.25" x14ac:dyDescent="0.2">
      <c r="A201" s="3"/>
      <c r="B201" s="3"/>
      <c r="H201" s="2"/>
    </row>
    <row r="202" spans="1:8" s="1" customFormat="1" ht="14.25" x14ac:dyDescent="0.2">
      <c r="A202" s="3"/>
      <c r="B202" s="3"/>
      <c r="H202" s="2"/>
    </row>
    <row r="203" spans="1:8" s="1" customFormat="1" ht="14.25" x14ac:dyDescent="0.2">
      <c r="A203" s="3"/>
      <c r="B203" s="3"/>
      <c r="H203" s="2"/>
    </row>
    <row r="204" spans="1:8" s="1" customFormat="1" ht="14.25" x14ac:dyDescent="0.2">
      <c r="A204" s="3"/>
      <c r="B204" s="3"/>
      <c r="H204" s="2"/>
    </row>
    <row r="205" spans="1:8" s="1" customFormat="1" ht="14.25" x14ac:dyDescent="0.2">
      <c r="A205" s="3"/>
      <c r="B205" s="3"/>
      <c r="H205" s="2"/>
    </row>
    <row r="206" spans="1:8" s="1" customFormat="1" ht="14.25" x14ac:dyDescent="0.2">
      <c r="A206" s="3"/>
      <c r="B206" s="3"/>
      <c r="H206" s="2"/>
    </row>
    <row r="207" spans="1:8" s="1" customFormat="1" ht="14.25" x14ac:dyDescent="0.2">
      <c r="A207" s="3"/>
      <c r="B207" s="3"/>
      <c r="H207" s="2"/>
    </row>
    <row r="208" spans="1:8" s="1" customFormat="1" ht="14.25" x14ac:dyDescent="0.2">
      <c r="A208" s="3"/>
      <c r="B208" s="3"/>
      <c r="H208" s="2"/>
    </row>
    <row r="209" spans="1:8" s="1" customFormat="1" ht="14.25" x14ac:dyDescent="0.2">
      <c r="A209" s="3"/>
      <c r="B209" s="3"/>
      <c r="H209" s="2"/>
    </row>
    <row r="210" spans="1:8" s="1" customFormat="1" ht="14.25" x14ac:dyDescent="0.2">
      <c r="A210" s="3"/>
      <c r="B210" s="3"/>
      <c r="H210" s="2"/>
    </row>
    <row r="211" spans="1:8" s="1" customFormat="1" ht="14.25" x14ac:dyDescent="0.2">
      <c r="A211" s="3"/>
      <c r="B211" s="3"/>
      <c r="H211" s="2"/>
    </row>
    <row r="212" spans="1:8" s="1" customFormat="1" ht="14.25" x14ac:dyDescent="0.2">
      <c r="A212" s="3"/>
      <c r="B212" s="3"/>
      <c r="H212" s="2"/>
    </row>
    <row r="213" spans="1:8" s="1" customFormat="1" ht="14.25" x14ac:dyDescent="0.2">
      <c r="A213" s="3"/>
      <c r="B213" s="3"/>
      <c r="H213" s="2"/>
    </row>
    <row r="214" spans="1:8" s="1" customFormat="1" ht="14.25" x14ac:dyDescent="0.2">
      <c r="A214" s="3"/>
      <c r="B214" s="3"/>
      <c r="H214" s="2"/>
    </row>
    <row r="215" spans="1:8" s="1" customFormat="1" ht="14.25" x14ac:dyDescent="0.2">
      <c r="A215" s="3"/>
      <c r="B215" s="3"/>
      <c r="H215" s="2"/>
    </row>
    <row r="216" spans="1:8" s="1" customFormat="1" ht="14.25" x14ac:dyDescent="0.2">
      <c r="A216" s="3"/>
      <c r="B216" s="3"/>
      <c r="H216" s="2"/>
    </row>
    <row r="217" spans="1:8" s="1" customFormat="1" ht="14.25" x14ac:dyDescent="0.2">
      <c r="A217" s="3"/>
      <c r="B217" s="3"/>
      <c r="H217" s="2"/>
    </row>
    <row r="218" spans="1:8" s="1" customFormat="1" ht="14.25" x14ac:dyDescent="0.2">
      <c r="A218" s="3"/>
      <c r="B218" s="3"/>
      <c r="H218" s="2"/>
    </row>
    <row r="219" spans="1:8" s="1" customFormat="1" ht="14.25" x14ac:dyDescent="0.2">
      <c r="A219" s="3"/>
      <c r="B219" s="3"/>
      <c r="H219" s="2"/>
    </row>
    <row r="220" spans="1:8" s="1" customFormat="1" ht="14.25" x14ac:dyDescent="0.2">
      <c r="A220" s="3"/>
      <c r="B220" s="3"/>
      <c r="H220" s="2"/>
    </row>
    <row r="221" spans="1:8" s="1" customFormat="1" ht="14.25" x14ac:dyDescent="0.2">
      <c r="A221" s="3"/>
      <c r="B221" s="3"/>
      <c r="H221" s="2"/>
    </row>
    <row r="222" spans="1:8" s="1" customFormat="1" ht="14.25" x14ac:dyDescent="0.2">
      <c r="A222" s="3"/>
      <c r="B222" s="3"/>
      <c r="H222" s="2"/>
    </row>
    <row r="223" spans="1:8" s="1" customFormat="1" ht="14.25" x14ac:dyDescent="0.2">
      <c r="A223" s="3"/>
      <c r="B223" s="3"/>
      <c r="H223" s="2"/>
    </row>
    <row r="224" spans="1:8" s="1" customFormat="1" ht="14.25" x14ac:dyDescent="0.2">
      <c r="A224" s="3"/>
      <c r="B224" s="3"/>
      <c r="H224" s="2"/>
    </row>
    <row r="225" spans="1:8" s="1" customFormat="1" ht="14.25" x14ac:dyDescent="0.2">
      <c r="A225" s="3"/>
      <c r="B225" s="3"/>
      <c r="H225" s="2"/>
    </row>
    <row r="226" spans="1:8" s="1" customFormat="1" ht="14.25" x14ac:dyDescent="0.2">
      <c r="A226" s="3"/>
      <c r="B226" s="3"/>
      <c r="H226" s="2"/>
    </row>
    <row r="227" spans="1:8" s="1" customFormat="1" ht="14.25" x14ac:dyDescent="0.2">
      <c r="A227" s="3"/>
      <c r="B227" s="3"/>
      <c r="H227" s="2"/>
    </row>
    <row r="228" spans="1:8" s="1" customFormat="1" ht="14.25" x14ac:dyDescent="0.2">
      <c r="A228" s="3"/>
      <c r="B228" s="3"/>
      <c r="H228" s="2"/>
    </row>
    <row r="229" spans="1:8" s="1" customFormat="1" ht="14.25" x14ac:dyDescent="0.2">
      <c r="A229" s="3"/>
      <c r="B229" s="3"/>
      <c r="H229" s="2"/>
    </row>
    <row r="230" spans="1:8" s="1" customFormat="1" ht="14.25" x14ac:dyDescent="0.2">
      <c r="A230" s="3"/>
      <c r="B230" s="3"/>
      <c r="H230" s="2"/>
    </row>
    <row r="231" spans="1:8" s="1" customFormat="1" ht="14.25" x14ac:dyDescent="0.2">
      <c r="A231" s="3"/>
      <c r="B231" s="3"/>
      <c r="H231" s="2"/>
    </row>
    <row r="232" spans="1:8" s="1" customFormat="1" ht="14.25" x14ac:dyDescent="0.2">
      <c r="A232" s="3"/>
      <c r="B232" s="3"/>
      <c r="H232" s="2"/>
    </row>
    <row r="233" spans="1:8" s="1" customFormat="1" ht="14.25" x14ac:dyDescent="0.2">
      <c r="A233" s="3"/>
      <c r="B233" s="3"/>
      <c r="H233" s="2"/>
    </row>
    <row r="234" spans="1:8" s="1" customFormat="1" ht="14.25" x14ac:dyDescent="0.2">
      <c r="A234" s="3"/>
      <c r="B234" s="3"/>
      <c r="H234" s="2"/>
    </row>
    <row r="235" spans="1:8" s="1" customFormat="1" ht="14.25" x14ac:dyDescent="0.2">
      <c r="A235" s="3"/>
      <c r="B235" s="3"/>
      <c r="H235" s="2"/>
    </row>
    <row r="236" spans="1:8" s="1" customFormat="1" ht="14.25" x14ac:dyDescent="0.2">
      <c r="A236" s="3"/>
      <c r="B236" s="3"/>
      <c r="H236" s="2"/>
    </row>
    <row r="237" spans="1:8" s="1" customFormat="1" ht="14.25" x14ac:dyDescent="0.2">
      <c r="A237" s="3"/>
      <c r="B237" s="3"/>
      <c r="H237" s="2"/>
    </row>
    <row r="238" spans="1:8" s="1" customFormat="1" ht="14.25" x14ac:dyDescent="0.2">
      <c r="A238" s="3"/>
      <c r="B238" s="3"/>
      <c r="H238" s="2"/>
    </row>
    <row r="239" spans="1:8" s="1" customFormat="1" ht="14.25" x14ac:dyDescent="0.2">
      <c r="A239" s="3"/>
      <c r="B239" s="3"/>
      <c r="H239" s="2"/>
    </row>
    <row r="240" spans="1:8" s="1" customFormat="1" ht="14.25" x14ac:dyDescent="0.2">
      <c r="A240" s="3"/>
      <c r="B240" s="3"/>
      <c r="H240" s="2"/>
    </row>
    <row r="241" spans="1:8" s="1" customFormat="1" ht="14.25" x14ac:dyDescent="0.2">
      <c r="A241" s="3"/>
      <c r="B241" s="3"/>
      <c r="H241" s="2"/>
    </row>
    <row r="242" spans="1:8" s="1" customFormat="1" ht="14.25" x14ac:dyDescent="0.2">
      <c r="A242" s="3"/>
      <c r="B242" s="3"/>
      <c r="H242" s="2"/>
    </row>
    <row r="243" spans="1:8" s="1" customFormat="1" ht="14.25" x14ac:dyDescent="0.2">
      <c r="A243" s="3"/>
      <c r="B243" s="3"/>
      <c r="H243" s="2"/>
    </row>
    <row r="244" spans="1:8" s="1" customFormat="1" ht="14.25" x14ac:dyDescent="0.2">
      <c r="A244" s="3"/>
      <c r="B244" s="3"/>
      <c r="H244" s="2"/>
    </row>
    <row r="245" spans="1:8" s="1" customFormat="1" ht="14.25" x14ac:dyDescent="0.2">
      <c r="A245" s="3"/>
      <c r="B245" s="3"/>
      <c r="H245" s="2"/>
    </row>
    <row r="246" spans="1:8" s="1" customFormat="1" ht="14.25" x14ac:dyDescent="0.2">
      <c r="A246" s="3"/>
      <c r="B246" s="3"/>
      <c r="H246" s="2"/>
    </row>
    <row r="247" spans="1:8" s="1" customFormat="1" ht="14.25" x14ac:dyDescent="0.2">
      <c r="A247" s="3"/>
      <c r="B247" s="3"/>
      <c r="H247" s="2"/>
    </row>
    <row r="248" spans="1:8" s="1" customFormat="1" ht="14.25" x14ac:dyDescent="0.2">
      <c r="A248" s="3"/>
      <c r="B248" s="3"/>
      <c r="H248" s="2"/>
    </row>
    <row r="249" spans="1:8" s="1" customFormat="1" ht="14.25" x14ac:dyDescent="0.2">
      <c r="A249" s="3"/>
      <c r="B249" s="3"/>
      <c r="H249" s="2"/>
    </row>
    <row r="250" spans="1:8" s="1" customFormat="1" ht="14.25" x14ac:dyDescent="0.2">
      <c r="A250" s="3"/>
      <c r="B250" s="3"/>
      <c r="H250" s="2"/>
    </row>
    <row r="251" spans="1:8" s="1" customFormat="1" ht="14.25" x14ac:dyDescent="0.2">
      <c r="A251" s="3"/>
      <c r="B251" s="3"/>
      <c r="H251" s="2"/>
    </row>
    <row r="252" spans="1:8" s="1" customFormat="1" ht="14.25" x14ac:dyDescent="0.2">
      <c r="A252" s="3"/>
      <c r="B252" s="3"/>
      <c r="H252" s="2"/>
    </row>
    <row r="253" spans="1:8" s="1" customFormat="1" ht="14.25" x14ac:dyDescent="0.2">
      <c r="A253" s="3"/>
      <c r="B253" s="3"/>
      <c r="H253" s="2"/>
    </row>
    <row r="254" spans="1:8" s="1" customFormat="1" ht="14.25" x14ac:dyDescent="0.2">
      <c r="A254" s="3"/>
      <c r="B254" s="3"/>
      <c r="H254" s="2"/>
    </row>
    <row r="255" spans="1:8" s="1" customFormat="1" ht="14.25" x14ac:dyDescent="0.2">
      <c r="A255" s="3"/>
      <c r="B255" s="3"/>
      <c r="H255" s="2"/>
    </row>
    <row r="256" spans="1:8" s="1" customFormat="1" ht="14.25" x14ac:dyDescent="0.2">
      <c r="A256" s="3"/>
      <c r="B256" s="3"/>
      <c r="H256" s="2"/>
    </row>
    <row r="257" spans="1:8" s="1" customFormat="1" ht="14.25" x14ac:dyDescent="0.2">
      <c r="A257" s="3"/>
      <c r="B257" s="3"/>
      <c r="H257" s="2"/>
    </row>
    <row r="258" spans="1:8" s="1" customFormat="1" ht="14.25" x14ac:dyDescent="0.2">
      <c r="A258" s="3"/>
      <c r="B258" s="3"/>
      <c r="H258" s="2"/>
    </row>
    <row r="259" spans="1:8" s="1" customFormat="1" ht="14.25" x14ac:dyDescent="0.2">
      <c r="A259" s="3"/>
      <c r="B259" s="3"/>
      <c r="H259" s="2"/>
    </row>
    <row r="260" spans="1:8" s="1" customFormat="1" ht="14.25" x14ac:dyDescent="0.2">
      <c r="A260" s="3"/>
      <c r="B260" s="3"/>
      <c r="H260" s="2"/>
    </row>
    <row r="261" spans="1:8" s="1" customFormat="1" ht="14.25" x14ac:dyDescent="0.2">
      <c r="A261" s="3"/>
      <c r="B261" s="3"/>
      <c r="H261" s="2"/>
    </row>
    <row r="262" spans="1:8" s="1" customFormat="1" ht="14.25" x14ac:dyDescent="0.2">
      <c r="A262" s="3"/>
      <c r="B262" s="3"/>
      <c r="H262" s="2"/>
    </row>
    <row r="263" spans="1:8" s="1" customFormat="1" ht="14.25" x14ac:dyDescent="0.2">
      <c r="A263" s="3"/>
      <c r="B263" s="3"/>
      <c r="H263" s="2"/>
    </row>
    <row r="264" spans="1:8" s="1" customFormat="1" ht="14.25" x14ac:dyDescent="0.2">
      <c r="A264" s="3"/>
      <c r="B264" s="3"/>
      <c r="H264" s="2"/>
    </row>
    <row r="265" spans="1:8" s="1" customFormat="1" ht="14.25" x14ac:dyDescent="0.2">
      <c r="A265" s="3"/>
      <c r="B265" s="3"/>
      <c r="H265" s="2"/>
    </row>
    <row r="266" spans="1:8" s="1" customFormat="1" ht="14.25" x14ac:dyDescent="0.2">
      <c r="A266" s="3"/>
      <c r="B266" s="3"/>
      <c r="H266" s="2"/>
    </row>
    <row r="267" spans="1:8" s="1" customFormat="1" ht="14.25" x14ac:dyDescent="0.2">
      <c r="A267" s="3"/>
      <c r="B267" s="3"/>
      <c r="H267" s="2"/>
    </row>
    <row r="268" spans="1:8" s="1" customFormat="1" ht="14.25" x14ac:dyDescent="0.2">
      <c r="A268" s="3"/>
      <c r="B268" s="3"/>
      <c r="H268" s="2"/>
    </row>
    <row r="269" spans="1:8" s="1" customFormat="1" ht="14.25" x14ac:dyDescent="0.2">
      <c r="A269" s="3"/>
      <c r="B269" s="3"/>
      <c r="H269" s="2"/>
    </row>
    <row r="270" spans="1:8" s="1" customFormat="1" ht="14.25" x14ac:dyDescent="0.2">
      <c r="A270" s="3"/>
      <c r="B270" s="3"/>
      <c r="H270" s="2"/>
    </row>
    <row r="271" spans="1:8" s="1" customFormat="1" ht="14.25" x14ac:dyDescent="0.2">
      <c r="A271" s="3"/>
      <c r="B271" s="3"/>
      <c r="H271" s="2"/>
    </row>
    <row r="272" spans="1:8" s="1" customFormat="1" ht="14.25" x14ac:dyDescent="0.2">
      <c r="A272" s="3"/>
      <c r="B272" s="3"/>
      <c r="H272" s="2"/>
    </row>
    <row r="273" spans="1:8" s="1" customFormat="1" ht="14.25" x14ac:dyDescent="0.2">
      <c r="A273" s="3"/>
      <c r="B273" s="3"/>
      <c r="H273" s="2"/>
    </row>
    <row r="274" spans="1:8" s="1" customFormat="1" ht="14.25" x14ac:dyDescent="0.2">
      <c r="A274" s="3"/>
      <c r="B274" s="3"/>
      <c r="H274" s="2"/>
    </row>
    <row r="275" spans="1:8" s="1" customFormat="1" ht="14.25" x14ac:dyDescent="0.2">
      <c r="A275" s="3"/>
      <c r="B275" s="3"/>
      <c r="H275" s="2"/>
    </row>
    <row r="276" spans="1:8" s="1" customFormat="1" ht="14.25" x14ac:dyDescent="0.2">
      <c r="A276" s="3"/>
      <c r="B276" s="3"/>
      <c r="H276" s="2"/>
    </row>
    <row r="277" spans="1:8" s="1" customFormat="1" ht="14.25" x14ac:dyDescent="0.2">
      <c r="A277" s="3"/>
      <c r="B277" s="3"/>
      <c r="H277" s="2"/>
    </row>
    <row r="278" spans="1:8" s="1" customFormat="1" ht="14.25" x14ac:dyDescent="0.2">
      <c r="A278" s="3"/>
      <c r="B278" s="3"/>
      <c r="H278" s="2"/>
    </row>
    <row r="279" spans="1:8" s="1" customFormat="1" ht="14.25" x14ac:dyDescent="0.2">
      <c r="A279" s="3"/>
      <c r="B279" s="3"/>
      <c r="H279" s="2"/>
    </row>
    <row r="280" spans="1:8" s="1" customFormat="1" ht="14.25" x14ac:dyDescent="0.2">
      <c r="A280" s="3"/>
      <c r="B280" s="3"/>
      <c r="H280" s="2"/>
    </row>
    <row r="281" spans="1:8" s="1" customFormat="1" ht="14.25" x14ac:dyDescent="0.2">
      <c r="A281" s="3"/>
      <c r="B281" s="3"/>
      <c r="H281" s="2"/>
    </row>
    <row r="282" spans="1:8" s="1" customFormat="1" ht="14.25" x14ac:dyDescent="0.2">
      <c r="A282" s="3"/>
      <c r="B282" s="3"/>
      <c r="H282" s="2"/>
    </row>
    <row r="283" spans="1:8" s="1" customFormat="1" ht="14.25" x14ac:dyDescent="0.2">
      <c r="A283" s="3"/>
      <c r="B283" s="3"/>
      <c r="H283" s="2"/>
    </row>
    <row r="284" spans="1:8" s="1" customFormat="1" ht="14.25" x14ac:dyDescent="0.2">
      <c r="A284" s="3"/>
      <c r="B284" s="3"/>
      <c r="H284" s="2"/>
    </row>
    <row r="285" spans="1:8" s="1" customFormat="1" ht="14.25" x14ac:dyDescent="0.2">
      <c r="A285" s="3"/>
      <c r="B285" s="3"/>
      <c r="H285" s="2"/>
    </row>
    <row r="286" spans="1:8" s="1" customFormat="1" ht="14.25" x14ac:dyDescent="0.2">
      <c r="A286" s="3"/>
      <c r="B286" s="3"/>
      <c r="H286" s="2"/>
    </row>
    <row r="287" spans="1:8" s="1" customFormat="1" ht="14.25" x14ac:dyDescent="0.2">
      <c r="A287" s="3"/>
      <c r="B287" s="3"/>
      <c r="H287" s="2"/>
    </row>
    <row r="288" spans="1:8" s="1" customFormat="1" ht="14.25" x14ac:dyDescent="0.2">
      <c r="A288" s="3"/>
      <c r="B288" s="3"/>
      <c r="H288" s="2"/>
    </row>
    <row r="289" spans="1:8" s="1" customFormat="1" ht="14.25" x14ac:dyDescent="0.2">
      <c r="A289" s="3"/>
      <c r="B289" s="3"/>
      <c r="H289" s="2"/>
    </row>
    <row r="290" spans="1:8" s="1" customFormat="1" ht="14.25" x14ac:dyDescent="0.2">
      <c r="A290" s="3"/>
      <c r="B290" s="3"/>
      <c r="H290" s="2"/>
    </row>
    <row r="291" spans="1:8" s="1" customFormat="1" ht="14.25" x14ac:dyDescent="0.2">
      <c r="A291" s="3"/>
      <c r="B291" s="3"/>
      <c r="H291" s="2"/>
    </row>
    <row r="292" spans="1:8" s="1" customFormat="1" ht="14.25" x14ac:dyDescent="0.2">
      <c r="A292" s="3"/>
      <c r="B292" s="3"/>
      <c r="H292" s="2"/>
    </row>
    <row r="293" spans="1:8" s="1" customFormat="1" ht="14.25" x14ac:dyDescent="0.2">
      <c r="A293" s="3"/>
      <c r="B293" s="3"/>
      <c r="H293" s="2"/>
    </row>
    <row r="294" spans="1:8" s="1" customFormat="1" ht="14.25" x14ac:dyDescent="0.2">
      <c r="A294" s="3"/>
      <c r="B294" s="3"/>
      <c r="H294" s="2"/>
    </row>
    <row r="295" spans="1:8" s="1" customFormat="1" ht="14.25" x14ac:dyDescent="0.2">
      <c r="A295" s="3"/>
      <c r="B295" s="3"/>
      <c r="H295" s="2"/>
    </row>
    <row r="296" spans="1:8" s="1" customFormat="1" ht="14.25" x14ac:dyDescent="0.2">
      <c r="A296" s="3"/>
      <c r="B296" s="3"/>
      <c r="H296" s="2"/>
    </row>
    <row r="297" spans="1:8" s="1" customFormat="1" ht="14.25" x14ac:dyDescent="0.2">
      <c r="A297" s="3"/>
      <c r="B297" s="3"/>
      <c r="H297" s="2"/>
    </row>
    <row r="298" spans="1:8" s="1" customFormat="1" ht="14.25" x14ac:dyDescent="0.2">
      <c r="A298" s="3"/>
      <c r="B298" s="3"/>
      <c r="H298" s="2"/>
    </row>
    <row r="299" spans="1:8" s="1" customFormat="1" ht="14.25" x14ac:dyDescent="0.2">
      <c r="A299" s="3"/>
      <c r="B299" s="3"/>
      <c r="H299" s="2"/>
    </row>
    <row r="300" spans="1:8" s="1" customFormat="1" ht="14.25" x14ac:dyDescent="0.2">
      <c r="A300" s="3"/>
      <c r="B300" s="3"/>
      <c r="H300" s="2"/>
    </row>
    <row r="301" spans="1:8" s="1" customFormat="1" ht="14.25" x14ac:dyDescent="0.2">
      <c r="A301" s="3"/>
      <c r="B301" s="3"/>
      <c r="H301" s="2"/>
    </row>
    <row r="302" spans="1:8" s="1" customFormat="1" ht="14.25" x14ac:dyDescent="0.2">
      <c r="A302" s="3"/>
      <c r="B302" s="3"/>
      <c r="H302" s="2"/>
    </row>
    <row r="303" spans="1:8" s="1" customFormat="1" ht="14.25" x14ac:dyDescent="0.2">
      <c r="A303" s="3"/>
      <c r="B303" s="3"/>
      <c r="H303" s="2"/>
    </row>
    <row r="304" spans="1:8" s="1" customFormat="1" ht="14.25" x14ac:dyDescent="0.2">
      <c r="A304" s="3"/>
      <c r="B304" s="3"/>
      <c r="H304" s="2"/>
    </row>
    <row r="305" spans="1:8" s="1" customFormat="1" ht="14.25" x14ac:dyDescent="0.2">
      <c r="A305" s="3"/>
      <c r="B305" s="3"/>
      <c r="H305" s="2"/>
    </row>
    <row r="306" spans="1:8" s="1" customFormat="1" ht="14.25" x14ac:dyDescent="0.2">
      <c r="A306" s="3"/>
      <c r="B306" s="3"/>
      <c r="H306" s="2"/>
    </row>
    <row r="307" spans="1:8" s="1" customFormat="1" ht="14.25" x14ac:dyDescent="0.2">
      <c r="A307" s="3"/>
      <c r="B307" s="3"/>
      <c r="H307" s="2"/>
    </row>
    <row r="308" spans="1:8" s="1" customFormat="1" ht="14.25" x14ac:dyDescent="0.2">
      <c r="A308" s="3"/>
      <c r="B308" s="3"/>
      <c r="H308" s="2"/>
    </row>
    <row r="309" spans="1:8" s="1" customFormat="1" ht="14.25" x14ac:dyDescent="0.2">
      <c r="A309" s="3"/>
      <c r="B309" s="3"/>
      <c r="H309" s="2"/>
    </row>
    <row r="310" spans="1:8" s="1" customFormat="1" ht="14.25" x14ac:dyDescent="0.2">
      <c r="A310" s="3"/>
      <c r="B310" s="3"/>
      <c r="H310" s="2"/>
    </row>
    <row r="311" spans="1:8" s="1" customFormat="1" ht="14.25" x14ac:dyDescent="0.2">
      <c r="A311" s="3"/>
      <c r="B311" s="3"/>
      <c r="H311" s="2"/>
    </row>
    <row r="312" spans="1:8" s="1" customFormat="1" ht="14.25" x14ac:dyDescent="0.2">
      <c r="A312" s="3"/>
      <c r="B312" s="3"/>
      <c r="H312" s="2"/>
    </row>
    <row r="313" spans="1:8" s="1" customFormat="1" ht="14.25" x14ac:dyDescent="0.2">
      <c r="A313" s="3"/>
      <c r="B313" s="3"/>
      <c r="H313" s="2"/>
    </row>
    <row r="314" spans="1:8" s="1" customFormat="1" ht="14.25" x14ac:dyDescent="0.2">
      <c r="A314" s="3"/>
      <c r="B314" s="3"/>
      <c r="H314" s="2"/>
    </row>
    <row r="315" spans="1:8" s="1" customFormat="1" ht="14.25" x14ac:dyDescent="0.2">
      <c r="A315" s="3"/>
      <c r="B315" s="3"/>
      <c r="H315" s="2"/>
    </row>
    <row r="316" spans="1:8" s="1" customFormat="1" ht="14.25" x14ac:dyDescent="0.2">
      <c r="A316" s="3"/>
      <c r="B316" s="3"/>
      <c r="H316" s="2"/>
    </row>
    <row r="317" spans="1:8" s="1" customFormat="1" ht="14.25" x14ac:dyDescent="0.2">
      <c r="A317" s="3"/>
      <c r="B317" s="3"/>
      <c r="H317" s="2"/>
    </row>
    <row r="318" spans="1:8" s="1" customFormat="1" ht="14.25" x14ac:dyDescent="0.2">
      <c r="A318" s="3"/>
      <c r="B318" s="3"/>
      <c r="H318" s="2"/>
    </row>
    <row r="319" spans="1:8" s="1" customFormat="1" ht="14.25" x14ac:dyDescent="0.2">
      <c r="A319" s="3"/>
      <c r="B319" s="3"/>
      <c r="H319" s="2"/>
    </row>
    <row r="320" spans="1:8" s="1" customFormat="1" ht="14.25" x14ac:dyDescent="0.2">
      <c r="A320" s="3"/>
      <c r="B320" s="3"/>
      <c r="H320" s="2"/>
    </row>
    <row r="321" spans="1:8" s="1" customFormat="1" ht="14.25" x14ac:dyDescent="0.2">
      <c r="A321" s="3"/>
      <c r="B321" s="3"/>
      <c r="H321" s="2"/>
    </row>
    <row r="322" spans="1:8" s="1" customFormat="1" ht="14.25" x14ac:dyDescent="0.2">
      <c r="A322" s="3"/>
      <c r="B322" s="3"/>
      <c r="H322" s="2"/>
    </row>
    <row r="323" spans="1:8" s="1" customFormat="1" ht="14.25" x14ac:dyDescent="0.2">
      <c r="A323" s="3"/>
      <c r="B323" s="3"/>
      <c r="H323" s="2"/>
    </row>
    <row r="324" spans="1:8" s="1" customFormat="1" ht="14.25" x14ac:dyDescent="0.2">
      <c r="A324" s="3"/>
      <c r="B324" s="3"/>
      <c r="H324" s="2"/>
    </row>
    <row r="325" spans="1:8" s="1" customFormat="1" ht="14.25" x14ac:dyDescent="0.2">
      <c r="A325" s="3"/>
      <c r="B325" s="3"/>
      <c r="H325" s="2"/>
    </row>
    <row r="326" spans="1:8" s="1" customFormat="1" ht="14.25" x14ac:dyDescent="0.2">
      <c r="A326" s="3"/>
      <c r="B326" s="3"/>
      <c r="H326" s="2"/>
    </row>
    <row r="327" spans="1:8" s="1" customFormat="1" ht="14.25" x14ac:dyDescent="0.2">
      <c r="A327" s="3"/>
      <c r="B327" s="3"/>
      <c r="H327" s="2"/>
    </row>
    <row r="328" spans="1:8" s="1" customFormat="1" ht="14.25" x14ac:dyDescent="0.2">
      <c r="A328" s="3"/>
      <c r="B328" s="3"/>
      <c r="H328" s="2"/>
    </row>
    <row r="329" spans="1:8" s="1" customFormat="1" ht="14.25" x14ac:dyDescent="0.2">
      <c r="A329" s="3"/>
      <c r="B329" s="3"/>
      <c r="H329" s="2"/>
    </row>
    <row r="330" spans="1:8" s="1" customFormat="1" ht="14.25" x14ac:dyDescent="0.2">
      <c r="A330" s="3"/>
      <c r="B330" s="3"/>
      <c r="H330" s="2"/>
    </row>
    <row r="331" spans="1:8" s="1" customFormat="1" ht="14.25" x14ac:dyDescent="0.2">
      <c r="A331" s="3"/>
      <c r="B331" s="3"/>
      <c r="H331" s="2"/>
    </row>
    <row r="332" spans="1:8" s="1" customFormat="1" ht="14.25" x14ac:dyDescent="0.2">
      <c r="A332" s="3"/>
      <c r="B332" s="3"/>
      <c r="H332" s="2"/>
    </row>
    <row r="333" spans="1:8" s="1" customFormat="1" ht="14.25" x14ac:dyDescent="0.2">
      <c r="A333" s="3"/>
      <c r="B333" s="3"/>
      <c r="H333" s="2"/>
    </row>
    <row r="334" spans="1:8" s="1" customFormat="1" ht="14.25" x14ac:dyDescent="0.2">
      <c r="A334" s="3"/>
      <c r="B334" s="3"/>
      <c r="H334" s="2"/>
    </row>
    <row r="335" spans="1:8" s="1" customFormat="1" ht="14.25" x14ac:dyDescent="0.2">
      <c r="A335" s="3"/>
      <c r="B335" s="3"/>
      <c r="H335" s="2"/>
    </row>
    <row r="336" spans="1:8" s="1" customFormat="1" ht="14.25" x14ac:dyDescent="0.2">
      <c r="A336" s="3"/>
      <c r="B336" s="3"/>
      <c r="H336" s="2"/>
    </row>
    <row r="337" spans="1:8" s="1" customFormat="1" ht="14.25" x14ac:dyDescent="0.2">
      <c r="A337" s="3"/>
      <c r="B337" s="3"/>
      <c r="H337" s="2"/>
    </row>
    <row r="338" spans="1:8" s="1" customFormat="1" ht="14.25" x14ac:dyDescent="0.2">
      <c r="A338" s="3"/>
      <c r="B338" s="3"/>
      <c r="H338" s="2"/>
    </row>
    <row r="339" spans="1:8" s="1" customFormat="1" ht="14.25" x14ac:dyDescent="0.2">
      <c r="A339" s="3"/>
      <c r="B339" s="3"/>
      <c r="H339" s="2"/>
    </row>
    <row r="340" spans="1:8" s="1" customFormat="1" ht="14.25" x14ac:dyDescent="0.2">
      <c r="A340" s="3"/>
      <c r="B340" s="3"/>
      <c r="H340" s="2"/>
    </row>
    <row r="341" spans="1:8" s="1" customFormat="1" ht="14.25" x14ac:dyDescent="0.2">
      <c r="A341" s="3"/>
      <c r="B341" s="3"/>
      <c r="H341" s="2"/>
    </row>
    <row r="342" spans="1:8" s="1" customFormat="1" ht="14.25" x14ac:dyDescent="0.2">
      <c r="A342" s="3"/>
      <c r="B342" s="3"/>
      <c r="H342" s="2"/>
    </row>
    <row r="343" spans="1:8" s="1" customFormat="1" ht="14.25" x14ac:dyDescent="0.2">
      <c r="A343" s="3"/>
      <c r="B343" s="3"/>
      <c r="H343" s="2"/>
    </row>
    <row r="344" spans="1:8" s="1" customFormat="1" ht="14.25" x14ac:dyDescent="0.2">
      <c r="A344" s="3"/>
      <c r="B344" s="3"/>
      <c r="H344" s="2"/>
    </row>
    <row r="345" spans="1:8" s="1" customFormat="1" ht="14.25" x14ac:dyDescent="0.2">
      <c r="A345" s="3"/>
      <c r="B345" s="3"/>
      <c r="H345" s="2"/>
    </row>
    <row r="346" spans="1:8" s="1" customFormat="1" ht="14.25" x14ac:dyDescent="0.2">
      <c r="A346" s="3"/>
      <c r="B346" s="3"/>
      <c r="H346" s="2"/>
    </row>
    <row r="347" spans="1:8" s="1" customFormat="1" ht="14.25" x14ac:dyDescent="0.2">
      <c r="A347" s="3"/>
      <c r="B347" s="3"/>
      <c r="H347" s="2"/>
    </row>
    <row r="348" spans="1:8" s="1" customFormat="1" ht="14.25" x14ac:dyDescent="0.2">
      <c r="A348" s="3"/>
      <c r="B348" s="3"/>
      <c r="H348" s="2"/>
    </row>
    <row r="349" spans="1:8" s="1" customFormat="1" ht="14.25" x14ac:dyDescent="0.2">
      <c r="A349" s="3"/>
      <c r="B349" s="3"/>
      <c r="H349" s="2"/>
    </row>
    <row r="350" spans="1:8" s="1" customFormat="1" ht="14.25" x14ac:dyDescent="0.2">
      <c r="A350" s="3"/>
      <c r="B350" s="3"/>
      <c r="H350" s="2"/>
    </row>
    <row r="351" spans="1:8" s="1" customFormat="1" ht="14.25" x14ac:dyDescent="0.2">
      <c r="A351" s="3"/>
      <c r="B351" s="3"/>
      <c r="H351" s="2"/>
    </row>
    <row r="352" spans="1:8" s="1" customFormat="1" ht="14.25" x14ac:dyDescent="0.2">
      <c r="A352" s="3"/>
      <c r="B352" s="3"/>
      <c r="H352" s="2"/>
    </row>
    <row r="353" spans="1:8" s="1" customFormat="1" ht="14.25" x14ac:dyDescent="0.2">
      <c r="A353" s="3"/>
      <c r="B353" s="3"/>
      <c r="H353" s="2"/>
    </row>
    <row r="354" spans="1:8" s="1" customFormat="1" ht="14.25" x14ac:dyDescent="0.2">
      <c r="A354" s="3"/>
      <c r="B354" s="3"/>
      <c r="H354" s="2"/>
    </row>
    <row r="355" spans="1:8" s="1" customFormat="1" ht="14.25" x14ac:dyDescent="0.2">
      <c r="A355" s="3"/>
      <c r="B355" s="3"/>
      <c r="H355" s="2"/>
    </row>
    <row r="356" spans="1:8" s="1" customFormat="1" ht="14.25" x14ac:dyDescent="0.2">
      <c r="A356" s="3"/>
      <c r="B356" s="3"/>
      <c r="H356" s="2"/>
    </row>
    <row r="357" spans="1:8" s="1" customFormat="1" ht="14.25" x14ac:dyDescent="0.2">
      <c r="A357" s="3"/>
      <c r="B357" s="3"/>
      <c r="H357" s="2"/>
    </row>
    <row r="358" spans="1:8" s="1" customFormat="1" ht="14.25" x14ac:dyDescent="0.2">
      <c r="A358" s="3"/>
      <c r="B358" s="3"/>
      <c r="H358" s="2"/>
    </row>
    <row r="359" spans="1:8" s="1" customFormat="1" ht="14.25" x14ac:dyDescent="0.2">
      <c r="A359" s="3"/>
      <c r="B359" s="3"/>
      <c r="H359" s="2"/>
    </row>
    <row r="360" spans="1:8" s="1" customFormat="1" ht="14.25" x14ac:dyDescent="0.2">
      <c r="A360" s="3"/>
      <c r="B360" s="3"/>
      <c r="H360" s="2"/>
    </row>
    <row r="361" spans="1:8" s="1" customFormat="1" ht="14.25" x14ac:dyDescent="0.2">
      <c r="A361" s="3"/>
      <c r="B361" s="3"/>
      <c r="H361" s="2"/>
    </row>
    <row r="362" spans="1:8" s="1" customFormat="1" ht="14.25" x14ac:dyDescent="0.2">
      <c r="A362" s="3"/>
      <c r="B362" s="3"/>
      <c r="H362" s="2"/>
    </row>
    <row r="363" spans="1:8" s="1" customFormat="1" ht="14.25" x14ac:dyDescent="0.2">
      <c r="A363" s="3"/>
      <c r="B363" s="3"/>
      <c r="H363" s="2"/>
    </row>
    <row r="364" spans="1:8" s="1" customFormat="1" ht="14.25" x14ac:dyDescent="0.2">
      <c r="A364" s="3"/>
      <c r="B364" s="3"/>
      <c r="H364" s="2"/>
    </row>
    <row r="365" spans="1:8" s="1" customFormat="1" ht="14.25" x14ac:dyDescent="0.2">
      <c r="A365" s="3"/>
      <c r="B365" s="3"/>
      <c r="H365" s="2"/>
    </row>
    <row r="366" spans="1:8" s="1" customFormat="1" ht="14.25" x14ac:dyDescent="0.2">
      <c r="A366" s="3"/>
      <c r="B366" s="3"/>
      <c r="H366" s="2"/>
    </row>
    <row r="367" spans="1:8" s="1" customFormat="1" ht="14.25" x14ac:dyDescent="0.2">
      <c r="A367" s="3"/>
      <c r="B367" s="3"/>
      <c r="H367" s="2"/>
    </row>
    <row r="368" spans="1:8" s="1" customFormat="1" ht="14.25" x14ac:dyDescent="0.2">
      <c r="A368" s="3"/>
      <c r="B368" s="3"/>
      <c r="H368" s="2"/>
    </row>
    <row r="369" spans="1:8" s="1" customFormat="1" ht="14.25" x14ac:dyDescent="0.2">
      <c r="A369" s="3"/>
      <c r="B369" s="3"/>
      <c r="H369" s="2"/>
    </row>
    <row r="370" spans="1:8" s="1" customFormat="1" ht="14.25" x14ac:dyDescent="0.2">
      <c r="A370" s="3"/>
      <c r="B370" s="3"/>
      <c r="H370" s="2"/>
    </row>
    <row r="371" spans="1:8" s="1" customFormat="1" ht="14.25" x14ac:dyDescent="0.2">
      <c r="A371" s="3"/>
      <c r="B371" s="3"/>
      <c r="H371" s="2"/>
    </row>
    <row r="372" spans="1:8" s="1" customFormat="1" ht="14.25" x14ac:dyDescent="0.2">
      <c r="A372" s="3"/>
      <c r="B372" s="3"/>
      <c r="H372" s="2"/>
    </row>
    <row r="373" spans="1:8" s="1" customFormat="1" ht="14.25" x14ac:dyDescent="0.2">
      <c r="A373" s="3"/>
      <c r="B373" s="3"/>
      <c r="H373" s="2"/>
    </row>
    <row r="374" spans="1:8" s="1" customFormat="1" ht="14.25" x14ac:dyDescent="0.2">
      <c r="A374" s="3"/>
      <c r="B374" s="3"/>
      <c r="H374" s="2"/>
    </row>
    <row r="375" spans="1:8" s="1" customFormat="1" ht="14.25" x14ac:dyDescent="0.2">
      <c r="A375" s="3"/>
      <c r="B375" s="3"/>
      <c r="H375" s="2"/>
    </row>
    <row r="376" spans="1:8" s="1" customFormat="1" ht="14.25" x14ac:dyDescent="0.2">
      <c r="A376" s="3"/>
      <c r="B376" s="3"/>
      <c r="H376" s="2"/>
    </row>
    <row r="377" spans="1:8" s="1" customFormat="1" ht="14.25" x14ac:dyDescent="0.2">
      <c r="A377" s="3"/>
      <c r="B377" s="3"/>
      <c r="H377" s="2"/>
    </row>
    <row r="378" spans="1:8" s="1" customFormat="1" ht="14.25" x14ac:dyDescent="0.2">
      <c r="A378" s="3"/>
      <c r="B378" s="3"/>
      <c r="H378" s="2"/>
    </row>
    <row r="379" spans="1:8" s="1" customFormat="1" ht="14.25" x14ac:dyDescent="0.2">
      <c r="A379" s="3"/>
      <c r="B379" s="3"/>
      <c r="H379" s="2"/>
    </row>
    <row r="380" spans="1:8" s="1" customFormat="1" ht="14.25" x14ac:dyDescent="0.2">
      <c r="A380" s="3"/>
      <c r="B380" s="3"/>
      <c r="H380" s="2"/>
    </row>
    <row r="381" spans="1:8" s="1" customFormat="1" ht="14.25" x14ac:dyDescent="0.2">
      <c r="A381" s="3"/>
      <c r="B381" s="3"/>
      <c r="H381" s="2"/>
    </row>
    <row r="382" spans="1:8" s="1" customFormat="1" ht="14.25" x14ac:dyDescent="0.2">
      <c r="A382" s="3"/>
      <c r="B382" s="3"/>
      <c r="H382" s="2"/>
    </row>
    <row r="383" spans="1:8" s="1" customFormat="1" ht="14.25" x14ac:dyDescent="0.2">
      <c r="A383" s="3"/>
      <c r="B383" s="3"/>
      <c r="H383" s="2"/>
    </row>
    <row r="384" spans="1:8" s="1" customFormat="1" ht="14.25" x14ac:dyDescent="0.2">
      <c r="A384" s="3"/>
      <c r="B384" s="3"/>
      <c r="H384" s="2"/>
    </row>
    <row r="385" spans="1:8" s="1" customFormat="1" ht="14.25" x14ac:dyDescent="0.2">
      <c r="A385" s="3"/>
      <c r="B385" s="3"/>
      <c r="H385" s="2"/>
    </row>
    <row r="386" spans="1:8" s="1" customFormat="1" ht="14.25" x14ac:dyDescent="0.2">
      <c r="A386" s="3"/>
      <c r="B386" s="3"/>
      <c r="H386" s="2"/>
    </row>
    <row r="387" spans="1:8" s="1" customFormat="1" ht="14.25" x14ac:dyDescent="0.2">
      <c r="A387" s="3"/>
      <c r="B387" s="3"/>
      <c r="H387" s="2"/>
    </row>
    <row r="388" spans="1:8" s="1" customFormat="1" ht="14.25" x14ac:dyDescent="0.2">
      <c r="A388" s="3"/>
      <c r="B388" s="3"/>
      <c r="H388" s="2"/>
    </row>
    <row r="389" spans="1:8" s="1" customFormat="1" ht="14.25" x14ac:dyDescent="0.2">
      <c r="A389" s="3"/>
      <c r="B389" s="3"/>
      <c r="H389" s="2"/>
    </row>
    <row r="390" spans="1:8" s="1" customFormat="1" ht="14.25" x14ac:dyDescent="0.2">
      <c r="A390" s="3"/>
      <c r="B390" s="3"/>
      <c r="H390" s="2"/>
    </row>
    <row r="391" spans="1:8" s="1" customFormat="1" ht="14.25" x14ac:dyDescent="0.2">
      <c r="A391" s="3"/>
      <c r="B391" s="3"/>
      <c r="H391" s="2"/>
    </row>
    <row r="392" spans="1:8" s="1" customFormat="1" ht="14.25" x14ac:dyDescent="0.2">
      <c r="A392" s="3"/>
      <c r="B392" s="3"/>
      <c r="H392" s="2"/>
    </row>
    <row r="393" spans="1:8" s="1" customFormat="1" ht="14.25" x14ac:dyDescent="0.2">
      <c r="H393" s="2"/>
    </row>
    <row r="394" spans="1:8" s="1" customFormat="1" ht="14.25" x14ac:dyDescent="0.2">
      <c r="H394" s="2"/>
    </row>
    <row r="395" spans="1:8" s="1" customFormat="1" ht="14.25" x14ac:dyDescent="0.2">
      <c r="H395" s="2"/>
    </row>
    <row r="396" spans="1:8" s="1" customFormat="1" ht="14.25" x14ac:dyDescent="0.2">
      <c r="H396" s="2"/>
    </row>
    <row r="397" spans="1:8" s="1" customFormat="1" ht="14.25" x14ac:dyDescent="0.2">
      <c r="H397" s="2"/>
    </row>
    <row r="398" spans="1:8" s="1" customFormat="1" ht="14.25" x14ac:dyDescent="0.2">
      <c r="H398" s="2"/>
    </row>
    <row r="399" spans="1:8" s="1" customFormat="1" ht="14.25" x14ac:dyDescent="0.2">
      <c r="H399" s="2"/>
    </row>
    <row r="400" spans="1:8" s="1" customFormat="1" ht="14.25" x14ac:dyDescent="0.2">
      <c r="H400" s="2"/>
    </row>
    <row r="401" spans="8:8" s="1" customFormat="1" ht="14.25" x14ac:dyDescent="0.2">
      <c r="H401" s="2"/>
    </row>
    <row r="402" spans="8:8" s="1" customFormat="1" ht="14.25" x14ac:dyDescent="0.2">
      <c r="H402" s="2"/>
    </row>
    <row r="403" spans="8:8" s="1" customFormat="1" ht="14.25" x14ac:dyDescent="0.2">
      <c r="H403" s="2"/>
    </row>
    <row r="404" spans="8:8" s="1" customFormat="1" ht="14.25" x14ac:dyDescent="0.2">
      <c r="H404" s="2"/>
    </row>
    <row r="405" spans="8:8" s="1" customFormat="1" ht="14.25" x14ac:dyDescent="0.2">
      <c r="H405" s="2"/>
    </row>
    <row r="406" spans="8:8" s="1" customFormat="1" ht="14.25" x14ac:dyDescent="0.2">
      <c r="H406" s="2"/>
    </row>
    <row r="407" spans="8:8" s="1" customFormat="1" ht="14.25" x14ac:dyDescent="0.2">
      <c r="H407" s="2"/>
    </row>
    <row r="408" spans="8:8" s="1" customFormat="1" ht="14.25" x14ac:dyDescent="0.2">
      <c r="H408" s="2"/>
    </row>
    <row r="409" spans="8:8" s="1" customFormat="1" ht="14.25" x14ac:dyDescent="0.2">
      <c r="H409" s="2"/>
    </row>
    <row r="410" spans="8:8" s="1" customFormat="1" ht="14.25" x14ac:dyDescent="0.2">
      <c r="H410" s="2"/>
    </row>
    <row r="411" spans="8:8" s="1" customFormat="1" ht="14.25" x14ac:dyDescent="0.2">
      <c r="H411" s="2"/>
    </row>
    <row r="412" spans="8:8" s="1" customFormat="1" ht="14.25" x14ac:dyDescent="0.2">
      <c r="H412" s="2"/>
    </row>
    <row r="413" spans="8:8" s="1" customFormat="1" ht="14.25" x14ac:dyDescent="0.2">
      <c r="H413" s="2"/>
    </row>
    <row r="414" spans="8:8" s="1" customFormat="1" ht="14.25" x14ac:dyDescent="0.2">
      <c r="H414" s="2"/>
    </row>
    <row r="415" spans="8:8" s="1" customFormat="1" ht="14.25" x14ac:dyDescent="0.2">
      <c r="H415" s="2"/>
    </row>
    <row r="416" spans="8:8" s="1" customFormat="1" ht="14.25" x14ac:dyDescent="0.2">
      <c r="H416" s="2"/>
    </row>
    <row r="417" spans="8:8" s="1" customFormat="1" ht="14.25" x14ac:dyDescent="0.2">
      <c r="H417" s="2"/>
    </row>
    <row r="418" spans="8:8" s="1" customFormat="1" ht="14.25" x14ac:dyDescent="0.2">
      <c r="H418" s="2"/>
    </row>
    <row r="419" spans="8:8" s="1" customFormat="1" ht="14.25" x14ac:dyDescent="0.2">
      <c r="H419" s="2"/>
    </row>
    <row r="420" spans="8:8" s="1" customFormat="1" ht="14.25" x14ac:dyDescent="0.2">
      <c r="H420" s="2"/>
    </row>
    <row r="421" spans="8:8" s="1" customFormat="1" ht="14.25" x14ac:dyDescent="0.2">
      <c r="H421" s="2"/>
    </row>
    <row r="422" spans="8:8" s="1" customFormat="1" ht="14.25" x14ac:dyDescent="0.2">
      <c r="H422" s="2"/>
    </row>
    <row r="423" spans="8:8" s="1" customFormat="1" ht="14.25" x14ac:dyDescent="0.2">
      <c r="H423" s="2"/>
    </row>
    <row r="424" spans="8:8" s="1" customFormat="1" ht="14.25" x14ac:dyDescent="0.2">
      <c r="H424" s="2"/>
    </row>
    <row r="425" spans="8:8" s="1" customFormat="1" ht="14.25" x14ac:dyDescent="0.2">
      <c r="H425" s="2"/>
    </row>
    <row r="426" spans="8:8" s="1" customFormat="1" ht="14.25" x14ac:dyDescent="0.2">
      <c r="H426" s="2"/>
    </row>
    <row r="427" spans="8:8" s="1" customFormat="1" ht="14.25" x14ac:dyDescent="0.2">
      <c r="H427" s="2"/>
    </row>
    <row r="428" spans="8:8" s="1" customFormat="1" ht="14.25" x14ac:dyDescent="0.2">
      <c r="H428" s="2"/>
    </row>
    <row r="429" spans="8:8" s="1" customFormat="1" ht="14.25" x14ac:dyDescent="0.2">
      <c r="H429" s="2"/>
    </row>
    <row r="430" spans="8:8" s="1" customFormat="1" ht="14.25" x14ac:dyDescent="0.2">
      <c r="H430" s="2"/>
    </row>
    <row r="431" spans="8:8" s="1" customFormat="1" ht="14.25" x14ac:dyDescent="0.2">
      <c r="H431" s="2"/>
    </row>
    <row r="432" spans="8:8" s="1" customFormat="1" ht="14.25" x14ac:dyDescent="0.2">
      <c r="H432" s="2"/>
    </row>
    <row r="433" spans="8:8" s="1" customFormat="1" ht="14.25" x14ac:dyDescent="0.2">
      <c r="H433" s="2"/>
    </row>
    <row r="434" spans="8:8" s="1" customFormat="1" ht="14.25" x14ac:dyDescent="0.2">
      <c r="H434" s="2"/>
    </row>
    <row r="435" spans="8:8" s="1" customFormat="1" ht="14.25" x14ac:dyDescent="0.2">
      <c r="H435" s="2"/>
    </row>
    <row r="436" spans="8:8" s="1" customFormat="1" ht="14.25" x14ac:dyDescent="0.2">
      <c r="H436" s="2"/>
    </row>
    <row r="437" spans="8:8" s="1" customFormat="1" ht="14.25" x14ac:dyDescent="0.2">
      <c r="H437" s="2"/>
    </row>
    <row r="438" spans="8:8" s="1" customFormat="1" ht="14.25" x14ac:dyDescent="0.2">
      <c r="H438" s="2"/>
    </row>
    <row r="439" spans="8:8" s="1" customFormat="1" ht="14.25" x14ac:dyDescent="0.2">
      <c r="H439" s="2"/>
    </row>
    <row r="440" spans="8:8" s="1" customFormat="1" ht="14.25" x14ac:dyDescent="0.2">
      <c r="H440" s="2"/>
    </row>
    <row r="441" spans="8:8" s="1" customFormat="1" ht="14.25" x14ac:dyDescent="0.2">
      <c r="H441" s="2"/>
    </row>
    <row r="442" spans="8:8" s="1" customFormat="1" ht="14.25" x14ac:dyDescent="0.2">
      <c r="H442" s="2"/>
    </row>
    <row r="443" spans="8:8" s="1" customFormat="1" ht="14.25" x14ac:dyDescent="0.2">
      <c r="H443" s="2"/>
    </row>
    <row r="444" spans="8:8" s="1" customFormat="1" ht="14.25" x14ac:dyDescent="0.2">
      <c r="H444" s="2"/>
    </row>
    <row r="445" spans="8:8" s="1" customFormat="1" ht="14.25" x14ac:dyDescent="0.2">
      <c r="H445" s="2"/>
    </row>
    <row r="446" spans="8:8" s="1" customFormat="1" ht="14.25" x14ac:dyDescent="0.2">
      <c r="H446" s="2"/>
    </row>
    <row r="447" spans="8:8" s="1" customFormat="1" ht="14.25" x14ac:dyDescent="0.2">
      <c r="H447" s="2"/>
    </row>
    <row r="448" spans="8:8" s="1" customFormat="1" ht="14.25" x14ac:dyDescent="0.2">
      <c r="H448" s="2"/>
    </row>
    <row r="449" spans="8:8" s="1" customFormat="1" ht="14.25" x14ac:dyDescent="0.2">
      <c r="H449" s="2"/>
    </row>
    <row r="450" spans="8:8" s="1" customFormat="1" ht="14.25" x14ac:dyDescent="0.2">
      <c r="H450" s="2"/>
    </row>
    <row r="451" spans="8:8" s="1" customFormat="1" ht="14.25" x14ac:dyDescent="0.2">
      <c r="H451" s="2"/>
    </row>
    <row r="452" spans="8:8" s="1" customFormat="1" ht="14.25" x14ac:dyDescent="0.2">
      <c r="H452" s="2"/>
    </row>
    <row r="453" spans="8:8" s="1" customFormat="1" ht="14.25" x14ac:dyDescent="0.2">
      <c r="H453" s="2"/>
    </row>
    <row r="454" spans="8:8" s="1" customFormat="1" ht="14.25" x14ac:dyDescent="0.2">
      <c r="H454" s="2"/>
    </row>
    <row r="455" spans="8:8" s="1" customFormat="1" ht="14.25" x14ac:dyDescent="0.2">
      <c r="H455" s="2"/>
    </row>
    <row r="456" spans="8:8" s="1" customFormat="1" ht="14.25" x14ac:dyDescent="0.2">
      <c r="H456" s="2"/>
    </row>
    <row r="457" spans="8:8" s="1" customFormat="1" ht="14.25" x14ac:dyDescent="0.2">
      <c r="H457" s="2"/>
    </row>
    <row r="458" spans="8:8" s="1" customFormat="1" ht="14.25" x14ac:dyDescent="0.2">
      <c r="H458" s="2"/>
    </row>
    <row r="459" spans="8:8" s="1" customFormat="1" ht="14.25" x14ac:dyDescent="0.2">
      <c r="H459" s="2"/>
    </row>
    <row r="460" spans="8:8" s="1" customFormat="1" ht="14.25" x14ac:dyDescent="0.2">
      <c r="H460" s="2"/>
    </row>
    <row r="461" spans="8:8" s="1" customFormat="1" ht="14.25" x14ac:dyDescent="0.2">
      <c r="H461" s="2"/>
    </row>
    <row r="462" spans="8:8" s="1" customFormat="1" ht="14.25" x14ac:dyDescent="0.2">
      <c r="H462" s="2"/>
    </row>
    <row r="463" spans="8:8" s="1" customFormat="1" ht="14.25" x14ac:dyDescent="0.2">
      <c r="H463" s="2"/>
    </row>
    <row r="464" spans="8:8" s="1" customFormat="1" ht="14.25" x14ac:dyDescent="0.2">
      <c r="H464" s="2"/>
    </row>
    <row r="465" spans="8:8" s="1" customFormat="1" ht="14.25" x14ac:dyDescent="0.2">
      <c r="H465" s="2"/>
    </row>
    <row r="466" spans="8:8" s="1" customFormat="1" ht="14.25" x14ac:dyDescent="0.2">
      <c r="H466" s="2"/>
    </row>
    <row r="467" spans="8:8" s="1" customFormat="1" ht="14.25" x14ac:dyDescent="0.2">
      <c r="H467" s="2"/>
    </row>
    <row r="468" spans="8:8" s="1" customFormat="1" ht="14.25" x14ac:dyDescent="0.2">
      <c r="H468" s="2"/>
    </row>
    <row r="469" spans="8:8" s="1" customFormat="1" ht="14.25" x14ac:dyDescent="0.2">
      <c r="H469" s="2"/>
    </row>
    <row r="470" spans="8:8" s="1" customFormat="1" ht="14.25" x14ac:dyDescent="0.2">
      <c r="H470" s="2"/>
    </row>
    <row r="471" spans="8:8" s="1" customFormat="1" ht="14.25" x14ac:dyDescent="0.2">
      <c r="H471" s="2"/>
    </row>
    <row r="472" spans="8:8" s="1" customFormat="1" ht="14.25" x14ac:dyDescent="0.2">
      <c r="H472" s="2"/>
    </row>
    <row r="473" spans="8:8" s="1" customFormat="1" ht="14.25" x14ac:dyDescent="0.2">
      <c r="H473" s="2"/>
    </row>
    <row r="474" spans="8:8" s="1" customFormat="1" ht="14.25" x14ac:dyDescent="0.2">
      <c r="H474" s="2"/>
    </row>
    <row r="475" spans="8:8" s="1" customFormat="1" ht="14.25" x14ac:dyDescent="0.2">
      <c r="H475" s="2"/>
    </row>
    <row r="476" spans="8:8" s="1" customFormat="1" ht="14.25" x14ac:dyDescent="0.2">
      <c r="H476" s="2"/>
    </row>
    <row r="477" spans="8:8" s="1" customFormat="1" ht="14.25" x14ac:dyDescent="0.2">
      <c r="H477" s="2"/>
    </row>
    <row r="478" spans="8:8" s="1" customFormat="1" ht="14.25" x14ac:dyDescent="0.2">
      <c r="H478" s="2"/>
    </row>
    <row r="479" spans="8:8" s="1" customFormat="1" ht="14.25" x14ac:dyDescent="0.2">
      <c r="H479" s="2"/>
    </row>
    <row r="480" spans="8:8" s="1" customFormat="1" ht="14.25" x14ac:dyDescent="0.2">
      <c r="H480" s="2"/>
    </row>
    <row r="481" spans="8:8" s="1" customFormat="1" ht="14.25" x14ac:dyDescent="0.2">
      <c r="H481" s="2"/>
    </row>
    <row r="482" spans="8:8" s="1" customFormat="1" ht="14.25" x14ac:dyDescent="0.2">
      <c r="H482" s="2"/>
    </row>
    <row r="483" spans="8:8" s="1" customFormat="1" ht="14.25" x14ac:dyDescent="0.2">
      <c r="H483" s="2"/>
    </row>
    <row r="484" spans="8:8" s="1" customFormat="1" ht="14.25" x14ac:dyDescent="0.2">
      <c r="H484" s="2"/>
    </row>
    <row r="485" spans="8:8" s="1" customFormat="1" ht="14.25" x14ac:dyDescent="0.2">
      <c r="H485" s="2"/>
    </row>
    <row r="486" spans="8:8" s="1" customFormat="1" ht="14.25" x14ac:dyDescent="0.2">
      <c r="H486" s="2"/>
    </row>
    <row r="487" spans="8:8" s="1" customFormat="1" ht="14.25" x14ac:dyDescent="0.2">
      <c r="H487" s="2"/>
    </row>
    <row r="488" spans="8:8" s="1" customFormat="1" ht="14.25" x14ac:dyDescent="0.2">
      <c r="H488" s="2"/>
    </row>
    <row r="489" spans="8:8" s="1" customFormat="1" ht="14.25" x14ac:dyDescent="0.2">
      <c r="H489" s="2"/>
    </row>
    <row r="490" spans="8:8" s="1" customFormat="1" ht="14.25" x14ac:dyDescent="0.2">
      <c r="H490" s="2"/>
    </row>
    <row r="491" spans="8:8" s="1" customFormat="1" ht="14.25" x14ac:dyDescent="0.2">
      <c r="H491" s="2"/>
    </row>
    <row r="492" spans="8:8" s="1" customFormat="1" ht="14.25" x14ac:dyDescent="0.2">
      <c r="H492" s="2"/>
    </row>
    <row r="493" spans="8:8" s="1" customFormat="1" ht="14.25" x14ac:dyDescent="0.2">
      <c r="H493" s="2"/>
    </row>
    <row r="494" spans="8:8" s="1" customFormat="1" ht="14.25" x14ac:dyDescent="0.2">
      <c r="H494" s="2"/>
    </row>
    <row r="495" spans="8:8" s="1" customFormat="1" ht="14.25" x14ac:dyDescent="0.2">
      <c r="H495" s="2"/>
    </row>
    <row r="496" spans="8:8" s="1" customFormat="1" ht="14.25" x14ac:dyDescent="0.2">
      <c r="H496" s="2"/>
    </row>
    <row r="497" spans="8:8" s="1" customFormat="1" ht="14.25" x14ac:dyDescent="0.2">
      <c r="H497" s="2"/>
    </row>
    <row r="498" spans="8:8" s="1" customFormat="1" ht="14.25" x14ac:dyDescent="0.2">
      <c r="H498" s="2"/>
    </row>
    <row r="499" spans="8:8" s="1" customFormat="1" ht="14.25" x14ac:dyDescent="0.2">
      <c r="H499" s="2"/>
    </row>
    <row r="500" spans="8:8" s="1" customFormat="1" ht="14.25" x14ac:dyDescent="0.2">
      <c r="H500" s="2"/>
    </row>
    <row r="501" spans="8:8" s="1" customFormat="1" ht="14.25" x14ac:dyDescent="0.2">
      <c r="H501" s="2"/>
    </row>
    <row r="502" spans="8:8" s="1" customFormat="1" ht="14.25" x14ac:dyDescent="0.2">
      <c r="H502" s="2"/>
    </row>
    <row r="503" spans="8:8" s="1" customFormat="1" ht="14.25" x14ac:dyDescent="0.2">
      <c r="H503" s="2"/>
    </row>
    <row r="504" spans="8:8" s="1" customFormat="1" ht="14.25" x14ac:dyDescent="0.2">
      <c r="H504" s="2"/>
    </row>
    <row r="505" spans="8:8" s="1" customFormat="1" ht="14.25" x14ac:dyDescent="0.2">
      <c r="H505" s="2"/>
    </row>
    <row r="506" spans="8:8" s="1" customFormat="1" ht="14.25" x14ac:dyDescent="0.2">
      <c r="H506" s="2"/>
    </row>
    <row r="507" spans="8:8" s="1" customFormat="1" ht="14.25" x14ac:dyDescent="0.2">
      <c r="H507" s="2"/>
    </row>
    <row r="508" spans="8:8" s="1" customFormat="1" ht="14.25" x14ac:dyDescent="0.2">
      <c r="H508" s="2"/>
    </row>
    <row r="509" spans="8:8" s="1" customFormat="1" ht="14.25" x14ac:dyDescent="0.2">
      <c r="H509" s="2"/>
    </row>
    <row r="510" spans="8:8" s="1" customFormat="1" ht="14.25" x14ac:dyDescent="0.2">
      <c r="H510" s="2"/>
    </row>
    <row r="511" spans="8:8" s="1" customFormat="1" ht="14.25" x14ac:dyDescent="0.2">
      <c r="H511" s="2"/>
    </row>
    <row r="512" spans="8:8" s="1" customFormat="1" ht="14.25" x14ac:dyDescent="0.2">
      <c r="H512" s="2"/>
    </row>
    <row r="513" spans="8:8" s="1" customFormat="1" ht="14.25" x14ac:dyDescent="0.2">
      <c r="H513" s="2"/>
    </row>
    <row r="514" spans="8:8" s="1" customFormat="1" ht="14.25" x14ac:dyDescent="0.2">
      <c r="H514" s="2"/>
    </row>
    <row r="515" spans="8:8" s="1" customFormat="1" ht="14.25" x14ac:dyDescent="0.2">
      <c r="H515" s="2"/>
    </row>
    <row r="516" spans="8:8" s="1" customFormat="1" ht="14.25" x14ac:dyDescent="0.2">
      <c r="H516" s="2"/>
    </row>
    <row r="517" spans="8:8" s="1" customFormat="1" ht="14.25" x14ac:dyDescent="0.2">
      <c r="H517" s="2"/>
    </row>
    <row r="518" spans="8:8" s="1" customFormat="1" ht="14.25" x14ac:dyDescent="0.2">
      <c r="H518" s="2"/>
    </row>
    <row r="519" spans="8:8" s="1" customFormat="1" ht="14.25" x14ac:dyDescent="0.2">
      <c r="H519" s="2"/>
    </row>
    <row r="520" spans="8:8" s="1" customFormat="1" ht="14.25" x14ac:dyDescent="0.2">
      <c r="H520" s="2"/>
    </row>
    <row r="521" spans="8:8" s="1" customFormat="1" ht="14.25" x14ac:dyDescent="0.2">
      <c r="H521" s="2"/>
    </row>
    <row r="522" spans="8:8" s="1" customFormat="1" ht="14.25" x14ac:dyDescent="0.2">
      <c r="H522" s="2"/>
    </row>
    <row r="523" spans="8:8" s="1" customFormat="1" ht="14.25" x14ac:dyDescent="0.2">
      <c r="H523" s="2"/>
    </row>
    <row r="524" spans="8:8" s="1" customFormat="1" ht="14.25" x14ac:dyDescent="0.2">
      <c r="H524" s="2"/>
    </row>
    <row r="525" spans="8:8" s="1" customFormat="1" ht="14.25" x14ac:dyDescent="0.2">
      <c r="H525" s="2"/>
    </row>
    <row r="526" spans="8:8" s="1" customFormat="1" ht="14.25" x14ac:dyDescent="0.2">
      <c r="H526" s="2"/>
    </row>
    <row r="527" spans="8:8" s="1" customFormat="1" ht="14.25" x14ac:dyDescent="0.2">
      <c r="H527" s="2"/>
    </row>
    <row r="528" spans="8:8" s="1" customFormat="1" ht="14.25" x14ac:dyDescent="0.2">
      <c r="H528" s="2"/>
    </row>
    <row r="529" spans="8:8" s="1" customFormat="1" ht="14.25" x14ac:dyDescent="0.2">
      <c r="H529" s="2"/>
    </row>
    <row r="530" spans="8:8" s="1" customFormat="1" ht="14.25" x14ac:dyDescent="0.2">
      <c r="H530" s="2"/>
    </row>
    <row r="531" spans="8:8" s="1" customFormat="1" ht="14.25" x14ac:dyDescent="0.2">
      <c r="H531" s="2"/>
    </row>
    <row r="532" spans="8:8" s="1" customFormat="1" ht="14.25" x14ac:dyDescent="0.2">
      <c r="H532" s="2"/>
    </row>
    <row r="533" spans="8:8" s="1" customFormat="1" ht="14.25" x14ac:dyDescent="0.2">
      <c r="H533" s="2"/>
    </row>
    <row r="534" spans="8:8" s="1" customFormat="1" ht="14.25" x14ac:dyDescent="0.2">
      <c r="H534" s="2"/>
    </row>
    <row r="535" spans="8:8" s="1" customFormat="1" ht="14.25" x14ac:dyDescent="0.2">
      <c r="H535" s="2"/>
    </row>
    <row r="536" spans="8:8" s="1" customFormat="1" ht="14.25" x14ac:dyDescent="0.2">
      <c r="H536" s="2"/>
    </row>
    <row r="537" spans="8:8" s="1" customFormat="1" ht="14.25" x14ac:dyDescent="0.2">
      <c r="H537" s="2"/>
    </row>
    <row r="538" spans="8:8" s="1" customFormat="1" ht="14.25" x14ac:dyDescent="0.2">
      <c r="H538" s="2"/>
    </row>
    <row r="539" spans="8:8" s="1" customFormat="1" ht="14.25" x14ac:dyDescent="0.2">
      <c r="H539" s="2"/>
    </row>
    <row r="540" spans="8:8" s="1" customFormat="1" ht="14.25" x14ac:dyDescent="0.2">
      <c r="H540" s="2"/>
    </row>
    <row r="541" spans="8:8" s="1" customFormat="1" ht="14.25" x14ac:dyDescent="0.2">
      <c r="H541" s="2"/>
    </row>
    <row r="542" spans="8:8" s="1" customFormat="1" ht="14.25" x14ac:dyDescent="0.2">
      <c r="H542" s="2"/>
    </row>
    <row r="543" spans="8:8" s="1" customFormat="1" ht="14.25" x14ac:dyDescent="0.2">
      <c r="H543" s="2"/>
    </row>
    <row r="544" spans="8:8" s="1" customFormat="1" ht="14.25" x14ac:dyDescent="0.2">
      <c r="H544" s="2"/>
    </row>
    <row r="545" spans="8:8" s="1" customFormat="1" ht="14.25" x14ac:dyDescent="0.2">
      <c r="H545" s="2"/>
    </row>
    <row r="546" spans="8:8" s="1" customFormat="1" ht="14.25" x14ac:dyDescent="0.2">
      <c r="H546" s="2"/>
    </row>
    <row r="547" spans="8:8" s="1" customFormat="1" ht="14.25" x14ac:dyDescent="0.2">
      <c r="H547" s="2"/>
    </row>
    <row r="548" spans="8:8" s="1" customFormat="1" ht="14.25" x14ac:dyDescent="0.2">
      <c r="H548" s="2"/>
    </row>
    <row r="549" spans="8:8" s="1" customFormat="1" ht="14.25" x14ac:dyDescent="0.2">
      <c r="H549" s="2"/>
    </row>
    <row r="550" spans="8:8" s="1" customFormat="1" ht="14.25" x14ac:dyDescent="0.2">
      <c r="H550" s="2"/>
    </row>
    <row r="551" spans="8:8" s="1" customFormat="1" ht="14.25" x14ac:dyDescent="0.2">
      <c r="H551" s="2"/>
    </row>
    <row r="552" spans="8:8" s="1" customFormat="1" ht="14.25" x14ac:dyDescent="0.2">
      <c r="H552" s="2"/>
    </row>
    <row r="553" spans="8:8" s="1" customFormat="1" ht="14.25" x14ac:dyDescent="0.2">
      <c r="H553" s="2"/>
    </row>
    <row r="554" spans="8:8" s="1" customFormat="1" ht="14.25" x14ac:dyDescent="0.2">
      <c r="H554" s="2"/>
    </row>
    <row r="555" spans="8:8" s="1" customFormat="1" ht="14.25" x14ac:dyDescent="0.2">
      <c r="H555" s="2"/>
    </row>
    <row r="556" spans="8:8" s="1" customFormat="1" ht="14.25" x14ac:dyDescent="0.2">
      <c r="H556" s="2"/>
    </row>
    <row r="557" spans="8:8" s="1" customFormat="1" ht="14.25" x14ac:dyDescent="0.2">
      <c r="H557" s="2"/>
    </row>
    <row r="558" spans="8:8" s="1" customFormat="1" ht="14.25" x14ac:dyDescent="0.2">
      <c r="H558" s="2"/>
    </row>
    <row r="559" spans="8:8" s="1" customFormat="1" ht="14.25" x14ac:dyDescent="0.2">
      <c r="H559" s="2"/>
    </row>
    <row r="560" spans="8:8" s="1" customFormat="1" ht="14.25" x14ac:dyDescent="0.2">
      <c r="H560" s="2"/>
    </row>
    <row r="561" spans="8:8" s="1" customFormat="1" ht="14.25" x14ac:dyDescent="0.2">
      <c r="H561" s="2"/>
    </row>
    <row r="562" spans="8:8" s="1" customFormat="1" ht="14.25" x14ac:dyDescent="0.2">
      <c r="H562" s="2"/>
    </row>
    <row r="563" spans="8:8" s="1" customFormat="1" ht="14.25" x14ac:dyDescent="0.2">
      <c r="H563" s="2"/>
    </row>
    <row r="564" spans="8:8" s="1" customFormat="1" ht="14.25" x14ac:dyDescent="0.2">
      <c r="H564" s="2"/>
    </row>
    <row r="565" spans="8:8" s="1" customFormat="1" ht="14.25" x14ac:dyDescent="0.2">
      <c r="H565" s="2"/>
    </row>
    <row r="566" spans="8:8" s="1" customFormat="1" ht="14.25" x14ac:dyDescent="0.2">
      <c r="H566" s="2"/>
    </row>
    <row r="567" spans="8:8" s="1" customFormat="1" ht="14.25" x14ac:dyDescent="0.2">
      <c r="H567" s="2"/>
    </row>
    <row r="568" spans="8:8" s="1" customFormat="1" ht="14.25" x14ac:dyDescent="0.2">
      <c r="H568" s="2"/>
    </row>
    <row r="569" spans="8:8" s="1" customFormat="1" ht="14.25" x14ac:dyDescent="0.2">
      <c r="H569" s="2"/>
    </row>
    <row r="570" spans="8:8" s="1" customFormat="1" ht="14.25" x14ac:dyDescent="0.2">
      <c r="H570" s="2"/>
    </row>
    <row r="571" spans="8:8" s="1" customFormat="1" ht="14.25" x14ac:dyDescent="0.2">
      <c r="H571" s="2"/>
    </row>
    <row r="572" spans="8:8" s="1" customFormat="1" ht="14.25" x14ac:dyDescent="0.2">
      <c r="H572" s="2"/>
    </row>
    <row r="573" spans="8:8" s="1" customFormat="1" ht="14.25" x14ac:dyDescent="0.2">
      <c r="H573" s="2"/>
    </row>
    <row r="574" spans="8:8" s="1" customFormat="1" ht="14.25" x14ac:dyDescent="0.2">
      <c r="H574" s="2"/>
    </row>
    <row r="575" spans="8:8" s="1" customFormat="1" ht="14.25" x14ac:dyDescent="0.2">
      <c r="H575" s="2"/>
    </row>
    <row r="576" spans="8:8" s="1" customFormat="1" ht="14.25" x14ac:dyDescent="0.2">
      <c r="H576" s="2"/>
    </row>
    <row r="577" spans="8:8" s="1" customFormat="1" ht="14.25" x14ac:dyDescent="0.2">
      <c r="H577" s="2"/>
    </row>
    <row r="578" spans="8:8" s="1" customFormat="1" ht="14.25" x14ac:dyDescent="0.2">
      <c r="H578" s="2"/>
    </row>
    <row r="579" spans="8:8" s="1" customFormat="1" ht="14.25" x14ac:dyDescent="0.2">
      <c r="H579" s="2"/>
    </row>
    <row r="580" spans="8:8" s="1" customFormat="1" ht="14.25" x14ac:dyDescent="0.2">
      <c r="H580" s="2"/>
    </row>
    <row r="581" spans="8:8" s="1" customFormat="1" ht="14.25" x14ac:dyDescent="0.2">
      <c r="H581" s="2"/>
    </row>
    <row r="582" spans="8:8" s="1" customFormat="1" ht="14.25" x14ac:dyDescent="0.2">
      <c r="H582" s="2"/>
    </row>
    <row r="583" spans="8:8" s="1" customFormat="1" ht="14.25" x14ac:dyDescent="0.2">
      <c r="H583" s="2"/>
    </row>
    <row r="584" spans="8:8" s="1" customFormat="1" ht="14.25" x14ac:dyDescent="0.2">
      <c r="H584" s="2"/>
    </row>
    <row r="585" spans="8:8" s="1" customFormat="1" ht="14.25" x14ac:dyDescent="0.2">
      <c r="H585" s="2"/>
    </row>
    <row r="586" spans="8:8" s="1" customFormat="1" ht="14.25" x14ac:dyDescent="0.2">
      <c r="H586" s="2"/>
    </row>
    <row r="587" spans="8:8" s="1" customFormat="1" ht="14.25" x14ac:dyDescent="0.2">
      <c r="H587" s="2"/>
    </row>
    <row r="588" spans="8:8" s="1" customFormat="1" ht="14.25" x14ac:dyDescent="0.2">
      <c r="H588" s="2"/>
    </row>
    <row r="589" spans="8:8" s="1" customFormat="1" ht="14.25" x14ac:dyDescent="0.2">
      <c r="H589" s="2"/>
    </row>
    <row r="590" spans="8:8" s="1" customFormat="1" ht="14.25" x14ac:dyDescent="0.2">
      <c r="H590" s="2"/>
    </row>
    <row r="591" spans="8:8" s="1" customFormat="1" ht="14.25" x14ac:dyDescent="0.2">
      <c r="H591" s="2"/>
    </row>
    <row r="592" spans="8:8" s="1" customFormat="1" ht="14.25" x14ac:dyDescent="0.2">
      <c r="H592" s="2"/>
    </row>
    <row r="593" spans="8:8" s="1" customFormat="1" ht="14.25" x14ac:dyDescent="0.2">
      <c r="H593" s="2"/>
    </row>
    <row r="594" spans="8:8" s="1" customFormat="1" ht="14.25" x14ac:dyDescent="0.2">
      <c r="H594" s="2"/>
    </row>
    <row r="595" spans="8:8" s="1" customFormat="1" ht="14.25" x14ac:dyDescent="0.2">
      <c r="H595" s="2"/>
    </row>
    <row r="596" spans="8:8" s="1" customFormat="1" ht="14.25" x14ac:dyDescent="0.2">
      <c r="H596" s="2"/>
    </row>
    <row r="597" spans="8:8" s="1" customFormat="1" ht="14.25" x14ac:dyDescent="0.2">
      <c r="H597" s="2"/>
    </row>
    <row r="598" spans="8:8" s="1" customFormat="1" ht="14.25" x14ac:dyDescent="0.2">
      <c r="H598" s="2"/>
    </row>
    <row r="599" spans="8:8" s="1" customFormat="1" ht="14.25" x14ac:dyDescent="0.2">
      <c r="H599" s="2"/>
    </row>
    <row r="600" spans="8:8" s="1" customFormat="1" ht="14.25" x14ac:dyDescent="0.2">
      <c r="H600" s="2"/>
    </row>
    <row r="601" spans="8:8" s="1" customFormat="1" ht="14.25" x14ac:dyDescent="0.2">
      <c r="H601" s="2"/>
    </row>
    <row r="602" spans="8:8" s="1" customFormat="1" ht="14.25" x14ac:dyDescent="0.2">
      <c r="H602" s="2"/>
    </row>
    <row r="603" spans="8:8" s="1" customFormat="1" ht="14.25" x14ac:dyDescent="0.2">
      <c r="H603" s="2"/>
    </row>
    <row r="604" spans="8:8" s="1" customFormat="1" ht="14.25" x14ac:dyDescent="0.2">
      <c r="H604" s="2"/>
    </row>
    <row r="605" spans="8:8" s="1" customFormat="1" ht="14.25" x14ac:dyDescent="0.2">
      <c r="H605" s="2"/>
    </row>
    <row r="606" spans="8:8" s="1" customFormat="1" ht="14.25" x14ac:dyDescent="0.2">
      <c r="H606" s="2"/>
    </row>
    <row r="607" spans="8:8" s="1" customFormat="1" ht="14.25" x14ac:dyDescent="0.2">
      <c r="H607" s="2"/>
    </row>
    <row r="608" spans="8:8" s="1" customFormat="1" ht="14.25" x14ac:dyDescent="0.2">
      <c r="H608" s="2"/>
    </row>
    <row r="609" spans="8:8" s="1" customFormat="1" ht="14.25" x14ac:dyDescent="0.2">
      <c r="H609" s="2"/>
    </row>
    <row r="610" spans="8:8" s="1" customFormat="1" ht="14.25" x14ac:dyDescent="0.2">
      <c r="H610" s="2"/>
    </row>
    <row r="611" spans="8:8" s="1" customFormat="1" ht="14.25" x14ac:dyDescent="0.2">
      <c r="H611" s="2"/>
    </row>
    <row r="612" spans="8:8" s="1" customFormat="1" ht="14.25" x14ac:dyDescent="0.2">
      <c r="H612" s="2"/>
    </row>
    <row r="613" spans="8:8" s="1" customFormat="1" ht="14.25" x14ac:dyDescent="0.2">
      <c r="H613" s="2"/>
    </row>
    <row r="614" spans="8:8" s="1" customFormat="1" ht="14.25" x14ac:dyDescent="0.2">
      <c r="H614" s="2"/>
    </row>
    <row r="615" spans="8:8" s="1" customFormat="1" ht="14.25" x14ac:dyDescent="0.2">
      <c r="H615" s="2"/>
    </row>
    <row r="616" spans="8:8" s="1" customFormat="1" ht="14.25" x14ac:dyDescent="0.2">
      <c r="H616" s="2"/>
    </row>
    <row r="617" spans="8:8" s="1" customFormat="1" ht="14.25" x14ac:dyDescent="0.2">
      <c r="H617" s="2"/>
    </row>
    <row r="618" spans="8:8" s="1" customFormat="1" ht="14.25" x14ac:dyDescent="0.2">
      <c r="H618" s="2"/>
    </row>
    <row r="619" spans="8:8" s="1" customFormat="1" ht="14.25" x14ac:dyDescent="0.2">
      <c r="H619" s="2"/>
    </row>
    <row r="620" spans="8:8" s="1" customFormat="1" ht="14.25" x14ac:dyDescent="0.2">
      <c r="H620" s="2"/>
    </row>
    <row r="621" spans="8:8" s="1" customFormat="1" ht="14.25" x14ac:dyDescent="0.2">
      <c r="H621" s="2"/>
    </row>
    <row r="622" spans="8:8" s="1" customFormat="1" ht="14.25" x14ac:dyDescent="0.2">
      <c r="H622" s="2"/>
    </row>
    <row r="623" spans="8:8" s="1" customFormat="1" ht="14.25" x14ac:dyDescent="0.2">
      <c r="H623" s="2"/>
    </row>
    <row r="624" spans="8:8" s="1" customFormat="1" ht="14.25" x14ac:dyDescent="0.2">
      <c r="H624" s="2"/>
    </row>
    <row r="625" spans="8:8" s="1" customFormat="1" ht="14.25" x14ac:dyDescent="0.2">
      <c r="H625" s="2"/>
    </row>
    <row r="626" spans="8:8" s="1" customFormat="1" ht="14.25" x14ac:dyDescent="0.2">
      <c r="H626" s="2"/>
    </row>
    <row r="627" spans="8:8" s="1" customFormat="1" ht="14.25" x14ac:dyDescent="0.2">
      <c r="H627" s="2"/>
    </row>
    <row r="628" spans="8:8" s="1" customFormat="1" ht="14.25" x14ac:dyDescent="0.2">
      <c r="H628" s="2"/>
    </row>
    <row r="629" spans="8:8" s="1" customFormat="1" ht="14.25" x14ac:dyDescent="0.2">
      <c r="H629" s="2"/>
    </row>
    <row r="630" spans="8:8" s="1" customFormat="1" ht="14.25" x14ac:dyDescent="0.2">
      <c r="H630" s="2"/>
    </row>
    <row r="631" spans="8:8" s="1" customFormat="1" ht="14.25" x14ac:dyDescent="0.2">
      <c r="H631" s="2"/>
    </row>
    <row r="632" spans="8:8" s="1" customFormat="1" ht="14.25" x14ac:dyDescent="0.2">
      <c r="H632" s="2"/>
    </row>
    <row r="633" spans="8:8" s="1" customFormat="1" ht="14.25" x14ac:dyDescent="0.2">
      <c r="H633" s="2"/>
    </row>
    <row r="634" spans="8:8" s="1" customFormat="1" ht="14.25" x14ac:dyDescent="0.2">
      <c r="H634" s="2"/>
    </row>
    <row r="635" spans="8:8" s="1" customFormat="1" ht="14.25" x14ac:dyDescent="0.2">
      <c r="H635" s="2"/>
    </row>
    <row r="636" spans="8:8" s="1" customFormat="1" ht="14.25" x14ac:dyDescent="0.2">
      <c r="H636" s="2"/>
    </row>
    <row r="637" spans="8:8" s="1" customFormat="1" ht="14.25" x14ac:dyDescent="0.2">
      <c r="H637" s="2"/>
    </row>
    <row r="638" spans="8:8" s="1" customFormat="1" ht="14.25" x14ac:dyDescent="0.2">
      <c r="H638" s="2"/>
    </row>
    <row r="639" spans="8:8" s="1" customFormat="1" ht="14.25" x14ac:dyDescent="0.2">
      <c r="H639" s="2"/>
    </row>
    <row r="640" spans="8:8" s="1" customFormat="1" ht="14.25" x14ac:dyDescent="0.2">
      <c r="H640" s="2"/>
    </row>
    <row r="641" spans="8:8" s="1" customFormat="1" ht="14.25" x14ac:dyDescent="0.2">
      <c r="H641" s="2"/>
    </row>
    <row r="642" spans="8:8" s="1" customFormat="1" ht="14.25" x14ac:dyDescent="0.2">
      <c r="H642" s="2"/>
    </row>
    <row r="643" spans="8:8" s="1" customFormat="1" ht="14.25" x14ac:dyDescent="0.2">
      <c r="H643" s="2"/>
    </row>
    <row r="644" spans="8:8" s="1" customFormat="1" ht="14.25" x14ac:dyDescent="0.2">
      <c r="H644" s="2"/>
    </row>
    <row r="645" spans="8:8" s="1" customFormat="1" ht="14.25" x14ac:dyDescent="0.2">
      <c r="H645" s="2"/>
    </row>
    <row r="646" spans="8:8" s="1" customFormat="1" ht="14.25" x14ac:dyDescent="0.2">
      <c r="H646" s="2"/>
    </row>
    <row r="647" spans="8:8" s="1" customFormat="1" ht="14.25" x14ac:dyDescent="0.2">
      <c r="H647" s="2"/>
    </row>
    <row r="648" spans="8:8" s="1" customFormat="1" ht="14.25" x14ac:dyDescent="0.2">
      <c r="H648" s="2"/>
    </row>
    <row r="649" spans="8:8" s="1" customFormat="1" ht="14.25" x14ac:dyDescent="0.2">
      <c r="H649" s="2"/>
    </row>
    <row r="650" spans="8:8" s="1" customFormat="1" ht="14.25" x14ac:dyDescent="0.2">
      <c r="H650" s="2"/>
    </row>
    <row r="651" spans="8:8" s="1" customFormat="1" ht="14.25" x14ac:dyDescent="0.2">
      <c r="H651" s="2"/>
    </row>
    <row r="652" spans="8:8" s="1" customFormat="1" ht="14.25" x14ac:dyDescent="0.2">
      <c r="H652" s="2"/>
    </row>
    <row r="653" spans="8:8" s="1" customFormat="1" ht="14.25" x14ac:dyDescent="0.2">
      <c r="H653" s="2"/>
    </row>
    <row r="654" spans="8:8" s="1" customFormat="1" ht="14.25" x14ac:dyDescent="0.2">
      <c r="H654" s="2"/>
    </row>
    <row r="655" spans="8:8" s="1" customFormat="1" ht="14.25" x14ac:dyDescent="0.2">
      <c r="H655" s="2"/>
    </row>
    <row r="656" spans="8:8" s="1" customFormat="1" ht="14.25" x14ac:dyDescent="0.2">
      <c r="H656" s="2"/>
    </row>
  </sheetData>
  <dataValidations disablePrompts="1" count="2">
    <dataValidation type="list" allowBlank="1" showInputMessage="1" showErrorMessage="1" sqref="E20" xr:uid="{107E61E7-A7E5-4C05-83AB-8F7CD9043240}">
      <formula1>"Natural,Presentation"</formula1>
    </dataValidation>
    <dataValidation type="list" allowBlank="1" showInputMessage="1" showErrorMessage="1" sqref="E21" xr:uid="{F5A5BBB4-40D6-4914-85EF-B3EC4709E0CC}">
      <formula1>"Collapse,Expand"</formula1>
    </dataValidation>
  </dataValidations>
  <pageMargins left="0.7" right="0.7" top="0.75" bottom="0.75" header="0.3" footer="0.3"/>
  <pageSetup scale="54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16</vt:i4>
      </vt:variant>
    </vt:vector>
  </HeadingPairs>
  <TitlesOfParts>
    <vt:vector size="17" baseType="lpstr">
      <vt:lpstr>FRXBS</vt:lpstr>
      <vt:lpstr>FRXBS!dDDL1</vt:lpstr>
      <vt:lpstr>FRXBS!dDDL2</vt:lpstr>
      <vt:lpstr>FRXBS!dDDL6</vt:lpstr>
      <vt:lpstr>FRXBS!dDDL7</vt:lpstr>
      <vt:lpstr>FRXBS!dGovernedSegment</vt:lpstr>
      <vt:lpstr>FRXBS!dReportName</vt:lpstr>
      <vt:lpstr>FRXBS!dYearMonthDDL</vt:lpstr>
      <vt:lpstr>FRXBS!ExpandCollapse</vt:lpstr>
      <vt:lpstr>FRXBS!FiscalPeriod</vt:lpstr>
      <vt:lpstr>FRXBS!jFreezePanesCell</vt:lpstr>
      <vt:lpstr>FRXBS!LastRunFormulaFrom</vt:lpstr>
      <vt:lpstr>FRXBS!LastRunFormulaTo</vt:lpstr>
      <vt:lpstr>FRXBS!Print_Area</vt:lpstr>
      <vt:lpstr>FRXBS!ReportShowAs</vt:lpstr>
      <vt:lpstr>FRXBS!sGovernDetailSegment</vt:lpstr>
      <vt:lpstr>FRXBS!TB_SummaryTypeRow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Derek Olson</dc:creator>
  <cp:lastModifiedBy>Derek Olson</cp:lastModifiedBy>
  <dcterms:created xsi:type="dcterms:W3CDTF">2019-07-17T19:13:45Z</dcterms:created>
  <dcterms:modified xsi:type="dcterms:W3CDTF">2019-07-17T19:52:50Z</dcterms:modified>
</cp:coreProperties>
</file>