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1" i="1" l="1"/>
  <c r="D20" i="1"/>
  <c r="P8" i="1"/>
  <c r="P7" i="1"/>
  <c r="P3" i="1"/>
  <c r="P5" i="1" s="1"/>
  <c r="P2" i="1"/>
  <c r="P4" i="1"/>
  <c r="P6" i="1" l="1"/>
  <c r="C10" i="1"/>
  <c r="C11" i="1"/>
  <c r="C12" i="1"/>
  <c r="C9" i="1"/>
  <c r="C6" i="1"/>
  <c r="D6" i="1"/>
  <c r="E6" i="1"/>
  <c r="F6" i="1"/>
  <c r="G6" i="1"/>
  <c r="H6" i="1"/>
  <c r="I6" i="1"/>
  <c r="J6" i="1"/>
  <c r="K6" i="1"/>
  <c r="L6" i="1"/>
  <c r="B6" i="1"/>
  <c r="C5" i="1"/>
  <c r="D5" i="1"/>
  <c r="E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<sst xmlns="http://schemas.openxmlformats.org/spreadsheetml/2006/main" count="18" uniqueCount="16">
  <si>
    <t>T</t>
  </si>
  <si>
    <t>Mт</t>
  </si>
  <si>
    <t>Сигма</t>
  </si>
  <si>
    <t>Z</t>
  </si>
  <si>
    <t>x</t>
  </si>
  <si>
    <t>y</t>
  </si>
  <si>
    <t>di</t>
  </si>
  <si>
    <t>|di|</t>
  </si>
  <si>
    <t>rang</t>
  </si>
  <si>
    <t>w1</t>
  </si>
  <si>
    <t>w2</t>
  </si>
  <si>
    <t>w1+w2</t>
  </si>
  <si>
    <t>R1</t>
  </si>
  <si>
    <t>R2</t>
  </si>
  <si>
    <t>омега квадрат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</si>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</sst>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8" xfId="0" applyFill="1" applyBorder="1"/>
    <xf numFmtId="0" fontId="0" fillId="0" borderId="18" xfId="0" applyBorder="1"/>
    <xf numFmtId="0" fontId="0" fillId="2" borderId="2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C1" workbookViewId="0">
      <selection activeCell="D22" sqref="D22"/>
    </sheetView>
  </sheetViews>
  <sheetFormatPr defaultRowHeight="15" x14ac:dyDescent="0.25"/>
  <sheetData>
    <row r="1" spans="1:16" ht="15.75" thickBot="1" x14ac:dyDescent="0.3"/>
    <row r="2" spans="1:16" ht="15.75" thickBot="1" x14ac:dyDescent="0.3">
      <c r="A2" t="s">
        <v>4</v>
      </c>
      <c r="B2" s="12">
        <v>15.1</v>
      </c>
      <c r="C2" s="13">
        <v>14.1</v>
      </c>
      <c r="D2" s="13">
        <v>14.7</v>
      </c>
      <c r="E2" s="13">
        <v>13.7</v>
      </c>
      <c r="F2" s="13">
        <v>14</v>
      </c>
      <c r="G2" s="13">
        <v>11.8</v>
      </c>
      <c r="H2" s="13">
        <v>13.7</v>
      </c>
      <c r="I2" s="13">
        <v>14.2</v>
      </c>
      <c r="J2" s="13">
        <v>13.7</v>
      </c>
      <c r="K2" s="13">
        <v>13.3</v>
      </c>
      <c r="L2" s="14">
        <v>12.5</v>
      </c>
      <c r="O2" t="s">
        <v>12</v>
      </c>
      <c r="P2">
        <f>3+5+8+11.5+11.5+11.5+14.5+16.5+18+21+22</f>
        <v>142.5</v>
      </c>
    </row>
    <row r="3" spans="1:16" ht="15.75" thickBot="1" x14ac:dyDescent="0.3">
      <c r="A3" t="s">
        <v>5</v>
      </c>
      <c r="B3" s="15">
        <v>14</v>
      </c>
      <c r="C3" s="16">
        <v>14.5</v>
      </c>
      <c r="D3" s="16">
        <v>13.7</v>
      </c>
      <c r="E3" s="16">
        <v>12.7</v>
      </c>
      <c r="F3" s="16">
        <v>14.1</v>
      </c>
      <c r="G3" s="16">
        <v>10.199999999999999</v>
      </c>
      <c r="H3" s="16">
        <v>13.2</v>
      </c>
      <c r="I3" s="16">
        <v>14.5</v>
      </c>
      <c r="J3" s="16">
        <v>11.6</v>
      </c>
      <c r="K3" s="16">
        <v>13.4</v>
      </c>
      <c r="L3" s="17">
        <v>12.2</v>
      </c>
      <c r="O3" t="s">
        <v>13</v>
      </c>
      <c r="P3">
        <f>1+2+4+6+7+9+11.5+14.5+16.5+19.5+19.5</f>
        <v>110.5</v>
      </c>
    </row>
    <row r="4" spans="1:16" ht="15.75" thickBot="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O4" t="s">
        <v>9</v>
      </c>
      <c r="P4">
        <f>11*11 + (11*12/2) - P2</f>
        <v>44.5</v>
      </c>
    </row>
    <row r="5" spans="1:16" x14ac:dyDescent="0.25">
      <c r="A5" t="s">
        <v>6</v>
      </c>
      <c r="B5" s="2">
        <f>B2-B3</f>
        <v>1.0999999999999996</v>
      </c>
      <c r="C5" s="3">
        <f t="shared" ref="C5:L5" si="0">C2-C3</f>
        <v>-0.40000000000000036</v>
      </c>
      <c r="D5" s="3">
        <f t="shared" si="0"/>
        <v>1</v>
      </c>
      <c r="E5" s="3">
        <f t="shared" si="0"/>
        <v>1</v>
      </c>
      <c r="F5" s="3">
        <f t="shared" si="0"/>
        <v>-9.9999999999999645E-2</v>
      </c>
      <c r="G5" s="3">
        <f t="shared" si="0"/>
        <v>1.6000000000000014</v>
      </c>
      <c r="H5" s="3">
        <f t="shared" si="0"/>
        <v>0.5</v>
      </c>
      <c r="I5" s="3">
        <f t="shared" si="0"/>
        <v>-0.30000000000000071</v>
      </c>
      <c r="J5" s="3">
        <f t="shared" si="0"/>
        <v>2.0999999999999996</v>
      </c>
      <c r="K5" s="3">
        <f t="shared" si="0"/>
        <v>-9.9999999999999645E-2</v>
      </c>
      <c r="L5" s="4">
        <f t="shared" si="0"/>
        <v>0.30000000000000071</v>
      </c>
      <c r="O5" t="s">
        <v>10</v>
      </c>
      <c r="P5">
        <f>11*11 + (11*12/2) - P3</f>
        <v>76.5</v>
      </c>
    </row>
    <row r="6" spans="1:16" ht="15.75" thickBot="1" x14ac:dyDescent="0.3">
      <c r="A6" t="s">
        <v>7</v>
      </c>
      <c r="B6" s="5">
        <f>ABS(B5)</f>
        <v>1.0999999999999996</v>
      </c>
      <c r="C6" s="1">
        <f t="shared" ref="C6:L6" si="1">ABS(C5)</f>
        <v>0.40000000000000036</v>
      </c>
      <c r="D6" s="10">
        <f t="shared" si="1"/>
        <v>1</v>
      </c>
      <c r="E6" s="1">
        <f t="shared" si="1"/>
        <v>1</v>
      </c>
      <c r="F6" s="1">
        <f t="shared" si="1"/>
        <v>9.9999999999999645E-2</v>
      </c>
      <c r="G6" s="1">
        <f t="shared" si="1"/>
        <v>1.6000000000000014</v>
      </c>
      <c r="H6" s="1">
        <f t="shared" si="1"/>
        <v>0.5</v>
      </c>
      <c r="I6" s="1">
        <f t="shared" si="1"/>
        <v>0.30000000000000071</v>
      </c>
      <c r="J6" s="1">
        <f t="shared" si="1"/>
        <v>2.0999999999999996</v>
      </c>
      <c r="K6" s="1">
        <f t="shared" si="1"/>
        <v>9.9999999999999645E-2</v>
      </c>
      <c r="L6" s="6">
        <f t="shared" si="1"/>
        <v>0.30000000000000071</v>
      </c>
      <c r="O6" t="s">
        <v>11</v>
      </c>
      <c r="P6">
        <f>P4+P5</f>
        <v>121</v>
      </c>
    </row>
    <row r="7" spans="1:16" ht="15.75" thickBot="1" x14ac:dyDescent="0.3">
      <c r="A7" t="s">
        <v>8</v>
      </c>
      <c r="B7" s="18">
        <v>9</v>
      </c>
      <c r="C7" s="19">
        <v>5</v>
      </c>
      <c r="D7" s="20">
        <v>7.5</v>
      </c>
      <c r="E7" s="21">
        <v>7.5</v>
      </c>
      <c r="F7" s="8">
        <v>1.5</v>
      </c>
      <c r="G7" s="22">
        <v>10</v>
      </c>
      <c r="H7" s="22">
        <v>6</v>
      </c>
      <c r="I7" s="8">
        <v>3.5</v>
      </c>
      <c r="J7" s="22">
        <v>11</v>
      </c>
      <c r="K7" s="8">
        <v>1.5</v>
      </c>
      <c r="L7" s="23">
        <v>3.5</v>
      </c>
      <c r="O7" t="s">
        <v>14</v>
      </c>
      <c r="P7">
        <f>11*11*(11+11+1)/12</f>
        <v>231.91666666666666</v>
      </c>
    </row>
    <row r="8" spans="1:16" ht="15.75" thickBot="1" x14ac:dyDescent="0.3">
      <c r="O8" t="s">
        <v>3</v>
      </c>
      <c r="P8">
        <f>(P4-60.5)/SQRT(P7)</f>
        <v>-1.0506401723848948</v>
      </c>
    </row>
    <row r="9" spans="1:16" x14ac:dyDescent="0.25">
      <c r="B9" s="2" t="s">
        <v>0</v>
      </c>
      <c r="C9" s="4">
        <f>SUM(B7,D7,E7,G7,H7,J7,L7)</f>
        <v>54.5</v>
      </c>
    </row>
    <row r="10" spans="1:16" x14ac:dyDescent="0.25">
      <c r="B10" s="5" t="s">
        <v>1</v>
      </c>
      <c r="C10" s="6">
        <f>11*(11+1)/4</f>
        <v>33</v>
      </c>
    </row>
    <row r="11" spans="1:16" x14ac:dyDescent="0.25">
      <c r="B11" s="5" t="s">
        <v>2</v>
      </c>
      <c r="C11" s="6">
        <f>SQRT(11*(11+1)*(2*11 + 1)/24)</f>
        <v>11.247221879201993</v>
      </c>
    </row>
    <row r="12" spans="1:16" ht="15.75" thickBot="1" x14ac:dyDescent="0.3">
      <c r="B12" s="7" t="s">
        <v>3</v>
      </c>
      <c r="C12" s="9">
        <f>(C9 - C10)/C11</f>
        <v>1.9115831652398643</v>
      </c>
    </row>
    <row r="13" spans="1:16" ht="12.75" customHeight="1" x14ac:dyDescent="0.25"/>
    <row r="20" spans="3:4" x14ac:dyDescent="0.25">
      <c r="C20" t="s">
        <v>15</v>
      </c>
      <c r="D20">
        <f>1+4+8+12+13+17+20.5+16.5+12.5+6.5+6.5</f>
        <v>117.5</v>
      </c>
    </row>
    <row r="21" spans="3:4" x14ac:dyDescent="0.25">
      <c r="C21" t="s">
        <v>3</v>
      </c>
      <c r="D21">
        <f>(ABS(D20-11*(11+11+1)/2)-0.5)/SQRT(11*11*(11+11+1)/12)</f>
        <v>0.55815259157947539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2021-05-05T15:14:48Z</dcterms:modified>
</cp:coreProperties>
</file>