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 Projects\powerplant-coding-challenge\PowerPlantCodingChallenge\UnitTest\"/>
    </mc:Choice>
  </mc:AlternateContent>
  <xr:revisionPtr revIDLastSave="0" documentId="13_ncr:1_{763F20A6-798C-49B8-9C8C-58808423D3EA}" xr6:coauthVersionLast="47" xr6:coauthVersionMax="47" xr10:uidLastSave="{00000000-0000-0000-0000-000000000000}"/>
  <bookViews>
    <workbookView xWindow="38280" yWindow="5280" windowWidth="29040" windowHeight="15840" activeTab="1" xr2:uid="{ED8C14AC-36C7-4E71-8B40-32367028DD95}"/>
  </bookViews>
  <sheets>
    <sheet name="Calculate a powerplant cost" sheetId="2" r:id="rId1"/>
    <sheet name="Calculate the loa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8" i="3" l="1"/>
  <c r="C99" i="3"/>
  <c r="C90" i="3"/>
  <c r="C81" i="3"/>
  <c r="C72" i="3"/>
  <c r="C62" i="3"/>
  <c r="C53" i="3"/>
  <c r="C44" i="3"/>
  <c r="C35" i="3"/>
  <c r="C26" i="3"/>
  <c r="C16" i="3"/>
  <c r="C6" i="3"/>
  <c r="J112" i="3"/>
  <c r="J111" i="3"/>
  <c r="J110" i="3"/>
  <c r="J109" i="3"/>
  <c r="J108" i="3"/>
  <c r="J107" i="3"/>
  <c r="J103" i="3"/>
  <c r="J102" i="3"/>
  <c r="J101" i="3"/>
  <c r="J100" i="3"/>
  <c r="J99" i="3"/>
  <c r="J104" i="3" s="1"/>
  <c r="J98" i="3"/>
  <c r="K98" i="3" s="1"/>
  <c r="K99" i="3" s="1"/>
  <c r="K100" i="3" s="1"/>
  <c r="K101" i="3" s="1"/>
  <c r="K102" i="3" s="1"/>
  <c r="K103" i="3" s="1"/>
  <c r="K104" i="3" s="1"/>
  <c r="J94" i="3"/>
  <c r="J93" i="3"/>
  <c r="J95" i="3" s="1"/>
  <c r="J92" i="3"/>
  <c r="J91" i="3"/>
  <c r="J90" i="3"/>
  <c r="J89" i="3"/>
  <c r="J85" i="3"/>
  <c r="J84" i="3"/>
  <c r="J83" i="3"/>
  <c r="J82" i="3"/>
  <c r="J81" i="3"/>
  <c r="J80" i="3"/>
  <c r="J71" i="3"/>
  <c r="J61" i="3"/>
  <c r="J52" i="3"/>
  <c r="J43" i="3"/>
  <c r="J34" i="3"/>
  <c r="J25" i="3"/>
  <c r="J15" i="3"/>
  <c r="J72" i="3"/>
  <c r="J62" i="3"/>
  <c r="J53" i="3"/>
  <c r="J44" i="3"/>
  <c r="J35" i="3"/>
  <c r="J26" i="3"/>
  <c r="J16" i="3"/>
  <c r="J6" i="3"/>
  <c r="K5" i="3" s="1"/>
  <c r="K6" i="3" s="1"/>
  <c r="K7" i="3" s="1"/>
  <c r="K8" i="3" s="1"/>
  <c r="K9" i="3" s="1"/>
  <c r="K10" i="3" s="1"/>
  <c r="J5" i="3"/>
  <c r="J76" i="3"/>
  <c r="J75" i="3"/>
  <c r="J74" i="3"/>
  <c r="J73" i="3"/>
  <c r="J66" i="3"/>
  <c r="J65" i="3"/>
  <c r="J64" i="3"/>
  <c r="J63" i="3"/>
  <c r="J57" i="3"/>
  <c r="J56" i="3"/>
  <c r="J55" i="3"/>
  <c r="J54" i="3"/>
  <c r="J48" i="3"/>
  <c r="J47" i="3"/>
  <c r="J46" i="3"/>
  <c r="J45" i="3"/>
  <c r="J39" i="3"/>
  <c r="J38" i="3"/>
  <c r="J37" i="3"/>
  <c r="J36" i="3"/>
  <c r="J30" i="3"/>
  <c r="J29" i="3"/>
  <c r="J28" i="3"/>
  <c r="J27" i="3"/>
  <c r="J20" i="3"/>
  <c r="J19" i="3"/>
  <c r="J18" i="3"/>
  <c r="J17" i="3"/>
  <c r="J10" i="3"/>
  <c r="J9" i="3"/>
  <c r="J8" i="3"/>
  <c r="J7" i="3"/>
  <c r="I30" i="2"/>
  <c r="I29" i="2"/>
  <c r="I28" i="2"/>
  <c r="I27" i="2"/>
  <c r="I26" i="2"/>
  <c r="I25" i="2"/>
  <c r="I20" i="2"/>
  <c r="I19" i="2"/>
  <c r="I18" i="2"/>
  <c r="I17" i="2"/>
  <c r="I16" i="2"/>
  <c r="I15" i="2"/>
  <c r="I10" i="2"/>
  <c r="I9" i="2"/>
  <c r="I8" i="2"/>
  <c r="I7" i="2"/>
  <c r="I6" i="2"/>
  <c r="I5" i="2"/>
  <c r="J113" i="3" l="1"/>
  <c r="K107" i="3"/>
  <c r="K108" i="3" s="1"/>
  <c r="K109" i="3" s="1"/>
  <c r="K110" i="3" s="1"/>
  <c r="K111" i="3" s="1"/>
  <c r="K112" i="3" s="1"/>
  <c r="K113" i="3" s="1"/>
  <c r="J86" i="3"/>
  <c r="K89" i="3"/>
  <c r="K90" i="3" s="1"/>
  <c r="K91" i="3" s="1"/>
  <c r="K92" i="3" s="1"/>
  <c r="K93" i="3" s="1"/>
  <c r="K94" i="3" s="1"/>
  <c r="K95" i="3" s="1"/>
  <c r="K80" i="3"/>
  <c r="K81" i="3" s="1"/>
  <c r="K82" i="3" s="1"/>
  <c r="K83" i="3" s="1"/>
  <c r="K84" i="3" s="1"/>
  <c r="K85" i="3" s="1"/>
  <c r="K86" i="3" s="1"/>
  <c r="K25" i="3"/>
  <c r="K26" i="3" s="1"/>
  <c r="K27" i="3" s="1"/>
  <c r="K28" i="3" s="1"/>
  <c r="K29" i="3" s="1"/>
  <c r="K30" i="3" s="1"/>
  <c r="K15" i="3"/>
  <c r="K16" i="3" s="1"/>
  <c r="K17" i="3" s="1"/>
  <c r="K18" i="3" s="1"/>
  <c r="K19" i="3" s="1"/>
  <c r="K20" i="3" s="1"/>
  <c r="K61" i="3"/>
  <c r="K62" i="3" s="1"/>
  <c r="K63" i="3" s="1"/>
  <c r="K64" i="3" s="1"/>
  <c r="K65" i="3" s="1"/>
  <c r="K66" i="3" s="1"/>
  <c r="K67" i="3" s="1"/>
  <c r="K43" i="3"/>
  <c r="K44" i="3" s="1"/>
  <c r="K45" i="3" s="1"/>
  <c r="K46" i="3" s="1"/>
  <c r="K47" i="3" s="1"/>
  <c r="K48" i="3" s="1"/>
  <c r="J77" i="3"/>
  <c r="K71" i="3"/>
  <c r="K72" i="3" s="1"/>
  <c r="K73" i="3" s="1"/>
  <c r="K74" i="3" s="1"/>
  <c r="K75" i="3" s="1"/>
  <c r="K76" i="3" s="1"/>
  <c r="K77" i="3" s="1"/>
  <c r="J67" i="3"/>
  <c r="J58" i="3"/>
  <c r="J49" i="3"/>
  <c r="K52" i="3"/>
  <c r="K53" i="3" s="1"/>
  <c r="K54" i="3" s="1"/>
  <c r="K55" i="3" s="1"/>
  <c r="K56" i="3" s="1"/>
  <c r="K57" i="3" s="1"/>
  <c r="K58" i="3" s="1"/>
  <c r="J40" i="3"/>
  <c r="K34" i="3"/>
  <c r="K35" i="3" s="1"/>
  <c r="K36" i="3" s="1"/>
  <c r="K37" i="3" s="1"/>
  <c r="K38" i="3" s="1"/>
  <c r="K39" i="3" s="1"/>
  <c r="J21" i="3"/>
  <c r="J31" i="3"/>
  <c r="J11" i="3"/>
</calcChain>
</file>

<file path=xl/sharedStrings.xml><?xml version="1.0" encoding="utf-8"?>
<sst xmlns="http://schemas.openxmlformats.org/spreadsheetml/2006/main" count="318" uniqueCount="34">
  <si>
    <t>Name</t>
  </si>
  <si>
    <t>Price / MWH</t>
  </si>
  <si>
    <t>Efficiency</t>
  </si>
  <si>
    <t>Payload 3</t>
  </si>
  <si>
    <t>Payload 1</t>
  </si>
  <si>
    <t>gasfiredbig1</t>
  </si>
  <si>
    <t>gasfiredbig2</t>
  </si>
  <si>
    <t>gasfiredsomewhatsmaller</t>
  </si>
  <si>
    <t>turbojet</t>
  </si>
  <si>
    <t>tj1</t>
  </si>
  <si>
    <t>windpark2</t>
  </si>
  <si>
    <t>windpark1</t>
  </si>
  <si>
    <t>Type</t>
  </si>
  <si>
    <t>gasfired</t>
  </si>
  <si>
    <t>windturbine</t>
  </si>
  <si>
    <t>RESULT</t>
  </si>
  <si>
    <t>Payload 2</t>
  </si>
  <si>
    <t>Pmin</t>
  </si>
  <si>
    <t>Pmax</t>
  </si>
  <si>
    <t>Modificator</t>
  </si>
  <si>
    <t>Pused</t>
  </si>
  <si>
    <t>Energy Result</t>
  </si>
  <si>
    <t>TOTAL</t>
  </si>
  <si>
    <t>Payload 4</t>
  </si>
  <si>
    <t>Payload 5</t>
  </si>
  <si>
    <t>Payload 6</t>
  </si>
  <si>
    <t>Payload 7</t>
  </si>
  <si>
    <t>Payload 8</t>
  </si>
  <si>
    <t>Payload 9</t>
  </si>
  <si>
    <t>Payload 10</t>
  </si>
  <si>
    <t>Payload 11</t>
  </si>
  <si>
    <t>Payload 12</t>
  </si>
  <si>
    <t>Payload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</si>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</sst>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8524-D5DC-4DD8-AB53-B9FBFFCEDF22}">
  <dimension ref="D3:I30"/>
  <sheetViews>
    <sheetView workbookViewId="0">
      <selection activeCell="K8" sqref="K8"/>
    </sheetView>
  </sheetViews>
  <sheetFormatPr baseColWidth="10" defaultRowHeight="15" x14ac:dyDescent="0.25"/>
  <cols>
    <col min="4" max="9" width="25.7109375" style="1" customWidth="1"/>
  </cols>
  <sheetData>
    <row r="3" spans="4:9" ht="15.75" thickBot="1" x14ac:dyDescent="0.3"/>
    <row r="4" spans="4:9" s="3" customFormat="1" ht="20.100000000000001" customHeight="1" thickBot="1" x14ac:dyDescent="0.3">
      <c r="D4" s="2" t="s">
        <v>4</v>
      </c>
      <c r="E4" s="2" t="s">
        <v>0</v>
      </c>
      <c r="F4" s="2" t="s">
        <v>12</v>
      </c>
      <c r="G4" s="2" t="s">
        <v>1</v>
      </c>
      <c r="H4" s="2" t="s">
        <v>2</v>
      </c>
      <c r="I4" s="2" t="s">
        <v>15</v>
      </c>
    </row>
    <row r="5" spans="4:9" s="3" customFormat="1" ht="20.100000000000001" customHeight="1" x14ac:dyDescent="0.25">
      <c r="D5" s="4"/>
      <c r="E5" s="5" t="s">
        <v>5</v>
      </c>
      <c r="F5" s="6" t="s">
        <v>13</v>
      </c>
      <c r="G5" s="6">
        <v>13.4</v>
      </c>
      <c r="H5" s="6">
        <v>0.53</v>
      </c>
      <c r="I5" s="15">
        <f xml:space="preserve"> G5 / H5</f>
        <v>25.283018867924529</v>
      </c>
    </row>
    <row r="6" spans="4:9" s="3" customFormat="1" ht="20.100000000000001" customHeight="1" x14ac:dyDescent="0.25">
      <c r="D6" s="4"/>
      <c r="E6" s="8" t="s">
        <v>6</v>
      </c>
      <c r="F6" s="4" t="s">
        <v>13</v>
      </c>
      <c r="G6" s="4">
        <v>13.4</v>
      </c>
      <c r="H6" s="4">
        <v>0.53</v>
      </c>
      <c r="I6" s="16">
        <f xml:space="preserve"> G6 / H6</f>
        <v>25.283018867924529</v>
      </c>
    </row>
    <row r="7" spans="4:9" s="3" customFormat="1" ht="20.100000000000001" customHeight="1" x14ac:dyDescent="0.25">
      <c r="D7" s="4"/>
      <c r="E7" s="8" t="s">
        <v>7</v>
      </c>
      <c r="F7" s="4" t="s">
        <v>13</v>
      </c>
      <c r="G7" s="4">
        <v>13.4</v>
      </c>
      <c r="H7" s="4">
        <v>0.37</v>
      </c>
      <c r="I7" s="16">
        <f xml:space="preserve"> G7 / H7</f>
        <v>36.216216216216218</v>
      </c>
    </row>
    <row r="8" spans="4:9" s="3" customFormat="1" ht="20.100000000000001" customHeight="1" x14ac:dyDescent="0.25">
      <c r="D8" s="4"/>
      <c r="E8" s="8" t="s">
        <v>9</v>
      </c>
      <c r="F8" s="4" t="s">
        <v>8</v>
      </c>
      <c r="G8" s="4">
        <v>50.8</v>
      </c>
      <c r="H8" s="4">
        <v>0.3</v>
      </c>
      <c r="I8" s="16">
        <f t="shared" ref="I8:I10" si="0" xml:space="preserve"> G8 / H8</f>
        <v>169.33333333333334</v>
      </c>
    </row>
    <row r="9" spans="4:9" s="3" customFormat="1" ht="20.100000000000001" customHeight="1" x14ac:dyDescent="0.25">
      <c r="D9" s="4"/>
      <c r="E9" s="8" t="s">
        <v>11</v>
      </c>
      <c r="F9" s="4" t="s">
        <v>14</v>
      </c>
      <c r="G9" s="4">
        <v>0</v>
      </c>
      <c r="H9" s="4">
        <v>1</v>
      </c>
      <c r="I9" s="16">
        <f t="shared" si="0"/>
        <v>0</v>
      </c>
    </row>
    <row r="10" spans="4:9" s="3" customFormat="1" ht="20.100000000000001" customHeight="1" thickBot="1" x14ac:dyDescent="0.3">
      <c r="D10" s="4"/>
      <c r="E10" s="10" t="s">
        <v>10</v>
      </c>
      <c r="F10" s="11" t="s">
        <v>14</v>
      </c>
      <c r="G10" s="11">
        <v>0</v>
      </c>
      <c r="H10" s="11">
        <v>1</v>
      </c>
      <c r="I10" s="17">
        <f t="shared" si="0"/>
        <v>0</v>
      </c>
    </row>
    <row r="11" spans="4:9" s="3" customFormat="1" ht="20.100000000000001" customHeight="1" x14ac:dyDescent="0.25">
      <c r="D11" s="4"/>
      <c r="E11" s="4"/>
      <c r="F11" s="4"/>
      <c r="G11" s="4"/>
      <c r="H11" s="4"/>
      <c r="I11" s="4"/>
    </row>
    <row r="12" spans="4:9" s="3" customFormat="1" ht="20.100000000000001" customHeight="1" x14ac:dyDescent="0.25">
      <c r="D12" s="4"/>
      <c r="E12" s="4"/>
      <c r="F12" s="4"/>
      <c r="G12" s="4"/>
      <c r="H12" s="4"/>
      <c r="I12" s="4"/>
    </row>
    <row r="13" spans="4:9" s="3" customFormat="1" ht="20.100000000000001" customHeight="1" thickBot="1" x14ac:dyDescent="0.3">
      <c r="D13" s="4"/>
      <c r="E13" s="4"/>
      <c r="F13" s="4"/>
      <c r="G13" s="4"/>
      <c r="H13" s="4"/>
      <c r="I13" s="4"/>
    </row>
    <row r="14" spans="4:9" s="3" customFormat="1" ht="20.100000000000001" customHeight="1" thickBot="1" x14ac:dyDescent="0.3">
      <c r="D14" s="2" t="s">
        <v>16</v>
      </c>
      <c r="E14" s="2" t="s">
        <v>0</v>
      </c>
      <c r="F14" s="2" t="s">
        <v>12</v>
      </c>
      <c r="G14" s="2" t="s">
        <v>1</v>
      </c>
      <c r="H14" s="2" t="s">
        <v>2</v>
      </c>
      <c r="I14" s="2" t="s">
        <v>15</v>
      </c>
    </row>
    <row r="15" spans="4:9" s="3" customFormat="1" ht="20.100000000000001" customHeight="1" x14ac:dyDescent="0.25">
      <c r="D15" s="4"/>
      <c r="E15" s="5" t="s">
        <v>5</v>
      </c>
      <c r="F15" s="6" t="s">
        <v>13</v>
      </c>
      <c r="G15" s="4">
        <v>13.4</v>
      </c>
      <c r="H15" s="4">
        <v>0.53</v>
      </c>
      <c r="I15" s="15">
        <f xml:space="preserve"> G15 / H15</f>
        <v>25.283018867924529</v>
      </c>
    </row>
    <row r="16" spans="4:9" s="3" customFormat="1" ht="20.100000000000001" customHeight="1" x14ac:dyDescent="0.25">
      <c r="D16" s="4"/>
      <c r="E16" s="8" t="s">
        <v>6</v>
      </c>
      <c r="F16" s="4" t="s">
        <v>13</v>
      </c>
      <c r="G16" s="4">
        <v>13.4</v>
      </c>
      <c r="H16" s="4">
        <v>0.53</v>
      </c>
      <c r="I16" s="16">
        <f xml:space="preserve"> G16 / H16</f>
        <v>25.283018867924529</v>
      </c>
    </row>
    <row r="17" spans="4:9" s="3" customFormat="1" ht="20.100000000000001" customHeight="1" x14ac:dyDescent="0.25">
      <c r="D17" s="4"/>
      <c r="E17" s="8" t="s">
        <v>7</v>
      </c>
      <c r="F17" s="4" t="s">
        <v>13</v>
      </c>
      <c r="G17" s="4">
        <v>13.4</v>
      </c>
      <c r="H17" s="4">
        <v>0.37</v>
      </c>
      <c r="I17" s="16">
        <f xml:space="preserve"> G17 / H17</f>
        <v>36.216216216216218</v>
      </c>
    </row>
    <row r="18" spans="4:9" s="3" customFormat="1" ht="20.100000000000001" customHeight="1" x14ac:dyDescent="0.25">
      <c r="D18" s="4"/>
      <c r="E18" s="8" t="s">
        <v>9</v>
      </c>
      <c r="F18" s="4" t="s">
        <v>8</v>
      </c>
      <c r="G18" s="4">
        <v>50.8</v>
      </c>
      <c r="H18" s="4">
        <v>0.3</v>
      </c>
      <c r="I18" s="16">
        <f t="shared" ref="I18:I20" si="1" xml:space="preserve"> G18 / H18</f>
        <v>169.33333333333334</v>
      </c>
    </row>
    <row r="19" spans="4:9" s="3" customFormat="1" ht="20.100000000000001" customHeight="1" x14ac:dyDescent="0.25">
      <c r="D19" s="4"/>
      <c r="E19" s="8" t="s">
        <v>11</v>
      </c>
      <c r="F19" s="4" t="s">
        <v>14</v>
      </c>
      <c r="G19" s="4">
        <v>0</v>
      </c>
      <c r="H19" s="4">
        <v>1</v>
      </c>
      <c r="I19" s="16">
        <f t="shared" si="1"/>
        <v>0</v>
      </c>
    </row>
    <row r="20" spans="4:9" s="3" customFormat="1" ht="20.100000000000001" customHeight="1" thickBot="1" x14ac:dyDescent="0.3">
      <c r="D20" s="4"/>
      <c r="E20" s="10" t="s">
        <v>10</v>
      </c>
      <c r="F20" s="11" t="s">
        <v>14</v>
      </c>
      <c r="G20" s="11">
        <v>0</v>
      </c>
      <c r="H20" s="11">
        <v>1</v>
      </c>
      <c r="I20" s="17">
        <f t="shared" si="1"/>
        <v>0</v>
      </c>
    </row>
    <row r="21" spans="4:9" s="3" customFormat="1" ht="20.100000000000001" customHeight="1" x14ac:dyDescent="0.25">
      <c r="D21" s="4"/>
      <c r="E21" s="4"/>
      <c r="F21" s="4"/>
      <c r="G21" s="4"/>
      <c r="H21" s="4"/>
      <c r="I21" s="4"/>
    </row>
    <row r="22" spans="4:9" s="3" customFormat="1" ht="20.100000000000001" customHeight="1" x14ac:dyDescent="0.25">
      <c r="D22" s="4"/>
      <c r="E22" s="4"/>
      <c r="F22" s="4"/>
      <c r="G22" s="4"/>
      <c r="H22" s="4"/>
      <c r="I22" s="4"/>
    </row>
    <row r="23" spans="4:9" s="3" customFormat="1" ht="20.100000000000001" customHeight="1" thickBot="1" x14ac:dyDescent="0.3">
      <c r="D23" s="4"/>
      <c r="E23" s="4"/>
      <c r="F23" s="4"/>
      <c r="G23" s="4"/>
      <c r="H23" s="4"/>
      <c r="I23" s="4"/>
    </row>
    <row r="24" spans="4:9" s="3" customFormat="1" ht="20.100000000000001" customHeight="1" thickBot="1" x14ac:dyDescent="0.3">
      <c r="D24" s="2" t="s">
        <v>3</v>
      </c>
      <c r="E24" s="2" t="s">
        <v>0</v>
      </c>
      <c r="F24" s="2" t="s">
        <v>12</v>
      </c>
      <c r="G24" s="2" t="s">
        <v>1</v>
      </c>
      <c r="H24" s="2" t="s">
        <v>2</v>
      </c>
      <c r="I24" s="2" t="s">
        <v>15</v>
      </c>
    </row>
    <row r="25" spans="4:9" s="3" customFormat="1" ht="20.100000000000001" customHeight="1" x14ac:dyDescent="0.25">
      <c r="D25" s="4"/>
      <c r="E25" s="5" t="s">
        <v>5</v>
      </c>
      <c r="F25" s="6" t="s">
        <v>13</v>
      </c>
      <c r="G25" s="4">
        <v>13.4</v>
      </c>
      <c r="H25" s="4">
        <v>0.53</v>
      </c>
      <c r="I25" s="15">
        <f xml:space="preserve"> G25 / H25</f>
        <v>25.283018867924529</v>
      </c>
    </row>
    <row r="26" spans="4:9" s="3" customFormat="1" ht="20.100000000000001" customHeight="1" x14ac:dyDescent="0.25">
      <c r="D26" s="4"/>
      <c r="E26" s="8" t="s">
        <v>6</v>
      </c>
      <c r="F26" s="4" t="s">
        <v>13</v>
      </c>
      <c r="G26" s="4">
        <v>13.4</v>
      </c>
      <c r="H26" s="4">
        <v>0.53</v>
      </c>
      <c r="I26" s="16">
        <f xml:space="preserve"> G26 / H26</f>
        <v>25.283018867924529</v>
      </c>
    </row>
    <row r="27" spans="4:9" s="3" customFormat="1" ht="20.100000000000001" customHeight="1" x14ac:dyDescent="0.25">
      <c r="D27" s="4"/>
      <c r="E27" s="8" t="s">
        <v>7</v>
      </c>
      <c r="F27" s="4" t="s">
        <v>13</v>
      </c>
      <c r="G27" s="4">
        <v>13.4</v>
      </c>
      <c r="H27" s="4">
        <v>0.37</v>
      </c>
      <c r="I27" s="16">
        <f xml:space="preserve"> G27 / H27</f>
        <v>36.216216216216218</v>
      </c>
    </row>
    <row r="28" spans="4:9" s="3" customFormat="1" ht="20.100000000000001" customHeight="1" x14ac:dyDescent="0.25">
      <c r="D28" s="4"/>
      <c r="E28" s="8" t="s">
        <v>9</v>
      </c>
      <c r="F28" s="4" t="s">
        <v>8</v>
      </c>
      <c r="G28" s="4">
        <v>50.8</v>
      </c>
      <c r="H28" s="4">
        <v>0.3</v>
      </c>
      <c r="I28" s="16">
        <f t="shared" ref="I28:I30" si="2" xml:space="preserve"> G28 / H28</f>
        <v>169.33333333333334</v>
      </c>
    </row>
    <row r="29" spans="4:9" s="3" customFormat="1" ht="20.100000000000001" customHeight="1" x14ac:dyDescent="0.25">
      <c r="D29" s="4"/>
      <c r="E29" s="8" t="s">
        <v>11</v>
      </c>
      <c r="F29" s="4" t="s">
        <v>14</v>
      </c>
      <c r="G29" s="4">
        <v>0</v>
      </c>
      <c r="H29" s="4">
        <v>1</v>
      </c>
      <c r="I29" s="16">
        <f t="shared" si="2"/>
        <v>0</v>
      </c>
    </row>
    <row r="30" spans="4:9" s="3" customFormat="1" ht="20.100000000000001" customHeight="1" thickBot="1" x14ac:dyDescent="0.3">
      <c r="D30" s="4"/>
      <c r="E30" s="10" t="s">
        <v>10</v>
      </c>
      <c r="F30" s="11" t="s">
        <v>14</v>
      </c>
      <c r="G30" s="11">
        <v>0</v>
      </c>
      <c r="H30" s="11">
        <v>1</v>
      </c>
      <c r="I30" s="17">
        <f t="shared" si="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1AD8-C236-45BB-A40E-8E5D21E48D9A}">
  <dimension ref="C3:L113"/>
  <sheetViews>
    <sheetView tabSelected="1" topLeftCell="A91" workbookViewId="0">
      <selection activeCell="C103" sqref="C103"/>
    </sheetView>
  </sheetViews>
  <sheetFormatPr baseColWidth="10" defaultRowHeight="15" x14ac:dyDescent="0.25"/>
  <cols>
    <col min="3" max="12" width="25.7109375" style="1" customWidth="1"/>
  </cols>
  <sheetData>
    <row r="3" spans="3:12" s="3" customFormat="1" ht="20.100000000000001" customHeight="1" thickBot="1" x14ac:dyDescent="0.3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s="3" customFormat="1" ht="20.100000000000001" customHeight="1" thickBot="1" x14ac:dyDescent="0.3">
      <c r="C4" s="18" t="s">
        <v>32</v>
      </c>
      <c r="D4" s="2" t="s">
        <v>0</v>
      </c>
      <c r="E4" s="2" t="s">
        <v>12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</row>
    <row r="5" spans="3:12" s="3" customFormat="1" ht="20.100000000000001" customHeight="1" thickBot="1" x14ac:dyDescent="0.3">
      <c r="C5" s="2" t="s">
        <v>33</v>
      </c>
      <c r="D5" s="5" t="s">
        <v>11</v>
      </c>
      <c r="E5" s="6" t="s">
        <v>14</v>
      </c>
      <c r="F5" s="6">
        <v>0</v>
      </c>
      <c r="G5" s="6">
        <v>150</v>
      </c>
      <c r="H5" s="7">
        <v>0.6</v>
      </c>
      <c r="I5" s="5">
        <v>150</v>
      </c>
      <c r="J5" s="13">
        <f xml:space="preserve"> I5 * H5</f>
        <v>90</v>
      </c>
      <c r="K5" s="3">
        <f>SUM(J5:J10)</f>
        <v>480</v>
      </c>
    </row>
    <row r="6" spans="3:12" s="3" customFormat="1" ht="20.100000000000001" customHeight="1" thickBot="1" x14ac:dyDescent="0.3">
      <c r="C6" s="2">
        <f xml:space="preserve"> K5</f>
        <v>480</v>
      </c>
      <c r="D6" s="8" t="s">
        <v>10</v>
      </c>
      <c r="E6" s="4" t="s">
        <v>14</v>
      </c>
      <c r="F6" s="4">
        <v>0</v>
      </c>
      <c r="G6" s="4">
        <v>36</v>
      </c>
      <c r="H6" s="9">
        <v>0.6</v>
      </c>
      <c r="I6" s="8">
        <v>36</v>
      </c>
      <c r="J6" s="14">
        <f xml:space="preserve"> G6 * H6</f>
        <v>21.599999999999998</v>
      </c>
      <c r="K6" s="3">
        <f xml:space="preserve"> K5 - J5</f>
        <v>390</v>
      </c>
    </row>
    <row r="7" spans="3:12" s="3" customFormat="1" ht="20.100000000000001" customHeight="1" x14ac:dyDescent="0.25">
      <c r="C7" s="4"/>
      <c r="D7" s="8" t="s">
        <v>5</v>
      </c>
      <c r="E7" s="4" t="s">
        <v>13</v>
      </c>
      <c r="F7" s="4">
        <v>100</v>
      </c>
      <c r="G7" s="4">
        <v>460</v>
      </c>
      <c r="H7" s="9">
        <v>1</v>
      </c>
      <c r="I7" s="4">
        <v>368.4</v>
      </c>
      <c r="J7" s="14">
        <f xml:space="preserve"> I7</f>
        <v>368.4</v>
      </c>
      <c r="K7" s="3">
        <f t="shared" ref="K7:K10" si="0" xml:space="preserve"> K6 - J6</f>
        <v>368.4</v>
      </c>
    </row>
    <row r="8" spans="3:12" s="3" customFormat="1" ht="20.100000000000001" customHeight="1" x14ac:dyDescent="0.25">
      <c r="C8" s="4"/>
      <c r="D8" s="8" t="s">
        <v>6</v>
      </c>
      <c r="E8" s="4" t="s">
        <v>13</v>
      </c>
      <c r="F8" s="4">
        <v>100</v>
      </c>
      <c r="G8" s="4">
        <v>460</v>
      </c>
      <c r="H8" s="9">
        <v>1</v>
      </c>
      <c r="I8" s="8">
        <v>0</v>
      </c>
      <c r="J8" s="14">
        <f t="shared" ref="J8:J10" si="1" xml:space="preserve"> I8</f>
        <v>0</v>
      </c>
      <c r="K8" s="3">
        <f t="shared" si="0"/>
        <v>0</v>
      </c>
    </row>
    <row r="9" spans="3:12" s="3" customFormat="1" ht="20.100000000000001" customHeight="1" x14ac:dyDescent="0.25">
      <c r="C9" s="4"/>
      <c r="D9" s="8" t="s">
        <v>7</v>
      </c>
      <c r="E9" s="4" t="s">
        <v>13</v>
      </c>
      <c r="F9" s="4">
        <v>40</v>
      </c>
      <c r="G9" s="4">
        <v>210</v>
      </c>
      <c r="H9" s="9">
        <v>1</v>
      </c>
      <c r="I9" s="8">
        <v>0</v>
      </c>
      <c r="J9" s="14">
        <f t="shared" si="1"/>
        <v>0</v>
      </c>
      <c r="K9" s="3">
        <f t="shared" si="0"/>
        <v>0</v>
      </c>
    </row>
    <row r="10" spans="3:12" s="3" customFormat="1" ht="20.100000000000001" customHeight="1" thickBot="1" x14ac:dyDescent="0.3">
      <c r="C10" s="4"/>
      <c r="D10" s="10" t="s">
        <v>9</v>
      </c>
      <c r="E10" s="11" t="s">
        <v>8</v>
      </c>
      <c r="F10" s="11">
        <v>0</v>
      </c>
      <c r="G10" s="11">
        <v>16</v>
      </c>
      <c r="H10" s="12">
        <v>1</v>
      </c>
      <c r="I10" s="10">
        <v>0</v>
      </c>
      <c r="J10" s="14">
        <f t="shared" si="1"/>
        <v>0</v>
      </c>
      <c r="K10" s="3">
        <f t="shared" si="0"/>
        <v>0</v>
      </c>
    </row>
    <row r="11" spans="3:12" s="3" customFormat="1" ht="20.100000000000001" customHeight="1" thickBot="1" x14ac:dyDescent="0.3">
      <c r="C11" s="4"/>
      <c r="D11" s="4"/>
      <c r="E11" s="4"/>
      <c r="F11" s="4"/>
      <c r="G11" s="4"/>
      <c r="H11" s="4"/>
      <c r="I11" s="2" t="s">
        <v>22</v>
      </c>
      <c r="J11" s="2">
        <f xml:space="preserve"> SUM(J5:J10)</f>
        <v>480</v>
      </c>
    </row>
    <row r="12" spans="3:12" s="3" customFormat="1" ht="20.100000000000001" customHeight="1" x14ac:dyDescent="0.25">
      <c r="C12" s="4"/>
      <c r="D12" s="4"/>
      <c r="E12" s="4"/>
      <c r="F12" s="4"/>
      <c r="G12" s="4"/>
      <c r="H12" s="4"/>
      <c r="I12" s="4"/>
    </row>
    <row r="13" spans="3:12" s="3" customFormat="1" ht="20.100000000000001" customHeight="1" thickBot="1" x14ac:dyDescent="0.3">
      <c r="C13" s="4"/>
      <c r="D13" s="4"/>
      <c r="E13" s="4"/>
      <c r="F13" s="4"/>
      <c r="G13" s="4"/>
      <c r="H13" s="4"/>
      <c r="I13" s="4"/>
    </row>
    <row r="14" spans="3:12" s="3" customFormat="1" ht="20.100000000000001" customHeight="1" thickBot="1" x14ac:dyDescent="0.3">
      <c r="C14" s="18" t="s">
        <v>16</v>
      </c>
      <c r="D14" s="2" t="s">
        <v>0</v>
      </c>
      <c r="E14" s="2" t="s">
        <v>12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21</v>
      </c>
    </row>
    <row r="15" spans="3:12" s="3" customFormat="1" ht="20.100000000000001" customHeight="1" thickBot="1" x14ac:dyDescent="0.3">
      <c r="C15" s="2" t="s">
        <v>33</v>
      </c>
      <c r="D15" s="5" t="s">
        <v>11</v>
      </c>
      <c r="E15" s="6" t="s">
        <v>14</v>
      </c>
      <c r="F15" s="6">
        <v>0</v>
      </c>
      <c r="G15" s="6">
        <v>150</v>
      </c>
      <c r="H15" s="7">
        <v>0</v>
      </c>
      <c r="I15" s="5">
        <v>0</v>
      </c>
      <c r="J15" s="13">
        <f xml:space="preserve"> I15 * H15</f>
        <v>0</v>
      </c>
      <c r="K15" s="3">
        <f>SUM(J15:J20)</f>
        <v>480</v>
      </c>
    </row>
    <row r="16" spans="3:12" s="3" customFormat="1" ht="20.100000000000001" customHeight="1" thickBot="1" x14ac:dyDescent="0.3">
      <c r="C16" s="2">
        <f xml:space="preserve"> K15</f>
        <v>480</v>
      </c>
      <c r="D16" s="8" t="s">
        <v>10</v>
      </c>
      <c r="E16" s="4" t="s">
        <v>14</v>
      </c>
      <c r="F16" s="4">
        <v>0</v>
      </c>
      <c r="G16" s="4">
        <v>36</v>
      </c>
      <c r="H16" s="9">
        <v>0</v>
      </c>
      <c r="I16" s="8">
        <v>0</v>
      </c>
      <c r="J16" s="14">
        <f xml:space="preserve"> I16 * H16</f>
        <v>0</v>
      </c>
      <c r="K16" s="3">
        <f xml:space="preserve"> K15 - J15</f>
        <v>480</v>
      </c>
    </row>
    <row r="17" spans="3:11" s="3" customFormat="1" ht="20.100000000000001" customHeight="1" x14ac:dyDescent="0.25">
      <c r="C17" s="4"/>
      <c r="D17" s="8" t="s">
        <v>5</v>
      </c>
      <c r="E17" s="4" t="s">
        <v>13</v>
      </c>
      <c r="F17" s="4">
        <v>100</v>
      </c>
      <c r="G17" s="4">
        <v>460</v>
      </c>
      <c r="H17" s="9">
        <v>1</v>
      </c>
      <c r="I17" s="4">
        <v>380</v>
      </c>
      <c r="J17" s="14">
        <f t="shared" ref="J17:J20" si="2" xml:space="preserve"> I17</f>
        <v>380</v>
      </c>
      <c r="K17" s="3">
        <f t="shared" ref="K17:K20" si="3" xml:space="preserve"> K16 - J16</f>
        <v>480</v>
      </c>
    </row>
    <row r="18" spans="3:11" s="3" customFormat="1" ht="20.100000000000001" customHeight="1" x14ac:dyDescent="0.25">
      <c r="C18" s="4"/>
      <c r="D18" s="8" t="s">
        <v>6</v>
      </c>
      <c r="E18" s="4" t="s">
        <v>13</v>
      </c>
      <c r="F18" s="4">
        <v>100</v>
      </c>
      <c r="G18" s="4">
        <v>460</v>
      </c>
      <c r="H18" s="9">
        <v>1</v>
      </c>
      <c r="I18" s="8">
        <v>100</v>
      </c>
      <c r="J18" s="14">
        <f t="shared" si="2"/>
        <v>100</v>
      </c>
      <c r="K18" s="3">
        <f t="shared" si="3"/>
        <v>100</v>
      </c>
    </row>
    <row r="19" spans="3:11" s="3" customFormat="1" ht="20.100000000000001" customHeight="1" x14ac:dyDescent="0.25">
      <c r="C19" s="4"/>
      <c r="D19" s="8" t="s">
        <v>7</v>
      </c>
      <c r="E19" s="4" t="s">
        <v>13</v>
      </c>
      <c r="F19" s="4">
        <v>40</v>
      </c>
      <c r="G19" s="4">
        <v>210</v>
      </c>
      <c r="H19" s="9">
        <v>1</v>
      </c>
      <c r="I19" s="8">
        <v>0</v>
      </c>
      <c r="J19" s="14">
        <f t="shared" si="2"/>
        <v>0</v>
      </c>
      <c r="K19" s="3">
        <f t="shared" si="3"/>
        <v>0</v>
      </c>
    </row>
    <row r="20" spans="3:11" s="3" customFormat="1" ht="20.100000000000001" customHeight="1" thickBot="1" x14ac:dyDescent="0.3">
      <c r="C20" s="4"/>
      <c r="D20" s="10" t="s">
        <v>9</v>
      </c>
      <c r="E20" s="11" t="s">
        <v>8</v>
      </c>
      <c r="F20" s="11">
        <v>0</v>
      </c>
      <c r="G20" s="11">
        <v>16</v>
      </c>
      <c r="H20" s="12">
        <v>1</v>
      </c>
      <c r="I20" s="10">
        <v>0</v>
      </c>
      <c r="J20" s="14">
        <f t="shared" si="2"/>
        <v>0</v>
      </c>
      <c r="K20" s="3">
        <f t="shared" si="3"/>
        <v>0</v>
      </c>
    </row>
    <row r="21" spans="3:11" s="3" customFormat="1" ht="20.100000000000001" customHeight="1" thickBot="1" x14ac:dyDescent="0.3">
      <c r="C21" s="4"/>
      <c r="D21" s="4"/>
      <c r="E21" s="4"/>
      <c r="F21" s="4"/>
      <c r="G21" s="4"/>
      <c r="H21" s="4"/>
      <c r="I21" s="2" t="s">
        <v>22</v>
      </c>
      <c r="J21" s="2">
        <f xml:space="preserve"> SUM(J15:J20)</f>
        <v>480</v>
      </c>
    </row>
    <row r="22" spans="3:11" s="3" customFormat="1" ht="20.100000000000001" customHeight="1" x14ac:dyDescent="0.25">
      <c r="C22" s="4"/>
      <c r="D22" s="4"/>
      <c r="E22" s="4"/>
      <c r="F22" s="4"/>
      <c r="G22" s="4"/>
      <c r="H22" s="4"/>
      <c r="I22" s="4"/>
      <c r="J22" s="4"/>
    </row>
    <row r="23" spans="3:11" s="3" customFormat="1" ht="20.100000000000001" customHeight="1" thickBot="1" x14ac:dyDescent="0.3">
      <c r="C23" s="4"/>
      <c r="D23" s="4"/>
      <c r="E23" s="4"/>
      <c r="F23" s="4"/>
      <c r="G23" s="4"/>
      <c r="H23" s="4"/>
      <c r="I23" s="4"/>
      <c r="J23" s="4"/>
    </row>
    <row r="24" spans="3:11" s="3" customFormat="1" ht="20.100000000000001" customHeight="1" thickBot="1" x14ac:dyDescent="0.3">
      <c r="C24" s="18" t="s">
        <v>3</v>
      </c>
      <c r="D24" s="2" t="s">
        <v>0</v>
      </c>
      <c r="E24" s="2" t="s">
        <v>12</v>
      </c>
      <c r="F24" s="2" t="s">
        <v>17</v>
      </c>
      <c r="G24" s="2" t="s">
        <v>18</v>
      </c>
      <c r="H24" s="2" t="s">
        <v>19</v>
      </c>
      <c r="I24" s="2" t="s">
        <v>20</v>
      </c>
      <c r="J24" s="2" t="s">
        <v>21</v>
      </c>
    </row>
    <row r="25" spans="3:11" s="3" customFormat="1" ht="20.100000000000001" customHeight="1" thickBot="1" x14ac:dyDescent="0.3">
      <c r="C25" s="2" t="s">
        <v>33</v>
      </c>
      <c r="D25" s="5" t="s">
        <v>11</v>
      </c>
      <c r="E25" s="6" t="s">
        <v>14</v>
      </c>
      <c r="F25" s="6">
        <v>0</v>
      </c>
      <c r="G25" s="6">
        <v>150</v>
      </c>
      <c r="H25" s="7">
        <v>0.6</v>
      </c>
      <c r="I25" s="5">
        <v>150</v>
      </c>
      <c r="J25" s="13">
        <f xml:space="preserve"> I25 * H25</f>
        <v>90</v>
      </c>
      <c r="K25" s="3">
        <f>SUM(J25:J30)</f>
        <v>910</v>
      </c>
    </row>
    <row r="26" spans="3:11" s="3" customFormat="1" ht="20.100000000000001" customHeight="1" thickBot="1" x14ac:dyDescent="0.3">
      <c r="C26" s="2">
        <f xml:space="preserve"> K25</f>
        <v>910</v>
      </c>
      <c r="D26" s="8" t="s">
        <v>10</v>
      </c>
      <c r="E26" s="4" t="s">
        <v>14</v>
      </c>
      <c r="F26" s="4">
        <v>0</v>
      </c>
      <c r="G26" s="4">
        <v>36</v>
      </c>
      <c r="H26" s="9">
        <v>0.6</v>
      </c>
      <c r="I26" s="8">
        <v>36</v>
      </c>
      <c r="J26" s="14">
        <f xml:space="preserve"> I26 * H26</f>
        <v>21.599999999999998</v>
      </c>
      <c r="K26" s="3">
        <f xml:space="preserve"> K25 - J25</f>
        <v>820</v>
      </c>
    </row>
    <row r="27" spans="3:11" s="3" customFormat="1" ht="20.100000000000001" customHeight="1" x14ac:dyDescent="0.25">
      <c r="C27" s="4"/>
      <c r="D27" s="8" t="s">
        <v>5</v>
      </c>
      <c r="E27" s="4" t="s">
        <v>13</v>
      </c>
      <c r="F27" s="4">
        <v>100</v>
      </c>
      <c r="G27" s="4">
        <v>460</v>
      </c>
      <c r="H27" s="9">
        <v>1</v>
      </c>
      <c r="I27" s="4">
        <v>460</v>
      </c>
      <c r="J27" s="14">
        <f t="shared" ref="J27:J30" si="4" xml:space="preserve"> I27</f>
        <v>460</v>
      </c>
      <c r="K27" s="3">
        <f t="shared" ref="K27:K30" si="5" xml:space="preserve"> K26 - J26</f>
        <v>798.4</v>
      </c>
    </row>
    <row r="28" spans="3:11" s="3" customFormat="1" ht="20.100000000000001" customHeight="1" x14ac:dyDescent="0.25">
      <c r="C28" s="4"/>
      <c r="D28" s="8" t="s">
        <v>6</v>
      </c>
      <c r="E28" s="4" t="s">
        <v>13</v>
      </c>
      <c r="F28" s="4">
        <v>100</v>
      </c>
      <c r="G28" s="4">
        <v>460</v>
      </c>
      <c r="H28" s="9">
        <v>1</v>
      </c>
      <c r="I28" s="8">
        <v>338.4</v>
      </c>
      <c r="J28" s="14">
        <f t="shared" si="4"/>
        <v>338.4</v>
      </c>
      <c r="K28" s="3">
        <f t="shared" si="5"/>
        <v>338.4</v>
      </c>
    </row>
    <row r="29" spans="3:11" s="3" customFormat="1" ht="20.100000000000001" customHeight="1" x14ac:dyDescent="0.25">
      <c r="C29" s="4"/>
      <c r="D29" s="8" t="s">
        <v>7</v>
      </c>
      <c r="E29" s="4" t="s">
        <v>13</v>
      </c>
      <c r="F29" s="4">
        <v>40</v>
      </c>
      <c r="G29" s="4">
        <v>210</v>
      </c>
      <c r="H29" s="9">
        <v>1</v>
      </c>
      <c r="I29" s="8">
        <v>0</v>
      </c>
      <c r="J29" s="14">
        <f t="shared" si="4"/>
        <v>0</v>
      </c>
      <c r="K29" s="3">
        <f t="shared" si="5"/>
        <v>0</v>
      </c>
    </row>
    <row r="30" spans="3:11" s="3" customFormat="1" ht="20.100000000000001" customHeight="1" thickBot="1" x14ac:dyDescent="0.3">
      <c r="C30" s="4"/>
      <c r="D30" s="10" t="s">
        <v>9</v>
      </c>
      <c r="E30" s="11" t="s">
        <v>8</v>
      </c>
      <c r="F30" s="11">
        <v>0</v>
      </c>
      <c r="G30" s="11">
        <v>16</v>
      </c>
      <c r="H30" s="12">
        <v>1</v>
      </c>
      <c r="I30" s="10">
        <v>0</v>
      </c>
      <c r="J30" s="14">
        <f t="shared" si="4"/>
        <v>0</v>
      </c>
      <c r="K30" s="3">
        <f t="shared" si="5"/>
        <v>0</v>
      </c>
    </row>
    <row r="31" spans="3:11" s="3" customFormat="1" ht="20.100000000000001" customHeight="1" thickBot="1" x14ac:dyDescent="0.3">
      <c r="C31" s="4"/>
      <c r="D31" s="4"/>
      <c r="E31" s="4"/>
      <c r="F31" s="4"/>
      <c r="G31" s="4"/>
      <c r="H31" s="4"/>
      <c r="I31" s="2" t="s">
        <v>22</v>
      </c>
      <c r="J31" s="2">
        <f xml:space="preserve"> SUM(J25:J30)</f>
        <v>910</v>
      </c>
    </row>
    <row r="32" spans="3:11" ht="15.75" thickBot="1" x14ac:dyDescent="0.3"/>
    <row r="33" spans="3:12" s="3" customFormat="1" ht="20.100000000000001" customHeight="1" thickBot="1" x14ac:dyDescent="0.3">
      <c r="C33" s="18" t="s">
        <v>23</v>
      </c>
      <c r="D33" s="2" t="s">
        <v>0</v>
      </c>
      <c r="E33" s="2" t="s">
        <v>12</v>
      </c>
      <c r="F33" s="2" t="s">
        <v>17</v>
      </c>
      <c r="G33" s="2" t="s">
        <v>18</v>
      </c>
      <c r="H33" s="2" t="s">
        <v>19</v>
      </c>
      <c r="I33" s="2" t="s">
        <v>20</v>
      </c>
      <c r="J33" s="2" t="s">
        <v>21</v>
      </c>
      <c r="L33" s="4"/>
    </row>
    <row r="34" spans="3:12" s="3" customFormat="1" ht="20.100000000000001" customHeight="1" thickBot="1" x14ac:dyDescent="0.3">
      <c r="C34" s="2" t="s">
        <v>33</v>
      </c>
      <c r="D34" s="5" t="s">
        <v>11</v>
      </c>
      <c r="E34" s="6" t="s">
        <v>14</v>
      </c>
      <c r="F34" s="6">
        <v>0</v>
      </c>
      <c r="G34" s="6">
        <v>150</v>
      </c>
      <c r="H34" s="7">
        <v>0</v>
      </c>
      <c r="I34" s="5">
        <v>0</v>
      </c>
      <c r="J34" s="13">
        <f xml:space="preserve"> I34 * H34</f>
        <v>0</v>
      </c>
      <c r="K34" s="3">
        <f>SUM(J34:J39)</f>
        <v>50</v>
      </c>
      <c r="L34" s="4"/>
    </row>
    <row r="35" spans="3:12" s="3" customFormat="1" ht="20.100000000000001" customHeight="1" thickBot="1" x14ac:dyDescent="0.3">
      <c r="C35" s="2">
        <f xml:space="preserve"> K34</f>
        <v>50</v>
      </c>
      <c r="D35" s="8" t="s">
        <v>10</v>
      </c>
      <c r="E35" s="4" t="s">
        <v>14</v>
      </c>
      <c r="F35" s="4">
        <v>0</v>
      </c>
      <c r="G35" s="4">
        <v>36</v>
      </c>
      <c r="H35" s="9">
        <v>0</v>
      </c>
      <c r="I35" s="8">
        <v>0</v>
      </c>
      <c r="J35" s="14">
        <f xml:space="preserve"> I35 * H35</f>
        <v>0</v>
      </c>
      <c r="K35" s="3">
        <f xml:space="preserve"> K34 - J34</f>
        <v>50</v>
      </c>
      <c r="L35" s="4"/>
    </row>
    <row r="36" spans="3:12" s="3" customFormat="1" ht="20.100000000000001" customHeight="1" x14ac:dyDescent="0.25">
      <c r="C36" s="4"/>
      <c r="D36" s="8" t="s">
        <v>5</v>
      </c>
      <c r="E36" s="4" t="s">
        <v>13</v>
      </c>
      <c r="F36" s="4">
        <v>100</v>
      </c>
      <c r="G36" s="4">
        <v>460</v>
      </c>
      <c r="H36" s="9">
        <v>1</v>
      </c>
      <c r="I36" s="4">
        <v>0</v>
      </c>
      <c r="J36" s="14">
        <f t="shared" ref="J36:J39" si="6" xml:space="preserve"> I36</f>
        <v>0</v>
      </c>
      <c r="K36" s="3">
        <f t="shared" ref="K36:K39" si="7" xml:space="preserve"> K35 - J35</f>
        <v>50</v>
      </c>
      <c r="L36" s="4"/>
    </row>
    <row r="37" spans="3:12" s="3" customFormat="1" ht="20.100000000000001" customHeight="1" x14ac:dyDescent="0.25">
      <c r="C37" s="4"/>
      <c r="D37" s="8" t="s">
        <v>6</v>
      </c>
      <c r="E37" s="4" t="s">
        <v>13</v>
      </c>
      <c r="F37" s="4">
        <v>100</v>
      </c>
      <c r="G37" s="4">
        <v>460</v>
      </c>
      <c r="H37" s="9">
        <v>1</v>
      </c>
      <c r="I37" s="8">
        <v>0</v>
      </c>
      <c r="J37" s="14">
        <f t="shared" si="6"/>
        <v>0</v>
      </c>
      <c r="K37" s="3">
        <f t="shared" si="7"/>
        <v>50</v>
      </c>
      <c r="L37" s="4"/>
    </row>
    <row r="38" spans="3:12" s="3" customFormat="1" ht="20.100000000000001" customHeight="1" x14ac:dyDescent="0.25">
      <c r="C38" s="4"/>
      <c r="D38" s="8" t="s">
        <v>7</v>
      </c>
      <c r="E38" s="4" t="s">
        <v>13</v>
      </c>
      <c r="F38" s="4">
        <v>40</v>
      </c>
      <c r="G38" s="4">
        <v>210</v>
      </c>
      <c r="H38" s="9">
        <v>1</v>
      </c>
      <c r="I38" s="8">
        <v>50</v>
      </c>
      <c r="J38" s="14">
        <f t="shared" si="6"/>
        <v>50</v>
      </c>
      <c r="K38" s="3">
        <f t="shared" si="7"/>
        <v>50</v>
      </c>
      <c r="L38" s="4"/>
    </row>
    <row r="39" spans="3:12" s="3" customFormat="1" ht="20.100000000000001" customHeight="1" thickBot="1" x14ac:dyDescent="0.3">
      <c r="C39" s="4"/>
      <c r="D39" s="10" t="s">
        <v>9</v>
      </c>
      <c r="E39" s="11" t="s">
        <v>8</v>
      </c>
      <c r="F39" s="11">
        <v>0</v>
      </c>
      <c r="G39" s="11">
        <v>16</v>
      </c>
      <c r="H39" s="12">
        <v>1</v>
      </c>
      <c r="I39" s="10">
        <v>0</v>
      </c>
      <c r="J39" s="14">
        <f t="shared" si="6"/>
        <v>0</v>
      </c>
      <c r="K39" s="3">
        <f t="shared" si="7"/>
        <v>0</v>
      </c>
      <c r="L39" s="4"/>
    </row>
    <row r="40" spans="3:12" ht="15.75" thickBot="1" x14ac:dyDescent="0.3">
      <c r="C40" s="4"/>
      <c r="D40" s="4"/>
      <c r="E40" s="4"/>
      <c r="F40" s="4"/>
      <c r="G40" s="4"/>
      <c r="H40" s="4"/>
      <c r="I40" s="2" t="s">
        <v>22</v>
      </c>
      <c r="J40" s="2">
        <f xml:space="preserve"> SUM(J34:J39)</f>
        <v>50</v>
      </c>
      <c r="K40" s="3"/>
    </row>
    <row r="41" spans="3:12" ht="15.75" thickBot="1" x14ac:dyDescent="0.3"/>
    <row r="42" spans="3:12" s="3" customFormat="1" ht="20.100000000000001" customHeight="1" thickBot="1" x14ac:dyDescent="0.3">
      <c r="C42" s="18" t="s">
        <v>24</v>
      </c>
      <c r="D42" s="2" t="s">
        <v>0</v>
      </c>
      <c r="E42" s="2" t="s">
        <v>12</v>
      </c>
      <c r="F42" s="2" t="s">
        <v>17</v>
      </c>
      <c r="G42" s="2" t="s">
        <v>18</v>
      </c>
      <c r="H42" s="2" t="s">
        <v>19</v>
      </c>
      <c r="I42" s="2" t="s">
        <v>20</v>
      </c>
      <c r="J42" s="2" t="s">
        <v>21</v>
      </c>
      <c r="L42" s="4"/>
    </row>
    <row r="43" spans="3:12" s="3" customFormat="1" ht="20.100000000000001" customHeight="1" thickBot="1" x14ac:dyDescent="0.3">
      <c r="C43" s="2" t="s">
        <v>33</v>
      </c>
      <c r="D43" s="5" t="s">
        <v>11</v>
      </c>
      <c r="E43" s="6" t="s">
        <v>14</v>
      </c>
      <c r="F43" s="6">
        <v>0</v>
      </c>
      <c r="G43" s="6">
        <v>150</v>
      </c>
      <c r="H43" s="7">
        <v>0.6</v>
      </c>
      <c r="I43" s="5">
        <v>150</v>
      </c>
      <c r="J43" s="13">
        <f xml:space="preserve"> I43 * H43</f>
        <v>90</v>
      </c>
      <c r="K43" s="3">
        <f>SUM(J43:J48)</f>
        <v>152</v>
      </c>
      <c r="L43" s="4"/>
    </row>
    <row r="44" spans="3:12" s="3" customFormat="1" ht="20.100000000000001" customHeight="1" thickBot="1" x14ac:dyDescent="0.3">
      <c r="C44" s="2">
        <f xml:space="preserve"> K43</f>
        <v>152</v>
      </c>
      <c r="D44" s="8" t="s">
        <v>10</v>
      </c>
      <c r="E44" s="4" t="s">
        <v>14</v>
      </c>
      <c r="F44" s="4">
        <v>0</v>
      </c>
      <c r="G44" s="4">
        <v>36</v>
      </c>
      <c r="H44" s="9">
        <v>0.6</v>
      </c>
      <c r="I44" s="8">
        <v>36</v>
      </c>
      <c r="J44" s="14">
        <f xml:space="preserve"> I44 * H44</f>
        <v>21.599999999999998</v>
      </c>
      <c r="K44" s="3">
        <f xml:space="preserve"> K43 - J43</f>
        <v>62</v>
      </c>
      <c r="L44" s="4"/>
    </row>
    <row r="45" spans="3:12" s="3" customFormat="1" ht="20.100000000000001" customHeight="1" x14ac:dyDescent="0.25">
      <c r="C45" s="4"/>
      <c r="D45" s="8" t="s">
        <v>5</v>
      </c>
      <c r="E45" s="4" t="s">
        <v>13</v>
      </c>
      <c r="F45" s="4">
        <v>100</v>
      </c>
      <c r="G45" s="4">
        <v>460</v>
      </c>
      <c r="H45" s="9">
        <v>1</v>
      </c>
      <c r="I45" s="4">
        <v>0</v>
      </c>
      <c r="J45" s="14">
        <f t="shared" ref="J45:J48" si="8" xml:space="preserve"> I45</f>
        <v>0</v>
      </c>
      <c r="K45" s="3">
        <f t="shared" ref="K45:K48" si="9" xml:space="preserve"> K44 - J44</f>
        <v>40.400000000000006</v>
      </c>
      <c r="L45" s="4"/>
    </row>
    <row r="46" spans="3:12" s="3" customFormat="1" ht="20.100000000000001" customHeight="1" x14ac:dyDescent="0.25">
      <c r="C46" s="4"/>
      <c r="D46" s="8" t="s">
        <v>6</v>
      </c>
      <c r="E46" s="4" t="s">
        <v>13</v>
      </c>
      <c r="F46" s="4">
        <v>100</v>
      </c>
      <c r="G46" s="4">
        <v>460</v>
      </c>
      <c r="H46" s="9">
        <v>1</v>
      </c>
      <c r="I46" s="8">
        <v>0</v>
      </c>
      <c r="J46" s="14">
        <f t="shared" si="8"/>
        <v>0</v>
      </c>
      <c r="K46" s="3">
        <f t="shared" si="9"/>
        <v>40.400000000000006</v>
      </c>
      <c r="L46" s="4"/>
    </row>
    <row r="47" spans="3:12" s="3" customFormat="1" ht="20.100000000000001" customHeight="1" x14ac:dyDescent="0.25">
      <c r="C47" s="4"/>
      <c r="D47" s="8" t="s">
        <v>7</v>
      </c>
      <c r="E47" s="4" t="s">
        <v>13</v>
      </c>
      <c r="F47" s="4">
        <v>40</v>
      </c>
      <c r="G47" s="4">
        <v>210</v>
      </c>
      <c r="H47" s="9">
        <v>1</v>
      </c>
      <c r="I47" s="8">
        <v>40.4</v>
      </c>
      <c r="J47" s="14">
        <f t="shared" si="8"/>
        <v>40.4</v>
      </c>
      <c r="K47" s="3">
        <f t="shared" si="9"/>
        <v>40.400000000000006</v>
      </c>
      <c r="L47" s="4"/>
    </row>
    <row r="48" spans="3:12" s="3" customFormat="1" ht="20.100000000000001" customHeight="1" thickBot="1" x14ac:dyDescent="0.3">
      <c r="C48" s="4"/>
      <c r="D48" s="10" t="s">
        <v>9</v>
      </c>
      <c r="E48" s="11" t="s">
        <v>8</v>
      </c>
      <c r="F48" s="11">
        <v>0</v>
      </c>
      <c r="G48" s="11">
        <v>16</v>
      </c>
      <c r="H48" s="12">
        <v>1</v>
      </c>
      <c r="I48" s="10">
        <v>0</v>
      </c>
      <c r="J48" s="14">
        <f t="shared" si="8"/>
        <v>0</v>
      </c>
      <c r="K48" s="3">
        <f t="shared" si="9"/>
        <v>0</v>
      </c>
      <c r="L48" s="4"/>
    </row>
    <row r="49" spans="3:12" s="3" customFormat="1" ht="20.100000000000001" customHeight="1" thickBot="1" x14ac:dyDescent="0.3">
      <c r="C49" s="4"/>
      <c r="D49" s="4"/>
      <c r="E49" s="4"/>
      <c r="F49" s="4"/>
      <c r="G49" s="4"/>
      <c r="H49" s="4"/>
      <c r="I49" s="2" t="s">
        <v>22</v>
      </c>
      <c r="J49" s="2">
        <f xml:space="preserve"> SUM(J43:J48)</f>
        <v>152</v>
      </c>
      <c r="L49" s="4"/>
    </row>
    <row r="50" spans="3:12" s="3" customFormat="1" ht="20.100000000000001" customHeight="1" thickBot="1" x14ac:dyDescent="0.3"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3:12" s="3" customFormat="1" ht="20.100000000000001" customHeight="1" thickBot="1" x14ac:dyDescent="0.3">
      <c r="C51" s="18" t="s">
        <v>25</v>
      </c>
      <c r="D51" s="2" t="s">
        <v>0</v>
      </c>
      <c r="E51" s="2" t="s">
        <v>12</v>
      </c>
      <c r="F51" s="2" t="s">
        <v>17</v>
      </c>
      <c r="G51" s="2" t="s">
        <v>18</v>
      </c>
      <c r="H51" s="2" t="s">
        <v>19</v>
      </c>
      <c r="I51" s="2" t="s">
        <v>20</v>
      </c>
      <c r="J51" s="2" t="s">
        <v>21</v>
      </c>
      <c r="L51" s="4"/>
    </row>
    <row r="52" spans="3:12" s="3" customFormat="1" ht="20.100000000000001" customHeight="1" thickBot="1" x14ac:dyDescent="0.3">
      <c r="C52" s="2" t="s">
        <v>33</v>
      </c>
      <c r="D52" s="5" t="s">
        <v>11</v>
      </c>
      <c r="E52" s="6" t="s">
        <v>14</v>
      </c>
      <c r="F52" s="6">
        <v>0</v>
      </c>
      <c r="G52" s="6">
        <v>150</v>
      </c>
      <c r="H52" s="7">
        <v>0.6</v>
      </c>
      <c r="I52" s="5">
        <v>150</v>
      </c>
      <c r="J52" s="13">
        <f xml:space="preserve"> I52 * H52</f>
        <v>90</v>
      </c>
      <c r="K52" s="3">
        <f>SUM(J52:J57)</f>
        <v>183.6</v>
      </c>
      <c r="L52" s="4"/>
    </row>
    <row r="53" spans="3:12" s="3" customFormat="1" ht="20.100000000000001" customHeight="1" thickBot="1" x14ac:dyDescent="0.3">
      <c r="C53" s="2">
        <f xml:space="preserve"> K52</f>
        <v>183.6</v>
      </c>
      <c r="D53" s="8" t="s">
        <v>10</v>
      </c>
      <c r="E53" s="4" t="s">
        <v>14</v>
      </c>
      <c r="F53" s="4">
        <v>0</v>
      </c>
      <c r="G53" s="4">
        <v>36</v>
      </c>
      <c r="H53" s="9">
        <v>0.6</v>
      </c>
      <c r="I53" s="8">
        <v>36</v>
      </c>
      <c r="J53" s="14">
        <f xml:space="preserve"> I53 * H53</f>
        <v>21.599999999999998</v>
      </c>
      <c r="K53" s="3">
        <f xml:space="preserve"> K52 - J52</f>
        <v>93.6</v>
      </c>
      <c r="L53" s="4"/>
    </row>
    <row r="54" spans="3:12" s="3" customFormat="1" ht="20.100000000000001" customHeight="1" x14ac:dyDescent="0.25">
      <c r="C54" s="4"/>
      <c r="D54" s="8" t="s">
        <v>5</v>
      </c>
      <c r="E54" s="4" t="s">
        <v>13</v>
      </c>
      <c r="F54" s="4">
        <v>100</v>
      </c>
      <c r="G54" s="4">
        <v>460</v>
      </c>
      <c r="H54" s="9">
        <v>1</v>
      </c>
      <c r="I54" s="4">
        <v>0</v>
      </c>
      <c r="J54" s="14">
        <f t="shared" ref="J54:J57" si="10" xml:space="preserve"> I54</f>
        <v>0</v>
      </c>
      <c r="K54" s="3">
        <f t="shared" ref="K54:K58" si="11" xml:space="preserve"> K53 - J53</f>
        <v>72</v>
      </c>
      <c r="L54" s="4"/>
    </row>
    <row r="55" spans="3:12" s="3" customFormat="1" ht="20.100000000000001" customHeight="1" x14ac:dyDescent="0.25">
      <c r="C55" s="4"/>
      <c r="D55" s="8" t="s">
        <v>6</v>
      </c>
      <c r="E55" s="4" t="s">
        <v>13</v>
      </c>
      <c r="F55" s="4">
        <v>100</v>
      </c>
      <c r="G55" s="4">
        <v>460</v>
      </c>
      <c r="H55" s="9">
        <v>1</v>
      </c>
      <c r="I55" s="8">
        <v>0</v>
      </c>
      <c r="J55" s="14">
        <f t="shared" si="10"/>
        <v>0</v>
      </c>
      <c r="K55" s="3">
        <f t="shared" si="11"/>
        <v>72</v>
      </c>
      <c r="L55" s="4"/>
    </row>
    <row r="56" spans="3:12" s="3" customFormat="1" ht="20.100000000000001" customHeight="1" x14ac:dyDescent="0.25">
      <c r="C56" s="4"/>
      <c r="D56" s="8" t="s">
        <v>7</v>
      </c>
      <c r="E56" s="4" t="s">
        <v>13</v>
      </c>
      <c r="F56" s="4">
        <v>40</v>
      </c>
      <c r="G56" s="4">
        <v>60</v>
      </c>
      <c r="H56" s="9">
        <v>1</v>
      </c>
      <c r="I56" s="8">
        <v>60</v>
      </c>
      <c r="J56" s="14">
        <f t="shared" si="10"/>
        <v>60</v>
      </c>
      <c r="K56" s="3">
        <f t="shared" si="11"/>
        <v>72</v>
      </c>
      <c r="L56" s="4"/>
    </row>
    <row r="57" spans="3:12" s="3" customFormat="1" ht="20.100000000000001" customHeight="1" thickBot="1" x14ac:dyDescent="0.3">
      <c r="C57" s="4"/>
      <c r="D57" s="10" t="s">
        <v>9</v>
      </c>
      <c r="E57" s="11" t="s">
        <v>8</v>
      </c>
      <c r="F57" s="11">
        <v>0</v>
      </c>
      <c r="G57" s="11">
        <v>16</v>
      </c>
      <c r="H57" s="12">
        <v>1</v>
      </c>
      <c r="I57" s="10">
        <v>12</v>
      </c>
      <c r="J57" s="14">
        <f t="shared" si="10"/>
        <v>12</v>
      </c>
      <c r="K57" s="3">
        <f t="shared" si="11"/>
        <v>12</v>
      </c>
      <c r="L57" s="4"/>
    </row>
    <row r="58" spans="3:12" s="3" customFormat="1" ht="20.100000000000001" customHeight="1" thickBot="1" x14ac:dyDescent="0.3">
      <c r="C58" s="4"/>
      <c r="D58" s="4"/>
      <c r="E58" s="4"/>
      <c r="F58" s="4"/>
      <c r="G58" s="4"/>
      <c r="H58" s="4"/>
      <c r="I58" s="2" t="s">
        <v>22</v>
      </c>
      <c r="J58" s="2">
        <f xml:space="preserve"> SUM(J52:J57)</f>
        <v>183.6</v>
      </c>
      <c r="K58" s="3">
        <f t="shared" si="11"/>
        <v>0</v>
      </c>
      <c r="L58" s="4"/>
    </row>
    <row r="59" spans="3:12" ht="15.75" thickBot="1" x14ac:dyDescent="0.3"/>
    <row r="60" spans="3:12" s="3" customFormat="1" ht="20.100000000000001" customHeight="1" thickBot="1" x14ac:dyDescent="0.3">
      <c r="C60" s="18" t="s">
        <v>26</v>
      </c>
      <c r="D60" s="2" t="s">
        <v>0</v>
      </c>
      <c r="E60" s="2" t="s">
        <v>12</v>
      </c>
      <c r="F60" s="2" t="s">
        <v>17</v>
      </c>
      <c r="G60" s="2" t="s">
        <v>18</v>
      </c>
      <c r="H60" s="2" t="s">
        <v>19</v>
      </c>
      <c r="I60" s="2" t="s">
        <v>20</v>
      </c>
      <c r="J60" s="2" t="s">
        <v>21</v>
      </c>
      <c r="L60" s="4"/>
    </row>
    <row r="61" spans="3:12" s="3" customFormat="1" ht="20.100000000000001" customHeight="1" thickBot="1" x14ac:dyDescent="0.3">
      <c r="C61" s="2" t="s">
        <v>33</v>
      </c>
      <c r="D61" s="5" t="s">
        <v>11</v>
      </c>
      <c r="E61" s="6" t="s">
        <v>14</v>
      </c>
      <c r="F61" s="6">
        <v>0</v>
      </c>
      <c r="G61" s="6">
        <v>150</v>
      </c>
      <c r="H61" s="7">
        <v>0.6</v>
      </c>
      <c r="I61" s="5">
        <v>150</v>
      </c>
      <c r="J61" s="13">
        <f xml:space="preserve"> I61 * H61</f>
        <v>90</v>
      </c>
      <c r="K61" s="3">
        <f>SUM(J61:J66)</f>
        <v>173.6</v>
      </c>
      <c r="L61" s="4"/>
    </row>
    <row r="62" spans="3:12" s="3" customFormat="1" ht="20.100000000000001" customHeight="1" thickBot="1" x14ac:dyDescent="0.3">
      <c r="C62" s="2">
        <f xml:space="preserve"> K61</f>
        <v>173.6</v>
      </c>
      <c r="D62" s="8" t="s">
        <v>10</v>
      </c>
      <c r="E62" s="4" t="s">
        <v>14</v>
      </c>
      <c r="F62" s="4">
        <v>0</v>
      </c>
      <c r="G62" s="4">
        <v>36</v>
      </c>
      <c r="H62" s="9">
        <v>0.6</v>
      </c>
      <c r="I62" s="8">
        <v>36</v>
      </c>
      <c r="J62" s="14">
        <f xml:space="preserve"> I62 * H62</f>
        <v>21.599999999999998</v>
      </c>
      <c r="K62" s="3">
        <f xml:space="preserve"> K61 - J61</f>
        <v>83.6</v>
      </c>
      <c r="L62" s="4"/>
    </row>
    <row r="63" spans="3:12" s="3" customFormat="1" ht="20.100000000000001" customHeight="1" x14ac:dyDescent="0.25">
      <c r="C63" s="4"/>
      <c r="D63" s="8" t="s">
        <v>5</v>
      </c>
      <c r="E63" s="4" t="s">
        <v>13</v>
      </c>
      <c r="F63" s="4">
        <v>100</v>
      </c>
      <c r="G63" s="4">
        <v>460</v>
      </c>
      <c r="H63" s="9">
        <v>1</v>
      </c>
      <c r="I63" s="4">
        <v>0</v>
      </c>
      <c r="J63" s="14">
        <f t="shared" ref="J63:J66" si="12" xml:space="preserve"> I63</f>
        <v>0</v>
      </c>
      <c r="K63" s="3">
        <f t="shared" ref="K63:K67" si="13" xml:space="preserve"> K62 - J62</f>
        <v>62</v>
      </c>
      <c r="L63" s="4"/>
    </row>
    <row r="64" spans="3:12" s="3" customFormat="1" ht="20.100000000000001" customHeight="1" x14ac:dyDescent="0.25">
      <c r="C64" s="4"/>
      <c r="D64" s="8" t="s">
        <v>6</v>
      </c>
      <c r="E64" s="4" t="s">
        <v>13</v>
      </c>
      <c r="F64" s="4">
        <v>100</v>
      </c>
      <c r="G64" s="4">
        <v>460</v>
      </c>
      <c r="H64" s="9">
        <v>1</v>
      </c>
      <c r="I64" s="8">
        <v>0</v>
      </c>
      <c r="J64" s="14">
        <f t="shared" si="12"/>
        <v>0</v>
      </c>
      <c r="K64" s="3">
        <f t="shared" si="13"/>
        <v>62</v>
      </c>
      <c r="L64" s="4"/>
    </row>
    <row r="65" spans="3:12" s="3" customFormat="1" ht="20.100000000000001" customHeight="1" x14ac:dyDescent="0.25">
      <c r="C65" s="4"/>
      <c r="D65" s="8" t="s">
        <v>7</v>
      </c>
      <c r="E65" s="4" t="s">
        <v>13</v>
      </c>
      <c r="F65" s="4">
        <v>40</v>
      </c>
      <c r="G65" s="4">
        <v>60</v>
      </c>
      <c r="H65" s="9">
        <v>1</v>
      </c>
      <c r="I65" s="8">
        <v>60</v>
      </c>
      <c r="J65" s="14">
        <f t="shared" si="12"/>
        <v>60</v>
      </c>
      <c r="K65" s="3">
        <f t="shared" si="13"/>
        <v>62</v>
      </c>
      <c r="L65" s="4"/>
    </row>
    <row r="66" spans="3:12" s="3" customFormat="1" ht="20.100000000000001" customHeight="1" thickBot="1" x14ac:dyDescent="0.3">
      <c r="C66" s="4"/>
      <c r="D66" s="10" t="s">
        <v>9</v>
      </c>
      <c r="E66" s="11" t="s">
        <v>8</v>
      </c>
      <c r="F66" s="11">
        <v>0</v>
      </c>
      <c r="G66" s="11">
        <v>16</v>
      </c>
      <c r="H66" s="12">
        <v>1</v>
      </c>
      <c r="I66" s="10">
        <v>2</v>
      </c>
      <c r="J66" s="14">
        <f t="shared" si="12"/>
        <v>2</v>
      </c>
      <c r="K66" s="3">
        <f t="shared" si="13"/>
        <v>2</v>
      </c>
      <c r="L66" s="4"/>
    </row>
    <row r="67" spans="3:12" s="3" customFormat="1" ht="20.100000000000001" customHeight="1" thickBot="1" x14ac:dyDescent="0.3">
      <c r="C67" s="4"/>
      <c r="D67" s="4"/>
      <c r="E67" s="4"/>
      <c r="F67" s="4"/>
      <c r="G67" s="4"/>
      <c r="H67" s="4"/>
      <c r="I67" s="2" t="s">
        <v>22</v>
      </c>
      <c r="J67" s="2">
        <f xml:space="preserve"> SUM(J61:J66)</f>
        <v>173.6</v>
      </c>
      <c r="K67" s="3">
        <f t="shared" si="13"/>
        <v>0</v>
      </c>
      <c r="L67" s="4"/>
    </row>
    <row r="69" spans="3:12" ht="15.75" thickBot="1" x14ac:dyDescent="0.3"/>
    <row r="70" spans="3:12" s="3" customFormat="1" ht="20.100000000000001" customHeight="1" thickBot="1" x14ac:dyDescent="0.3">
      <c r="C70" s="18" t="s">
        <v>27</v>
      </c>
      <c r="D70" s="2" t="s">
        <v>0</v>
      </c>
      <c r="E70" s="2" t="s">
        <v>12</v>
      </c>
      <c r="F70" s="2" t="s">
        <v>17</v>
      </c>
      <c r="G70" s="2" t="s">
        <v>18</v>
      </c>
      <c r="H70" s="2" t="s">
        <v>19</v>
      </c>
      <c r="I70" s="2" t="s">
        <v>20</v>
      </c>
      <c r="J70" s="2" t="s">
        <v>21</v>
      </c>
      <c r="L70" s="4"/>
    </row>
    <row r="71" spans="3:12" s="3" customFormat="1" ht="20.100000000000001" customHeight="1" thickBot="1" x14ac:dyDescent="0.3">
      <c r="C71" s="2" t="s">
        <v>33</v>
      </c>
      <c r="D71" s="5" t="s">
        <v>11</v>
      </c>
      <c r="E71" s="6" t="s">
        <v>14</v>
      </c>
      <c r="F71" s="6">
        <v>0</v>
      </c>
      <c r="G71" s="6">
        <v>150</v>
      </c>
      <c r="H71" s="7">
        <v>0.6</v>
      </c>
      <c r="I71" s="5">
        <v>0</v>
      </c>
      <c r="J71" s="13">
        <f xml:space="preserve"> I71 * H71</f>
        <v>0</v>
      </c>
      <c r="K71" s="3">
        <f>SUM(J71:J76)</f>
        <v>71.599999999999994</v>
      </c>
      <c r="L71" s="4"/>
    </row>
    <row r="72" spans="3:12" s="3" customFormat="1" ht="20.100000000000001" customHeight="1" thickBot="1" x14ac:dyDescent="0.3">
      <c r="C72" s="2">
        <f xml:space="preserve"> K71</f>
        <v>71.599999999999994</v>
      </c>
      <c r="D72" s="8" t="s">
        <v>10</v>
      </c>
      <c r="E72" s="4" t="s">
        <v>14</v>
      </c>
      <c r="F72" s="4">
        <v>0</v>
      </c>
      <c r="G72" s="4">
        <v>36</v>
      </c>
      <c r="H72" s="9">
        <v>0.6</v>
      </c>
      <c r="I72" s="8">
        <v>36</v>
      </c>
      <c r="J72" s="14">
        <f xml:space="preserve"> I72 * H72</f>
        <v>21.599999999999998</v>
      </c>
      <c r="K72" s="3">
        <f xml:space="preserve"> K71 - J71</f>
        <v>71.599999999999994</v>
      </c>
      <c r="L72" s="4"/>
    </row>
    <row r="73" spans="3:12" s="3" customFormat="1" ht="20.100000000000001" customHeight="1" x14ac:dyDescent="0.25">
      <c r="C73" s="4"/>
      <c r="D73" s="8" t="s">
        <v>5</v>
      </c>
      <c r="E73" s="4" t="s">
        <v>13</v>
      </c>
      <c r="F73" s="4">
        <v>100</v>
      </c>
      <c r="G73" s="4">
        <v>460</v>
      </c>
      <c r="H73" s="9">
        <v>1</v>
      </c>
      <c r="I73" s="4">
        <v>0</v>
      </c>
      <c r="J73" s="14">
        <f t="shared" ref="J73:J76" si="14" xml:space="preserve"> I73</f>
        <v>0</v>
      </c>
      <c r="K73" s="3">
        <f t="shared" ref="K73:K77" si="15" xml:space="preserve"> K72 - J72</f>
        <v>50</v>
      </c>
      <c r="L73" s="4"/>
    </row>
    <row r="74" spans="3:12" s="3" customFormat="1" ht="20.100000000000001" customHeight="1" x14ac:dyDescent="0.25">
      <c r="C74" s="4"/>
      <c r="D74" s="8" t="s">
        <v>6</v>
      </c>
      <c r="E74" s="4" t="s">
        <v>13</v>
      </c>
      <c r="F74" s="4">
        <v>100</v>
      </c>
      <c r="G74" s="4">
        <v>460</v>
      </c>
      <c r="H74" s="9">
        <v>1</v>
      </c>
      <c r="I74" s="8">
        <v>0</v>
      </c>
      <c r="J74" s="14">
        <f t="shared" si="14"/>
        <v>0</v>
      </c>
      <c r="K74" s="3">
        <f t="shared" si="15"/>
        <v>50</v>
      </c>
      <c r="L74" s="4"/>
    </row>
    <row r="75" spans="3:12" s="3" customFormat="1" ht="20.100000000000001" customHeight="1" x14ac:dyDescent="0.25">
      <c r="C75" s="4"/>
      <c r="D75" s="8" t="s">
        <v>7</v>
      </c>
      <c r="E75" s="4" t="s">
        <v>13</v>
      </c>
      <c r="F75" s="4">
        <v>40</v>
      </c>
      <c r="G75" s="4">
        <v>60</v>
      </c>
      <c r="H75" s="9">
        <v>1</v>
      </c>
      <c r="I75" s="8">
        <v>50</v>
      </c>
      <c r="J75" s="14">
        <f t="shared" si="14"/>
        <v>50</v>
      </c>
      <c r="K75" s="3">
        <f t="shared" si="15"/>
        <v>50</v>
      </c>
      <c r="L75" s="4"/>
    </row>
    <row r="76" spans="3:12" s="3" customFormat="1" ht="20.100000000000001" customHeight="1" thickBot="1" x14ac:dyDescent="0.3">
      <c r="C76" s="4"/>
      <c r="D76" s="10" t="s">
        <v>9</v>
      </c>
      <c r="E76" s="11" t="s">
        <v>8</v>
      </c>
      <c r="F76" s="11">
        <v>0</v>
      </c>
      <c r="G76" s="11">
        <v>16</v>
      </c>
      <c r="H76" s="12">
        <v>1</v>
      </c>
      <c r="I76" s="10">
        <v>0</v>
      </c>
      <c r="J76" s="14">
        <f t="shared" si="14"/>
        <v>0</v>
      </c>
      <c r="K76" s="3">
        <f t="shared" si="15"/>
        <v>0</v>
      </c>
      <c r="L76" s="4"/>
    </row>
    <row r="77" spans="3:12" s="3" customFormat="1" ht="20.100000000000001" customHeight="1" thickBot="1" x14ac:dyDescent="0.3">
      <c r="C77" s="4"/>
      <c r="D77" s="4"/>
      <c r="E77" s="4"/>
      <c r="F77" s="4"/>
      <c r="G77" s="4"/>
      <c r="H77" s="4"/>
      <c r="I77" s="2" t="s">
        <v>22</v>
      </c>
      <c r="J77" s="2">
        <f xml:space="preserve"> SUM(J71:J76)</f>
        <v>71.599999999999994</v>
      </c>
      <c r="K77" s="3">
        <f t="shared" si="15"/>
        <v>0</v>
      </c>
      <c r="L77" s="4"/>
    </row>
    <row r="78" spans="3:12" ht="15.75" thickBot="1" x14ac:dyDescent="0.3"/>
    <row r="79" spans="3:12" ht="20.100000000000001" customHeight="1" thickBot="1" x14ac:dyDescent="0.3">
      <c r="C79" s="18" t="s">
        <v>28</v>
      </c>
      <c r="D79" s="2" t="s">
        <v>0</v>
      </c>
      <c r="E79" s="2" t="s">
        <v>12</v>
      </c>
      <c r="F79" s="2" t="s">
        <v>17</v>
      </c>
      <c r="G79" s="2" t="s">
        <v>18</v>
      </c>
      <c r="H79" s="2" t="s">
        <v>19</v>
      </c>
      <c r="I79" s="2" t="s">
        <v>20</v>
      </c>
      <c r="J79" s="2" t="s">
        <v>21</v>
      </c>
      <c r="K79" s="3"/>
    </row>
    <row r="80" spans="3:12" ht="20.100000000000001" customHeight="1" thickBot="1" x14ac:dyDescent="0.3">
      <c r="C80" s="2" t="s">
        <v>33</v>
      </c>
      <c r="D80" s="5" t="s">
        <v>11</v>
      </c>
      <c r="E80" s="6" t="s">
        <v>14</v>
      </c>
      <c r="F80" s="6">
        <v>0</v>
      </c>
      <c r="G80" s="6">
        <v>150</v>
      </c>
      <c r="H80" s="7">
        <v>0.6</v>
      </c>
      <c r="I80" s="5">
        <v>0</v>
      </c>
      <c r="J80" s="13">
        <f xml:space="preserve"> I80 * H80</f>
        <v>0</v>
      </c>
      <c r="K80" s="3">
        <f>SUM(J80:J85)</f>
        <v>86.6</v>
      </c>
    </row>
    <row r="81" spans="3:11" ht="20.100000000000001" customHeight="1" thickBot="1" x14ac:dyDescent="0.3">
      <c r="C81" s="2">
        <f xml:space="preserve"> K80</f>
        <v>86.6</v>
      </c>
      <c r="D81" s="8" t="s">
        <v>10</v>
      </c>
      <c r="E81" s="4" t="s">
        <v>14</v>
      </c>
      <c r="F81" s="4">
        <v>0</v>
      </c>
      <c r="G81" s="4">
        <v>36</v>
      </c>
      <c r="H81" s="9">
        <v>0.6</v>
      </c>
      <c r="I81" s="8">
        <v>36</v>
      </c>
      <c r="J81" s="14">
        <f xml:space="preserve"> I81 * H81</f>
        <v>21.599999999999998</v>
      </c>
      <c r="K81" s="3">
        <f xml:space="preserve"> K80 - J80</f>
        <v>86.6</v>
      </c>
    </row>
    <row r="82" spans="3:11" ht="20.100000000000001" customHeight="1" x14ac:dyDescent="0.25">
      <c r="C82" s="4"/>
      <c r="D82" s="8" t="s">
        <v>5</v>
      </c>
      <c r="E82" s="4" t="s">
        <v>13</v>
      </c>
      <c r="F82" s="4">
        <v>100</v>
      </c>
      <c r="G82" s="4">
        <v>460</v>
      </c>
      <c r="H82" s="9">
        <v>1</v>
      </c>
      <c r="I82" s="4">
        <v>0</v>
      </c>
      <c r="J82" s="14">
        <f t="shared" ref="J82:J85" si="16" xml:space="preserve"> I82</f>
        <v>0</v>
      </c>
      <c r="K82" s="3">
        <f t="shared" ref="K82:K86" si="17" xml:space="preserve"> K81 - J81</f>
        <v>65</v>
      </c>
    </row>
    <row r="83" spans="3:11" ht="20.100000000000001" customHeight="1" x14ac:dyDescent="0.25">
      <c r="C83" s="4"/>
      <c r="D83" s="8" t="s">
        <v>6</v>
      </c>
      <c r="E83" s="4" t="s">
        <v>13</v>
      </c>
      <c r="F83" s="4">
        <v>100</v>
      </c>
      <c r="G83" s="4">
        <v>460</v>
      </c>
      <c r="H83" s="9">
        <v>1</v>
      </c>
      <c r="I83" s="8">
        <v>0</v>
      </c>
      <c r="J83" s="14">
        <f t="shared" si="16"/>
        <v>0</v>
      </c>
      <c r="K83" s="3">
        <f t="shared" si="17"/>
        <v>65</v>
      </c>
    </row>
    <row r="84" spans="3:11" ht="20.100000000000001" customHeight="1" x14ac:dyDescent="0.25">
      <c r="C84" s="4"/>
      <c r="D84" s="8" t="s">
        <v>7</v>
      </c>
      <c r="E84" s="4" t="s">
        <v>13</v>
      </c>
      <c r="F84" s="4">
        <v>40</v>
      </c>
      <c r="G84" s="4">
        <v>60</v>
      </c>
      <c r="H84" s="9">
        <v>1</v>
      </c>
      <c r="I84" s="8">
        <v>55</v>
      </c>
      <c r="J84" s="14">
        <f t="shared" si="16"/>
        <v>55</v>
      </c>
      <c r="K84" s="3">
        <f t="shared" si="17"/>
        <v>65</v>
      </c>
    </row>
    <row r="85" spans="3:11" ht="20.100000000000001" customHeight="1" thickBot="1" x14ac:dyDescent="0.3">
      <c r="C85" s="4"/>
      <c r="D85" s="10" t="s">
        <v>9</v>
      </c>
      <c r="E85" s="11" t="s">
        <v>8</v>
      </c>
      <c r="F85" s="11">
        <v>10</v>
      </c>
      <c r="G85" s="11">
        <v>16</v>
      </c>
      <c r="H85" s="12">
        <v>1</v>
      </c>
      <c r="I85" s="10">
        <v>10</v>
      </c>
      <c r="J85" s="14">
        <f t="shared" si="16"/>
        <v>10</v>
      </c>
      <c r="K85" s="3">
        <f t="shared" si="17"/>
        <v>10</v>
      </c>
    </row>
    <row r="86" spans="3:11" ht="20.100000000000001" customHeight="1" thickBot="1" x14ac:dyDescent="0.3">
      <c r="C86" s="4"/>
      <c r="D86" s="4"/>
      <c r="E86" s="4"/>
      <c r="F86" s="4"/>
      <c r="G86" s="4"/>
      <c r="H86" s="4"/>
      <c r="I86" s="2" t="s">
        <v>22</v>
      </c>
      <c r="J86" s="2">
        <f xml:space="preserve"> SUM(J80:J85)</f>
        <v>86.6</v>
      </c>
      <c r="K86" s="3">
        <f t="shared" si="17"/>
        <v>0</v>
      </c>
    </row>
    <row r="87" spans="3:11" ht="20.100000000000001" customHeight="1" thickBot="1" x14ac:dyDescent="0.3"/>
    <row r="88" spans="3:11" ht="20.100000000000001" customHeight="1" thickBot="1" x14ac:dyDescent="0.3">
      <c r="C88" s="18" t="s">
        <v>29</v>
      </c>
      <c r="D88" s="2" t="s">
        <v>0</v>
      </c>
      <c r="E88" s="2" t="s">
        <v>12</v>
      </c>
      <c r="F88" s="2" t="s">
        <v>17</v>
      </c>
      <c r="G88" s="2" t="s">
        <v>18</v>
      </c>
      <c r="H88" s="2" t="s">
        <v>19</v>
      </c>
      <c r="I88" s="2" t="s">
        <v>20</v>
      </c>
      <c r="J88" s="2" t="s">
        <v>21</v>
      </c>
      <c r="K88" s="3"/>
    </row>
    <row r="89" spans="3:11" ht="20.100000000000001" customHeight="1" thickBot="1" x14ac:dyDescent="0.3">
      <c r="C89" s="2" t="s">
        <v>33</v>
      </c>
      <c r="D89" s="5" t="s">
        <v>11</v>
      </c>
      <c r="E89" s="6" t="s">
        <v>14</v>
      </c>
      <c r="F89" s="6">
        <v>0</v>
      </c>
      <c r="G89" s="6">
        <v>150</v>
      </c>
      <c r="H89" s="7">
        <v>0.6</v>
      </c>
      <c r="I89" s="5">
        <v>0</v>
      </c>
      <c r="J89" s="13">
        <f xml:space="preserve"> I89 * H89</f>
        <v>0</v>
      </c>
      <c r="K89" s="3">
        <f>SUM(J89:J94)</f>
        <v>31.599999999999998</v>
      </c>
    </row>
    <row r="90" spans="3:11" ht="20.100000000000001" customHeight="1" thickBot="1" x14ac:dyDescent="0.3">
      <c r="C90" s="2">
        <f xml:space="preserve"> K89</f>
        <v>31.599999999999998</v>
      </c>
      <c r="D90" s="8" t="s">
        <v>10</v>
      </c>
      <c r="E90" s="4" t="s">
        <v>14</v>
      </c>
      <c r="F90" s="4">
        <v>0</v>
      </c>
      <c r="G90" s="4">
        <v>36</v>
      </c>
      <c r="H90" s="9">
        <v>0.6</v>
      </c>
      <c r="I90" s="8">
        <v>36</v>
      </c>
      <c r="J90" s="14">
        <f xml:space="preserve"> I90 * H90</f>
        <v>21.599999999999998</v>
      </c>
      <c r="K90" s="3">
        <f xml:space="preserve"> K89 - J89</f>
        <v>31.599999999999998</v>
      </c>
    </row>
    <row r="91" spans="3:11" ht="20.100000000000001" customHeight="1" x14ac:dyDescent="0.25">
      <c r="C91" s="4"/>
      <c r="D91" s="8" t="s">
        <v>5</v>
      </c>
      <c r="E91" s="4" t="s">
        <v>13</v>
      </c>
      <c r="F91" s="4">
        <v>100</v>
      </c>
      <c r="G91" s="4">
        <v>460</v>
      </c>
      <c r="H91" s="9">
        <v>1</v>
      </c>
      <c r="I91" s="4">
        <v>0</v>
      </c>
      <c r="J91" s="14">
        <f t="shared" ref="J91:J94" si="18" xml:space="preserve"> I91</f>
        <v>0</v>
      </c>
      <c r="K91" s="3">
        <f t="shared" ref="K91:K95" si="19" xml:space="preserve"> K90 - J90</f>
        <v>10</v>
      </c>
    </row>
    <row r="92" spans="3:11" ht="20.100000000000001" customHeight="1" x14ac:dyDescent="0.25">
      <c r="C92" s="4"/>
      <c r="D92" s="8" t="s">
        <v>6</v>
      </c>
      <c r="E92" s="4" t="s">
        <v>13</v>
      </c>
      <c r="F92" s="4">
        <v>100</v>
      </c>
      <c r="G92" s="4">
        <v>460</v>
      </c>
      <c r="H92" s="9">
        <v>1</v>
      </c>
      <c r="I92" s="8">
        <v>0</v>
      </c>
      <c r="J92" s="14">
        <f t="shared" si="18"/>
        <v>0</v>
      </c>
      <c r="K92" s="3">
        <f t="shared" si="19"/>
        <v>10</v>
      </c>
    </row>
    <row r="93" spans="3:11" ht="20.100000000000001" customHeight="1" x14ac:dyDescent="0.25">
      <c r="C93" s="4"/>
      <c r="D93" s="8" t="s">
        <v>7</v>
      </c>
      <c r="E93" s="4" t="s">
        <v>13</v>
      </c>
      <c r="F93" s="4">
        <v>40</v>
      </c>
      <c r="G93" s="4">
        <v>60</v>
      </c>
      <c r="H93" s="9">
        <v>1</v>
      </c>
      <c r="I93" s="8">
        <v>0</v>
      </c>
      <c r="J93" s="14">
        <f t="shared" si="18"/>
        <v>0</v>
      </c>
      <c r="K93" s="3">
        <f t="shared" si="19"/>
        <v>10</v>
      </c>
    </row>
    <row r="94" spans="3:11" ht="20.100000000000001" customHeight="1" thickBot="1" x14ac:dyDescent="0.3">
      <c r="C94" s="4"/>
      <c r="D94" s="10" t="s">
        <v>9</v>
      </c>
      <c r="E94" s="11" t="s">
        <v>8</v>
      </c>
      <c r="F94" s="11">
        <v>0</v>
      </c>
      <c r="G94" s="11">
        <v>16</v>
      </c>
      <c r="H94" s="12">
        <v>1</v>
      </c>
      <c r="I94" s="10">
        <v>10</v>
      </c>
      <c r="J94" s="14">
        <f t="shared" si="18"/>
        <v>10</v>
      </c>
      <c r="K94" s="3">
        <f t="shared" si="19"/>
        <v>10</v>
      </c>
    </row>
    <row r="95" spans="3:11" ht="20.100000000000001" customHeight="1" thickBot="1" x14ac:dyDescent="0.3">
      <c r="C95" s="4"/>
      <c r="D95" s="4"/>
      <c r="E95" s="4"/>
      <c r="F95" s="4"/>
      <c r="G95" s="4"/>
      <c r="H95" s="4"/>
      <c r="I95" s="2" t="s">
        <v>22</v>
      </c>
      <c r="J95" s="2">
        <f xml:space="preserve"> SUM(J89:J94)</f>
        <v>31.599999999999998</v>
      </c>
      <c r="K95" s="3">
        <f t="shared" si="19"/>
        <v>0</v>
      </c>
    </row>
    <row r="96" spans="3:11" ht="20.100000000000001" customHeight="1" thickBot="1" x14ac:dyDescent="0.3"/>
    <row r="97" spans="3:11" ht="20.100000000000001" customHeight="1" thickBot="1" x14ac:dyDescent="0.3">
      <c r="C97" s="18" t="s">
        <v>30</v>
      </c>
      <c r="D97" s="2" t="s">
        <v>0</v>
      </c>
      <c r="E97" s="2" t="s">
        <v>12</v>
      </c>
      <c r="F97" s="2" t="s">
        <v>17</v>
      </c>
      <c r="G97" s="2" t="s">
        <v>18</v>
      </c>
      <c r="H97" s="2" t="s">
        <v>19</v>
      </c>
      <c r="I97" s="2" t="s">
        <v>20</v>
      </c>
      <c r="J97" s="2" t="s">
        <v>21</v>
      </c>
      <c r="K97" s="3"/>
    </row>
    <row r="98" spans="3:11" ht="20.100000000000001" customHeight="1" thickBot="1" x14ac:dyDescent="0.3">
      <c r="C98" s="2" t="s">
        <v>33</v>
      </c>
      <c r="D98" s="5" t="s">
        <v>11</v>
      </c>
      <c r="E98" s="6" t="s">
        <v>14</v>
      </c>
      <c r="F98" s="6">
        <v>0</v>
      </c>
      <c r="G98" s="6">
        <v>150</v>
      </c>
      <c r="H98" s="7">
        <v>0.6</v>
      </c>
      <c r="I98" s="5">
        <v>0</v>
      </c>
      <c r="J98" s="13">
        <f xml:space="preserve"> I98 * H98</f>
        <v>0</v>
      </c>
      <c r="K98" s="3">
        <f>SUM(J98:J103)</f>
        <v>12</v>
      </c>
    </row>
    <row r="99" spans="3:11" ht="20.100000000000001" customHeight="1" thickBot="1" x14ac:dyDescent="0.3">
      <c r="C99" s="2">
        <f xml:space="preserve"> K98</f>
        <v>12</v>
      </c>
      <c r="D99" s="8" t="s">
        <v>10</v>
      </c>
      <c r="E99" s="4" t="s">
        <v>14</v>
      </c>
      <c r="F99" s="4">
        <v>0</v>
      </c>
      <c r="G99" s="4">
        <v>36</v>
      </c>
      <c r="H99" s="9">
        <v>0.6</v>
      </c>
      <c r="I99" s="8">
        <v>0</v>
      </c>
      <c r="J99" s="14">
        <f xml:space="preserve"> I99 * H99</f>
        <v>0</v>
      </c>
      <c r="K99" s="3">
        <f xml:space="preserve"> K98 - J98</f>
        <v>12</v>
      </c>
    </row>
    <row r="100" spans="3:11" ht="20.100000000000001" customHeight="1" x14ac:dyDescent="0.25">
      <c r="C100" s="4"/>
      <c r="D100" s="8" t="s">
        <v>5</v>
      </c>
      <c r="E100" s="4" t="s">
        <v>13</v>
      </c>
      <c r="F100" s="4">
        <v>100</v>
      </c>
      <c r="G100" s="4">
        <v>460</v>
      </c>
      <c r="H100" s="9">
        <v>1</v>
      </c>
      <c r="I100" s="4">
        <v>0</v>
      </c>
      <c r="J100" s="14">
        <f t="shared" ref="J100:J103" si="20" xml:space="preserve"> I100</f>
        <v>0</v>
      </c>
      <c r="K100" s="3">
        <f t="shared" ref="K100:K104" si="21" xml:space="preserve"> K99 - J99</f>
        <v>12</v>
      </c>
    </row>
    <row r="101" spans="3:11" ht="20.100000000000001" customHeight="1" x14ac:dyDescent="0.25">
      <c r="C101" s="4"/>
      <c r="D101" s="8" t="s">
        <v>6</v>
      </c>
      <c r="E101" s="4" t="s">
        <v>13</v>
      </c>
      <c r="F101" s="4">
        <v>100</v>
      </c>
      <c r="G101" s="4">
        <v>460</v>
      </c>
      <c r="H101" s="9">
        <v>1</v>
      </c>
      <c r="I101" s="8">
        <v>0</v>
      </c>
      <c r="J101" s="14">
        <f t="shared" si="20"/>
        <v>0</v>
      </c>
      <c r="K101" s="3">
        <f t="shared" si="21"/>
        <v>12</v>
      </c>
    </row>
    <row r="102" spans="3:11" ht="20.100000000000001" customHeight="1" x14ac:dyDescent="0.25">
      <c r="C102" s="4"/>
      <c r="D102" s="8" t="s">
        <v>7</v>
      </c>
      <c r="E102" s="4" t="s">
        <v>13</v>
      </c>
      <c r="F102" s="4">
        <v>40</v>
      </c>
      <c r="G102" s="4">
        <v>60</v>
      </c>
      <c r="H102" s="9">
        <v>1</v>
      </c>
      <c r="I102" s="8">
        <v>0</v>
      </c>
      <c r="J102" s="14">
        <f t="shared" si="20"/>
        <v>0</v>
      </c>
      <c r="K102" s="3">
        <f t="shared" si="21"/>
        <v>12</v>
      </c>
    </row>
    <row r="103" spans="3:11" ht="20.100000000000001" customHeight="1" thickBot="1" x14ac:dyDescent="0.3">
      <c r="C103" s="4"/>
      <c r="D103" s="10" t="s">
        <v>9</v>
      </c>
      <c r="E103" s="11" t="s">
        <v>8</v>
      </c>
      <c r="F103" s="11">
        <v>0</v>
      </c>
      <c r="G103" s="11">
        <v>16</v>
      </c>
      <c r="H103" s="12">
        <v>1</v>
      </c>
      <c r="I103" s="10">
        <v>12</v>
      </c>
      <c r="J103" s="14">
        <f t="shared" si="20"/>
        <v>12</v>
      </c>
      <c r="K103" s="3">
        <f t="shared" si="21"/>
        <v>12</v>
      </c>
    </row>
    <row r="104" spans="3:11" ht="20.100000000000001" customHeight="1" thickBot="1" x14ac:dyDescent="0.3">
      <c r="C104" s="4"/>
      <c r="D104" s="4"/>
      <c r="E104" s="4"/>
      <c r="F104" s="4"/>
      <c r="G104" s="4"/>
      <c r="H104" s="4"/>
      <c r="I104" s="2" t="s">
        <v>22</v>
      </c>
      <c r="J104" s="2">
        <f xml:space="preserve"> SUM(J98:J103)</f>
        <v>12</v>
      </c>
      <c r="K104" s="3">
        <f t="shared" si="21"/>
        <v>0</v>
      </c>
    </row>
    <row r="105" spans="3:11" ht="15.75" thickBot="1" x14ac:dyDescent="0.3"/>
    <row r="106" spans="3:11" ht="20.100000000000001" customHeight="1" thickBot="1" x14ac:dyDescent="0.3">
      <c r="C106" s="18" t="s">
        <v>31</v>
      </c>
      <c r="D106" s="2" t="s">
        <v>0</v>
      </c>
      <c r="E106" s="2" t="s">
        <v>12</v>
      </c>
      <c r="F106" s="2" t="s">
        <v>17</v>
      </c>
      <c r="G106" s="2" t="s">
        <v>18</v>
      </c>
      <c r="H106" s="2" t="s">
        <v>19</v>
      </c>
      <c r="I106" s="2" t="s">
        <v>20</v>
      </c>
      <c r="J106" s="2" t="s">
        <v>21</v>
      </c>
      <c r="K106" s="3"/>
    </row>
    <row r="107" spans="3:11" ht="20.100000000000001" customHeight="1" thickBot="1" x14ac:dyDescent="0.3">
      <c r="C107" s="2" t="s">
        <v>33</v>
      </c>
      <c r="D107" s="5" t="s">
        <v>11</v>
      </c>
      <c r="E107" s="6" t="s">
        <v>14</v>
      </c>
      <c r="F107" s="6">
        <v>0</v>
      </c>
      <c r="G107" s="6">
        <v>150</v>
      </c>
      <c r="H107" s="7">
        <v>0.6</v>
      </c>
      <c r="I107" s="5">
        <v>0</v>
      </c>
      <c r="J107" s="13">
        <f xml:space="preserve"> I107 * H107</f>
        <v>0</v>
      </c>
      <c r="K107" s="3">
        <f>SUM(J107:J112)</f>
        <v>89.6</v>
      </c>
    </row>
    <row r="108" spans="3:11" ht="20.100000000000001" customHeight="1" thickBot="1" x14ac:dyDescent="0.3">
      <c r="C108" s="2">
        <f xml:space="preserve"> K107</f>
        <v>89.6</v>
      </c>
      <c r="D108" s="8" t="s">
        <v>10</v>
      </c>
      <c r="E108" s="4" t="s">
        <v>14</v>
      </c>
      <c r="F108" s="4">
        <v>0</v>
      </c>
      <c r="G108" s="4">
        <v>36</v>
      </c>
      <c r="H108" s="9">
        <v>0.6</v>
      </c>
      <c r="I108" s="8">
        <v>36</v>
      </c>
      <c r="J108" s="14">
        <f xml:space="preserve"> I108 * H108</f>
        <v>21.599999999999998</v>
      </c>
      <c r="K108" s="3">
        <f xml:space="preserve"> K107 - J107</f>
        <v>89.6</v>
      </c>
    </row>
    <row r="109" spans="3:11" ht="20.100000000000001" customHeight="1" x14ac:dyDescent="0.25">
      <c r="C109" s="4"/>
      <c r="D109" s="8" t="s">
        <v>5</v>
      </c>
      <c r="E109" s="4" t="s">
        <v>13</v>
      </c>
      <c r="F109" s="4">
        <v>60</v>
      </c>
      <c r="G109" s="4">
        <v>65</v>
      </c>
      <c r="H109" s="9">
        <v>1</v>
      </c>
      <c r="I109" s="4">
        <v>63</v>
      </c>
      <c r="J109" s="14">
        <f t="shared" ref="J109:J112" si="22" xml:space="preserve"> I109</f>
        <v>63</v>
      </c>
      <c r="K109" s="3">
        <f t="shared" ref="K109:K113" si="23" xml:space="preserve"> K108 - J108</f>
        <v>68</v>
      </c>
    </row>
    <row r="110" spans="3:11" ht="20.100000000000001" customHeight="1" x14ac:dyDescent="0.25">
      <c r="C110" s="4"/>
      <c r="D110" s="8" t="s">
        <v>6</v>
      </c>
      <c r="E110" s="4" t="s">
        <v>13</v>
      </c>
      <c r="F110" s="4">
        <v>60</v>
      </c>
      <c r="G110" s="4">
        <v>65</v>
      </c>
      <c r="H110" s="9">
        <v>1</v>
      </c>
      <c r="I110" s="8">
        <v>0</v>
      </c>
      <c r="J110" s="14">
        <f t="shared" si="22"/>
        <v>0</v>
      </c>
      <c r="K110" s="3">
        <f t="shared" si="23"/>
        <v>5</v>
      </c>
    </row>
    <row r="111" spans="3:11" ht="20.100000000000001" customHeight="1" x14ac:dyDescent="0.25">
      <c r="C111" s="4"/>
      <c r="D111" s="8" t="s">
        <v>7</v>
      </c>
      <c r="E111" s="4" t="s">
        <v>13</v>
      </c>
      <c r="F111" s="4">
        <v>40</v>
      </c>
      <c r="G111" s="4">
        <v>60</v>
      </c>
      <c r="H111" s="9">
        <v>1</v>
      </c>
      <c r="I111" s="8">
        <v>0</v>
      </c>
      <c r="J111" s="14">
        <f t="shared" si="22"/>
        <v>0</v>
      </c>
      <c r="K111" s="3">
        <f t="shared" si="23"/>
        <v>5</v>
      </c>
    </row>
    <row r="112" spans="3:11" ht="20.100000000000001" customHeight="1" thickBot="1" x14ac:dyDescent="0.3">
      <c r="C112" s="4"/>
      <c r="D112" s="10" t="s">
        <v>9</v>
      </c>
      <c r="E112" s="11" t="s">
        <v>8</v>
      </c>
      <c r="F112" s="11">
        <v>5</v>
      </c>
      <c r="G112" s="11">
        <v>16</v>
      </c>
      <c r="H112" s="12">
        <v>1</v>
      </c>
      <c r="I112" s="10">
        <v>5</v>
      </c>
      <c r="J112" s="14">
        <f t="shared" si="22"/>
        <v>5</v>
      </c>
      <c r="K112" s="3">
        <f t="shared" si="23"/>
        <v>5</v>
      </c>
    </row>
    <row r="113" spans="3:11" ht="20.100000000000001" customHeight="1" thickBot="1" x14ac:dyDescent="0.3">
      <c r="C113" s="4"/>
      <c r="D113" s="4"/>
      <c r="E113" s="4"/>
      <c r="F113" s="4"/>
      <c r="G113" s="4"/>
      <c r="H113" s="4"/>
      <c r="I113" s="2" t="s">
        <v>22</v>
      </c>
      <c r="J113" s="2">
        <f xml:space="preserve"> SUM(J107:J112)</f>
        <v>89.6</v>
      </c>
      <c r="K113" s="3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Calculate a powerplant cost</vt:lpstr>
      <vt:lpstr>Calculate the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Gobert</dc:creator>
  <cp:lastModifiedBy>Bryan Gobert</cp:lastModifiedBy>
  <dcterms:created xsi:type="dcterms:W3CDTF">2024-08-27T07:45:30Z</dcterms:created>
  <dcterms:modified xsi:type="dcterms:W3CDTF">2024-08-28T12:33:05Z</dcterms:modified>
</cp:coreProperties>
</file>