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D:\Study\y2s2\MA1254 Mathematics in Business\IT Problem\"/>
    </mc:Choice>
  </mc:AlternateContent>
  <xr:revisionPtr revIDLastSave="0" documentId="13_ncr:1_{D58EDF8B-D509-42FF-B0F8-CE9D78E621A2}" xr6:coauthVersionLast="47" xr6:coauthVersionMax="47" xr10:uidLastSave="{00000000-0000-0000-0000-000000000000}"/>
  <bookViews>
    <workbookView xWindow="-120" yWindow="-120" windowWidth="29040" windowHeight="15840" xr2:uid="{00000000-000D-0000-FFFF-FFFF00000000}"/>
  </bookViews>
  <sheets>
    <sheet name="Search" sheetId="2" r:id="rId1"/>
    <sheet name="Data" sheetId="1" r:id="rId2"/>
  </sheets>
  <definedNames>
    <definedName name="_xlchart.v1.0" hidden="1">Data!$C$2:$C$53</definedName>
    <definedName name="_xlchart.v1.1" hidden="1">Search!$B$2</definedName>
    <definedName name="_xlchart.v1.2" hidden="1">Data!$E$2:$E$53</definedName>
    <definedName name="_xlchart.v1.3" hidden="1">Search!$D$2</definedName>
    <definedName name="_xlchart.v1.4" hidden="1">Data!$F$2:$F$53</definedName>
    <definedName name="_xlchart.v1.5" hidden="1">Search!$E$2</definedName>
    <definedName name="_xlchart.v1.6" hidden="1">Data!$D$2:$D$53</definedName>
    <definedName name="_xlchart.v1.7" hidden="1">Search!$C$2</definedName>
    <definedName name="_xlchart.v1.8" hidden="1">Data!$G$2:$G$53</definedName>
    <definedName name="_xlchart.v1.9" hidden="1">Search!$F$2</definedName>
    <definedName name="Affinity_1">Data!$L$2:$L$53</definedName>
    <definedName name="Affinity_2">Data!$K$2:$K$53</definedName>
    <definedName name="Affinity0">Data!$M$2:$M$53</definedName>
    <definedName name="Capital">Data!$G$2:$G$53</definedName>
    <definedName name="Country">Data!$B$2:$B$53</definedName>
    <definedName name="MktShare_1">Data!$I$2:$I$53</definedName>
    <definedName name="MktShare_2">Data!$H$2:$H$53</definedName>
    <definedName name="MktShare0">Data!$J$2:$J$53</definedName>
    <definedName name="Number">Data!$A$2:$A$53</definedName>
    <definedName name="OpCosts">Data!$E$2:$E$53</definedName>
    <definedName name="Overheads">Data!$F$2:$F$53</definedName>
    <definedName name="Price">Data!$D$2:$D$53</definedName>
    <definedName name="Volume">Data!$C$2:$C$53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 l="1"/>
  <c r="F2" i="2" l="1"/>
  <c r="E2" i="2"/>
  <c r="D2" i="2"/>
  <c r="B2" i="2"/>
</calcChain>
</file>

<file path=xl/sharedStrings.xml><?xml version="1.0" encoding="utf-8"?>
<sst xmlns="http://schemas.openxmlformats.org/spreadsheetml/2006/main" count="72" uniqueCount="66">
  <si>
    <t>Australia</t>
  </si>
  <si>
    <t>China</t>
  </si>
  <si>
    <t>Indonesia</t>
  </si>
  <si>
    <t>Korea</t>
  </si>
  <si>
    <t>Malaysia</t>
  </si>
  <si>
    <t>Philippines</t>
  </si>
  <si>
    <t>Singapore</t>
  </si>
  <si>
    <t>Taiwan</t>
  </si>
  <si>
    <t>Thailand</t>
  </si>
  <si>
    <t>Vietnam</t>
  </si>
  <si>
    <t>Argentina</t>
  </si>
  <si>
    <t>Brazil</t>
  </si>
  <si>
    <t>Canada</t>
  </si>
  <si>
    <t>Colombia</t>
  </si>
  <si>
    <t>Mexico</t>
  </si>
  <si>
    <t>Peru</t>
  </si>
  <si>
    <t>Usa</t>
  </si>
  <si>
    <t>Venezuela</t>
  </si>
  <si>
    <t>Austria</t>
  </si>
  <si>
    <t>Baltics</t>
  </si>
  <si>
    <t>Belgium</t>
  </si>
  <si>
    <t>Bulgaria</t>
  </si>
  <si>
    <t>Croatia</t>
  </si>
  <si>
    <t>Czech</t>
  </si>
  <si>
    <t>Denmark</t>
  </si>
  <si>
    <t>Finland</t>
  </si>
  <si>
    <t>France</t>
  </si>
  <si>
    <t>Germany</t>
  </si>
  <si>
    <t>Greece</t>
  </si>
  <si>
    <t>Hungary</t>
  </si>
  <si>
    <t>Ireland</t>
  </si>
  <si>
    <t>Italy</t>
  </si>
  <si>
    <t>Netherlands</t>
  </si>
  <si>
    <t>Norway</t>
  </si>
  <si>
    <t>Poland</t>
  </si>
  <si>
    <t>Portugal</t>
  </si>
  <si>
    <t>Romania</t>
  </si>
  <si>
    <t>Russia</t>
  </si>
  <si>
    <t>Slovakia</t>
  </si>
  <si>
    <t>Slovenia</t>
  </si>
  <si>
    <t>Spain</t>
  </si>
  <si>
    <t>Sweden</t>
  </si>
  <si>
    <t>Uk</t>
  </si>
  <si>
    <t>India</t>
  </si>
  <si>
    <t>Iran</t>
  </si>
  <si>
    <t>N Africa</t>
  </si>
  <si>
    <t>S Africa</t>
  </si>
  <si>
    <t>Japan</t>
  </si>
  <si>
    <t>Chile</t>
  </si>
  <si>
    <t>Switzerland</t>
  </si>
  <si>
    <t>Turkey</t>
  </si>
  <si>
    <t>Country</t>
  </si>
  <si>
    <t>Volume</t>
  </si>
  <si>
    <t>Price</t>
  </si>
  <si>
    <t>OpCosts</t>
  </si>
  <si>
    <t>Capital</t>
  </si>
  <si>
    <t>Overheads</t>
  </si>
  <si>
    <t>MktShare-2</t>
  </si>
  <si>
    <t>MktShare-1</t>
  </si>
  <si>
    <t>MktShare0</t>
  </si>
  <si>
    <t>Affinity-2</t>
  </si>
  <si>
    <t>Affinity-1</t>
  </si>
  <si>
    <t>Affinity0</t>
  </si>
  <si>
    <t>Number</t>
  </si>
  <si>
    <t>New Zealand</t>
  </si>
  <si>
    <t xml:space="preserve">Enter the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</si>
</sst>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0"/>
      <name val="Arial"/>
    </font>
    <font>
      <b/>
      <sz val="10"/>
      <name val="Arial"/>
      <family val="2"/>
    </font>
    <font>
      <sz val="8"/>
      <name val="Arial"/>
      <family val="2"/>
    </font>
    <font>
      <sz val="10"/>
      <name val="Arial"/>
      <family val="2"/>
    </font>
    <font>
      <sz val="12"/>
      <name val="Arial"/>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horizontal="right"/>
    </xf>
    <xf numFmtId="164" fontId="0" fillId="0" borderId="0" xfId="1" applyNumberFormat="1"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3" fontId="0" fillId="0" borderId="0" xfId="0" applyNumberFormat="1" applyAlignment="1">
      <alignment horizontal="right"/>
    </xf>
    <xf numFmtId="164" fontId="4" fillId="0" borderId="0" xfId="1" applyNumberFormat="1" applyFont="1" applyAlignment="1">
      <alignment horizontal="right"/>
    </xf>
    <xf numFmtId="0" fontId="0" fillId="0" borderId="0" xfId="0"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3" fontId="2" fillId="0" borderId="2" xfId="0" applyNumberFormat="1" applyFont="1" applyBorder="1" applyAlignment="1">
      <alignment horizontal="center" vertical="center"/>
    </xf>
    <xf numFmtId="3" fontId="2" fillId="0" borderId="3" xfId="0" applyNumberFormat="1" applyFont="1" applyBorder="1" applyAlignment="1">
      <alignment horizontal="center" vertical="center"/>
    </xf>
    <xf numFmtId="3" fontId="2" fillId="0" borderId="4" xfId="0" applyNumberFormat="1" applyFont="1" applyBorder="1" applyAlignment="1">
      <alignment horizontal="center" vertical="center"/>
    </xf>
    <xf numFmtId="164" fontId="0" fillId="2" borderId="1" xfId="1" applyNumberFormat="1" applyFont="1" applyFill="1" applyBorder="1" applyAlignment="1">
      <alignment vertical="center"/>
    </xf>
    <xf numFmtId="0" fontId="5" fillId="0" borderId="1" xfId="0" applyFont="1" applyFill="1" applyBorder="1" applyAlignment="1">
      <alignment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0" borderId="0" xfId="0" applyFill="1"/>
    <xf numFmtId="0" fontId="0" fillId="0" borderId="0" xfId="0" applyAlignment="1">
      <alignmen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plotArea>
      <cx:plotAreaRegion>
        <cx:series layoutId="boxWhisker" uniqueId="{FC29CD0E-94A8-4058-86A2-CB7C57CD5FFB}">
          <cx:tx>
            <cx:txData>
              <cx:f/>
              <cx:v>All Volume</cx:v>
            </cx:txData>
          </cx:tx>
          <cx:dataId val="0"/>
          <cx:layoutPr>
            <cx:visibility meanLine="0" meanMarker="1" nonoutliers="0" outliers="1"/>
            <cx:statistics quartileMethod="exclusive"/>
          </cx:layoutPr>
        </cx:series>
        <cx:series layoutId="boxWhisker" uniqueId="{00000000-C7C7-4B89-8AA9-4E7280AFA28B}">
          <cx:tx>
            <cx:txData>
              <cx:f/>
              <cx:v>Current</cx:v>
            </cx:txData>
          </cx:tx>
          <cx:dataId val="1"/>
          <cx:layoutPr>
            <cx:statistics quartileMethod="exclusive"/>
          </cx:layoutPr>
        </cx:series>
      </cx:plotAreaRegion>
      <cx:axis id="0" hidden="1">
        <cx:catScaling gapWidth="1"/>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plotArea>
      <cx:plotAreaRegion>
        <cx:series layoutId="boxWhisker" uniqueId="{FC29CD0E-94A8-4058-86A2-CB7C57CD5FFB}">
          <cx:tx>
            <cx:txData>
              <cx:f/>
              <cx:v>All OpCosts</cx:v>
            </cx:txData>
          </cx:tx>
          <cx:dataId val="0"/>
          <cx:layoutPr>
            <cx:visibility meanLine="0" meanMarker="1" nonoutliers="0" outliers="1"/>
            <cx:statistics quartileMethod="exclusive"/>
          </cx:layoutPr>
        </cx:series>
        <cx:series layoutId="boxWhisker" uniqueId="{00000000-C7C7-4B89-8AA9-4E7280AFA28B}">
          <cx:tx>
            <cx:txData>
              <cx:f/>
              <cx:v>Current</cx:v>
            </cx:txData>
          </cx:tx>
          <cx:dataId val="1"/>
          <cx:layoutPr>
            <cx:statistics quartileMethod="exclusive"/>
          </cx:layoutPr>
        </cx:series>
      </cx:plotAreaRegion>
      <cx:axis id="0" hidden="1">
        <cx:catScaling gapWidth="1"/>
        <cx:tickLabels/>
      </cx:axis>
      <cx:axis id="1" hidden="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_xlchart.v1.5</cx:f>
      </cx:numDim>
    </cx:data>
  </cx:chartData>
  <cx:chart>
    <cx:plotArea>
      <cx:plotAreaRegion>
        <cx:series layoutId="boxWhisker" uniqueId="{FC29CD0E-94A8-4058-86A2-CB7C57CD5FFB}">
          <cx:tx>
            <cx:txData>
              <cx:f/>
              <cx:v>All Overheads</cx:v>
            </cx:txData>
          </cx:tx>
          <cx:dataId val="0"/>
          <cx:layoutPr>
            <cx:visibility meanLine="0" meanMarker="1" nonoutliers="0" outliers="1"/>
            <cx:statistics quartileMethod="exclusive"/>
          </cx:layoutPr>
        </cx:series>
        <cx:series layoutId="boxWhisker" uniqueId="{00000000-C7C7-4B89-8AA9-4E7280AFA28B}">
          <cx:tx>
            <cx:txData>
              <cx:f/>
              <cx:v>Current</cx:v>
            </cx:txData>
          </cx:tx>
          <cx:dataId val="1"/>
          <cx:layoutPr>
            <cx:statistics quartileMethod="exclusive"/>
          </cx:layoutPr>
        </cx:series>
      </cx:plotAreaRegion>
      <cx:axis id="0" hidden="1">
        <cx:catScaling gapWidth="1"/>
        <cx:tickLabels/>
      </cx:axis>
      <cx:axis id="1" hidden="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_xlchart.v1.9</cx:f>
      </cx:numDim>
    </cx:data>
  </cx:chartData>
  <cx:chart>
    <cx:plotArea>
      <cx:plotAreaRegion>
        <cx:series layoutId="boxWhisker" uniqueId="{FC29CD0E-94A8-4058-86A2-CB7C57CD5FFB}">
          <cx:tx>
            <cx:txData>
              <cx:f/>
              <cx:v>All Capital</cx:v>
            </cx:txData>
          </cx:tx>
          <cx:dataId val="0"/>
          <cx:layoutPr>
            <cx:visibility meanLine="0" meanMarker="1" nonoutliers="0" outliers="1"/>
            <cx:statistics quartileMethod="exclusive"/>
          </cx:layoutPr>
        </cx:series>
        <cx:series layoutId="boxWhisker" uniqueId="{00000000-C7C7-4B89-8AA9-4E7280AFA28B}">
          <cx:tx>
            <cx:txData>
              <cx:f/>
              <cx:v>Current</cx:v>
            </cx:txData>
          </cx:tx>
          <cx:dataId val="1"/>
          <cx:layoutPr>
            <cx:statistics quartileMethod="exclusive"/>
          </cx:layoutPr>
        </cx:series>
      </cx:plotAreaRegion>
      <cx:axis id="0" hidden="1">
        <cx:catScaling gapWidth="1"/>
        <cx:tickLabels/>
      </cx:axis>
      <cx:axis id="1" hidden="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chartData>
  <cx:chart>
    <cx:plotArea>
      <cx:plotAreaRegion>
        <cx:series layoutId="boxWhisker" uniqueId="{FC29CD0E-94A8-4058-86A2-CB7C57CD5FFB}">
          <cx:tx>
            <cx:txData>
              <cx:f/>
              <cx:v>All Price</cx:v>
            </cx:txData>
          </cx:tx>
          <cx:dataId val="0"/>
          <cx:layoutPr>
            <cx:visibility meanLine="0" meanMarker="1" nonoutliers="0" outliers="1"/>
            <cx:statistics quartileMethod="exclusive"/>
          </cx:layoutPr>
        </cx:series>
        <cx:series layoutId="boxWhisker" uniqueId="{00000000-C7C7-4B89-8AA9-4E7280AFA28B}">
          <cx:tx>
            <cx:txData>
              <cx:f/>
              <cx:v>Current</cx:v>
            </cx:txData>
          </cx:tx>
          <cx:dataId val="1"/>
          <cx:layoutPr>
            <cx:statistics quartileMethod="exclusive"/>
          </cx:layoutPr>
        </cx:series>
      </cx:plotAreaRegion>
      <cx:axis id="0" hidden="1">
        <cx:catScaling gapWidth="1"/>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1323974</xdr:colOff>
      <xdr:row>2</xdr:row>
      <xdr:rowOff>9525</xdr:rowOff>
    </xdr:from>
    <xdr:to>
      <xdr:col>1</xdr:col>
      <xdr:colOff>1114424</xdr:colOff>
      <xdr:row>14</xdr:row>
      <xdr:rowOff>323850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C4E32C1-28B6-44E3-ABAE-C20F3232DB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23974" y="771525"/>
              <a:ext cx="1114425" cy="488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1114424</xdr:colOff>
      <xdr:row>2</xdr:row>
      <xdr:rowOff>9525</xdr:rowOff>
    </xdr:from>
    <xdr:to>
      <xdr:col>3</xdr:col>
      <xdr:colOff>1114424</xdr:colOff>
      <xdr:row>14</xdr:row>
      <xdr:rowOff>323850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4311350-2EE2-4EE5-8B5E-B5F66A7BE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52824" y="771525"/>
              <a:ext cx="1114425" cy="488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9524</xdr:colOff>
      <xdr:row>2</xdr:row>
      <xdr:rowOff>9525</xdr:rowOff>
    </xdr:from>
    <xdr:to>
      <xdr:col>5</xdr:col>
      <xdr:colOff>9524</xdr:colOff>
      <xdr:row>14</xdr:row>
      <xdr:rowOff>323850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19E334D-B6FB-49B0-9034-57FDA44BE7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676774" y="771525"/>
              <a:ext cx="1114425" cy="488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9524</xdr:colOff>
      <xdr:row>2</xdr:row>
      <xdr:rowOff>9525</xdr:rowOff>
    </xdr:from>
    <xdr:to>
      <xdr:col>6</xdr:col>
      <xdr:colOff>9524</xdr:colOff>
      <xdr:row>14</xdr:row>
      <xdr:rowOff>323850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922FFFC-C73A-4764-AF48-229EAC94B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91199" y="771525"/>
              <a:ext cx="1114425" cy="488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1104899</xdr:colOff>
      <xdr:row>2</xdr:row>
      <xdr:rowOff>9525</xdr:rowOff>
    </xdr:from>
    <xdr:to>
      <xdr:col>2</xdr:col>
      <xdr:colOff>1104899</xdr:colOff>
      <xdr:row>14</xdr:row>
      <xdr:rowOff>323850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089A9EE-7781-4B29-9C59-BA0172591E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28874" y="771525"/>
              <a:ext cx="1114425" cy="4886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6</xdr:col>
      <xdr:colOff>371475</xdr:colOff>
      <xdr:row>1</xdr:row>
      <xdr:rowOff>257176</xdr:rowOff>
    </xdr:from>
    <xdr:ext cx="3867150" cy="1219565"/>
    <xdr:sp macro="" textlink="">
      <xdr:nvSpPr>
        <xdr:cNvPr id="2" name="TextBox 1">
          <a:extLst>
            <a:ext uri="{FF2B5EF4-FFF2-40B4-BE49-F238E27FC236}">
              <a16:creationId xmlns:a16="http://schemas.microsoft.com/office/drawing/2014/main" id="{3E04B8E6-5756-42F9-A501-3F55857A4591}"/>
            </a:ext>
          </a:extLst>
        </xdr:cNvPr>
        <xdr:cNvSpPr txBox="1"/>
      </xdr:nvSpPr>
      <xdr:spPr>
        <a:xfrm>
          <a:off x="7267575" y="638176"/>
          <a:ext cx="3867150" cy="121956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You can select or enter the country you are interested in in the yellow filled grid, then the blue cell will give you all the required data, the icon below gives a box plot for each category, where blue represents All data, red represents the location of the current data. This way you can see what level the country is currently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56A0C-4476-4E81-BDAD-A68642E27D42}">
  <dimension ref="A1:L17"/>
  <sheetViews>
    <sheetView tabSelected="1" workbookViewId="0">
      <selection activeCell="O4" sqref="O4"/>
    </sheetView>
  </sheetViews>
  <sheetFormatPr defaultRowHeight="12.75" x14ac:dyDescent="0.2"/>
  <cols>
    <col min="1" max="1" width="19.85546875" customWidth="1"/>
    <col min="2" max="6" width="16.7109375" customWidth="1"/>
    <col min="7" max="12" width="9.140625" customWidth="1"/>
  </cols>
  <sheetData>
    <row r="1" spans="1:12" ht="30" customHeight="1" thickBot="1" x14ac:dyDescent="0.25">
      <c r="A1" s="14" t="s">
        <v>65</v>
      </c>
      <c r="B1" s="10" t="s">
        <v>52</v>
      </c>
      <c r="C1" s="11" t="s">
        <v>53</v>
      </c>
      <c r="D1" s="11" t="s">
        <v>54</v>
      </c>
      <c r="E1" s="11" t="s">
        <v>56</v>
      </c>
      <c r="F1" s="12" t="s">
        <v>55</v>
      </c>
      <c r="H1" s="7"/>
      <c r="I1" s="7"/>
      <c r="J1" s="7"/>
      <c r="K1" s="7"/>
      <c r="L1" s="7"/>
    </row>
    <row r="2" spans="1:12" ht="30" customHeight="1" thickBot="1" x14ac:dyDescent="0.25">
      <c r="A2" s="13" t="s">
        <v>1</v>
      </c>
      <c r="B2" s="15">
        <f>_xlfn.XLOOKUP(A2, Country, Volume)</f>
        <v>3164</v>
      </c>
      <c r="C2" s="16">
        <f>_xlfn.XLOOKUP(A2, Country, Price)</f>
        <v>34</v>
      </c>
      <c r="D2" s="16">
        <f>_xlfn.XLOOKUP(A2, Country, OpCosts)</f>
        <v>40800</v>
      </c>
      <c r="E2" s="16">
        <f>_xlfn.XLOOKUP(A2, Country, Overheads)</f>
        <v>49689</v>
      </c>
      <c r="F2" s="17">
        <f>_xlfn.XLOOKUP(A2, Country, Capital)</f>
        <v>235813</v>
      </c>
      <c r="H2" s="8"/>
      <c r="I2" s="8"/>
      <c r="J2" s="8"/>
      <c r="K2" s="8"/>
      <c r="L2" s="8"/>
    </row>
    <row r="3" spans="1:12" ht="24" customHeight="1" x14ac:dyDescent="0.2">
      <c r="A3" s="18"/>
      <c r="B3" s="18"/>
      <c r="C3" s="18"/>
      <c r="D3" s="18"/>
      <c r="E3" s="18"/>
      <c r="F3" s="18"/>
      <c r="G3" s="18"/>
      <c r="H3" s="9"/>
      <c r="I3" s="9"/>
      <c r="J3" s="9"/>
      <c r="K3" s="9"/>
      <c r="L3" s="9"/>
    </row>
    <row r="4" spans="1:12" ht="24" customHeight="1" x14ac:dyDescent="0.2">
      <c r="A4" s="7"/>
      <c r="H4" s="19"/>
      <c r="I4" s="19"/>
      <c r="J4" s="19"/>
    </row>
    <row r="5" spans="1:12" ht="24" customHeight="1" x14ac:dyDescent="0.2">
      <c r="A5" s="7"/>
      <c r="B5" s="7"/>
      <c r="C5" s="7"/>
      <c r="D5" s="7"/>
      <c r="E5" s="7"/>
      <c r="F5" s="7"/>
      <c r="H5" s="19"/>
      <c r="I5" s="19"/>
      <c r="J5" s="19"/>
    </row>
    <row r="6" spans="1:12" ht="24" customHeight="1" x14ac:dyDescent="0.2">
      <c r="A6" s="7"/>
      <c r="B6" s="7"/>
      <c r="C6" s="7"/>
      <c r="D6" s="7"/>
      <c r="E6" s="7"/>
      <c r="F6" s="7"/>
      <c r="H6" s="19"/>
      <c r="I6" s="19"/>
      <c r="J6" s="19"/>
    </row>
    <row r="7" spans="1:12" ht="24" customHeight="1" x14ac:dyDescent="0.2">
      <c r="A7" s="7"/>
      <c r="B7" s="7"/>
      <c r="C7" s="7"/>
      <c r="D7" s="7"/>
      <c r="E7" s="7"/>
      <c r="F7" s="7"/>
    </row>
    <row r="8" spans="1:12" ht="24" customHeight="1" x14ac:dyDescent="0.2">
      <c r="A8" s="7"/>
      <c r="B8" s="7"/>
      <c r="C8" s="7"/>
      <c r="D8" s="7"/>
      <c r="E8" s="7"/>
      <c r="F8" s="7"/>
    </row>
    <row r="9" spans="1:12" ht="24" customHeight="1" x14ac:dyDescent="0.2">
      <c r="A9" s="7"/>
      <c r="B9" s="7"/>
      <c r="C9" s="7"/>
      <c r="D9" s="7"/>
      <c r="E9" s="7"/>
      <c r="F9" s="7"/>
    </row>
    <row r="10" spans="1:12" ht="24" customHeight="1" x14ac:dyDescent="0.2">
      <c r="A10" s="7"/>
      <c r="B10" s="7"/>
      <c r="C10" s="7"/>
      <c r="D10" s="7"/>
      <c r="E10" s="7"/>
      <c r="F10" s="7"/>
    </row>
    <row r="11" spans="1:12" ht="24" customHeight="1" x14ac:dyDescent="0.2">
      <c r="A11" s="7"/>
      <c r="B11" s="7"/>
      <c r="C11" s="7"/>
      <c r="D11" s="7"/>
      <c r="E11" s="7"/>
      <c r="F11" s="7"/>
    </row>
    <row r="12" spans="1:12" ht="24" customHeight="1" x14ac:dyDescent="0.2">
      <c r="A12" s="7"/>
      <c r="B12" s="7"/>
      <c r="C12" s="7"/>
      <c r="D12" s="7"/>
      <c r="E12" s="7"/>
      <c r="F12" s="7"/>
    </row>
    <row r="13" spans="1:12" ht="24" customHeight="1" x14ac:dyDescent="0.2">
      <c r="A13" s="7"/>
      <c r="B13" s="7"/>
      <c r="C13" s="7"/>
      <c r="D13" s="7"/>
      <c r="E13" s="7"/>
      <c r="F13" s="7"/>
    </row>
    <row r="14" spans="1:12" ht="24" customHeight="1" x14ac:dyDescent="0.2">
      <c r="A14" s="7"/>
      <c r="B14" s="7"/>
      <c r="C14" s="7"/>
      <c r="D14" s="7"/>
      <c r="E14" s="7"/>
      <c r="F14" s="7"/>
    </row>
    <row r="15" spans="1:12" ht="24" customHeight="1" x14ac:dyDescent="0.2">
      <c r="A15" s="7"/>
      <c r="B15" s="7"/>
      <c r="C15" s="7"/>
      <c r="D15" s="7"/>
      <c r="E15" s="7"/>
      <c r="F15" s="7"/>
    </row>
    <row r="16" spans="1:12" ht="12.75" customHeight="1" x14ac:dyDescent="0.2">
      <c r="A16" s="7"/>
      <c r="B16" s="7"/>
      <c r="C16" s="7"/>
      <c r="D16" s="7"/>
      <c r="E16" s="7"/>
      <c r="F16" s="7"/>
    </row>
    <row r="17" spans="1:6" ht="15" customHeight="1" x14ac:dyDescent="0.2">
      <c r="A17" s="7"/>
      <c r="B17" s="7"/>
      <c r="C17" s="7"/>
      <c r="D17" s="7"/>
      <c r="E17" s="7"/>
      <c r="F17" s="7"/>
    </row>
  </sheetData>
  <pageMargins left="0.7" right="0.7" top="0.75" bottom="0.75" header="0.3" footer="0.3"/>
  <pageSetup paperSize="9"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C69FB9-EE4C-4F95-9A57-F150E229CEC5}">
          <x14:formula1>
            <xm:f>Data!$B$2:$B$53</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53"/>
  <sheetViews>
    <sheetView workbookViewId="0">
      <selection activeCell="O15" sqref="O15"/>
    </sheetView>
  </sheetViews>
  <sheetFormatPr defaultColWidth="12.140625" defaultRowHeight="12.75" x14ac:dyDescent="0.2"/>
  <cols>
    <col min="1" max="2" width="12.140625" style="1" customWidth="1"/>
    <col min="3" max="7" width="12.140625" style="5" customWidth="1"/>
    <col min="8" max="16384" width="12.140625" style="1"/>
  </cols>
  <sheetData>
    <row r="1" spans="1:13" s="3" customFormat="1" x14ac:dyDescent="0.2">
      <c r="A1" s="3" t="s">
        <v>63</v>
      </c>
      <c r="B1" s="3" t="s">
        <v>51</v>
      </c>
      <c r="C1" s="4" t="s">
        <v>52</v>
      </c>
      <c r="D1" s="4" t="s">
        <v>53</v>
      </c>
      <c r="E1" s="4" t="s">
        <v>54</v>
      </c>
      <c r="F1" s="4" t="s">
        <v>56</v>
      </c>
      <c r="G1" s="4" t="s">
        <v>55</v>
      </c>
      <c r="H1" s="3" t="s">
        <v>57</v>
      </c>
      <c r="I1" s="3" t="s">
        <v>58</v>
      </c>
      <c r="J1" s="3" t="s">
        <v>59</v>
      </c>
      <c r="K1" s="3" t="s">
        <v>60</v>
      </c>
      <c r="L1" s="3" t="s">
        <v>61</v>
      </c>
      <c r="M1" s="3" t="s">
        <v>62</v>
      </c>
    </row>
    <row r="2" spans="1:13" x14ac:dyDescent="0.2">
      <c r="A2" s="1">
        <v>1</v>
      </c>
      <c r="B2" s="2" t="s">
        <v>10</v>
      </c>
      <c r="C2" s="5">
        <v>2200</v>
      </c>
      <c r="D2" s="5">
        <v>21</v>
      </c>
      <c r="E2" s="5">
        <v>28225</v>
      </c>
      <c r="F2" s="5">
        <v>16428</v>
      </c>
      <c r="G2" s="5">
        <v>225798</v>
      </c>
      <c r="H2" s="2">
        <v>0.224</v>
      </c>
      <c r="I2" s="2">
        <v>0.14299999999999999</v>
      </c>
      <c r="J2" s="2">
        <v>0.182</v>
      </c>
      <c r="K2" s="2">
        <v>0.313</v>
      </c>
      <c r="L2" s="2">
        <v>0.502</v>
      </c>
      <c r="M2" s="2">
        <v>0.44400000000000001</v>
      </c>
    </row>
    <row r="3" spans="1:13" x14ac:dyDescent="0.2">
      <c r="A3" s="1">
        <v>2</v>
      </c>
      <c r="B3" s="2" t="s">
        <v>0</v>
      </c>
      <c r="C3" s="5">
        <v>3343</v>
      </c>
      <c r="D3" s="5">
        <v>30</v>
      </c>
      <c r="E3" s="5">
        <v>58538</v>
      </c>
      <c r="F3" s="5">
        <v>50277</v>
      </c>
      <c r="G3" s="5">
        <v>242643</v>
      </c>
      <c r="H3" s="2">
        <v>0.17499999999999999</v>
      </c>
      <c r="I3" s="2">
        <v>0.155</v>
      </c>
      <c r="J3" s="2">
        <v>0.255</v>
      </c>
      <c r="K3" s="2">
        <v>0.54</v>
      </c>
      <c r="L3" s="2">
        <v>0.61299999999999999</v>
      </c>
      <c r="M3" s="2">
        <v>0.58399999999999996</v>
      </c>
    </row>
    <row r="4" spans="1:13" x14ac:dyDescent="0.2">
      <c r="A4" s="1">
        <v>3</v>
      </c>
      <c r="B4" s="2" t="s">
        <v>18</v>
      </c>
      <c r="C4" s="5">
        <v>2800</v>
      </c>
      <c r="D4" s="5">
        <v>39</v>
      </c>
      <c r="E4" s="5">
        <v>50959</v>
      </c>
      <c r="F4" s="5">
        <v>47248</v>
      </c>
      <c r="G4" s="5">
        <v>153747</v>
      </c>
      <c r="H4" s="2">
        <v>0.39500000000000002</v>
      </c>
      <c r="I4" s="2">
        <v>0.36899999999999999</v>
      </c>
      <c r="J4" s="2">
        <v>0.32200000000000001</v>
      </c>
      <c r="K4" s="2">
        <v>0.61599999999999999</v>
      </c>
      <c r="L4" s="2">
        <v>0.61299999999999999</v>
      </c>
      <c r="M4" s="2">
        <v>0.41799999999999998</v>
      </c>
    </row>
    <row r="5" spans="1:13" x14ac:dyDescent="0.2">
      <c r="A5" s="1">
        <v>4</v>
      </c>
      <c r="B5" s="2" t="s">
        <v>19</v>
      </c>
      <c r="C5" s="5">
        <v>3381</v>
      </c>
      <c r="D5" s="5">
        <v>23</v>
      </c>
      <c r="E5" s="5">
        <v>35738</v>
      </c>
      <c r="F5" s="5">
        <v>13145</v>
      </c>
      <c r="G5" s="5">
        <v>176374</v>
      </c>
      <c r="H5" s="2">
        <v>0.20399999999999999</v>
      </c>
      <c r="I5" s="2">
        <v>0.32300000000000001</v>
      </c>
      <c r="J5" s="2">
        <v>0.38500000000000001</v>
      </c>
      <c r="K5" s="2">
        <v>0.63500000000000001</v>
      </c>
      <c r="L5" s="2">
        <v>0.54100000000000004</v>
      </c>
      <c r="M5" s="2">
        <v>0.52300000000000002</v>
      </c>
    </row>
    <row r="6" spans="1:13" x14ac:dyDescent="0.2">
      <c r="A6" s="1">
        <v>5</v>
      </c>
      <c r="B6" s="2" t="s">
        <v>20</v>
      </c>
      <c r="C6" s="5">
        <v>4846</v>
      </c>
      <c r="D6" s="5">
        <v>29</v>
      </c>
      <c r="E6" s="5">
        <v>50291</v>
      </c>
      <c r="F6" s="5">
        <v>73876</v>
      </c>
      <c r="G6" s="5">
        <v>202827</v>
      </c>
      <c r="H6" s="2">
        <v>0.19700000000000001</v>
      </c>
      <c r="I6" s="2">
        <v>0.13500000000000001</v>
      </c>
      <c r="J6" s="2">
        <v>0.27700000000000002</v>
      </c>
      <c r="K6" s="2">
        <v>0.58899999999999997</v>
      </c>
      <c r="L6" s="2">
        <v>0.318</v>
      </c>
      <c r="M6" s="2">
        <v>0.58699999999999997</v>
      </c>
    </row>
    <row r="7" spans="1:13" x14ac:dyDescent="0.2">
      <c r="A7" s="1">
        <v>6</v>
      </c>
      <c r="B7" s="2" t="s">
        <v>11</v>
      </c>
      <c r="C7" s="5">
        <v>2600</v>
      </c>
      <c r="D7" s="5">
        <v>39</v>
      </c>
      <c r="E7" s="5">
        <v>62925</v>
      </c>
      <c r="F7" s="5">
        <v>18598</v>
      </c>
      <c r="G7" s="5">
        <v>202318</v>
      </c>
      <c r="H7" s="2">
        <v>0.23899999999999999</v>
      </c>
      <c r="I7" s="2">
        <v>0.3</v>
      </c>
      <c r="J7" s="2">
        <v>0.35199999999999998</v>
      </c>
      <c r="K7" s="2">
        <v>0.35599999999999998</v>
      </c>
      <c r="L7" s="2">
        <v>0.33200000000000002</v>
      </c>
      <c r="M7" s="2">
        <v>0.623</v>
      </c>
    </row>
    <row r="8" spans="1:13" x14ac:dyDescent="0.2">
      <c r="A8" s="1">
        <v>7</v>
      </c>
      <c r="B8" s="2" t="s">
        <v>21</v>
      </c>
      <c r="C8" s="5">
        <v>1346</v>
      </c>
      <c r="D8" s="5">
        <v>39</v>
      </c>
      <c r="E8" s="5">
        <v>33074</v>
      </c>
      <c r="F8" s="5">
        <v>9593</v>
      </c>
      <c r="G8" s="5">
        <v>112384</v>
      </c>
      <c r="H8" s="2">
        <v>0.32500000000000001</v>
      </c>
      <c r="I8" s="2">
        <v>0.20200000000000001</v>
      </c>
      <c r="J8" s="2">
        <v>0.20799999999999999</v>
      </c>
      <c r="K8" s="2">
        <v>0.61199999999999999</v>
      </c>
      <c r="L8" s="2">
        <v>0.32900000000000001</v>
      </c>
      <c r="M8" s="2">
        <v>0.501</v>
      </c>
    </row>
    <row r="9" spans="1:13" x14ac:dyDescent="0.2">
      <c r="A9" s="1">
        <v>8</v>
      </c>
      <c r="B9" s="2" t="s">
        <v>12</v>
      </c>
      <c r="C9" s="5">
        <v>3587</v>
      </c>
      <c r="D9" s="5">
        <v>43</v>
      </c>
      <c r="E9" s="5">
        <v>65512</v>
      </c>
      <c r="F9" s="5">
        <v>54186</v>
      </c>
      <c r="G9" s="5">
        <v>195795</v>
      </c>
      <c r="H9" s="2">
        <v>0.318</v>
      </c>
      <c r="I9" s="2">
        <v>0.23100000000000001</v>
      </c>
      <c r="J9" s="2">
        <v>0.35699999999999998</v>
      </c>
      <c r="K9" s="2">
        <v>0.51300000000000001</v>
      </c>
      <c r="L9" s="2">
        <v>0.63700000000000001</v>
      </c>
      <c r="M9" s="2">
        <v>0.56899999999999995</v>
      </c>
    </row>
    <row r="10" spans="1:13" x14ac:dyDescent="0.2">
      <c r="A10" s="1">
        <v>9</v>
      </c>
      <c r="B10" s="2" t="s">
        <v>48</v>
      </c>
      <c r="C10" s="5">
        <v>2715</v>
      </c>
      <c r="D10" s="5">
        <v>30</v>
      </c>
      <c r="E10" s="5">
        <v>42350</v>
      </c>
      <c r="F10" s="5">
        <v>27251</v>
      </c>
      <c r="G10" s="5">
        <v>136642</v>
      </c>
      <c r="H10" s="2">
        <v>0.38600000000000001</v>
      </c>
      <c r="I10" s="2">
        <v>0.14699999999999999</v>
      </c>
      <c r="J10" s="2">
        <v>0.14699999999999999</v>
      </c>
      <c r="K10" s="2">
        <v>0.40899999999999997</v>
      </c>
      <c r="L10" s="2">
        <v>0.35899999999999999</v>
      </c>
      <c r="M10" s="2">
        <v>0.499</v>
      </c>
    </row>
    <row r="11" spans="1:13" x14ac:dyDescent="0.2">
      <c r="A11" s="1">
        <v>10</v>
      </c>
      <c r="B11" s="2" t="s">
        <v>1</v>
      </c>
      <c r="C11" s="5">
        <v>3164</v>
      </c>
      <c r="D11" s="5">
        <v>34</v>
      </c>
      <c r="E11" s="5">
        <v>40800</v>
      </c>
      <c r="F11" s="5">
        <v>49689</v>
      </c>
      <c r="G11" s="5">
        <v>235813</v>
      </c>
      <c r="H11" s="2">
        <v>0.16300000000000001</v>
      </c>
      <c r="I11" s="2">
        <v>0.23</v>
      </c>
      <c r="J11" s="2">
        <v>0.32900000000000001</v>
      </c>
      <c r="K11" s="2">
        <v>0.56200000000000006</v>
      </c>
      <c r="L11" s="2">
        <v>0.53800000000000003</v>
      </c>
      <c r="M11" s="2">
        <v>0.56799999999999995</v>
      </c>
    </row>
    <row r="12" spans="1:13" x14ac:dyDescent="0.2">
      <c r="A12" s="1">
        <v>11</v>
      </c>
      <c r="B12" s="2" t="s">
        <v>13</v>
      </c>
      <c r="C12" s="5">
        <v>1779</v>
      </c>
      <c r="D12" s="5">
        <v>37</v>
      </c>
      <c r="E12" s="5">
        <v>40929</v>
      </c>
      <c r="F12" s="5">
        <v>14639</v>
      </c>
      <c r="G12" s="5">
        <v>237624</v>
      </c>
      <c r="H12" s="2">
        <v>0.27200000000000002</v>
      </c>
      <c r="I12" s="2">
        <v>0.25900000000000001</v>
      </c>
      <c r="J12" s="2">
        <v>0.32</v>
      </c>
      <c r="K12" s="2">
        <v>0.61099999999999999</v>
      </c>
      <c r="L12" s="2">
        <v>0.375</v>
      </c>
      <c r="M12" s="2">
        <v>0.505</v>
      </c>
    </row>
    <row r="13" spans="1:13" x14ac:dyDescent="0.2">
      <c r="A13" s="1">
        <v>12</v>
      </c>
      <c r="B13" s="2" t="s">
        <v>22</v>
      </c>
      <c r="C13" s="5">
        <v>472</v>
      </c>
      <c r="D13" s="5">
        <v>39</v>
      </c>
      <c r="E13" s="5">
        <v>10345</v>
      </c>
      <c r="F13" s="5">
        <v>4941</v>
      </c>
      <c r="G13" s="5">
        <v>152078</v>
      </c>
      <c r="H13" s="2">
        <v>0.123</v>
      </c>
      <c r="I13" s="2">
        <v>0.39800000000000002</v>
      </c>
      <c r="J13" s="2">
        <v>0.33600000000000002</v>
      </c>
      <c r="K13" s="2">
        <v>0.57999999999999996</v>
      </c>
      <c r="L13" s="2">
        <v>0.54100000000000004</v>
      </c>
      <c r="M13" s="2">
        <v>0.57899999999999996</v>
      </c>
    </row>
    <row r="14" spans="1:13" x14ac:dyDescent="0.2">
      <c r="A14" s="1">
        <v>13</v>
      </c>
      <c r="B14" s="2" t="s">
        <v>23</v>
      </c>
      <c r="C14" s="5">
        <v>3979</v>
      </c>
      <c r="D14" s="5">
        <v>44</v>
      </c>
      <c r="E14" s="5">
        <v>99095</v>
      </c>
      <c r="F14" s="5">
        <v>89260</v>
      </c>
      <c r="G14" s="5">
        <v>104492</v>
      </c>
      <c r="H14" s="2">
        <v>0.376</v>
      </c>
      <c r="I14" s="2">
        <v>0.22700000000000001</v>
      </c>
      <c r="J14" s="2">
        <v>0.27600000000000002</v>
      </c>
      <c r="K14" s="2">
        <v>0.64100000000000001</v>
      </c>
      <c r="L14" s="2">
        <v>0.56799999999999995</v>
      </c>
      <c r="M14" s="2">
        <v>0.48599999999999999</v>
      </c>
    </row>
    <row r="15" spans="1:13" x14ac:dyDescent="0.2">
      <c r="A15" s="1">
        <v>14</v>
      </c>
      <c r="B15" s="2" t="s">
        <v>24</v>
      </c>
      <c r="C15" s="5">
        <v>4774</v>
      </c>
      <c r="D15" s="5">
        <v>36</v>
      </c>
      <c r="E15" s="5">
        <v>89052</v>
      </c>
      <c r="F15" s="5">
        <v>70794</v>
      </c>
      <c r="G15" s="5">
        <v>120230</v>
      </c>
      <c r="H15" s="2">
        <v>0.224</v>
      </c>
      <c r="I15" s="2">
        <v>0.19700000000000001</v>
      </c>
      <c r="J15" s="2">
        <v>0.39800000000000002</v>
      </c>
      <c r="K15" s="2">
        <v>0.33800000000000002</v>
      </c>
      <c r="L15" s="2">
        <v>0.47199999999999998</v>
      </c>
      <c r="M15" s="2">
        <v>0.56499999999999995</v>
      </c>
    </row>
    <row r="16" spans="1:13" x14ac:dyDescent="0.2">
      <c r="A16" s="1">
        <v>15</v>
      </c>
      <c r="B16" s="2" t="s">
        <v>25</v>
      </c>
      <c r="C16" s="5">
        <v>915</v>
      </c>
      <c r="D16" s="5">
        <v>25</v>
      </c>
      <c r="E16" s="5">
        <v>9492</v>
      </c>
      <c r="F16" s="5">
        <v>12029</v>
      </c>
      <c r="G16" s="5">
        <v>159296</v>
      </c>
      <c r="H16" s="2">
        <v>0.316</v>
      </c>
      <c r="I16" s="2">
        <v>0.19700000000000001</v>
      </c>
      <c r="J16" s="2">
        <v>0.34200000000000003</v>
      </c>
      <c r="K16" s="2">
        <v>0.5</v>
      </c>
      <c r="L16" s="2">
        <v>0.377</v>
      </c>
      <c r="M16" s="2">
        <v>0.377</v>
      </c>
    </row>
    <row r="17" spans="1:13" x14ac:dyDescent="0.2">
      <c r="A17" s="1">
        <v>16</v>
      </c>
      <c r="B17" s="2" t="s">
        <v>26</v>
      </c>
      <c r="C17" s="5">
        <v>4984</v>
      </c>
      <c r="D17" s="5">
        <v>30</v>
      </c>
      <c r="E17" s="5">
        <v>65072</v>
      </c>
      <c r="F17" s="5">
        <v>60579</v>
      </c>
      <c r="G17" s="5">
        <v>126966</v>
      </c>
      <c r="H17" s="2">
        <v>0.20200000000000001</v>
      </c>
      <c r="I17" s="2">
        <v>0.29599999999999999</v>
      </c>
      <c r="J17" s="2">
        <v>0.14299999999999999</v>
      </c>
      <c r="K17" s="2">
        <v>0.38700000000000001</v>
      </c>
      <c r="L17" s="2">
        <v>0.52500000000000002</v>
      </c>
      <c r="M17" s="2">
        <v>0.52200000000000002</v>
      </c>
    </row>
    <row r="18" spans="1:13" x14ac:dyDescent="0.2">
      <c r="A18" s="1">
        <v>17</v>
      </c>
      <c r="B18" s="2" t="s">
        <v>27</v>
      </c>
      <c r="C18" s="5">
        <v>3744</v>
      </c>
      <c r="D18" s="5">
        <v>25</v>
      </c>
      <c r="E18" s="5">
        <v>37776</v>
      </c>
      <c r="F18" s="5">
        <v>20632</v>
      </c>
      <c r="G18" s="5">
        <v>224884</v>
      </c>
      <c r="H18" s="2">
        <v>0.32100000000000001</v>
      </c>
      <c r="I18" s="2">
        <v>0.23</v>
      </c>
      <c r="J18" s="2">
        <v>0.1</v>
      </c>
      <c r="K18" s="2">
        <v>0.53100000000000003</v>
      </c>
      <c r="L18" s="2">
        <v>0.65600000000000003</v>
      </c>
      <c r="M18" s="2">
        <v>0.36499999999999999</v>
      </c>
    </row>
    <row r="19" spans="1:13" x14ac:dyDescent="0.2">
      <c r="A19" s="1">
        <v>18</v>
      </c>
      <c r="B19" s="2" t="s">
        <v>28</v>
      </c>
      <c r="C19" s="5">
        <v>3553</v>
      </c>
      <c r="D19" s="5">
        <v>34</v>
      </c>
      <c r="E19" s="5">
        <v>61493</v>
      </c>
      <c r="F19" s="5">
        <v>46371</v>
      </c>
      <c r="G19" s="5">
        <v>104950</v>
      </c>
      <c r="H19" s="2">
        <v>0.19600000000000001</v>
      </c>
      <c r="I19" s="2">
        <v>0.34300000000000003</v>
      </c>
      <c r="J19" s="2">
        <v>0.27600000000000002</v>
      </c>
      <c r="K19" s="2">
        <v>0.36499999999999999</v>
      </c>
      <c r="L19" s="2">
        <v>0.33400000000000002</v>
      </c>
      <c r="M19" s="2">
        <v>0.67100000000000004</v>
      </c>
    </row>
    <row r="20" spans="1:13" x14ac:dyDescent="0.2">
      <c r="A20" s="1">
        <v>19</v>
      </c>
      <c r="B20" s="2" t="s">
        <v>29</v>
      </c>
      <c r="C20" s="5">
        <v>4995</v>
      </c>
      <c r="D20" s="5">
        <v>26</v>
      </c>
      <c r="E20" s="5">
        <v>64772</v>
      </c>
      <c r="F20" s="5">
        <v>36820</v>
      </c>
      <c r="G20" s="5">
        <v>113503</v>
      </c>
      <c r="H20" s="2">
        <v>0.39800000000000002</v>
      </c>
      <c r="I20" s="2">
        <v>0.35899999999999999</v>
      </c>
      <c r="J20" s="2">
        <v>0.26</v>
      </c>
      <c r="K20" s="2">
        <v>0.66200000000000003</v>
      </c>
      <c r="L20" s="2">
        <v>0.39700000000000002</v>
      </c>
      <c r="M20" s="2">
        <v>0.38300000000000001</v>
      </c>
    </row>
    <row r="21" spans="1:13" x14ac:dyDescent="0.2">
      <c r="A21" s="1">
        <v>20</v>
      </c>
      <c r="B21" s="2" t="s">
        <v>43</v>
      </c>
      <c r="C21" s="5">
        <v>879</v>
      </c>
      <c r="D21" s="5">
        <v>21</v>
      </c>
      <c r="E21" s="5">
        <v>7466</v>
      </c>
      <c r="F21" s="5">
        <v>8532</v>
      </c>
      <c r="G21" s="5">
        <v>118731</v>
      </c>
      <c r="H21" s="2">
        <v>0.255</v>
      </c>
      <c r="I21" s="2">
        <v>0.20200000000000001</v>
      </c>
      <c r="J21" s="2">
        <v>0.32900000000000001</v>
      </c>
      <c r="K21" s="2">
        <v>0.65400000000000003</v>
      </c>
      <c r="L21" s="2">
        <v>0.51500000000000001</v>
      </c>
      <c r="M21" s="2">
        <v>0.3</v>
      </c>
    </row>
    <row r="22" spans="1:13" x14ac:dyDescent="0.2">
      <c r="A22" s="1">
        <v>21</v>
      </c>
      <c r="B22" s="2" t="s">
        <v>2</v>
      </c>
      <c r="C22" s="5">
        <v>2016</v>
      </c>
      <c r="D22" s="5">
        <v>36</v>
      </c>
      <c r="E22" s="5">
        <v>38517</v>
      </c>
      <c r="F22" s="5">
        <v>24037</v>
      </c>
      <c r="G22" s="5">
        <v>172663</v>
      </c>
      <c r="H22" s="2">
        <v>0.35199999999999998</v>
      </c>
      <c r="I22" s="2">
        <v>0.26400000000000001</v>
      </c>
      <c r="J22" s="2">
        <v>0.248</v>
      </c>
      <c r="K22" s="2">
        <v>0.54500000000000004</v>
      </c>
      <c r="L22" s="2">
        <v>0.41399999999999998</v>
      </c>
      <c r="M22" s="2">
        <v>0.312</v>
      </c>
    </row>
    <row r="23" spans="1:13" x14ac:dyDescent="0.2">
      <c r="A23" s="1">
        <v>22</v>
      </c>
      <c r="B23" s="2" t="s">
        <v>44</v>
      </c>
      <c r="C23" s="5">
        <v>306</v>
      </c>
      <c r="D23" s="5">
        <v>25</v>
      </c>
      <c r="E23" s="5">
        <v>4462</v>
      </c>
      <c r="F23" s="5">
        <v>2543</v>
      </c>
      <c r="G23" s="5">
        <v>122305</v>
      </c>
      <c r="H23" s="2">
        <v>0.16900000000000001</v>
      </c>
      <c r="I23" s="2">
        <v>0.13700000000000001</v>
      </c>
      <c r="J23" s="2">
        <v>0.23699999999999999</v>
      </c>
      <c r="K23" s="2">
        <v>0.38200000000000001</v>
      </c>
      <c r="L23" s="2">
        <v>0.42399999999999999</v>
      </c>
      <c r="M23" s="2">
        <v>0.65800000000000003</v>
      </c>
    </row>
    <row r="24" spans="1:13" x14ac:dyDescent="0.2">
      <c r="A24" s="1">
        <v>23</v>
      </c>
      <c r="B24" s="2" t="s">
        <v>30</v>
      </c>
      <c r="C24" s="5">
        <v>4599</v>
      </c>
      <c r="D24" s="5">
        <v>29</v>
      </c>
      <c r="E24" s="5">
        <v>77665</v>
      </c>
      <c r="F24" s="5">
        <v>25483</v>
      </c>
      <c r="G24" s="5">
        <v>179853</v>
      </c>
      <c r="H24" s="2">
        <v>0.104</v>
      </c>
      <c r="I24" s="2">
        <v>0.154</v>
      </c>
      <c r="J24" s="2">
        <v>0.27200000000000002</v>
      </c>
      <c r="K24" s="2">
        <v>0.45100000000000001</v>
      </c>
      <c r="L24" s="2">
        <v>0.66400000000000003</v>
      </c>
      <c r="M24" s="2">
        <v>0.35499999999999998</v>
      </c>
    </row>
    <row r="25" spans="1:13" x14ac:dyDescent="0.2">
      <c r="A25" s="1">
        <v>24</v>
      </c>
      <c r="B25" s="2" t="s">
        <v>31</v>
      </c>
      <c r="C25" s="5">
        <v>3264</v>
      </c>
      <c r="D25" s="5">
        <v>30</v>
      </c>
      <c r="E25" s="5">
        <v>57098</v>
      </c>
      <c r="F25" s="5">
        <v>23096</v>
      </c>
      <c r="G25" s="5">
        <v>143902</v>
      </c>
      <c r="H25" s="2">
        <v>0.17299999999999999</v>
      </c>
      <c r="I25" s="2">
        <v>0.219</v>
      </c>
      <c r="J25" s="2">
        <v>0.317</v>
      </c>
      <c r="K25" s="2">
        <v>0.42499999999999999</v>
      </c>
      <c r="L25" s="2">
        <v>0.65</v>
      </c>
      <c r="M25" s="2">
        <v>0.42799999999999999</v>
      </c>
    </row>
    <row r="26" spans="1:13" x14ac:dyDescent="0.2">
      <c r="A26" s="1">
        <v>25</v>
      </c>
      <c r="B26" s="2" t="s">
        <v>47</v>
      </c>
      <c r="C26" s="5">
        <v>1755</v>
      </c>
      <c r="D26" s="5">
        <v>38</v>
      </c>
      <c r="E26" s="5">
        <v>40417</v>
      </c>
      <c r="F26" s="5">
        <v>25885</v>
      </c>
      <c r="G26" s="5">
        <v>168252</v>
      </c>
      <c r="H26" s="2">
        <v>0.371</v>
      </c>
      <c r="I26" s="2">
        <v>0.32800000000000001</v>
      </c>
      <c r="J26" s="2">
        <v>0.318</v>
      </c>
      <c r="K26" s="2">
        <v>0.52500000000000002</v>
      </c>
      <c r="L26" s="2">
        <v>0.63500000000000001</v>
      </c>
      <c r="M26" s="2">
        <v>0.35299999999999998</v>
      </c>
    </row>
    <row r="27" spans="1:13" x14ac:dyDescent="0.2">
      <c r="A27" s="1">
        <v>26</v>
      </c>
      <c r="B27" s="2" t="s">
        <v>3</v>
      </c>
      <c r="C27" s="5">
        <v>475</v>
      </c>
      <c r="D27" s="5">
        <v>26</v>
      </c>
      <c r="E27" s="5">
        <v>7514</v>
      </c>
      <c r="F27" s="5">
        <v>2464</v>
      </c>
      <c r="G27" s="5">
        <v>244785</v>
      </c>
      <c r="H27" s="2">
        <v>0.36699999999999999</v>
      </c>
      <c r="I27" s="2">
        <v>0.33</v>
      </c>
      <c r="J27" s="2">
        <v>0.27600000000000002</v>
      </c>
      <c r="K27" s="2">
        <v>0.36099999999999999</v>
      </c>
      <c r="L27" s="2">
        <v>0.38300000000000001</v>
      </c>
      <c r="M27" s="2">
        <v>0.439</v>
      </c>
    </row>
    <row r="28" spans="1:13" x14ac:dyDescent="0.2">
      <c r="A28" s="1">
        <v>27</v>
      </c>
      <c r="B28" s="2" t="s">
        <v>4</v>
      </c>
      <c r="C28" s="5">
        <v>3606</v>
      </c>
      <c r="D28" s="5">
        <v>40</v>
      </c>
      <c r="E28" s="5">
        <v>89748</v>
      </c>
      <c r="F28" s="5">
        <v>64091</v>
      </c>
      <c r="G28" s="5">
        <v>216865</v>
      </c>
      <c r="H28" s="2">
        <v>0.26900000000000002</v>
      </c>
      <c r="I28" s="2">
        <v>0.21299999999999999</v>
      </c>
      <c r="J28" s="2">
        <v>0.216</v>
      </c>
      <c r="K28" s="2">
        <v>0.47199999999999998</v>
      </c>
      <c r="L28" s="2">
        <v>0.59199999999999997</v>
      </c>
      <c r="M28" s="2">
        <v>0.52300000000000002</v>
      </c>
    </row>
    <row r="29" spans="1:13" x14ac:dyDescent="0.2">
      <c r="A29" s="1">
        <v>28</v>
      </c>
      <c r="B29" s="2" t="s">
        <v>14</v>
      </c>
      <c r="C29" s="5">
        <v>4461</v>
      </c>
      <c r="D29" s="5">
        <v>21</v>
      </c>
      <c r="E29" s="5">
        <v>60858</v>
      </c>
      <c r="F29" s="5">
        <v>25091</v>
      </c>
      <c r="G29" s="5">
        <v>132539</v>
      </c>
      <c r="H29" s="2">
        <v>0.30399999999999999</v>
      </c>
      <c r="I29" s="2">
        <v>0.113</v>
      </c>
      <c r="J29" s="2">
        <v>0.39500000000000002</v>
      </c>
      <c r="K29" s="2">
        <v>0.32800000000000001</v>
      </c>
      <c r="L29" s="2">
        <v>0.55800000000000005</v>
      </c>
      <c r="M29" s="2">
        <v>0.54400000000000004</v>
      </c>
    </row>
    <row r="30" spans="1:13" x14ac:dyDescent="0.2">
      <c r="A30" s="1">
        <v>29</v>
      </c>
      <c r="B30" s="2" t="s">
        <v>45</v>
      </c>
      <c r="C30" s="5">
        <v>155</v>
      </c>
      <c r="D30" s="5">
        <v>43</v>
      </c>
      <c r="E30" s="5">
        <v>3716</v>
      </c>
      <c r="F30" s="5">
        <v>1847</v>
      </c>
      <c r="G30" s="5">
        <v>219893</v>
      </c>
      <c r="H30" s="2">
        <v>0.108</v>
      </c>
      <c r="I30" s="2">
        <v>0.36899999999999999</v>
      </c>
      <c r="J30" s="2">
        <v>0.27900000000000003</v>
      </c>
      <c r="K30" s="2">
        <v>0.45900000000000002</v>
      </c>
      <c r="L30" s="2">
        <v>0.55500000000000005</v>
      </c>
      <c r="M30" s="2">
        <v>0.49</v>
      </c>
    </row>
    <row r="31" spans="1:13" x14ac:dyDescent="0.2">
      <c r="A31" s="1">
        <v>30</v>
      </c>
      <c r="B31" s="2" t="s">
        <v>32</v>
      </c>
      <c r="C31" s="5">
        <v>204</v>
      </c>
      <c r="D31" s="5">
        <v>28</v>
      </c>
      <c r="E31" s="5">
        <v>2950</v>
      </c>
      <c r="F31" s="5">
        <v>1503</v>
      </c>
      <c r="G31" s="5">
        <v>237518</v>
      </c>
      <c r="H31" s="2">
        <v>0.183</v>
      </c>
      <c r="I31" s="2">
        <v>0.38</v>
      </c>
      <c r="J31" s="2">
        <v>0.17799999999999999</v>
      </c>
      <c r="K31" s="2">
        <v>0.59699999999999998</v>
      </c>
      <c r="L31" s="2">
        <v>0.59499999999999997</v>
      </c>
      <c r="M31" s="2">
        <v>0.54600000000000004</v>
      </c>
    </row>
    <row r="32" spans="1:13" x14ac:dyDescent="0.2">
      <c r="A32" s="1">
        <v>31</v>
      </c>
      <c r="B32" s="6" t="s">
        <v>64</v>
      </c>
      <c r="C32" s="5">
        <v>4622</v>
      </c>
      <c r="D32" s="5">
        <v>36</v>
      </c>
      <c r="E32" s="5">
        <v>106036</v>
      </c>
      <c r="F32" s="5">
        <v>36221</v>
      </c>
      <c r="G32" s="5">
        <v>116482</v>
      </c>
      <c r="H32" s="2">
        <v>0.108</v>
      </c>
      <c r="I32" s="2">
        <v>0.29699999999999999</v>
      </c>
      <c r="J32" s="2">
        <v>0.318</v>
      </c>
      <c r="K32" s="2">
        <v>0.6</v>
      </c>
      <c r="L32" s="2">
        <v>0.59399999999999997</v>
      </c>
      <c r="M32" s="2">
        <v>0.35399999999999998</v>
      </c>
    </row>
    <row r="33" spans="1:13" x14ac:dyDescent="0.2">
      <c r="A33" s="1">
        <v>32</v>
      </c>
      <c r="B33" s="2" t="s">
        <v>33</v>
      </c>
      <c r="C33" s="5">
        <v>3326</v>
      </c>
      <c r="D33" s="5">
        <v>22</v>
      </c>
      <c r="E33" s="5">
        <v>36252</v>
      </c>
      <c r="F33" s="5">
        <v>19297</v>
      </c>
      <c r="G33" s="5">
        <v>235579</v>
      </c>
      <c r="H33" s="2">
        <v>0.28299999999999997</v>
      </c>
      <c r="I33" s="2">
        <v>0.3</v>
      </c>
      <c r="J33" s="2">
        <v>0.114</v>
      </c>
      <c r="K33" s="2">
        <v>0.58299999999999996</v>
      </c>
      <c r="L33" s="2">
        <v>0.627</v>
      </c>
      <c r="M33" s="2">
        <v>0.49299999999999999</v>
      </c>
    </row>
    <row r="34" spans="1:13" x14ac:dyDescent="0.2">
      <c r="A34" s="1">
        <v>33</v>
      </c>
      <c r="B34" s="2" t="s">
        <v>15</v>
      </c>
      <c r="C34" s="5">
        <v>632</v>
      </c>
      <c r="D34" s="5">
        <v>42</v>
      </c>
      <c r="E34" s="5">
        <v>15137</v>
      </c>
      <c r="F34" s="5">
        <v>9182</v>
      </c>
      <c r="G34" s="5">
        <v>244234</v>
      </c>
      <c r="H34" s="2">
        <v>0.17100000000000001</v>
      </c>
      <c r="I34" s="2">
        <v>0.19900000000000001</v>
      </c>
      <c r="J34" s="2">
        <v>0.33600000000000002</v>
      </c>
      <c r="K34" s="2">
        <v>0.34100000000000003</v>
      </c>
      <c r="L34" s="2">
        <v>0.55200000000000005</v>
      </c>
      <c r="M34" s="2">
        <v>0.67500000000000004</v>
      </c>
    </row>
    <row r="35" spans="1:13" x14ac:dyDescent="0.2">
      <c r="A35" s="1">
        <v>34</v>
      </c>
      <c r="B35" s="2" t="s">
        <v>5</v>
      </c>
      <c r="C35" s="5">
        <v>2561</v>
      </c>
      <c r="D35" s="5">
        <v>32</v>
      </c>
      <c r="E35" s="5">
        <v>42435</v>
      </c>
      <c r="F35" s="5">
        <v>44253</v>
      </c>
      <c r="G35" s="5">
        <v>239634</v>
      </c>
      <c r="H35" s="2">
        <v>0.13600000000000001</v>
      </c>
      <c r="I35" s="2">
        <v>0.35299999999999998</v>
      </c>
      <c r="J35" s="2">
        <v>0.22</v>
      </c>
      <c r="K35" s="2">
        <v>0.313</v>
      </c>
      <c r="L35" s="2">
        <v>0.68300000000000005</v>
      </c>
      <c r="M35" s="2">
        <v>0.56799999999999995</v>
      </c>
    </row>
    <row r="36" spans="1:13" x14ac:dyDescent="0.2">
      <c r="A36" s="1">
        <v>35</v>
      </c>
      <c r="B36" s="2" t="s">
        <v>34</v>
      </c>
      <c r="C36" s="5">
        <v>3678</v>
      </c>
      <c r="D36" s="5">
        <v>43</v>
      </c>
      <c r="E36" s="5">
        <v>83034</v>
      </c>
      <c r="F36" s="5">
        <v>47158</v>
      </c>
      <c r="G36" s="5">
        <v>195734</v>
      </c>
      <c r="H36" s="2">
        <v>0.13400000000000001</v>
      </c>
      <c r="I36" s="2">
        <v>0.36799999999999999</v>
      </c>
      <c r="J36" s="2">
        <v>0.24099999999999999</v>
      </c>
      <c r="K36" s="2">
        <v>0.40600000000000003</v>
      </c>
      <c r="L36" s="2">
        <v>0.621</v>
      </c>
      <c r="M36" s="2">
        <v>0.33700000000000002</v>
      </c>
    </row>
    <row r="37" spans="1:13" x14ac:dyDescent="0.2">
      <c r="A37" s="1">
        <v>36</v>
      </c>
      <c r="B37" s="2" t="s">
        <v>35</v>
      </c>
      <c r="C37" s="5">
        <v>3376</v>
      </c>
      <c r="D37" s="5">
        <v>33</v>
      </c>
      <c r="E37" s="5">
        <v>41334</v>
      </c>
      <c r="F37" s="5">
        <v>51319</v>
      </c>
      <c r="G37" s="5">
        <v>181745</v>
      </c>
      <c r="H37" s="2">
        <v>0.223</v>
      </c>
      <c r="I37" s="2">
        <v>0.152</v>
      </c>
      <c r="J37" s="2">
        <v>0.127</v>
      </c>
      <c r="K37" s="2">
        <v>0.63500000000000001</v>
      </c>
      <c r="L37" s="2">
        <v>0.65700000000000003</v>
      </c>
      <c r="M37" s="2">
        <v>0.66400000000000003</v>
      </c>
    </row>
    <row r="38" spans="1:13" x14ac:dyDescent="0.2">
      <c r="A38" s="1">
        <v>37</v>
      </c>
      <c r="B38" s="2" t="s">
        <v>36</v>
      </c>
      <c r="C38" s="5">
        <v>1988</v>
      </c>
      <c r="D38" s="5">
        <v>42</v>
      </c>
      <c r="E38" s="5">
        <v>38525</v>
      </c>
      <c r="F38" s="5">
        <v>45473</v>
      </c>
      <c r="G38" s="5">
        <v>102627</v>
      </c>
      <c r="H38" s="2">
        <v>0.112</v>
      </c>
      <c r="I38" s="2">
        <v>0.317</v>
      </c>
      <c r="J38" s="2">
        <v>0.308</v>
      </c>
      <c r="K38" s="2">
        <v>0.66200000000000003</v>
      </c>
      <c r="L38" s="2">
        <v>0.41399999999999998</v>
      </c>
      <c r="M38" s="2">
        <v>0.62</v>
      </c>
    </row>
    <row r="39" spans="1:13" x14ac:dyDescent="0.2">
      <c r="A39" s="1">
        <v>38</v>
      </c>
      <c r="B39" s="2" t="s">
        <v>37</v>
      </c>
      <c r="C39" s="5">
        <v>3973</v>
      </c>
      <c r="D39" s="5">
        <v>24</v>
      </c>
      <c r="E39" s="5">
        <v>45802</v>
      </c>
      <c r="F39" s="5">
        <v>31611</v>
      </c>
      <c r="G39" s="5">
        <v>169596</v>
      </c>
      <c r="H39" s="2">
        <v>0.26200000000000001</v>
      </c>
      <c r="I39" s="2">
        <v>0.14699999999999999</v>
      </c>
      <c r="J39" s="2">
        <v>0.29199999999999998</v>
      </c>
      <c r="K39" s="2">
        <v>0.59499999999999997</v>
      </c>
      <c r="L39" s="2">
        <v>0.69899999999999995</v>
      </c>
      <c r="M39" s="2">
        <v>0.503</v>
      </c>
    </row>
    <row r="40" spans="1:13" x14ac:dyDescent="0.2">
      <c r="A40" s="1">
        <v>39</v>
      </c>
      <c r="B40" s="2" t="s">
        <v>46</v>
      </c>
      <c r="C40" s="5">
        <v>4444</v>
      </c>
      <c r="D40" s="5">
        <v>32</v>
      </c>
      <c r="E40" s="5">
        <v>86300</v>
      </c>
      <c r="F40" s="5">
        <v>70842</v>
      </c>
      <c r="G40" s="5">
        <v>152599</v>
      </c>
      <c r="H40" s="2">
        <v>0.249</v>
      </c>
      <c r="I40" s="2">
        <v>0.26700000000000002</v>
      </c>
      <c r="J40" s="2">
        <v>0.316</v>
      </c>
      <c r="K40" s="2">
        <v>0.47599999999999998</v>
      </c>
      <c r="L40" s="2">
        <v>0.46400000000000002</v>
      </c>
      <c r="M40" s="2">
        <v>0.42299999999999999</v>
      </c>
    </row>
    <row r="41" spans="1:13" x14ac:dyDescent="0.2">
      <c r="A41" s="1">
        <v>40</v>
      </c>
      <c r="B41" s="2" t="s">
        <v>6</v>
      </c>
      <c r="C41" s="5">
        <v>3641</v>
      </c>
      <c r="D41" s="5">
        <v>27</v>
      </c>
      <c r="E41" s="5">
        <v>35683</v>
      </c>
      <c r="F41" s="5">
        <v>41581</v>
      </c>
      <c r="G41" s="5">
        <v>177377</v>
      </c>
      <c r="H41" s="2">
        <v>0.3</v>
      </c>
      <c r="I41" s="2">
        <v>0.31</v>
      </c>
      <c r="J41" s="2">
        <v>0.307</v>
      </c>
      <c r="K41" s="2">
        <v>0.64700000000000002</v>
      </c>
      <c r="L41" s="2">
        <v>0.628</v>
      </c>
      <c r="M41" s="2">
        <v>0.53500000000000003</v>
      </c>
    </row>
    <row r="42" spans="1:13" x14ac:dyDescent="0.2">
      <c r="A42" s="1">
        <v>41</v>
      </c>
      <c r="B42" s="2" t="s">
        <v>38</v>
      </c>
      <c r="C42" s="5">
        <v>1749</v>
      </c>
      <c r="D42" s="5">
        <v>40</v>
      </c>
      <c r="E42" s="5">
        <v>31533</v>
      </c>
      <c r="F42" s="5">
        <v>12274</v>
      </c>
      <c r="G42" s="5">
        <v>224802</v>
      </c>
      <c r="H42" s="2">
        <v>0.34699999999999998</v>
      </c>
      <c r="I42" s="2">
        <v>0.249</v>
      </c>
      <c r="J42" s="2">
        <v>0.14499999999999999</v>
      </c>
      <c r="K42" s="2">
        <v>0.65600000000000003</v>
      </c>
      <c r="L42" s="2">
        <v>0.33400000000000002</v>
      </c>
      <c r="M42" s="2">
        <v>0.57599999999999996</v>
      </c>
    </row>
    <row r="43" spans="1:13" x14ac:dyDescent="0.2">
      <c r="A43" s="1">
        <v>42</v>
      </c>
      <c r="B43" s="2" t="s">
        <v>39</v>
      </c>
      <c r="C43" s="5">
        <v>3369</v>
      </c>
      <c r="D43" s="5">
        <v>37</v>
      </c>
      <c r="E43" s="5">
        <v>75410</v>
      </c>
      <c r="F43" s="5">
        <v>53789</v>
      </c>
      <c r="G43" s="5">
        <v>100652</v>
      </c>
      <c r="H43" s="2">
        <v>0.27400000000000002</v>
      </c>
      <c r="I43" s="2">
        <v>0.10100000000000001</v>
      </c>
      <c r="J43" s="2">
        <v>0.192</v>
      </c>
      <c r="K43" s="2">
        <v>0.52700000000000002</v>
      </c>
      <c r="L43" s="2">
        <v>0.56999999999999995</v>
      </c>
      <c r="M43" s="2">
        <v>0.61899999999999999</v>
      </c>
    </row>
    <row r="44" spans="1:13" x14ac:dyDescent="0.2">
      <c r="A44" s="1">
        <v>43</v>
      </c>
      <c r="B44" s="2" t="s">
        <v>40</v>
      </c>
      <c r="C44" s="5">
        <v>4684</v>
      </c>
      <c r="D44" s="5">
        <v>22</v>
      </c>
      <c r="E44" s="5">
        <v>49941</v>
      </c>
      <c r="F44" s="5">
        <v>30777</v>
      </c>
      <c r="G44" s="5">
        <v>206065</v>
      </c>
      <c r="H44" s="2">
        <v>0.34799999999999998</v>
      </c>
      <c r="I44" s="2">
        <v>0.38</v>
      </c>
      <c r="J44" s="2">
        <v>0.30599999999999999</v>
      </c>
      <c r="K44" s="2">
        <v>0.52900000000000003</v>
      </c>
      <c r="L44" s="2">
        <v>0.45800000000000002</v>
      </c>
      <c r="M44" s="2">
        <v>0.35399999999999998</v>
      </c>
    </row>
    <row r="45" spans="1:13" x14ac:dyDescent="0.2">
      <c r="A45" s="1">
        <v>44</v>
      </c>
      <c r="B45" s="2" t="s">
        <v>41</v>
      </c>
      <c r="C45" s="5">
        <v>2068</v>
      </c>
      <c r="D45" s="5">
        <v>33</v>
      </c>
      <c r="E45" s="5">
        <v>41312</v>
      </c>
      <c r="F45" s="5">
        <v>26603</v>
      </c>
      <c r="G45" s="5">
        <v>156370</v>
      </c>
      <c r="H45" s="2">
        <v>0.39</v>
      </c>
      <c r="I45" s="2">
        <v>0.314</v>
      </c>
      <c r="J45" s="2">
        <v>0.24399999999999999</v>
      </c>
      <c r="K45" s="2">
        <v>0.54800000000000004</v>
      </c>
      <c r="L45" s="2">
        <v>0.52400000000000002</v>
      </c>
      <c r="M45" s="2">
        <v>0.47499999999999998</v>
      </c>
    </row>
    <row r="46" spans="1:13" x14ac:dyDescent="0.2">
      <c r="A46" s="1">
        <v>45</v>
      </c>
      <c r="B46" s="2" t="s">
        <v>49</v>
      </c>
      <c r="C46" s="5">
        <v>4143</v>
      </c>
      <c r="D46" s="5">
        <v>43</v>
      </c>
      <c r="E46" s="5">
        <v>72210</v>
      </c>
      <c r="F46" s="5">
        <v>75854</v>
      </c>
      <c r="G46" s="5">
        <v>124975</v>
      </c>
      <c r="H46" s="2">
        <v>0.21</v>
      </c>
      <c r="I46" s="2">
        <v>0.28000000000000003</v>
      </c>
      <c r="J46" s="2">
        <v>0.17399999999999999</v>
      </c>
      <c r="K46" s="2">
        <v>0.61499999999999999</v>
      </c>
      <c r="L46" s="2">
        <v>0.6</v>
      </c>
      <c r="M46" s="2">
        <v>0.48099999999999998</v>
      </c>
    </row>
    <row r="47" spans="1:13" x14ac:dyDescent="0.2">
      <c r="A47" s="1">
        <v>46</v>
      </c>
      <c r="B47" s="2" t="s">
        <v>7</v>
      </c>
      <c r="C47" s="5">
        <v>1223</v>
      </c>
      <c r="D47" s="5">
        <v>36</v>
      </c>
      <c r="E47" s="5">
        <v>22228</v>
      </c>
      <c r="F47" s="5">
        <v>9489</v>
      </c>
      <c r="G47" s="5">
        <v>194355</v>
      </c>
      <c r="H47" s="2">
        <v>0.307</v>
      </c>
      <c r="I47" s="2">
        <v>0.35199999999999998</v>
      </c>
      <c r="J47" s="2">
        <v>0.20100000000000001</v>
      </c>
      <c r="K47" s="2">
        <v>0.313</v>
      </c>
      <c r="L47" s="2">
        <v>0.42599999999999999</v>
      </c>
      <c r="M47" s="2">
        <v>0.629</v>
      </c>
    </row>
    <row r="48" spans="1:13" x14ac:dyDescent="0.2">
      <c r="A48" s="1">
        <v>47</v>
      </c>
      <c r="B48" s="2" t="s">
        <v>8</v>
      </c>
      <c r="C48" s="5">
        <v>2648</v>
      </c>
      <c r="D48" s="5">
        <v>31</v>
      </c>
      <c r="E48" s="5">
        <v>30601</v>
      </c>
      <c r="F48" s="5">
        <v>38205</v>
      </c>
      <c r="G48" s="5">
        <v>197424</v>
      </c>
      <c r="H48" s="2">
        <v>0.21299999999999999</v>
      </c>
      <c r="I48" s="2">
        <v>0.28899999999999998</v>
      </c>
      <c r="J48" s="2">
        <v>0.38200000000000001</v>
      </c>
      <c r="K48" s="2">
        <v>0.48</v>
      </c>
      <c r="L48" s="2">
        <v>0.49099999999999999</v>
      </c>
      <c r="M48" s="2">
        <v>0.68</v>
      </c>
    </row>
    <row r="49" spans="1:13" x14ac:dyDescent="0.2">
      <c r="A49" s="1">
        <v>48</v>
      </c>
      <c r="B49" s="2" t="s">
        <v>50</v>
      </c>
      <c r="C49" s="5">
        <v>1867</v>
      </c>
      <c r="D49" s="5">
        <v>37</v>
      </c>
      <c r="E49" s="5">
        <v>44633</v>
      </c>
      <c r="F49" s="5">
        <v>22953</v>
      </c>
      <c r="G49" s="5">
        <v>112830</v>
      </c>
      <c r="H49" s="2">
        <v>0.373</v>
      </c>
      <c r="I49" s="2">
        <v>0.30199999999999999</v>
      </c>
      <c r="J49" s="2">
        <v>0.23200000000000001</v>
      </c>
      <c r="K49" s="2">
        <v>0.57099999999999995</v>
      </c>
      <c r="L49" s="2">
        <v>0.61399999999999999</v>
      </c>
      <c r="M49" s="2">
        <v>0.52700000000000002</v>
      </c>
    </row>
    <row r="50" spans="1:13" x14ac:dyDescent="0.2">
      <c r="A50" s="1">
        <v>49</v>
      </c>
      <c r="B50" s="2" t="s">
        <v>42</v>
      </c>
      <c r="C50" s="5">
        <v>678</v>
      </c>
      <c r="D50" s="5">
        <v>42</v>
      </c>
      <c r="E50" s="5">
        <v>16303</v>
      </c>
      <c r="F50" s="5">
        <v>12362</v>
      </c>
      <c r="G50" s="5">
        <v>224272</v>
      </c>
      <c r="H50" s="2">
        <v>0.28399999999999997</v>
      </c>
      <c r="I50" s="2">
        <v>0.123</v>
      </c>
      <c r="J50" s="2">
        <v>0.153</v>
      </c>
      <c r="K50" s="2">
        <v>0.32500000000000001</v>
      </c>
      <c r="L50" s="2">
        <v>0.64300000000000002</v>
      </c>
      <c r="M50" s="2">
        <v>0.495</v>
      </c>
    </row>
    <row r="51" spans="1:13" x14ac:dyDescent="0.2">
      <c r="A51" s="1">
        <v>50</v>
      </c>
      <c r="B51" s="2" t="s">
        <v>16</v>
      </c>
      <c r="C51" s="5">
        <v>4136</v>
      </c>
      <c r="D51" s="5">
        <v>32</v>
      </c>
      <c r="E51" s="5">
        <v>60245</v>
      </c>
      <c r="F51" s="5">
        <v>68400</v>
      </c>
      <c r="G51" s="5">
        <v>150781</v>
      </c>
      <c r="H51" s="2">
        <v>0.375</v>
      </c>
      <c r="I51" s="2">
        <v>0.22500000000000001</v>
      </c>
      <c r="J51" s="2">
        <v>0.378</v>
      </c>
      <c r="K51" s="2">
        <v>0.53100000000000003</v>
      </c>
      <c r="L51" s="2">
        <v>0.439</v>
      </c>
      <c r="M51" s="2">
        <v>0.54100000000000004</v>
      </c>
    </row>
    <row r="52" spans="1:13" x14ac:dyDescent="0.2">
      <c r="A52" s="1">
        <v>51</v>
      </c>
      <c r="B52" s="2" t="s">
        <v>17</v>
      </c>
      <c r="C52" s="5">
        <v>4528</v>
      </c>
      <c r="D52" s="5">
        <v>30</v>
      </c>
      <c r="E52" s="5">
        <v>51407</v>
      </c>
      <c r="F52" s="5">
        <v>42859</v>
      </c>
      <c r="G52" s="5">
        <v>216251</v>
      </c>
      <c r="H52" s="2">
        <v>0.104</v>
      </c>
      <c r="I52" s="2">
        <v>0.29399999999999998</v>
      </c>
      <c r="J52" s="2">
        <v>0.113</v>
      </c>
      <c r="K52" s="2">
        <v>0.47</v>
      </c>
      <c r="L52" s="2">
        <v>0.436</v>
      </c>
      <c r="M52" s="2">
        <v>0.55000000000000004</v>
      </c>
    </row>
    <row r="53" spans="1:13" x14ac:dyDescent="0.2">
      <c r="A53" s="1">
        <v>52</v>
      </c>
      <c r="B53" s="2" t="s">
        <v>9</v>
      </c>
      <c r="C53" s="5">
        <v>742</v>
      </c>
      <c r="D53" s="5">
        <v>44</v>
      </c>
      <c r="E53" s="5">
        <v>15478</v>
      </c>
      <c r="F53" s="5">
        <v>10168</v>
      </c>
      <c r="G53" s="5">
        <v>149881</v>
      </c>
      <c r="H53" s="2">
        <v>0.23400000000000001</v>
      </c>
      <c r="I53" s="2">
        <v>0.35199999999999998</v>
      </c>
      <c r="J53" s="2">
        <v>0.115</v>
      </c>
      <c r="K53" s="2">
        <v>0.496</v>
      </c>
      <c r="L53" s="2">
        <v>0.44800000000000001</v>
      </c>
      <c r="M53" s="2">
        <v>0.38100000000000001</v>
      </c>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Search</vt:lpstr>
      <vt:lpstr>Data</vt:lpstr>
      <vt:lpstr>Affinity_1</vt:lpstr>
      <vt:lpstr>Affinity_2</vt:lpstr>
      <vt:lpstr>Affinity0</vt:lpstr>
      <vt:lpstr>Capital</vt:lpstr>
      <vt:lpstr>Country</vt:lpstr>
      <vt:lpstr>MktShare_1</vt:lpstr>
      <vt:lpstr>MktShare_2</vt:lpstr>
      <vt:lpstr>MktShare0</vt:lpstr>
      <vt:lpstr>Number</vt:lpstr>
      <vt:lpstr>OpCosts</vt:lpstr>
      <vt:lpstr>Overheads</vt:lpstr>
      <vt:lpstr>Price</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Jimmy Li</cp:lastModifiedBy>
  <dcterms:created xsi:type="dcterms:W3CDTF">2005-03-20T11:18:41Z</dcterms:created>
  <dcterms:modified xsi:type="dcterms:W3CDTF">2022-03-10T13:38:44Z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