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<sst xmlns="http://schemas.openxmlformats.org/spreadsheetml/2006/main" count="11" uniqueCount="8">
  <si>
    <t>表1-3 共振法测量不同试样的杨氏模量测量数据记录表</t>
  </si>
  <si>
    <t>支撑点距端点位置</t>
  </si>
  <si>
    <t>基频共振频率  f/Hz</t>
  </si>
  <si>
    <t>x mm</t>
  </si>
  <si>
    <t>样品1</t>
  </si>
  <si>
    <t>样品2</t>
  </si>
  <si>
    <t>样品3</t>
  </si>
  <si>
    <t>样品4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</si>
</sst>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  <numFmt numFmtId="177" formatCode="0.0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" borderId="12" applyNumberFormat="0" applyAlignment="0" applyProtection="0">
      <alignment vertical="center"/>
    </xf>
    <xf numFmtId="0" fontId="7" fillId="2" borderId="13" applyNumberFormat="0" applyAlignment="0" applyProtection="0">
      <alignment vertical="center"/>
    </xf>
    <xf numFmtId="0" fontId="13" fillId="17" borderId="1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Alignment="1"/>
    <xf numFmtId="176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1-3-1 </a:t>
            </a:r>
            <a:r>
              <a:rPr lang="zh-CN" altLang="en-US"/>
              <a:t>共振法测量样品</a:t>
            </a:r>
            <a:r>
              <a:rPr lang="en-US" altLang="zh-CN"/>
              <a:t>1</a:t>
            </a:r>
            <a:r>
              <a:rPr lang="zh-CN" altLang="en-US"/>
              <a:t>的杨氏模量测量数据记录图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50813536531"/>
          <c:y val="0.161853828914626"/>
          <c:w val="0.747268713054626"/>
          <c:h val="0.565651328580687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样品1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"/>
            <c:dispRSqr val="1"/>
            <c:dispEq val="1"/>
            <c:trendlineLbl>
              <c:layout>
                <c:manualLayout>
                  <c:x val="0.0369701224370506"/>
                  <c:y val="0.000540019011618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796.5</c:v>
                </c:pt>
                <c:pt idx="1">
                  <c:v>792.8</c:v>
                </c:pt>
                <c:pt idx="2">
                  <c:v>788.9</c:v>
                </c:pt>
                <c:pt idx="3">
                  <c:v>786.3</c:v>
                </c:pt>
                <c:pt idx="4">
                  <c:v>785.1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支撑点距端点位置   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685838563520694"/>
              <c:y val="0.8120389125451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  <c:majorUnit val="5"/>
      </c:valAx>
      <c:valAx>
        <c:axId val="1700245440"/>
        <c:scaling>
          <c:orientation val="minMax"/>
          <c:max val="800"/>
          <c:min val="7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200"/>
                  <a:t>基频共振频率   </a:t>
                </a:r>
                <a:r>
                  <a:rPr lang="en-US" altLang="zh-CN" sz="1200"/>
                  <a:t>f/Hz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0183879865154766"/>
              <c:y val="0.03010088532015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1-3-4 </a:t>
            </a:r>
            <a:r>
              <a:rPr lang="zh-CN" altLang="en-US"/>
              <a:t>共振法测量样品</a:t>
            </a:r>
            <a:r>
              <a:rPr lang="en-US" altLang="zh-CN"/>
              <a:t>4</a:t>
            </a:r>
            <a:r>
              <a:rPr lang="zh-CN" altLang="en-US"/>
              <a:t>的杨氏模量测量数据记录图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样品4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107</a:t>
                    </a:r>
                    <a:r>
                      <a:rPr lang="en-US" altLang="zh-CN" sz="800"/>
                      <a:t>0</a:t>
                    </a:r>
                    <a:r>
                      <a:rPr sz="800"/>
                      <a:t>.</a:t>
                    </a:r>
                    <a:r>
                      <a:rPr lang="en-US" altLang="zh-CN" sz="800"/>
                      <a:t>4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10</a:t>
                    </a:r>
                    <a:r>
                      <a:rPr lang="en-US" altLang="zh-CN" sz="800"/>
                      <a:t>66</a:t>
                    </a:r>
                    <a:r>
                      <a:rPr sz="800"/>
                      <a:t>.</a:t>
                    </a:r>
                    <a:r>
                      <a:rPr lang="en-US" altLang="zh-CN" sz="800"/>
                      <a:t>2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106</a:t>
                    </a:r>
                    <a:r>
                      <a:rPr lang="en-US" altLang="zh-CN" sz="800"/>
                      <a:t>3</a:t>
                    </a:r>
                    <a:r>
                      <a:rPr sz="800"/>
                      <a:t>.</a:t>
                    </a:r>
                    <a:r>
                      <a:rPr lang="en-US" altLang="zh-CN" sz="800"/>
                      <a:t>5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106</a:t>
                    </a:r>
                    <a:r>
                      <a:rPr lang="en-US" altLang="zh-CN" sz="800"/>
                      <a:t>0</a:t>
                    </a:r>
                    <a:r>
                      <a:rPr sz="800"/>
                      <a:t>.</a:t>
                    </a:r>
                    <a:r>
                      <a:rPr lang="en-US" altLang="zh-CN" sz="800"/>
                      <a:t>6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1058.</a:t>
                    </a:r>
                    <a:r>
                      <a:rPr lang="en-US" altLang="zh-CN" sz="800"/>
                      <a:t>2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ly"/>
            <c:order val="2"/>
            <c:forward val="50"/>
            <c:dispRSqr val="1"/>
            <c:dispEq val="1"/>
            <c:trendlineLbl>
              <c:layout>
                <c:manualLayout>
                  <c:x val="-0.305861218361218"/>
                  <c:y val="0.232261013186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Sheet1!$J$5:$J$9</c:f>
              <c:numCache>
                <c:formatCode>General</c:formatCode>
                <c:ptCount val="5"/>
                <c:pt idx="0">
                  <c:v>1074.8</c:v>
                </c:pt>
                <c:pt idx="1">
                  <c:v>1070.6</c:v>
                </c:pt>
                <c:pt idx="2">
                  <c:v>1064.3</c:v>
                </c:pt>
                <c:pt idx="3">
                  <c:v>1061.4</c:v>
                </c:pt>
                <c:pt idx="4">
                  <c:v>1058.9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支撑点距端点位置    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667664092664093"/>
              <c:y val="0.788453252908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  <c:majorUnit val="5"/>
      </c:valAx>
      <c:valAx>
        <c:axId val="1700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基频共振频率   f/Hz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0182325182325182"/>
              <c:y val="0.04032744506678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1-3-3 </a:t>
            </a:r>
            <a:r>
              <a:rPr lang="zh-CN" altLang="en-US"/>
              <a:t>共振法测量样品</a:t>
            </a:r>
            <a:r>
              <a:rPr lang="en-US" altLang="zh-CN"/>
              <a:t>3</a:t>
            </a:r>
            <a:r>
              <a:rPr lang="zh-CN" altLang="en-US"/>
              <a:t>的杨氏模量测量数据记录图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6098922802564"/>
          <c:y val="0.171335739701106"/>
          <c:w val="0.862779565251511"/>
          <c:h val="0.50067457548267"/>
        </c:manualLayout>
      </c:layout>
      <c:scatterChart>
        <c:scatterStyle val="marker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样品3</c:v>
                </c:pt>
              </c:strCache>
            </c:strRef>
          </c:tx>
          <c:spPr>
            <a:ln w="12700" cap="rnd" cmpd="sng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50"/>
            <c:dispRSqr val="1"/>
            <c:dispEq val="1"/>
            <c:trendlineLbl>
              <c:layout>
                <c:manualLayout>
                  <c:x val="-0.0574738946743486"/>
                  <c:y val="0.07602755999049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851.7</c:v>
                </c:pt>
                <c:pt idx="1">
                  <c:v>846.2</c:v>
                </c:pt>
                <c:pt idx="2">
                  <c:v>841.3</c:v>
                </c:pt>
                <c:pt idx="3">
                  <c:v>835.6</c:v>
                </c:pt>
                <c:pt idx="4">
                  <c:v>833.3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支撑点距端点位置    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678012733060482"/>
              <c:y val="0.762704069901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  <c:majorUnit val="5"/>
      </c:valAx>
      <c:valAx>
        <c:axId val="1700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基频共振频率   f/Hz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0125056844020009"/>
              <c:y val="0.06718785927799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1-3-2 </a:t>
            </a:r>
            <a:r>
              <a:rPr lang="zh-CN" altLang="en-US"/>
              <a:t>共振法测量样品</a:t>
            </a:r>
            <a:r>
              <a:rPr lang="en-US" altLang="zh-CN"/>
              <a:t>2</a:t>
            </a:r>
            <a:r>
              <a:rPr lang="zh-CN" altLang="en-US"/>
              <a:t>的杨氏模量测量数据记录图</a:t>
            </a:r>
            <a:endParaRPr lang="zh-CN" altLang="en-US"/>
          </a:p>
        </c:rich>
      </c:tx>
      <c:layout>
        <c:manualLayout>
          <c:xMode val="edge"/>
          <c:yMode val="edge"/>
          <c:x val="0.158834382461472"/>
          <c:y val="0.03085739475424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Sheet1!$H$4</c:f>
              <c:strCache>
                <c:ptCount val="1"/>
                <c:pt idx="0">
                  <c:v>样品2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62</a:t>
                    </a:r>
                    <a:r>
                      <a:rPr lang="en-US" altLang="zh-CN" sz="800"/>
                      <a:t>4</a:t>
                    </a:r>
                    <a:r>
                      <a:rPr sz="800"/>
                      <a:t>.</a:t>
                    </a:r>
                    <a:r>
                      <a:rPr lang="en-US" altLang="zh-CN" sz="800"/>
                      <a:t>7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61</a:t>
                    </a:r>
                    <a:r>
                      <a:rPr lang="en-US" altLang="zh-CN" sz="800"/>
                      <a:t>8</a:t>
                    </a:r>
                    <a:r>
                      <a:rPr sz="800"/>
                      <a:t>.</a:t>
                    </a:r>
                    <a:r>
                      <a:rPr lang="en-US" altLang="zh-CN" sz="800"/>
                      <a:t>9</a:t>
                    </a:r>
                    <a:endParaRPr lang="en-US" altLang="zh-CN" sz="8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6</a:t>
                    </a:r>
                    <a:r>
                      <a:rPr lang="en-US" altLang="zh-CN"/>
                      <a:t>10</a:t>
                    </a:r>
                    <a:r>
                      <a:t>.</a:t>
                    </a:r>
                    <a:r>
                      <a:rPr lang="en-US" altLang="zh-CN"/>
                      <a:t>0</a:t>
                    </a:r>
                    <a:endParaRPr lang="en-US" altLang="zh-C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60</a:t>
                    </a:r>
                    <a:r>
                      <a:rPr lang="en-US" altLang="zh-CN"/>
                      <a:t>5</a:t>
                    </a:r>
                    <a:r>
                      <a:t>.</a:t>
                    </a:r>
                    <a:r>
                      <a:rPr lang="en-US" altLang="zh-CN"/>
                      <a:t>1</a:t>
                    </a:r>
                    <a:endParaRPr lang="en-US" altLang="zh-C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59</a:t>
                    </a:r>
                    <a:r>
                      <a:rPr lang="en-US" altLang="zh-CN"/>
                      <a:t>9</a:t>
                    </a:r>
                    <a:r>
                      <a:t>.</a:t>
                    </a:r>
                    <a:r>
                      <a:rPr lang="en-US" altLang="zh-CN"/>
                      <a:t>8</a:t>
                    </a:r>
                    <a:endParaRPr lang="en-US" altLang="zh-CN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00"/>
            <c:dispRSqr val="1"/>
            <c:dispEq val="1"/>
            <c:trendlineLbl>
              <c:layout>
                <c:manualLayout>
                  <c:x val="-0.713785086563648"/>
                  <c:y val="0.1743159752868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621.9</c:v>
                </c:pt>
                <c:pt idx="1">
                  <c:v>615.5</c:v>
                </c:pt>
                <c:pt idx="2">
                  <c:v>607.4</c:v>
                </c:pt>
                <c:pt idx="3">
                  <c:v>602.6</c:v>
                </c:pt>
                <c:pt idx="4">
                  <c:v>598.5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200"/>
                  <a:t>支撑点距端点位置  </a:t>
                </a:r>
                <a:r>
                  <a:rPr lang="en-US" altLang="zh-CN" sz="1200"/>
                  <a:t>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680711402395122"/>
              <c:y val="0.8078025126735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  <c:majorUnit val="5"/>
      </c:valAx>
      <c:valAx>
        <c:axId val="1700245440"/>
        <c:scaling>
          <c:orientation val="minMax"/>
          <c:max val="630"/>
          <c:min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基频共振频率   f/Hz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0162795745604515"/>
              <c:y val="0.06087723165087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1-3-1 </a:t>
            </a:r>
            <a:r>
              <a:rPr lang="zh-CN" altLang="en-US" sz="1200"/>
              <a:t>共振法测量试样</a:t>
            </a:r>
            <a:r>
              <a:rPr lang="en-US" altLang="zh-CN" sz="1200"/>
              <a:t>1</a:t>
            </a:r>
            <a:r>
              <a:rPr lang="zh-CN" altLang="en-US" sz="1200"/>
              <a:t>（短白棒）的杨氏模量测量数据记录图</a:t>
            </a:r>
            <a:endParaRPr lang="zh-CN" alt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719098898646"/>
          <c:y val="0.175518195360715"/>
          <c:w val="0.834707055650965"/>
          <c:h val="0.648237802885561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样品1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7032824600629"/>
                  <c:y val="-0.1083845839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796.5</c:v>
                </c:pt>
                <c:pt idx="1">
                  <c:v>792.8</c:v>
                </c:pt>
                <c:pt idx="2">
                  <c:v>788.9</c:v>
                </c:pt>
                <c:pt idx="3">
                  <c:v>786.3</c:v>
                </c:pt>
                <c:pt idx="4">
                  <c:v>785.1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511544416001498"/>
              <c:y val="0.89156039812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</c:valAx>
      <c:valAx>
        <c:axId val="1700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f/Hz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1-3-4 </a:t>
            </a:r>
            <a:r>
              <a:rPr lang="zh-CN" altLang="en-US" sz="1200"/>
              <a:t>共振法测量试样</a:t>
            </a:r>
            <a:r>
              <a:rPr lang="en-US" altLang="zh-CN" sz="1200"/>
              <a:t>4</a:t>
            </a:r>
            <a:r>
              <a:rPr lang="zh-CN" altLang="en-US" sz="1200"/>
              <a:t>（粗黄棒）的杨氏模量测量数据记录图</a:t>
            </a:r>
            <a:endParaRPr lang="zh-CN" altLang="en-US" sz="1200"/>
          </a:p>
        </c:rich>
      </c:tx>
      <c:layout>
        <c:manualLayout>
          <c:xMode val="edge"/>
          <c:yMode val="edge"/>
          <c:x val="0.102770146520147"/>
          <c:y val="0.05871725383920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457724034496"/>
          <c:y val="0.175993854426733"/>
          <c:w val="0.844919565342794"/>
          <c:h val="0.653056426889728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样品4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0989371520868"/>
                  <c:y val="-0.133753707615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1070.4</c:v>
                </c:pt>
                <c:pt idx="1">
                  <c:v>1066.2</c:v>
                </c:pt>
                <c:pt idx="2">
                  <c:v>1063.5</c:v>
                </c:pt>
                <c:pt idx="3">
                  <c:v>1060.6</c:v>
                </c:pt>
                <c:pt idx="4">
                  <c:v>1058.2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92604229759742"/>
              <c:y val="0.8978026533996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</c:valAx>
      <c:valAx>
        <c:axId val="1700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f/Hz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1-3-3 </a:t>
            </a:r>
            <a:r>
              <a:rPr lang="zh-CN" altLang="en-US" sz="1200"/>
              <a:t>共振法测量试样</a:t>
            </a:r>
            <a:r>
              <a:rPr lang="en-US" altLang="zh-CN" sz="1200"/>
              <a:t>3</a:t>
            </a:r>
            <a:r>
              <a:rPr lang="zh-CN" altLang="en-US" sz="1200"/>
              <a:t>（细黄棒）的杨氏模量测量数据记录图</a:t>
            </a:r>
            <a:endParaRPr lang="zh-CN" altLang="en-US" sz="1200"/>
          </a:p>
        </c:rich>
      </c:tx>
      <c:layout>
        <c:manualLayout>
          <c:xMode val="edge"/>
          <c:yMode val="edge"/>
          <c:x val="0.160822986069049"/>
          <c:y val="0.04887585532746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457724034496"/>
          <c:y val="0.18345122113973"/>
          <c:w val="0.844919565342794"/>
          <c:h val="0.62893923217225"/>
        </c:manualLayout>
      </c:layout>
      <c:scatterChart>
        <c:scatterStyle val="marker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样品3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568126099622"/>
                  <c:y val="-0.202878672424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851.7</c:v>
                </c:pt>
                <c:pt idx="1">
                  <c:v>846.2</c:v>
                </c:pt>
                <c:pt idx="2">
                  <c:v>841.3</c:v>
                </c:pt>
                <c:pt idx="3">
                  <c:v>835.6</c:v>
                </c:pt>
                <c:pt idx="4">
                  <c:v>833.3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94893607049119"/>
              <c:y val="0.884161144079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</c:valAx>
      <c:valAx>
        <c:axId val="1700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f/Hz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1-3-2 </a:t>
            </a:r>
            <a:r>
              <a:rPr lang="zh-CN" altLang="en-US" sz="1200"/>
              <a:t>共振法测量试样</a:t>
            </a:r>
            <a:r>
              <a:rPr lang="en-US" altLang="zh-CN" sz="1200"/>
              <a:t>2</a:t>
            </a:r>
            <a:r>
              <a:rPr lang="zh-CN" altLang="en-US" sz="1200"/>
              <a:t>（长白棒）的杨氏模量测量数据记录图</a:t>
            </a:r>
            <a:endParaRPr lang="zh-CN" altLang="en-US" sz="1200"/>
          </a:p>
        </c:rich>
      </c:tx>
      <c:layout>
        <c:manualLayout>
          <c:xMode val="edge"/>
          <c:yMode val="edge"/>
          <c:x val="0.117758299759855"/>
          <c:y val="0.02906976744186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130442598785"/>
          <c:y val="0.173640995410333"/>
          <c:w val="0.845344443245964"/>
          <c:h val="0.639152826484925"/>
        </c:manualLayout>
      </c:layout>
      <c:scatterChart>
        <c:scatterStyle val="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样品2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1898332667264"/>
                  <c:y val="-0.180062412256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624.1</c:v>
                </c:pt>
                <c:pt idx="1">
                  <c:v>618.9</c:v>
                </c:pt>
                <c:pt idx="2" c:formatCode="0.0_ ">
                  <c:v>610</c:v>
                </c:pt>
                <c:pt idx="3">
                  <c:v>605.1</c:v>
                </c:pt>
                <c:pt idx="4">
                  <c:v>599.8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75504"/>
        <c:axId val="1700245440"/>
      </c:scatterChart>
      <c:valAx>
        <c:axId val="16999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 mm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502973666753194"/>
              <c:y val="0.8926178345353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245440"/>
        <c:crosses val="autoZero"/>
        <c:crossBetween val="midCat"/>
      </c:valAx>
      <c:valAx>
        <c:axId val="1700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f/Hz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99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10</xdr:row>
      <xdr:rowOff>57150</xdr:rowOff>
    </xdr:from>
    <xdr:to>
      <xdr:col>8</xdr:col>
      <xdr:colOff>307975</xdr:colOff>
      <xdr:row>24</xdr:row>
      <xdr:rowOff>81915</xdr:rowOff>
    </xdr:to>
    <xdr:graphicFrame>
      <xdr:nvGraphicFramePr>
        <xdr:cNvPr id="2" name="图表 1"/>
        <xdr:cNvGraphicFramePr/>
      </xdr:nvGraphicFramePr>
      <xdr:xfrm>
        <a:off x="7620" y="1854200"/>
        <a:ext cx="6404610" cy="2513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90170</xdr:colOff>
      <xdr:row>29</xdr:row>
      <xdr:rowOff>135890</xdr:rowOff>
    </xdr:from>
    <xdr:to>
      <xdr:col>23</xdr:col>
      <xdr:colOff>524510</xdr:colOff>
      <xdr:row>46</xdr:row>
      <xdr:rowOff>61488</xdr:rowOff>
    </xdr:to>
    <xdr:graphicFrame>
      <xdr:nvGraphicFramePr>
        <xdr:cNvPr id="3" name="图表 2"/>
        <xdr:cNvGraphicFramePr/>
      </xdr:nvGraphicFramePr>
      <xdr:xfrm>
        <a:off x="11363325" y="5311140"/>
        <a:ext cx="5920740" cy="294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648335</xdr:colOff>
      <xdr:row>29</xdr:row>
      <xdr:rowOff>148590</xdr:rowOff>
    </xdr:from>
    <xdr:to>
      <xdr:col>8</xdr:col>
      <xdr:colOff>447675</xdr:colOff>
      <xdr:row>44</xdr:row>
      <xdr:rowOff>154305</xdr:rowOff>
    </xdr:to>
    <xdr:graphicFrame>
      <xdr:nvGraphicFramePr>
        <xdr:cNvPr id="4" name="图表 3"/>
        <xdr:cNvGraphicFramePr/>
      </xdr:nvGraphicFramePr>
      <xdr:xfrm>
        <a:off x="648335" y="5323840"/>
        <a:ext cx="5903595" cy="2672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222250</xdr:colOff>
      <xdr:row>8</xdr:row>
      <xdr:rowOff>132080</xdr:rowOff>
    </xdr:from>
    <xdr:to>
      <xdr:col>23</xdr:col>
      <xdr:colOff>588645</xdr:colOff>
      <xdr:row>24</xdr:row>
      <xdr:rowOff>159209</xdr:rowOff>
    </xdr:to>
    <xdr:graphicFrame>
      <xdr:nvGraphicFramePr>
        <xdr:cNvPr id="5" name="图表 4"/>
        <xdr:cNvGraphicFramePr/>
      </xdr:nvGraphicFramePr>
      <xdr:xfrm>
        <a:off x="11495405" y="1564005"/>
        <a:ext cx="5852795" cy="288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68580</xdr:colOff>
      <xdr:row>14</xdr:row>
      <xdr:rowOff>114300</xdr:rowOff>
    </xdr:to>
    <xdr:graphicFrame>
      <xdr:nvGraphicFramePr>
        <xdr:cNvPr id="2" name="图表 1"/>
        <xdr:cNvGraphicFramePr/>
      </xdr:nvGraphicFramePr>
      <xdr:xfrm>
        <a:off x="0" y="0"/>
        <a:ext cx="624078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83820</xdr:rowOff>
    </xdr:from>
    <xdr:to>
      <xdr:col>9</xdr:col>
      <xdr:colOff>60960</xdr:colOff>
      <xdr:row>58</xdr:row>
      <xdr:rowOff>91440</xdr:rowOff>
    </xdr:to>
    <xdr:graphicFrame>
      <xdr:nvGraphicFramePr>
        <xdr:cNvPr id="3" name="图表 2"/>
        <xdr:cNvGraphicFramePr/>
      </xdr:nvGraphicFramePr>
      <xdr:xfrm>
        <a:off x="0" y="7551420"/>
        <a:ext cx="6233160" cy="2852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83820</xdr:rowOff>
    </xdr:from>
    <xdr:to>
      <xdr:col>9</xdr:col>
      <xdr:colOff>60960</xdr:colOff>
      <xdr:row>43</xdr:row>
      <xdr:rowOff>53340</xdr:rowOff>
    </xdr:to>
    <xdr:graphicFrame>
      <xdr:nvGraphicFramePr>
        <xdr:cNvPr id="4" name="图表 3"/>
        <xdr:cNvGraphicFramePr/>
      </xdr:nvGraphicFramePr>
      <xdr:xfrm>
        <a:off x="0" y="5062220"/>
        <a:ext cx="62331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15240</xdr:rowOff>
    </xdr:from>
    <xdr:to>
      <xdr:col>9</xdr:col>
      <xdr:colOff>68580</xdr:colOff>
      <xdr:row>29</xdr:row>
      <xdr:rowOff>7620</xdr:rowOff>
    </xdr:to>
    <xdr:graphicFrame>
      <xdr:nvGraphicFramePr>
        <xdr:cNvPr id="5" name="图表 4"/>
        <xdr:cNvGraphicFramePr/>
      </xdr:nvGraphicFramePr>
      <xdr:xfrm>
        <a:off x="0" y="2504440"/>
        <a:ext cx="6240780" cy="2659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9"/>
  <sheetViews>
    <sheetView tabSelected="1" topLeftCell="N1" workbookViewId="0">
      <selection activeCell="S4" sqref="S4"/>
    </sheetView>
  </sheetViews>
  <sheetFormatPr defaultColWidth="9" defaultRowHeight="14"/>
  <cols>
    <col min="2" max="2" width="17.1083333333333" customWidth="1"/>
    <col min="15" max="15" width="13.8333333333333"/>
  </cols>
  <sheetData>
    <row r="1" ht="14.75"/>
    <row r="2" spans="2:12">
      <c r="B2" s="1" t="s">
        <v>0</v>
      </c>
      <c r="C2" s="2"/>
      <c r="D2" s="2"/>
      <c r="E2" s="2"/>
      <c r="F2" s="3"/>
      <c r="G2" s="4"/>
      <c r="H2" s="4"/>
      <c r="I2" s="4"/>
      <c r="J2" s="4"/>
      <c r="K2" s="4"/>
      <c r="L2" s="4"/>
    </row>
    <row r="3" spans="2:14">
      <c r="B3" s="5" t="s">
        <v>1</v>
      </c>
      <c r="C3" s="6" t="s">
        <v>2</v>
      </c>
      <c r="D3" s="6"/>
      <c r="E3" s="6"/>
      <c r="F3" s="7"/>
      <c r="G3" s="4"/>
      <c r="H3" s="4"/>
      <c r="I3" s="4"/>
      <c r="J3" s="4"/>
      <c r="K3" s="4"/>
      <c r="L3" s="4"/>
      <c r="M3" s="16"/>
      <c r="N3" s="16"/>
    </row>
    <row r="4" spans="2:12">
      <c r="B4" s="8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4"/>
      <c r="H4" s="6" t="s">
        <v>5</v>
      </c>
      <c r="I4" s="6" t="s">
        <v>6</v>
      </c>
      <c r="J4" s="7" t="s">
        <v>7</v>
      </c>
      <c r="K4" s="4"/>
      <c r="L4" s="4"/>
    </row>
    <row r="5" spans="2:15">
      <c r="B5" s="9">
        <v>5</v>
      </c>
      <c r="C5" s="6">
        <v>796.5</v>
      </c>
      <c r="D5" s="6">
        <v>624.1</v>
      </c>
      <c r="E5" s="6">
        <v>851.7</v>
      </c>
      <c r="F5" s="7">
        <v>1070.4</v>
      </c>
      <c r="G5" s="4"/>
      <c r="H5" s="10">
        <v>621.9</v>
      </c>
      <c r="I5" s="6">
        <v>851.7</v>
      </c>
      <c r="J5" s="10">
        <v>1074.8</v>
      </c>
      <c r="K5" s="4"/>
      <c r="L5" s="4"/>
      <c r="M5" s="17">
        <f>0.224*179.9</f>
        <v>40.2976</v>
      </c>
      <c r="N5">
        <v>31.28</v>
      </c>
      <c r="O5">
        <f>0.018*N5*N5-1.126*N5+801.86</f>
        <v>784.2506112</v>
      </c>
    </row>
    <row r="6" spans="2:15">
      <c r="B6" s="9">
        <v>10</v>
      </c>
      <c r="C6" s="6">
        <v>792.8</v>
      </c>
      <c r="D6" s="6">
        <v>618.9</v>
      </c>
      <c r="E6" s="6">
        <v>846.2</v>
      </c>
      <c r="F6" s="7">
        <v>1066.2</v>
      </c>
      <c r="G6" s="4"/>
      <c r="H6" s="10">
        <v>615.5</v>
      </c>
      <c r="I6" s="6">
        <v>846.2</v>
      </c>
      <c r="J6" s="10">
        <v>1070.6</v>
      </c>
      <c r="K6" s="4"/>
      <c r="L6" s="4"/>
      <c r="M6" s="17">
        <f>0.224*180.6</f>
        <v>40.4544</v>
      </c>
      <c r="N6">
        <v>42.18</v>
      </c>
      <c r="O6">
        <f>0.0109*N6*N6-1.5737*N6+632.2</f>
        <v>585.21409516</v>
      </c>
    </row>
    <row r="7" spans="2:15">
      <c r="B7" s="9">
        <v>15</v>
      </c>
      <c r="C7" s="6">
        <v>788.9</v>
      </c>
      <c r="D7" s="11">
        <v>610</v>
      </c>
      <c r="E7" s="6">
        <v>841.3</v>
      </c>
      <c r="F7" s="7">
        <v>1063.5</v>
      </c>
      <c r="G7" s="4"/>
      <c r="H7" s="10">
        <v>607.4</v>
      </c>
      <c r="I7" s="6">
        <v>841.3</v>
      </c>
      <c r="J7" s="10">
        <v>1064.3</v>
      </c>
      <c r="K7" s="4"/>
      <c r="L7" s="4"/>
      <c r="M7" s="17">
        <f>0.224*181</f>
        <v>40.544</v>
      </c>
      <c r="N7">
        <v>44.63</v>
      </c>
      <c r="O7">
        <f>0.016*N7*N7-1.126*N7+801.86</f>
        <v>783.4760104</v>
      </c>
    </row>
    <row r="8" spans="2:15">
      <c r="B8" s="9">
        <v>20</v>
      </c>
      <c r="C8" s="6">
        <v>786.3</v>
      </c>
      <c r="D8" s="6">
        <v>605.1</v>
      </c>
      <c r="E8" s="6">
        <v>835.6</v>
      </c>
      <c r="F8" s="7">
        <v>1060.6</v>
      </c>
      <c r="G8" s="4"/>
      <c r="H8" s="10">
        <v>602.6</v>
      </c>
      <c r="I8" s="6">
        <v>835.6</v>
      </c>
      <c r="J8" s="10">
        <v>1061.4</v>
      </c>
      <c r="K8" s="4"/>
      <c r="L8" s="4"/>
      <c r="M8" s="17">
        <f>0.224*160.1</f>
        <v>35.8624</v>
      </c>
      <c r="N8">
        <v>35.95</v>
      </c>
      <c r="O8">
        <f>0.018*N8*N8-1.126*N8+801.86</f>
        <v>784.643545</v>
      </c>
    </row>
    <row r="9" ht="14.75" spans="2:12">
      <c r="B9" s="12">
        <v>25</v>
      </c>
      <c r="C9" s="13">
        <v>785.1</v>
      </c>
      <c r="D9" s="13">
        <v>599.8</v>
      </c>
      <c r="E9" s="13">
        <v>833.3</v>
      </c>
      <c r="F9" s="14">
        <v>1058.2</v>
      </c>
      <c r="G9" s="4"/>
      <c r="H9" s="15">
        <v>598.5</v>
      </c>
      <c r="I9" s="13">
        <v>833.3</v>
      </c>
      <c r="J9" s="15">
        <v>1058.9</v>
      </c>
      <c r="K9" s="4"/>
      <c r="L9" s="4"/>
    </row>
  </sheetData>
  <mergeCells count="2">
    <mergeCell ref="B2:F2"/>
    <mergeCell ref="C3:F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2" sqref="L12"/>
    </sheetView>
  </sheetViews>
  <sheetFormatPr defaultColWidth="9" defaultRowHeight="14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JaroventMR</dc:creator>
  <cp:lastModifiedBy>HJH</cp:lastModifiedBy>
  <dcterms:created xsi:type="dcterms:W3CDTF">2015-06-05T18:19:00Z</dcterms:created>
  <cp:lastPrinted>2019-11-20T11:37:00Z</cp:lastPrinted>
  <dcterms:modified xsi:type="dcterms:W3CDTF">2019-12-12T06:54:11Z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