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830"/>
  <workbookPr codeName="ThisWorkbook" defaultThemeVersion="124226"/>
  <mc:AlternateContent xmlns:mc="http://schemas.openxmlformats.org/markup-compatibility/2006">
    <mc:Choice Requires="x15">
      <x15ac:absPath xmlns:x15ac="http://schemas.microsoft.com/office/spreadsheetml/2010/11/ac" url="C:\Users\amitk\Documents\apple\tweets for smartphones\Sentiment analysis\"/>
    </mc:Choice>
  </mc:AlternateContent>
  <bookViews>
    <workbookView xWindow="0" yWindow="0" windowWidth="11640" windowHeight="7050" firstSheet="7" activeTab="7"/>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 name="Twitter Search Ntwrk Top Items" sheetId="8" r:id="rId8"/>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E34" i="7" l="1"/>
  <c r="G34" i="7"/>
  <c r="I34" i="7"/>
  <c r="K34" i="7"/>
  <c r="M34" i="7"/>
  <c r="O34" i="7"/>
  <c r="Q34" i="7"/>
  <c r="S34" i="7"/>
  <c r="U34" i="7"/>
  <c r="E35" i="7"/>
  <c r="G35" i="7"/>
  <c r="I35" i="7"/>
  <c r="K35" i="7"/>
  <c r="M35" i="7"/>
  <c r="O35" i="7"/>
  <c r="Q35" i="7"/>
  <c r="S35" i="7"/>
  <c r="U35" i="7"/>
  <c r="E36" i="7"/>
  <c r="G36" i="7"/>
  <c r="I36" i="7"/>
  <c r="K36" i="7"/>
  <c r="M36" i="7"/>
  <c r="O36" i="7"/>
  <c r="Q36" i="7"/>
  <c r="S36" i="7"/>
  <c r="U36" i="7"/>
  <c r="E37" i="7"/>
  <c r="G37" i="7"/>
  <c r="I37" i="7"/>
  <c r="K37" i="7"/>
  <c r="M37" i="7"/>
  <c r="O37" i="7"/>
  <c r="Q37" i="7"/>
  <c r="S37" i="7"/>
  <c r="U37" i="7"/>
  <c r="E29" i="7" l="1"/>
  <c r="G29" i="7"/>
  <c r="I29" i="7"/>
  <c r="K29" i="7"/>
  <c r="M29" i="7"/>
  <c r="O29" i="7"/>
  <c r="Q29" i="7"/>
  <c r="S29" i="7"/>
  <c r="U29" i="7"/>
  <c r="E30" i="7"/>
  <c r="G30" i="7"/>
  <c r="I30" i="7"/>
  <c r="K30" i="7"/>
  <c r="M30" i="7"/>
  <c r="O30" i="7"/>
  <c r="Q30" i="7"/>
  <c r="S30" i="7"/>
  <c r="U30" i="7"/>
  <c r="E31" i="7"/>
  <c r="G31" i="7"/>
  <c r="I31" i="7"/>
  <c r="K31" i="7"/>
  <c r="M31" i="7"/>
  <c r="O31" i="7"/>
  <c r="Q31" i="7"/>
  <c r="S31" i="7"/>
  <c r="U31" i="7"/>
  <c r="E32" i="7"/>
  <c r="G32" i="7"/>
  <c r="I32" i="7"/>
  <c r="K32" i="7"/>
  <c r="M32" i="7"/>
  <c r="O32" i="7"/>
  <c r="Q32" i="7"/>
  <c r="S32" i="7"/>
  <c r="U32" i="7"/>
  <c r="E33" i="7"/>
  <c r="G33" i="7"/>
  <c r="I33" i="7"/>
  <c r="K33" i="7"/>
  <c r="M33" i="7"/>
  <c r="O33" i="7"/>
  <c r="Q33" i="7"/>
  <c r="S33" i="7"/>
  <c r="U33" i="7"/>
  <c r="B140" i="7" l="1"/>
  <c r="B139" i="7"/>
  <c r="B142" i="7"/>
  <c r="B141" i="7"/>
  <c r="P57" i="7"/>
  <c r="Q57" i="7" s="1"/>
  <c r="P2" i="7"/>
  <c r="B154" i="7"/>
  <c r="B153" i="7"/>
  <c r="B156" i="7"/>
  <c r="B155" i="7"/>
  <c r="R57" i="7"/>
  <c r="S57" i="7" s="1"/>
  <c r="R2" i="7"/>
  <c r="B126" i="7"/>
  <c r="B125" i="7"/>
  <c r="B128" i="7"/>
  <c r="B127" i="7"/>
  <c r="N57" i="7"/>
  <c r="O57" i="7" s="1"/>
  <c r="N2" i="7"/>
  <c r="B112" i="7"/>
  <c r="B111" i="7"/>
  <c r="B98" i="7"/>
  <c r="B97" i="7"/>
  <c r="B114" i="7"/>
  <c r="B113" i="7"/>
  <c r="L57" i="7"/>
  <c r="M57" i="7" s="1"/>
  <c r="L2" i="7"/>
  <c r="B84" i="7"/>
  <c r="B83" i="7"/>
  <c r="B70" i="7"/>
  <c r="B69" i="7"/>
  <c r="B100" i="7"/>
  <c r="B99" i="7"/>
  <c r="J57" i="7"/>
  <c r="K57" i="7" s="1"/>
  <c r="J2" i="7"/>
  <c r="B86" i="7"/>
  <c r="B85" i="7"/>
  <c r="H57" i="7"/>
  <c r="I57" i="7" s="1"/>
  <c r="H2" i="7"/>
  <c r="B72" i="7"/>
  <c r="B71" i="7"/>
  <c r="F57" i="7"/>
  <c r="G57" i="7" s="1"/>
  <c r="F2" i="7"/>
  <c r="B56" i="7"/>
  <c r="B55" i="7"/>
  <c r="B58" i="7"/>
  <c r="B57" i="7"/>
  <c r="T57" i="7"/>
  <c r="T2"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8" i="7" s="1"/>
  <c r="D57" i="7"/>
  <c r="E57" i="7" s="1"/>
  <c r="D2" i="7"/>
  <c r="U57" i="7"/>
  <c r="P40" i="7" l="1"/>
  <c r="Q39" i="7" s="1"/>
  <c r="Q27" i="7"/>
  <c r="Q3" i="7"/>
  <c r="Q2" i="7"/>
  <c r="R3" i="7"/>
  <c r="R4" i="7" s="1"/>
  <c r="S3" i="7" s="1"/>
  <c r="T3" i="7"/>
  <c r="L3" i="7"/>
  <c r="M2" i="7" s="1"/>
  <c r="N3" i="7"/>
  <c r="H3" i="7"/>
  <c r="J3" i="7"/>
  <c r="D3" i="7"/>
  <c r="D4" i="7" s="1"/>
  <c r="E3" i="7" s="1"/>
  <c r="F3" i="7"/>
  <c r="U2" i="7"/>
  <c r="P41" i="7" l="1"/>
  <c r="P42" i="7" s="1"/>
  <c r="P43" i="7" s="1"/>
  <c r="P44" i="7" s="1"/>
  <c r="P45" i="7" s="1"/>
  <c r="P46" i="7" s="1"/>
  <c r="P47" i="7" s="1"/>
  <c r="P48" i="7" s="1"/>
  <c r="P49" i="7" s="1"/>
  <c r="P50" i="7" s="1"/>
  <c r="P51" i="7" s="1"/>
  <c r="P52" i="7" s="1"/>
  <c r="P53" i="7" s="1"/>
  <c r="P54" i="7" s="1"/>
  <c r="P55" i="7" s="1"/>
  <c r="P56" i="7" s="1"/>
  <c r="Q38" i="7"/>
  <c r="Q5" i="7"/>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8" i="7" s="1"/>
  <c r="I2" i="7"/>
  <c r="J4" i="7"/>
  <c r="K2" i="7"/>
  <c r="H4" i="7"/>
  <c r="H5" i="7" s="1"/>
  <c r="E2" i="7"/>
  <c r="F4" i="7"/>
  <c r="G2" i="7"/>
  <c r="D5" i="7"/>
  <c r="E4" i="7" s="1"/>
  <c r="U3" i="7"/>
  <c r="L40" i="7" l="1"/>
  <c r="M39" i="7" s="1"/>
  <c r="M27" i="7"/>
  <c r="Q6" i="7"/>
  <c r="T5" i="7"/>
  <c r="M3" i="7"/>
  <c r="R6" i="7"/>
  <c r="S5" i="7" s="1"/>
  <c r="I3" i="7"/>
  <c r="N5" i="7"/>
  <c r="O3" i="7"/>
  <c r="M4" i="7"/>
  <c r="M5" i="7"/>
  <c r="M6" i="7"/>
  <c r="J5" i="7"/>
  <c r="K3" i="7"/>
  <c r="H6" i="7"/>
  <c r="I5" i="7" s="1"/>
  <c r="I4" i="7"/>
  <c r="F5" i="7"/>
  <c r="G3" i="7"/>
  <c r="D6" i="7"/>
  <c r="E5" i="7" s="1"/>
  <c r="U4" i="7"/>
  <c r="L41" i="7" l="1"/>
  <c r="L42" i="7" s="1"/>
  <c r="L43" i="7" s="1"/>
  <c r="L44" i="7" s="1"/>
  <c r="L45" i="7" s="1"/>
  <c r="L46" i="7" s="1"/>
  <c r="L47" i="7" s="1"/>
  <c r="L48" i="7" s="1"/>
  <c r="L49" i="7" s="1"/>
  <c r="L50" i="7" s="1"/>
  <c r="L51" i="7" s="1"/>
  <c r="L52" i="7" s="1"/>
  <c r="L53" i="7" s="1"/>
  <c r="L54" i="7" s="1"/>
  <c r="L55" i="7" s="1"/>
  <c r="L56" i="7" s="1"/>
  <c r="M38" i="7"/>
  <c r="Q7" i="7"/>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8" i="7"/>
  <c r="N26" i="7"/>
  <c r="O25" i="7" s="1"/>
  <c r="M28" i="7"/>
  <c r="J26" i="7"/>
  <c r="K25" i="7" s="1"/>
  <c r="H28" i="7"/>
  <c r="F26" i="7"/>
  <c r="G25" i="7" s="1"/>
  <c r="D28" i="7"/>
  <c r="U25" i="7"/>
  <c r="I26" i="7" l="1"/>
  <c r="I27" i="7"/>
  <c r="S26" i="7"/>
  <c r="S27" i="7"/>
  <c r="E26" i="7"/>
  <c r="E27" i="7"/>
  <c r="Q28" i="7"/>
  <c r="T28" i="7"/>
  <c r="U27" i="7" s="1"/>
  <c r="R40" i="7"/>
  <c r="S39" i="7" s="1"/>
  <c r="N28" i="7"/>
  <c r="M40" i="7"/>
  <c r="J28" i="7"/>
  <c r="H40" i="7"/>
  <c r="I39" i="7" s="1"/>
  <c r="F28" i="7"/>
  <c r="D40" i="7"/>
  <c r="E39" i="7" s="1"/>
  <c r="I28" i="7" l="1"/>
  <c r="I38" i="7"/>
  <c r="E28" i="7"/>
  <c r="E38" i="7"/>
  <c r="S28" i="7"/>
  <c r="S38" i="7"/>
  <c r="K26" i="7"/>
  <c r="K27" i="7"/>
  <c r="G26" i="7"/>
  <c r="G27" i="7"/>
  <c r="O26" i="7"/>
  <c r="O27" i="7"/>
  <c r="Q40" i="7"/>
  <c r="T40" i="7"/>
  <c r="R41" i="7"/>
  <c r="S40" i="7" s="1"/>
  <c r="N40" i="7"/>
  <c r="O39" i="7" s="1"/>
  <c r="M41" i="7"/>
  <c r="J40" i="7"/>
  <c r="K39" i="7" s="1"/>
  <c r="H41" i="7"/>
  <c r="I40" i="7" s="1"/>
  <c r="F40" i="7"/>
  <c r="G39" i="7" s="1"/>
  <c r="D41" i="7"/>
  <c r="E40" i="7" s="1"/>
  <c r="U26" i="7"/>
  <c r="U38" i="7" l="1"/>
  <c r="U39" i="7"/>
  <c r="K28" i="7"/>
  <c r="K38" i="7"/>
  <c r="G28" i="7"/>
  <c r="G38" i="7"/>
  <c r="O28" i="7"/>
  <c r="O38" i="7"/>
  <c r="Q41" i="7"/>
  <c r="T41" i="7"/>
  <c r="R42" i="7"/>
  <c r="N41" i="7"/>
  <c r="O40" i="7" s="1"/>
  <c r="M42" i="7"/>
  <c r="J41" i="7"/>
  <c r="K40" i="7" s="1"/>
  <c r="H42" i="7"/>
  <c r="I41" i="7" s="1"/>
  <c r="F41" i="7"/>
  <c r="G40" i="7" s="1"/>
  <c r="D42" i="7"/>
  <c r="E41" i="7" s="1"/>
  <c r="U40" i="7"/>
  <c r="U28" i="7"/>
  <c r="Q42" i="7" l="1"/>
  <c r="T42" i="7"/>
  <c r="R43" i="7"/>
  <c r="S42" i="7" s="1"/>
  <c r="S41" i="7"/>
  <c r="N42" i="7"/>
  <c r="O41" i="7" s="1"/>
  <c r="M43" i="7"/>
  <c r="J42" i="7"/>
  <c r="K41" i="7" s="1"/>
  <c r="H43" i="7"/>
  <c r="I42" i="7" s="1"/>
  <c r="F42" i="7"/>
  <c r="G41" i="7" s="1"/>
  <c r="D43" i="7"/>
  <c r="E42" i="7" s="1"/>
  <c r="U41" i="7"/>
  <c r="Q43" i="7" l="1"/>
  <c r="T43" i="7"/>
  <c r="R44" i="7"/>
  <c r="S43" i="7" s="1"/>
  <c r="N43" i="7"/>
  <c r="O42" i="7" s="1"/>
  <c r="M44" i="7"/>
  <c r="J43" i="7"/>
  <c r="K42" i="7" s="1"/>
  <c r="H44" i="7"/>
  <c r="I43" i="7" s="1"/>
  <c r="F43" i="7"/>
  <c r="G42" i="7" s="1"/>
  <c r="D44" i="7"/>
  <c r="E43" i="7" s="1"/>
  <c r="U42" i="7"/>
  <c r="Q44" i="7" l="1"/>
  <c r="T44" i="7"/>
  <c r="R45" i="7"/>
  <c r="N44" i="7"/>
  <c r="O43" i="7" s="1"/>
  <c r="M45" i="7"/>
  <c r="J44" i="7"/>
  <c r="K43" i="7" s="1"/>
  <c r="H45" i="7"/>
  <c r="I44" i="7" s="1"/>
  <c r="F44" i="7"/>
  <c r="G43" i="7" s="1"/>
  <c r="D45" i="7"/>
  <c r="E44" i="7" s="1"/>
  <c r="U43" i="7"/>
  <c r="Q45" i="7" l="1"/>
  <c r="T45" i="7"/>
  <c r="R46" i="7"/>
  <c r="S45" i="7" s="1"/>
  <c r="S44" i="7"/>
  <c r="N45" i="7"/>
  <c r="O44" i="7" s="1"/>
  <c r="M46" i="7"/>
  <c r="J45" i="7"/>
  <c r="K44" i="7" s="1"/>
  <c r="H46" i="7"/>
  <c r="I45" i="7" s="1"/>
  <c r="F45" i="7"/>
  <c r="G44" i="7" s="1"/>
  <c r="D46" i="7"/>
  <c r="E45" i="7" s="1"/>
  <c r="U44" i="7"/>
  <c r="Q46" i="7" l="1"/>
  <c r="T46" i="7"/>
  <c r="R47" i="7"/>
  <c r="S46" i="7" s="1"/>
  <c r="N46" i="7"/>
  <c r="O45" i="7" s="1"/>
  <c r="M47" i="7"/>
  <c r="J46" i="7"/>
  <c r="K45" i="7" s="1"/>
  <c r="H47" i="7"/>
  <c r="I46" i="7" s="1"/>
  <c r="F46" i="7"/>
  <c r="G45" i="7" s="1"/>
  <c r="D47" i="7"/>
  <c r="E46" i="7" s="1"/>
  <c r="U45" i="7"/>
  <c r="Q47" i="7" l="1"/>
  <c r="T47" i="7"/>
  <c r="R48" i="7"/>
  <c r="S47" i="7" s="1"/>
  <c r="N47" i="7"/>
  <c r="O46" i="7" s="1"/>
  <c r="M48" i="7"/>
  <c r="J47" i="7"/>
  <c r="K46" i="7" s="1"/>
  <c r="H48" i="7"/>
  <c r="I47" i="7" s="1"/>
  <c r="F47" i="7"/>
  <c r="G46" i="7" s="1"/>
  <c r="D48" i="7"/>
  <c r="E47" i="7" s="1"/>
  <c r="U46" i="7"/>
  <c r="Q48" i="7" l="1"/>
  <c r="T48" i="7"/>
  <c r="R49" i="7"/>
  <c r="S48" i="7" s="1"/>
  <c r="N48" i="7"/>
  <c r="O47" i="7" s="1"/>
  <c r="M49" i="7"/>
  <c r="J48" i="7"/>
  <c r="K47" i="7" s="1"/>
  <c r="H49" i="7"/>
  <c r="I48" i="7" s="1"/>
  <c r="F48" i="7"/>
  <c r="G47" i="7" s="1"/>
  <c r="D49" i="7"/>
  <c r="E48" i="7" s="1"/>
  <c r="U47" i="7"/>
  <c r="Q49" i="7" l="1"/>
  <c r="T49" i="7"/>
  <c r="R50" i="7"/>
  <c r="S49" i="7" s="1"/>
  <c r="N49" i="7"/>
  <c r="O48" i="7" s="1"/>
  <c r="M50" i="7"/>
  <c r="J49" i="7"/>
  <c r="K48" i="7" s="1"/>
  <c r="H50" i="7"/>
  <c r="I49" i="7" s="1"/>
  <c r="F49" i="7"/>
  <c r="G48" i="7" s="1"/>
  <c r="D50" i="7"/>
  <c r="E49" i="7" s="1"/>
  <c r="U48" i="7"/>
  <c r="Q50" i="7" l="1"/>
  <c r="T50" i="7"/>
  <c r="R51" i="7"/>
  <c r="S50" i="7" s="1"/>
  <c r="N50" i="7"/>
  <c r="O49" i="7" s="1"/>
  <c r="M51" i="7"/>
  <c r="J50" i="7"/>
  <c r="K49" i="7" s="1"/>
  <c r="H51" i="7"/>
  <c r="I50" i="7" s="1"/>
  <c r="F50" i="7"/>
  <c r="G49" i="7" s="1"/>
  <c r="D51" i="7"/>
  <c r="E50" i="7" s="1"/>
  <c r="U49" i="7"/>
  <c r="Q51" i="7" l="1"/>
  <c r="T51" i="7"/>
  <c r="R52" i="7"/>
  <c r="S51" i="7" s="1"/>
  <c r="N51" i="7"/>
  <c r="O50" i="7" s="1"/>
  <c r="M52" i="7"/>
  <c r="J51" i="7"/>
  <c r="K50" i="7" s="1"/>
  <c r="H52" i="7"/>
  <c r="I51" i="7" s="1"/>
  <c r="F51" i="7"/>
  <c r="G50" i="7" s="1"/>
  <c r="D52" i="7"/>
  <c r="E51" i="7" s="1"/>
  <c r="U50" i="7"/>
  <c r="Q52" i="7" l="1"/>
  <c r="T52" i="7"/>
  <c r="R53" i="7"/>
  <c r="S52" i="7" s="1"/>
  <c r="N52" i="7"/>
  <c r="O51" i="7" s="1"/>
  <c r="M53" i="7"/>
  <c r="J52" i="7"/>
  <c r="K51" i="7" s="1"/>
  <c r="H53" i="7"/>
  <c r="I52" i="7" s="1"/>
  <c r="F52" i="7"/>
  <c r="G51" i="7" s="1"/>
  <c r="D53" i="7"/>
  <c r="E52" i="7" s="1"/>
  <c r="U51" i="7"/>
  <c r="Q53" i="7" l="1"/>
  <c r="T53" i="7"/>
  <c r="R54" i="7"/>
  <c r="S53" i="7" s="1"/>
  <c r="N53" i="7"/>
  <c r="O52" i="7" s="1"/>
  <c r="M54" i="7"/>
  <c r="J53" i="7"/>
  <c r="K52" i="7" s="1"/>
  <c r="H54" i="7"/>
  <c r="I53" i="7" s="1"/>
  <c r="F53" i="7"/>
  <c r="G52" i="7" s="1"/>
  <c r="D54" i="7"/>
  <c r="E53" i="7" s="1"/>
  <c r="U52" i="7"/>
  <c r="Q56" i="7" l="1"/>
  <c r="Q54" i="7"/>
  <c r="T54" i="7"/>
  <c r="R55" i="7"/>
  <c r="S54" i="7" s="1"/>
  <c r="N54" i="7"/>
  <c r="O53" i="7" s="1"/>
  <c r="M55" i="7"/>
  <c r="M56" i="7"/>
  <c r="J54" i="7"/>
  <c r="K53" i="7" s="1"/>
  <c r="H55" i="7"/>
  <c r="I54" i="7" s="1"/>
  <c r="F54" i="7"/>
  <c r="G53" i="7" s="1"/>
  <c r="D55" i="7"/>
  <c r="E54" i="7" s="1"/>
  <c r="U53" i="7"/>
  <c r="Q55" i="7" l="1"/>
  <c r="T55" i="7"/>
  <c r="R56" i="7"/>
  <c r="S56" i="7" s="1"/>
  <c r="N55" i="7"/>
  <c r="O54" i="7" s="1"/>
  <c r="J55" i="7"/>
  <c r="K54" i="7" s="1"/>
  <c r="H56" i="7"/>
  <c r="I56" i="7" s="1"/>
  <c r="F55" i="7"/>
  <c r="G54" i="7" s="1"/>
  <c r="D56" i="7"/>
  <c r="E56" i="7" s="1"/>
  <c r="U54" i="7"/>
  <c r="S55" i="7" l="1"/>
  <c r="T56" i="7"/>
  <c r="N56" i="7"/>
  <c r="O56" i="7" s="1"/>
  <c r="J56" i="7"/>
  <c r="K56" i="7" s="1"/>
  <c r="I55" i="7"/>
  <c r="F56" i="7"/>
  <c r="G56" i="7" s="1"/>
  <c r="E55" i="7"/>
  <c r="U56" i="7"/>
  <c r="O55" i="7" l="1"/>
  <c r="K55" i="7"/>
  <c r="G55" i="7"/>
  <c r="U55"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<sst xmlns="http://schemas.openxmlformats.org/spreadsheetml/2006/main" count="11186" uniqueCount="4576">
  <si>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</si>
  <si>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</si>
  <si>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</si>
  <si>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</si>
  <si>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</si>
  <si>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</si>
  <si>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</si>
  <si>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</si>
  <si>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</si>
  <si>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</si>
  <si>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</si>
  <si>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</si>
  <si>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</si>
  <si>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</si>
  <si>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</si>
  <si>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</si>
  <si>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</si>
  <si>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</si>
  <si>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</si>
  <si>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</si>
  <si>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</si>
  <si>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</si>
  <si>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</si>
  <si>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</si>
  <si>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</si>
  <si>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</si>
  <si>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</si>
  <si>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</si>
  <si>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</si>
  <si>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</si>
  <si>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</si>
  <si>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</si>
  <si>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</si>
  <si>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</si>
  <si>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</si>
  <si>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</si>
  <si>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</si>
  <si>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</si>
  <si>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</si>
  <si>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</si>
  <si>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</si>
  <si>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</si>
  <si>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</si>
  <si>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</si>
  <si>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</si>
  <si>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</si>
  <si>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</si>
  <si>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</si>
  <si>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</si>
  <si>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</si>
  <si>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</si>
  <si>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</si>
  <si>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</si>
  <si>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</si>
  <si>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</si>
  <si>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</si>
  <si>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</si>
  <si>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</si>
  <si>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</si>
  <si>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</si>
  <si>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</si>
  <si>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</si>
  <si>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</si>
  <si>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</si>
  <si>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</si>
  <si>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</si>
  <si>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</si>
  <si>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</si>
  <si>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</si>
  <si>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</si>
  <si>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</si>
  <si>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</si>
  <si>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</si>
  <si>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</si>
  <si>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</si>
  <si>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</si>
  <si>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</si>
  <si>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</si>
  <si>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</si>
  <si>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</si>
  <si>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</si>
  <si>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</si>
  <si>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</si>
  <si>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</si>
  <si>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</si>
  <si>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</si>
  <si>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</si>
  <si>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</si>
  <si>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</si>
  <si>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</si>
  <si>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</si>
  <si>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</si>
  <si>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</si>
  <si>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</si>
  <si>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</si>
  <si>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</si>
  <si>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</si>
  <si>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</si>
  <si>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</si>
  <si>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</si>
  <si>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</si>
  <si>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</si>
  <si>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</si>
  <si>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</si>
  <si>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</si>
  <si>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</si>
  <si>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</si>
  <si>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</si>
  <si>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</si>
  <si>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</si>
  <si>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</si>
  <si>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</si>
  <si>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</si>
  <si>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</si>
  <si>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</si>
  <si>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</si>
  <si>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</si>
  <si>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</si>
  <si>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</si>
  <si>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</si>
  <si>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</si>
  <si>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</si>
  <si>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</si>
  <si>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</si>
  <si>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</si>
  <si>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</si>
  <si>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</si>
  <si>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</si>
  <si>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</si>
  <si>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</si>
  <si>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</si>
  <si>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</si>
  <si>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</si>
  <si>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</si>
  <si>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</si>
  <si>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</si>
  <si>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</si>
  <si>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</si>
  <si>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</si>
  <si>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</si>
  <si>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</si>
  <si>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</si>
  <si>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</si>
  <si>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</si>
  <si>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</si>
  <si>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</si>
  <si>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</si>
  <si>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</si>
  <si>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</si>
  <si>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</si>
  <si>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</si>
  <si>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</si>
  <si>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</si>
  <si>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</si>
  <si>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</si>
  <si>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</si>
  <si>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</si>
  <si>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</si>
  <si>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</si>
  <si>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</si>
  <si>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</si>
  <si>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</si>
  <si>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</si>
  <si>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</si>
  <si>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</si>
  <si>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</si>
  <si>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</si>
  <si>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</si>
  <si>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</si>
  <si>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</si>
  <si>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</si>
  <si>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</si>
  <si>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</si>
  <si>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</si>
  <si>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</si>
  <si>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</si>
  <si>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</si>
  <si>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</si>
  <si>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</si>
  <si>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</si>
  <si>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</si>
  <si>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</si>
  <si>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</si>
  <si>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Media in Tweet</t>
  </si>
  <si>
    <t>Tweet Image File</t>
  </si>
  <si>
    <t>Tweet Date (UTC)</t>
  </si>
  <si>
    <t>Twitter Page for Tweet</t>
  </si>
  <si>
    <t>Latitude</t>
  </si>
  <si>
    <t>Longitude</t>
  </si>
  <si>
    <t>Imported ID</t>
  </si>
  <si>
    <t>In-Reply-To Tweet ID</t>
  </si>
  <si>
    <t>Favorited</t>
  </si>
  <si>
    <t>Favorite Count</t>
  </si>
  <si>
    <t>In-Reply-To User ID</t>
  </si>
  <si>
    <t>Is Quote Status</t>
  </si>
  <si>
    <t>Language</t>
  </si>
  <si>
    <t>Possibly Sensitive</t>
  </si>
  <si>
    <t>Quoted Status ID</t>
  </si>
  <si>
    <t>Retweeted</t>
  </si>
  <si>
    <t>Retweet Count</t>
  </si>
  <si>
    <t>Retweet ID</t>
  </si>
  <si>
    <t>Source</t>
  </si>
  <si>
    <t>Truncated</t>
  </si>
  <si>
    <t>Unified Twitter ID</t>
  </si>
  <si>
    <t>Imported Tweet Type</t>
  </si>
  <si>
    <t>Added By Extended Analysis</t>
  </si>
  <si>
    <t>Corrected By Extended Analysis</t>
  </si>
  <si>
    <t>Place Bounding Box</t>
  </si>
  <si>
    <t>Place Country</t>
  </si>
  <si>
    <t>Place Country Code</t>
  </si>
  <si>
    <t>Place Full Name</t>
  </si>
  <si>
    <t>Place ID</t>
  </si>
  <si>
    <t>Place Name</t>
  </si>
  <si>
    <t>Place Type</t>
  </si>
  <si>
    <t>Place URL</t>
  </si>
  <si>
    <t>sparvolltreffer</t>
  </si>
  <si>
    <t>originaloffers</t>
  </si>
  <si>
    <t>androiditaliait</t>
  </si>
  <si>
    <t>youtube</t>
  </si>
  <si>
    <t>Mentions</t>
  </si>
  <si>
    <t>Replies to</t>
  </si>
  <si>
    <t>ebay.com</t>
  </si>
  <si>
    <t>feedburner.com</t>
  </si>
  <si>
    <t>webmasterplan.com</t>
  </si>
  <si>
    <t>google.com</t>
  </si>
  <si>
    <t>trovaprezzi.it</t>
  </si>
  <si>
    <t>co.uk</t>
  </si>
  <si>
    <t>samsung.com</t>
  </si>
  <si>
    <t>gleam.io</t>
  </si>
  <si>
    <t>twitter.com</t>
  </si>
  <si>
    <t>amazon.de</t>
  </si>
  <si>
    <t>youtube.com</t>
  </si>
  <si>
    <t>amazon.ca</t>
  </si>
  <si>
    <t>samsung</t>
  </si>
  <si>
    <t>quickberater</t>
  </si>
  <si>
    <t>http://pbs.twimg.com/profile_images/650799756646576129/hdku2Ieg_normal.jpg</t>
  </si>
  <si>
    <t/>
  </si>
  <si>
    <t>en</t>
  </si>
  <si>
    <t>it</t>
  </si>
  <si>
    <t>de</t>
  </si>
  <si>
    <t>nl</t>
  </si>
  <si>
    <t>fr</t>
  </si>
  <si>
    <t>pt</t>
  </si>
  <si>
    <t>IFTTT</t>
  </si>
  <si>
    <t>Google</t>
  </si>
  <si>
    <t>Linkis: turn sharing into growth</t>
  </si>
  <si>
    <t>RSSGround</t>
  </si>
  <si>
    <t>Twitter Web Client</t>
  </si>
  <si>
    <t>dlvr.it</t>
  </si>
  <si>
    <t>Tweet Old Post</t>
  </si>
  <si>
    <t>Twitter for Android</t>
  </si>
  <si>
    <t>TweetDeck</t>
  </si>
  <si>
    <t>Hootsuite</t>
  </si>
  <si>
    <t>Facebook</t>
  </si>
  <si>
    <t>Twitter for iPhone</t>
  </si>
  <si>
    <t>Manou Tweeting</t>
  </si>
  <si>
    <t>WordPress.com</t>
  </si>
  <si>
    <t>Mobile Web (M5)</t>
  </si>
  <si>
    <t>Retweet</t>
  </si>
  <si>
    <t>Name</t>
  </si>
  <si>
    <t>Followed</t>
  </si>
  <si>
    <t>Followers</t>
  </si>
  <si>
    <t>Tweets</t>
  </si>
  <si>
    <t>Favorites</t>
  </si>
  <si>
    <t>Time Zone UTC Offset (Seconds)</t>
  </si>
  <si>
    <t>Description</t>
  </si>
  <si>
    <t>Location</t>
  </si>
  <si>
    <t>Web</t>
  </si>
  <si>
    <t>Time Zone</t>
  </si>
  <si>
    <t>Joined Twitter Date (UTC)</t>
  </si>
  <si>
    <t>Profile Banner Url</t>
  </si>
  <si>
    <t>Default Profile</t>
  </si>
  <si>
    <t>Default Profile Image</t>
  </si>
  <si>
    <t>Geo Enabled</t>
  </si>
  <si>
    <t>Listed Count</t>
  </si>
  <si>
    <t>Profile Background Image Url</t>
  </si>
  <si>
    <t>Verified</t>
  </si>
  <si>
    <t>Custom Menu Item Text</t>
  </si>
  <si>
    <t>Custom Menu Item Action</t>
  </si>
  <si>
    <t>Tweeted Search Term?</t>
  </si>
  <si>
    <t>YouTube</t>
  </si>
  <si>
    <t>Quickberater</t>
  </si>
  <si>
    <t>Kelly</t>
  </si>
  <si>
    <t>Android Italia</t>
  </si>
  <si>
    <t>lol watch this</t>
  </si>
  <si>
    <t>QuickBerater.de - Tweets | Ebay-Auktionen | Shopping-Angebote namhafter Online-Händler | Gutscheine | Schnäppchen | Starke Marken | Testberichte |</t>
  </si>
  <si>
    <t>Made it for my friends and family and now willing to share where the deals are to be had.  Follow your gut.</t>
  </si>
  <si>
    <t>San Bruno, CA</t>
  </si>
  <si>
    <t>Germany</t>
  </si>
  <si>
    <t>United States</t>
  </si>
  <si>
    <t>Dhaka, Bangladesh</t>
  </si>
  <si>
    <t>France</t>
  </si>
  <si>
    <t>Lagos, Nigeria</t>
  </si>
  <si>
    <t>Worldwide</t>
  </si>
  <si>
    <t>https://t.co/F3fLcf5sH7</t>
  </si>
  <si>
    <t>https://t.co/p5DHSF1X3e</t>
  </si>
  <si>
    <t>Rome</t>
  </si>
  <si>
    <t>Pacific Time (US &amp; Canada)</t>
  </si>
  <si>
    <t>Bern</t>
  </si>
  <si>
    <t>Paris</t>
  </si>
  <si>
    <t>Athens</t>
  </si>
  <si>
    <t>La Paz</t>
  </si>
  <si>
    <t>Europe/London</t>
  </si>
  <si>
    <t>Jakarta</t>
  </si>
  <si>
    <t>Eastern Time (US &amp; Canada)</t>
  </si>
  <si>
    <t>London</t>
  </si>
  <si>
    <t>Casablanca</t>
  </si>
  <si>
    <t>Amsterdam</t>
  </si>
  <si>
    <t>Belgrade</t>
  </si>
  <si>
    <t>West Central Africa</t>
  </si>
  <si>
    <t>New Delhi</t>
  </si>
  <si>
    <t>Central Time (US &amp; Canada)</t>
  </si>
  <si>
    <t>https://pbs.twimg.com/profile_banners/10228272/1489093421</t>
  </si>
  <si>
    <t>https://pbs.twimg.com/profile_banners/32338034/1483402641</t>
  </si>
  <si>
    <t>https://pbs.twimg.com/profile_banners/3419431515/1439441845</t>
  </si>
  <si>
    <t>https://pbs.twimg.com/profile_banners/714137824916815872/1459375241</t>
  </si>
  <si>
    <t>pl</t>
  </si>
  <si>
    <t>es</t>
  </si>
  <si>
    <t>ru</t>
  </si>
  <si>
    <t>en-gb</t>
  </si>
  <si>
    <t>http://abs.twimg.com/images/themes/theme1/bg.png</t>
  </si>
  <si>
    <t>http://pbs.twimg.com/profile_background_images/451389902429491200/Rrlh09IC.png</t>
  </si>
  <si>
    <t>http://pbs.twimg.com/profile_background_images/574566421885100032/bEVZvLQT.jpeg</t>
  </si>
  <si>
    <t>http://abs.twimg.com/images/themes/theme9/bg.gif</t>
  </si>
  <si>
    <t>http://abs.twimg.com/images/themes/theme16/bg.gif</t>
  </si>
  <si>
    <t>http://abs.twimg.com/images/themes/theme14/bg.gif</t>
  </si>
  <si>
    <t>http://abs.twimg.com/images/themes/theme2/bg.gif</t>
  </si>
  <si>
    <t>http://abs.twimg.com/images/themes/theme4/bg.gif</t>
  </si>
  <si>
    <t>http://abs.twimg.com/images/themes/theme3/bg.gif</t>
  </si>
  <si>
    <t>http://pbs.twimg.com/profile_images/839944837172428802/FKhayf-__normal.jpg</t>
  </si>
  <si>
    <t>http://pbs.twimg.com/profile_images/812148018132774915/2Z_b5KtQ_normal.jpg</t>
  </si>
  <si>
    <t>http://abs.twimg.com/sticky/default_profile_images/default_profile_normal.png</t>
  </si>
  <si>
    <t>http://pbs.twimg.com/profile_images/728888019655233536/f0mQS098_normal.jpg</t>
  </si>
  <si>
    <t>Open Twitter Page for This Person</t>
  </si>
  <si>
    <t>https://twitter.com/youtube</t>
  </si>
  <si>
    <t>https://twitter.com/sparvolltreffer</t>
  </si>
  <si>
    <t>https://twitter.com/originaloffers</t>
  </si>
  <si>
    <t>https://twitter.com/androiditaliait</t>
  </si>
  <si>
    <t xml:space="preserve">youtube
</t>
  </si>
  <si>
    <t>Directed</t>
  </si>
  <si>
    <t>onlinelisting</t>
  </si>
  <si>
    <t>voursa</t>
  </si>
  <si>
    <t>samsungbrasil</t>
  </si>
  <si>
    <t>ebay</t>
  </si>
  <si>
    <t>wn.nr</t>
  </si>
  <si>
    <t>blogspot.in</t>
  </si>
  <si>
    <t>com.br</t>
  </si>
  <si>
    <t>linkedin.com</t>
  </si>
  <si>
    <t>voursa.com</t>
  </si>
  <si>
    <t>facebook.com</t>
  </si>
  <si>
    <t>etsy.com</t>
  </si>
  <si>
    <t>http://pbs.twimg.com/profile_images/1173095579/K-20100330-373922_normal.jpg</t>
  </si>
  <si>
    <t>http://pbs.twimg.com/profile_images/656447072686596096/X8e8KeFl_normal.png</t>
  </si>
  <si>
    <t>59922837</t>
  </si>
  <si>
    <t>ja</t>
  </si>
  <si>
    <t>da</t>
  </si>
  <si>
    <t>tl</t>
  </si>
  <si>
    <t>Buffer</t>
  </si>
  <si>
    <t>LinkedIn</t>
  </si>
  <si>
    <t>eBay</t>
  </si>
  <si>
    <t>Samsung Brasil</t>
  </si>
  <si>
    <t>Online-listing.com</t>
  </si>
  <si>
    <t>If you have questions or need help please contact us at @AskeBay</t>
  </si>
  <si>
    <t>Twitter Oficial da Samsung no Brasil.</t>
  </si>
  <si>
    <t>Browse Latest Web Deals: https://t.co/S7Ti2nUAON -- See Canada Listings: https://t.co/R9l7QgzkbN</t>
  </si>
  <si>
    <t>Annonces gratuites en Mauritanie, Location-Vente, Maison, Appartement, Voitures, Ordinateurs..</t>
  </si>
  <si>
    <t>Madrid</t>
  </si>
  <si>
    <t>San Jose, CA</t>
  </si>
  <si>
    <t>Brasil</t>
  </si>
  <si>
    <t xml:space="preserve">Free Web Content Syndication: </t>
  </si>
  <si>
    <t>Mauritania</t>
  </si>
  <si>
    <t>Canada</t>
  </si>
  <si>
    <t>http://t.co/OOTO6rmnxk</t>
  </si>
  <si>
    <t>http://t.co/R3QwWOogsW</t>
  </si>
  <si>
    <t>https://t.co/wgPzvRWupz</t>
  </si>
  <si>
    <t>http://t.co/9ypGGcc9Wc</t>
  </si>
  <si>
    <t>Asia/Calcutta</t>
  </si>
  <si>
    <t>Buenos Aires</t>
  </si>
  <si>
    <t>Tokyo</t>
  </si>
  <si>
    <t>Greenland</t>
  </si>
  <si>
    <t>America/New_York</t>
  </si>
  <si>
    <t>Brasilia</t>
  </si>
  <si>
    <t>Mountain Time (US &amp; Canada)</t>
  </si>
  <si>
    <t>Mid-Atlantic</t>
  </si>
  <si>
    <t>Caracas</t>
  </si>
  <si>
    <t>Mumbai</t>
  </si>
  <si>
    <t>https://pbs.twimg.com/profile_banners/19709040/1488829371</t>
  </si>
  <si>
    <t>https://pbs.twimg.com/profile_banners/59922837/1490799628</t>
  </si>
  <si>
    <t>https://pbs.twimg.com/profile_banners/56870353/1485187181</t>
  </si>
  <si>
    <t>ar</t>
  </si>
  <si>
    <t>http://abs.twimg.com/images/themes/theme17/bg.gif</t>
  </si>
  <si>
    <t>http://abs.twimg.com/images/themes/theme15/bg.png</t>
  </si>
  <si>
    <t>http://abs.twimg.com/images/themes/theme18/bg.gif</t>
  </si>
  <si>
    <t>http://pbs.twimg.com/profile_background_images/378800000099636097/51c77d277576abe1836c8407087045fb.jpeg</t>
  </si>
  <si>
    <t>http://pbs.twimg.com/profile_background_images/530844802284134400/hiF4leoe.jpeg</t>
  </si>
  <si>
    <t>http://pbs.twimg.com/profile_background_images/94004820/finalcompletelogo.jpg</t>
  </si>
  <si>
    <t>http://pbs.twimg.com/profile_background_images/156558916/Corrction.jpg</t>
  </si>
  <si>
    <t>http://pbs.twimg.com/profile_images/799751835040948224/zDrWMNYN_normal.jpg</t>
  </si>
  <si>
    <t>http://pbs.twimg.com/profile_images/1692913327/voursa_normal.gif</t>
  </si>
  <si>
    <t>https://twitter.com/ebay</t>
  </si>
  <si>
    <t>https://twitter.com/samsungbrasil</t>
  </si>
  <si>
    <t>https://twitter.com/onlinelisting</t>
  </si>
  <si>
    <t>https://twitter.com/voursa</t>
  </si>
  <si>
    <t xml:space="preserve">ebay
</t>
  </si>
  <si>
    <t>happy4dealss</t>
  </si>
  <si>
    <t>mrtechfeed</t>
  </si>
  <si>
    <t>hgn6586</t>
  </si>
  <si>
    <t>cupom_efacil</t>
  </si>
  <si>
    <t>cellaccessori</t>
  </si>
  <si>
    <t>ontrendsavenue</t>
  </si>
  <si>
    <t>michaelgssr</t>
  </si>
  <si>
    <t>mallymal_store</t>
  </si>
  <si>
    <t>jrenato_adv</t>
  </si>
  <si>
    <t>alesstimbeta</t>
  </si>
  <si>
    <t>promosmartphone</t>
  </si>
  <si>
    <t>alibestproducts</t>
  </si>
  <si>
    <t>darkoazure</t>
  </si>
  <si>
    <t>24_7seven</t>
  </si>
  <si>
    <t>pvjbandung</t>
  </si>
  <si>
    <t>ilovemygear</t>
  </si>
  <si>
    <t>kudryashoff</t>
  </si>
  <si>
    <t>itzineru</t>
  </si>
  <si>
    <t>zdorovnm</t>
  </si>
  <si>
    <t>fednikola</t>
  </si>
  <si>
    <t>kar22211</t>
  </si>
  <si>
    <t>johnkra56981941</t>
  </si>
  <si>
    <t>mgvzzz</t>
  </si>
  <si>
    <t>mobiletekzone</t>
  </si>
  <si>
    <t>myhomegadgets</t>
  </si>
  <si>
    <t>tabloidpulsahp</t>
  </si>
  <si>
    <t>vipphonemobil</t>
  </si>
  <si>
    <t>happyties</t>
  </si>
  <si>
    <t>driworks</t>
  </si>
  <si>
    <t>cheapassalerts</t>
  </si>
  <si>
    <t>4pdaru</t>
  </si>
  <si>
    <t>sanya29th</t>
  </si>
  <si>
    <t>optimagazine</t>
  </si>
  <si>
    <t>fancy</t>
  </si>
  <si>
    <t>scoopit</t>
  </si>
  <si>
    <t>etsy</t>
  </si>
  <si>
    <t>Buy Online Samsung Galaxy A5 2017 for Rs. 28,990 &amp;amp; Galaxy A7 2017 for Rs. 33,490 https://t.co/qmImJe5p5I https://t.co/tR285LAoQt</t>
  </si>
  <si>
    <t>نسخه 2016 گلکسی A3، A5 و A7 در ماه می به اندروید نوقا آپدیت می‌شوند https://t.co/9vAzwR0apG 
سامسونگ گلکسی A3، A5… https://t.co/uK7IO3jMxX</t>
  </si>
  <si>
    <t>نسخه 2016 گلکسی A3، A5 و A7 در ماه می به اندروید نوقا آپدیت می‌شوند https://t.co/vsj436aN1E</t>
  </si>
  <si>
    <t>Rubberized Matte Frosted PC Hard Case For Samsung Galaxy A5 A3 A7 2016 S6 S7 Edge S8 Plus Slim… 
$8.95
➤… https://t.co/WwpxI1tuin</t>
  </si>
  <si>
    <t>Handmade Bling Colorful Box Case Cover For Samsung... USD 14.99
➤ https://t.co/3hhRvkkJs4 https://t.co/MMJMIoSbsd</t>
  </si>
  <si>
    <t>Rubberized Matte Frosted PC Hard Case For Samsung Galaxy A5 A3 A7 2016 S6 S7 Edge S8 Plus Slim Cover https://t.co/swCYqHk7vX via @fancy</t>
  </si>
  <si>
    <t>#newin Super Cute Cartoon Case For iPhone 7 Plus 6 6S Plus 5S SE Animal Dog S ... https://t.co/nW2SlAVbEE https://t.co/wl3H76ttcQ</t>
  </si>
  <si>
    <t>Gostei de um vídeo @YouTube https://t.co/EzW2QVRwcr Galaxy A7 e Galaxy A5 2017 [Análise/Review]</t>
  </si>
  <si>
    <t>RT @Jrenato_adv: Gostei de um vídeo @YouTube https://t.co/EzW2QVRwcr Galaxy A7 e Galaxy A5 2017 [Análise/Review]</t>
  </si>
  <si>
    <t>⚡ US $2.39
Case for Samsung Galaxy J3 J5 J7 2015 #grand #prime #galaxy #platingedge
https://t.co/TtUz9KxXNW https://t.co/54zJ30QIXB</t>
  </si>
  <si>
    <t>https://t.co/8eRHdP8KWg NFC Bluetooth Smart Watch Phone For Samsung Galaxy S7 Edge A3 A5 A7 A8 Note 3 US</t>
  </si>
  <si>
    <t>Mobile shop
https://t.co/W79KEPLgdD https://t.co/tViRsHUxuE https://t.co/IWVff3HYrI</t>
  </si>
  <si>
    <t>#Samsung Galaxy A3, A5 и A7 (2016) обновятся до Android 7.0 в конце весны
https://t.co/OHTEVp06yA https://t.co/VqXmJRxfEw #Tech</t>
  </si>
  <si>
    <t>GET FREE PREMIUM PACKAGE! WORTH 599K
Samsung Galaxy A7, Samsung Galaxy A5 Promo 20 Maret - April '17.
T&amp;amp;C apply. Sa… https://t.co/tc53UTJGsh</t>
  </si>
  <si>
    <t>RT @4pdaru: #Samsung Galaxy A3, A5 и A7 (2016) обновятся до Android 7.0 в конце весны
https://t.co/mdRDXbSSRI https://t.co/TmdShCvHCu</t>
  </si>
  <si>
    <t>Samsung Galaxy A3, A5 и A7 (2016) обновятся до Android 7.0 в конце весны https://t.co/QJVh18ffui #TopSecret</t>
  </si>
  <si>
    <t>Samsung обновит Galaxy A3, A5 и A7 (2016) до Android 7.0 Nougat в конце весны 
#технологии #IT https://t.co/i7Dxbf7DNF</t>
  </si>
  <si>
    <t>В конце зимы турецкое подразделение Samsung опубликовало примерный график перехода смартфонов линейки Galaxy на опер https://t.co/dxUIK4LtrG</t>
  </si>
  <si>
    <t>Samsung Galaxy A3, A5 и A7 (2016) обновятся до Android 7.0 в конце весны https://t.co/CZd2xOlQVr</t>
  </si>
  <si>
    <t>Samsung Galaxy A3, A5 и A7 (2016) обновятся до Android 7.0 в конце весны https://t.co/Ucb2LzLRnp</t>
  </si>
  <si>
    <t>Samsung Galaxy A3, A5 и A7 (2016) обновятся до Android 7.0 в конце весны #hitech #news</t>
  </si>
  <si>
    <t>Samsung Galaxy A3, A5 и A7 (2016) обновятся до Android 7.0 в конце весны</t>
  </si>
  <si>
    <t>#ipad Hot Case Cover Flip Clear View Transparent Electroplating Hard For Sams ... https://t.co/IxvQ0jlcTJ https://t.co/4Rk7Rborwn</t>
  </si>
  <si>
    <t>Galaxy A3, A5 and A7 (2016) Nougat Set For Release In May https://t.co/FXig9S4h8M https://t.co/6hF8od3swi</t>
  </si>
  <si>
    <t>Samsung A3, A5, A7 (2016) Nougat verziók jönnek....csak lassan.
Válogass 2016-os Samsung készülékeink közül:... https://t.co/Be4uCD7zil</t>
  </si>
  <si>
    <t>สมาร์ทโฟนตระกูล A-Series Galaxy A3 A5 และ A7 2017 โฉมใหม่ พร้อมส่วนลดพิเศษ!! | @scoopit https://t.co/lO5C0NLkcb</t>
  </si>
  <si>
    <t>Galaxy A9 A8 A7 A5 A3 sleeve Galaxy J7 Prime Galaxy J7 https://t.co/KgsiZbC2XE via @Etsy</t>
  </si>
  <si>
    <t>#Samsung Galaxy A3, A5 и A7 (2016) обновятся до Android 7.0 в конце весны
https://t.co/mdRDXbSSRI https://t.co/TmdShCvHCu</t>
  </si>
  <si>
    <t>Quanto tempo per l’aggiornamento Nougat su Samsung Galaxy A3, A5 e A7 2016? Nuova roadmap… https://t.co/QIL8ihwGMC https://t.co/mbvF7Tkamz</t>
  </si>
  <si>
    <t>http://www.happy4deals.com/2017/04/buy-online-samsung-galaxy-a5-2017-for.html?utm_source=dlvr.it&amp;utm_medium=twitter</t>
  </si>
  <si>
    <t>http://tlgrm.me/mrTechFeed http://www.zoomit.ir/2017/4/2/154519/galaxy-a3-a5-and-a7-2016-nougat-may/</t>
  </si>
  <si>
    <t>http://www.zoomit.ir/2017/4/2/154519/galaxy-a3-a5-and-a7-2016-nougat-may/</t>
  </si>
  <si>
    <t>https://twitter.com/i/web/status/848658356709601282</t>
  </si>
  <si>
    <t>http://www.ontrendsavenue.com/products/handmade-bling-colorful-box-case-cover-for-samsung-galaxy-a3-a5-a7-2016-s3-s4-s5-mini-s6-s7-edge-active-note-3-4-5-7-neo-c5-c7</t>
  </si>
  <si>
    <t>https://fancy.com/things/1390669609371179867/Rubberized-Matte-Frosted-PC-Hard-Case-For-Samsung-Galaxy-A5-A3-A7-2016-S6-S7-Edge-S8-Plus-Slim-Cover?ref=agiftbasketshop</t>
  </si>
  <si>
    <t>http://mallymal.com/super-cute-cartoon-case-for-iphone-7-plus-6-6s-plus-5s-se-animal-dog-skin-cover-for-samsung-galaxy-s6-s7-edge-note-4-5-a5-a7-a3/</t>
  </si>
  <si>
    <t>https://www.youtube.com/watch?v=ckBjefFWPws&amp;feature=youtu.be&amp;aSamsung</t>
  </si>
  <si>
    <t>http://alipromo.com/redirect/cpa/o/od71ks1rgphhhnt7se7lckeljsbymm8q/?to=https%3A%2F%2Fwww.aliexpress.com%2Fitem%2FFor-Samsung-Galaxy-A5-A7-J1-J5-J7-G360-Core-Grand-Prime-G530-Silicone-Phone-Cases%2F32606553030.html</t>
  </si>
  <si>
    <t>http://rover.ebay.com/rover/1/711-53200-19255-0/1?ff3=2&amp;toolid=10039&amp;campid=5337938671&amp;item=391744481398&amp;vectorid=229466&amp;lgeo=1</t>
  </si>
  <si>
    <t>http://handycentre.site http://handycentre.site/products/vintage-darth-vader-star-wars-case-for-samsung-galaxy-s6-edge-s5-s4-active-s3-mini-win-note-4-3-a7-a5-a3-core-ace-4-3-2/</t>
  </si>
  <si>
    <t>http://4pda.ru/2017/04/03/339258/</t>
  </si>
  <si>
    <t>https://twitter.com/i/web/status/848769617770283009</t>
  </si>
  <si>
    <t>http://feeds.feedburner.com/~r/4pda/qlvu/~3/AKRcNdnn7VE/?utm_source=feedburner&amp;utm_medium=twitter&amp;utm_campaign=kudryashoff</t>
  </si>
  <si>
    <t>http://itzine.ru/news/gadgets/samsung-galaxy-a-android-nougat.html</t>
  </si>
  <si>
    <t>http://gamesnice.ru/samsung-galaxy-a3-a5-i-a7-2016-obnovyatsya-do-android-7-0-v-konce-vesny.html</t>
  </si>
  <si>
    <t>http://feeds.feedburner.com/~r/4pda/ACZI/~3/AKRcNdnn7VE/?utm_source=feedburner&amp;utm_medium=twitter&amp;utm_campaign=102terkin</t>
  </si>
  <si>
    <t>http://tizen-ru.tk/samsung-galaxy-a3-a5-i-a7-2016-obnovyatsya-do-android-7-0-v-konce-vesny/</t>
  </si>
  <si>
    <t>http://mobiletekzone.com/products/hot-case-cover-flip-clear-view-transparent-electroplating-hard-for-samsung-galaxy-a5-a3-a7-j1-j5-j7-s6-s7-edge-smart-mirror/</t>
  </si>
  <si>
    <t>https://www.myhomegadgets.com/2017/04/03/galaxy-a3-a5-a7-2016-nougat-set-release-may/</t>
  </si>
  <si>
    <t>http://tech2.hu/majusban-jon-az-android-7-0-a-galaxy-a-2016-modellekre/</t>
  </si>
  <si>
    <t>http://www.scoop.it/t/1-by-happyties/p/4077271339/2017/04/03/a-series-galaxy-a3-a5-a7-2017?utm_medium=social&amp;utm_source=twitter</t>
  </si>
  <si>
    <t>https://www.etsy.com/listing/501482706/galaxy-a9-a8-a7-a5-a3-sleeve-galaxy-j7?utm_source=Twitter&amp;utm_medium=PageTools&amp;utm_campaign=Share</t>
  </si>
  <si>
    <t>http://www.optimaitalia.com/blog/2017/04/03/quanto-tempo-per-laggiornamento-nougat-su-samsung-galaxy-a3-a5-e-a7-2016-nuova-roadmap-dalla-turchia/644505</t>
  </si>
  <si>
    <t>happy4deals.com</t>
  </si>
  <si>
    <t>tlgrm.me zoomit.ir</t>
  </si>
  <si>
    <t>zoomit.ir</t>
  </si>
  <si>
    <t>ontrendsavenue.com</t>
  </si>
  <si>
    <t>fancy.com</t>
  </si>
  <si>
    <t>mallymal.com</t>
  </si>
  <si>
    <t>alipromo.com</t>
  </si>
  <si>
    <t>handycentre.site handycentre.site</t>
  </si>
  <si>
    <t>4pda.ru</t>
  </si>
  <si>
    <t>itzine.ru</t>
  </si>
  <si>
    <t>gamesnice.ru</t>
  </si>
  <si>
    <t>tizen-ru.tk</t>
  </si>
  <si>
    <t>mobiletekzone.com</t>
  </si>
  <si>
    <t>myhomegadgets.com</t>
  </si>
  <si>
    <t>weebly.com facebook.com</t>
  </si>
  <si>
    <t>tech2.hu</t>
  </si>
  <si>
    <t>scoop.it</t>
  </si>
  <si>
    <t>optimaitalia.com</t>
  </si>
  <si>
    <t>newin</t>
  </si>
  <si>
    <t>grand prime galaxy platingedge</t>
  </si>
  <si>
    <t>samsung tech</t>
  </si>
  <si>
    <t>topsecret</t>
  </si>
  <si>
    <t>технологии it</t>
  </si>
  <si>
    <t>hitech news</t>
  </si>
  <si>
    <t>ipad</t>
  </si>
  <si>
    <t>https://pbs.twimg.com/media/C8bGDFmVoAArsXe.jpg</t>
  </si>
  <si>
    <t>https://pbs.twimg.com/media/C8cWQQ9XYAAdxUK.jpg</t>
  </si>
  <si>
    <t>https://pbs.twimg.com/media/C8cb2zEXoAAi9UA.jpg</t>
  </si>
  <si>
    <t>https://pbs.twimg.com/media/C8dYhBtXkAILGmP.jpg</t>
  </si>
  <si>
    <t>https://pbs.twimg.com/media/C8dq0AgUMAAtieH.jpg</t>
  </si>
  <si>
    <t>https://pbs.twimg.com/media/C8dok9cXgAUF-sB.jpg</t>
  </si>
  <si>
    <t>https://pbs.twimg.com/media/C8eCf3ZWAAIecQW.jpg</t>
  </si>
  <si>
    <t>https://pbs.twimg.com/media/C8eDOWvV0AAnd4p.jpg</t>
  </si>
  <si>
    <t>https://pbs.twimg.com/media/C8fGBKrUIAEryVj.jpg</t>
  </si>
  <si>
    <t>http://pbs.twimg.com/profile_images/744630371866730496/C9506Z3E_normal.jpg</t>
  </si>
  <si>
    <t>http://pbs.twimg.com/profile_images/641631937875021824/k-pzCC1w_normal.jpg</t>
  </si>
  <si>
    <t>http://pbs.twimg.com/profile_images/736293251536158720/Vxflde0D_normal.jpg</t>
  </si>
  <si>
    <t>http://pbs.twimg.com/profile_images/706873804463726593/0lomQXax_normal.jpg</t>
  </si>
  <si>
    <t>http://pbs.twimg.com/profile_images/803270316818579456/n21ekozV_normal.jpg</t>
  </si>
  <si>
    <t>http://pbs.twimg.com/profile_images/816720233612398595/se7u7_Sk_normal.jpg</t>
  </si>
  <si>
    <t>http://pbs.twimg.com/profile_images/569719917125988352/n9-JRQ1z_normal.jpeg</t>
  </si>
  <si>
    <t>http://pbs.twimg.com/profile_images/418439058696597505/nD7so_9Z_normal.jpeg</t>
  </si>
  <si>
    <t>http://pbs.twimg.com/profile_images/780554966171877376/PhsfciyV_normal.jpg</t>
  </si>
  <si>
    <t>http://pbs.twimg.com/profile_images/503819201438437376/XJWdQpKR_normal.jpeg</t>
  </si>
  <si>
    <t>http://pbs.twimg.com/profile_images/1576204405/7_normal.jpg</t>
  </si>
  <si>
    <t>http://pbs.twimg.com/profile_images/3324220255/d794a1b1d0c31c531de42ccdf2fabd59_normal.jpeg</t>
  </si>
  <si>
    <t>http://pbs.twimg.com/profile_images/540891605683544064/AserzRbp_normal.jpeg</t>
  </si>
  <si>
    <t>http://pbs.twimg.com/profile_images/378800000706205786/12223bfe5faf7184fa3f7baaed8d7222_normal.jpeg</t>
  </si>
  <si>
    <t>http://pbs.twimg.com/profile_images/670092029817446401/qBuXUXB__normal.jpg</t>
  </si>
  <si>
    <t>http://pbs.twimg.com/profile_images/531896334366670848/E4zPXx-m_normal.jpeg</t>
  </si>
  <si>
    <t>https://twitter.com/#!/happy4dealss/status/848583339619500032</t>
  </si>
  <si>
    <t>https://twitter.com/#!/mrtechfeed/status/848621668088020993</t>
  </si>
  <si>
    <t>https://twitter.com/#!/hgn6586/status/848621899349467136</t>
  </si>
  <si>
    <t>https://twitter.com/#!/cellaccessori/status/848658356709601282</t>
  </si>
  <si>
    <t>https://twitter.com/#!/ontrendsavenue/status/848671529214898178</t>
  </si>
  <si>
    <t>https://twitter.com/#!/michaelgssr/status/848674478318071808</t>
  </si>
  <si>
    <t>https://twitter.com/#!/mallymal_store/status/848677684989263874</t>
  </si>
  <si>
    <t>https://twitter.com/#!/jrenato_adv/status/848673279799853056</t>
  </si>
  <si>
    <t>https://twitter.com/#!/alesstimbeta/status/848687141039296513</t>
  </si>
  <si>
    <t>https://twitter.com/#!/alibestproducts/status/848744381620342784</t>
  </si>
  <si>
    <t>https://twitter.com/#!/originaloffers/status/848763570993205248</t>
  </si>
  <si>
    <t>https://twitter.com/#!/darkoazure/status/848764499402399744</t>
  </si>
  <si>
    <t>https://twitter.com/#!/24_7seven/status/848765541057744896</t>
  </si>
  <si>
    <t>https://twitter.com/#!/pvjbandung/status/848769617770283009</t>
  </si>
  <si>
    <t>https://twitter.com/#!/ilovemygear/status/848769646396411904</t>
  </si>
  <si>
    <t>https://twitter.com/#!/kudryashoff/status/848776155465490432</t>
  </si>
  <si>
    <t>https://twitter.com/#!/itzineru/status/848778854105841665</t>
  </si>
  <si>
    <t>https://twitter.com/#!/zdorovnm/status/848780620708937728</t>
  </si>
  <si>
    <t>https://twitter.com/#!/fednikola/status/848785866147475456</t>
  </si>
  <si>
    <t>https://twitter.com/#!/kar22211/status/848787733392891904</t>
  </si>
  <si>
    <t>https://twitter.com/#!/johnkra56981941/status/848789177160355841</t>
  </si>
  <si>
    <t>https://twitter.com/#!/mgvzzz/status/848789310442745856</t>
  </si>
  <si>
    <t>https://twitter.com/#!/mobiletekzone/status/848790541324169217</t>
  </si>
  <si>
    <t>https://twitter.com/#!/myhomegadgets/status/848791339823230977</t>
  </si>
  <si>
    <t>https://twitter.com/#!/vipphonemobil/status/848823665491935232</t>
  </si>
  <si>
    <t>https://twitter.com/#!/happyties/status/848825904285593600</t>
  </si>
  <si>
    <t>https://twitter.com/#!/driworks/status/848836499818901504</t>
  </si>
  <si>
    <t>https://twitter.com/#!/4pdaru/status/848762042416869376</t>
  </si>
  <si>
    <t>https://twitter.com/#!/sanya29th/status/848847098632175616</t>
  </si>
  <si>
    <t>https://twitter.com/#!/optimagazine/status/848864780643430401</t>
  </si>
  <si>
    <t>848583339619500032</t>
  </si>
  <si>
    <t>848621668088020993</t>
  </si>
  <si>
    <t>848621899349467136</t>
  </si>
  <si>
    <t>848658356709601282</t>
  </si>
  <si>
    <t>848671529214898178</t>
  </si>
  <si>
    <t>848674478318071808</t>
  </si>
  <si>
    <t>848677684989263874</t>
  </si>
  <si>
    <t>848673279799853056</t>
  </si>
  <si>
    <t>848687141039296513</t>
  </si>
  <si>
    <t>848744381620342784</t>
  </si>
  <si>
    <t>848763570993205248</t>
  </si>
  <si>
    <t>848764499402399744</t>
  </si>
  <si>
    <t>848765541057744896</t>
  </si>
  <si>
    <t>848769617770283009</t>
  </si>
  <si>
    <t>848769646396411904</t>
  </si>
  <si>
    <t>848776155465490432</t>
  </si>
  <si>
    <t>848778854105841665</t>
  </si>
  <si>
    <t>848780620708937728</t>
  </si>
  <si>
    <t>848785866147475456</t>
  </si>
  <si>
    <t>848787733392891904</t>
  </si>
  <si>
    <t>848789177160355841</t>
  </si>
  <si>
    <t>848789310442745856</t>
  </si>
  <si>
    <t>848790541324169217</t>
  </si>
  <si>
    <t>848791339823230977</t>
  </si>
  <si>
    <t>848823665491935232</t>
  </si>
  <si>
    <t>848825904285593600</t>
  </si>
  <si>
    <t>848836499818901504</t>
  </si>
  <si>
    <t>848762042416869376</t>
  </si>
  <si>
    <t>848847098632175616</t>
  </si>
  <si>
    <t>848864780643430401</t>
  </si>
  <si>
    <t>fa</t>
  </si>
  <si>
    <t>cs</t>
  </si>
  <si>
    <t>in</t>
  </si>
  <si>
    <t>vi</t>
  </si>
  <si>
    <t>und</t>
  </si>
  <si>
    <t>hu</t>
  </si>
  <si>
    <t>th</t>
  </si>
  <si>
    <t>Twitter Ads</t>
  </si>
  <si>
    <t>Postcron App</t>
  </si>
  <si>
    <t>outfy</t>
  </si>
  <si>
    <t>Postingly</t>
  </si>
  <si>
    <t xml:space="preserve">   Fancy</t>
  </si>
  <si>
    <t>MallyMal</t>
  </si>
  <si>
    <t>umRei Ferramenta Social {umRei}</t>
  </si>
  <si>
    <t>Bazys</t>
  </si>
  <si>
    <t>Mobile ap</t>
  </si>
  <si>
    <t>RoundTeam</t>
  </si>
  <si>
    <t>NovaPress Publisher</t>
  </si>
  <si>
    <t>gamesnice</t>
  </si>
  <si>
    <t>Scoop.it</t>
  </si>
  <si>
    <t>Cheapass Alerts</t>
  </si>
  <si>
    <t>4pda xpost</t>
  </si>
  <si>
    <t>Happy4Deals</t>
  </si>
  <si>
    <t>mrTechFeed</t>
  </si>
  <si>
    <t>Hamed Naraghi</t>
  </si>
  <si>
    <t>Cupom Efácil</t>
  </si>
  <si>
    <t>Cell Phone Accessori</t>
  </si>
  <si>
    <t>On Trends Avenue</t>
  </si>
  <si>
    <t>Magical Ducks</t>
  </si>
  <si>
    <t>Fancy</t>
  </si>
  <si>
    <t>José Renato</t>
  </si>
  <si>
    <t>TIMBETA A</t>
  </si>
  <si>
    <t>Promoção Smartphone</t>
  </si>
  <si>
    <t>Best AliEx Products</t>
  </si>
  <si>
    <t>Darko</t>
  </si>
  <si>
    <t>⌚ 24/7</t>
  </si>
  <si>
    <t>Paris Van Java</t>
  </si>
  <si>
    <t>I Love My Gear</t>
  </si>
  <si>
    <t>TopSecret</t>
  </si>
  <si>
    <t>IT Zine</t>
  </si>
  <si>
    <t>Руслан</t>
  </si>
  <si>
    <t>Феденков Николай</t>
  </si>
  <si>
    <t>Karen</t>
  </si>
  <si>
    <t>John Kramer</t>
  </si>
  <si>
    <t>My Home Gadgets</t>
  </si>
  <si>
    <t>Tabloid Pulsa</t>
  </si>
  <si>
    <t>VIP Phone</t>
  </si>
  <si>
    <t>Driworks</t>
  </si>
  <si>
    <t>Etsy</t>
  </si>
  <si>
    <t>Александр Афанасьев</t>
  </si>
  <si>
    <t>OM OptiMagazine</t>
  </si>
  <si>
    <t>‏خندان.شاد.طرفدار والیبال.خبرنگار اقتصادی و آی‌تی.عاشق وبگردی._x000D_
Economic Journalist - IT Journalist</t>
  </si>
  <si>
    <t>Ofertas e descontos exclusivos para o site Efácil com o cupom de desconto: RCA-27231</t>
  </si>
  <si>
    <t>Finding and selling the best in #cellphonecases and #cellphoneaccessories</t>
  </si>
  <si>
    <t>Website owner and designer.</t>
  </si>
  <si>
    <t>The world's social shopping platform - discover amazing stuff, collect the things you love, and buy it all in one place.</t>
  </si>
  <si>
    <t>Exclusive Brands Store</t>
  </si>
  <si>
    <t>Brazilian, Lawyer, Civil Servant, 29 years old, Tim Beta</t>
  </si>
  <si>
    <t>TIMBETA</t>
  </si>
  <si>
    <t>Dicas, descontos e promoções em Smartphones</t>
  </si>
  <si>
    <t>Just look it! #AliExpress</t>
  </si>
  <si>
    <t>Working with many online earning services including adult making blogs and tubes</t>
  </si>
  <si>
    <t>Приветствуем Вас на нашем канале, посвященному последним событиям в мире. #Новости #Политика #Экономика #Происшествия #Спорт #Культура #ТВ</t>
  </si>
  <si>
    <t>Follow @PVJfansclub / Instagram: @pvjofficial / Website : http://t.co/aLh5CrfElq, get info about promotion in Paris Van Java - Resort Lifestyle Place.</t>
  </si>
  <si>
    <t>iLovemygalaxygear@hotmail.com / all the news on the Samsung range of Gear products / https://t.co/4HnSSyJHOv</t>
  </si>
  <si>
    <t>Мы работаем для того, чтобы наши пользователи всегда получали оперативную и достоверную информацию о мобильных устройствах и всём, что с ними связано.</t>
  </si>
  <si>
    <t>Покупки с пользой</t>
  </si>
  <si>
    <t>Сайт и пароход. Новости и статьи про технику и технологии</t>
  </si>
  <si>
    <t>РАЗРАБОТКА БАННЕРОВ И ШАПОК ДЛЯ САЙТОВ. КАЧЕСТВЕННО, БЫСТРО, НЕДОРОГО https://t.co/COZ6aDoda7</t>
  </si>
  <si>
    <t>Понимание некоторых принципов освобождает от знания многих фактов.</t>
  </si>
  <si>
    <t>Высокие технологии. Отвечу на вопросы по  #android и не только. #hitech #news #newsfeed #hitechnews #followback Follow me, and i followback!</t>
  </si>
  <si>
    <t>Situs hp yang membahas tentang smartphone terbaik dan aplikasi penting android</t>
  </si>
  <si>
    <t>mobiltelefon, tartozék, laptop, tablet</t>
  </si>
  <si>
    <t>PR ข่าวสาร เรื่องน่ารู้ สาระความรู้ ที่คุณอาจไม่เคยรู้</t>
  </si>
  <si>
    <t>Scoop.it helps professionals, businesses and #marketers develop their online visibility and generate more leads through #ContentMarketing.</t>
  </si>
  <si>
    <t>Creative sewing products, such as iPhone, Smartphones and iPad Padded Covers, notebook covers, organizers, teabags,..</t>
  </si>
  <si>
    <t>The market to find whatever you're into, whoever you are. Have a question? Tweet @EtsyHelp. Discover other Etsy accounts worth following: https://t.co/23BhdQxfd3</t>
  </si>
  <si>
    <t>I am a bot. I crawl the Internet to catch price drops on Indian websites and tweet them out in real time to help you save money.  I was built by @aakashlpin</t>
  </si>
  <si>
    <t>Увлекаюсь велосипедами и их кастомизацией, а также смартфонами и всем что с этим связано!</t>
  </si>
  <si>
    <t>La webzine di @OptimaItalia</t>
  </si>
  <si>
    <t>India</t>
  </si>
  <si>
    <t>Tehran</t>
  </si>
  <si>
    <t>San Antonio, TX</t>
  </si>
  <si>
    <t>NYC</t>
  </si>
  <si>
    <t>San Francisco, CA</t>
  </si>
  <si>
    <t>Mirassol/SP</t>
  </si>
  <si>
    <t>Goiânia, Brasil</t>
  </si>
  <si>
    <t>WorldWideWeb</t>
  </si>
  <si>
    <t>Croatia</t>
  </si>
  <si>
    <t>Bandung, Sukajadi</t>
  </si>
  <si>
    <t>Russia/Moscow</t>
  </si>
  <si>
    <t>Russia</t>
  </si>
  <si>
    <t>Россия , Бердск</t>
  </si>
  <si>
    <t>Kiyv</t>
  </si>
  <si>
    <t>indonesia</t>
  </si>
  <si>
    <t>San Diego</t>
  </si>
  <si>
    <t>1138 Budapest Váci út 136/c</t>
  </si>
  <si>
    <t>San Francisco</t>
  </si>
  <si>
    <t>Portugal, Europe</t>
  </si>
  <si>
    <t>Everywhere</t>
  </si>
  <si>
    <t>128.199.218.220</t>
  </si>
  <si>
    <t>Kazakhstan</t>
  </si>
  <si>
    <t>https://t.co/O8KDuhUpLv</t>
  </si>
  <si>
    <t>http://t.co/9woDb3wtI3</t>
  </si>
  <si>
    <t>https://t.co/PPVe5EuTBK</t>
  </si>
  <si>
    <t>https://t.co/lk4KK2wjiE</t>
  </si>
  <si>
    <t>https://t.co/8mm0rqxqVz</t>
  </si>
  <si>
    <t>http://t.co/ebMEjCN6di</t>
  </si>
  <si>
    <t>https://t.co/GUenvtxi5X</t>
  </si>
  <si>
    <t>https://t.co/EDbnrm33W6</t>
  </si>
  <si>
    <t>https://t.co/xpqk7OolVy</t>
  </si>
  <si>
    <t>http://t.co/FJHo6rvyJI</t>
  </si>
  <si>
    <t>http://t.co/KV4LO4MrsI</t>
  </si>
  <si>
    <t>https://t.co/nFo9eyUlIE</t>
  </si>
  <si>
    <t>https://t.co/4z50sU4QqJ</t>
  </si>
  <si>
    <t>https://t.co/S8ADkZvwks</t>
  </si>
  <si>
    <t>http://t.co/wYuS51q1Dz</t>
  </si>
  <si>
    <t>http://t.co/aR1sFNM8HS</t>
  </si>
  <si>
    <t>http://t.co/LKZ0wqXdCQ</t>
  </si>
  <si>
    <t>http://t.co/58KESgnYgL</t>
  </si>
  <si>
    <t>http://t.co/71uhN6mfym</t>
  </si>
  <si>
    <t>http://t.co/MuJemohhMJ</t>
  </si>
  <si>
    <t>http://t.co/BRPNXKRD3a</t>
  </si>
  <si>
    <t>https://t.co/bLRSB7i5Xq</t>
  </si>
  <si>
    <t>http://t.co/CT1GkyIxjh</t>
  </si>
  <si>
    <t>Kolkata</t>
  </si>
  <si>
    <t>Bogota</t>
  </si>
  <si>
    <t>Chennai</t>
  </si>
  <si>
    <t>Moscow</t>
  </si>
  <si>
    <t>Volgograd</t>
  </si>
  <si>
    <t>Novosibirsk</t>
  </si>
  <si>
    <t>Yerevan</t>
  </si>
  <si>
    <t>Budapest</t>
  </si>
  <si>
    <t>https://pbs.twimg.com/profile_banners/4874067133/1489405431</t>
  </si>
  <si>
    <t>https://pbs.twimg.com/profile_banners/743778757266157569/1466357898</t>
  </si>
  <si>
    <t>https://pbs.twimg.com/profile_banners/14321566/1441811948</t>
  </si>
  <si>
    <t>https://pbs.twimg.com/profile_banners/264722905/1362444287</t>
  </si>
  <si>
    <t>https://pbs.twimg.com/profile_banners/736290041614340096/1464381336</t>
  </si>
  <si>
    <t>https://pbs.twimg.com/profile_banners/4214553495/1490043620</t>
  </si>
  <si>
    <t>https://pbs.twimg.com/profile_banners/17079681/1457366779</t>
  </si>
  <si>
    <t>https://pbs.twimg.com/profile_banners/21711511/1400681467</t>
  </si>
  <si>
    <t>https://pbs.twimg.com/profile_banners/568742578/1442794611</t>
  </si>
  <si>
    <t>https://pbs.twimg.com/profile_banners/473031597/1491141956</t>
  </si>
  <si>
    <t>https://pbs.twimg.com/profile_banners/3055118313/1424680592</t>
  </si>
  <si>
    <t>https://pbs.twimg.com/profile_banners/384977124/1408926117</t>
  </si>
  <si>
    <t>https://pbs.twimg.com/profile_banners/227257047/1448877545</t>
  </si>
  <si>
    <t>https://pbs.twimg.com/profile_banners/69783819/1490762914</t>
  </si>
  <si>
    <t>https://pbs.twimg.com/profile_banners/2363867307/1487636043</t>
  </si>
  <si>
    <t>https://pbs.twimg.com/profile_banners/131931976/1392566842</t>
  </si>
  <si>
    <t>https://pbs.twimg.com/profile_banners/780553641392353280/1474933883</t>
  </si>
  <si>
    <t>https://pbs.twimg.com/profile_banners/297387051/1479806802</t>
  </si>
  <si>
    <t>https://pbs.twimg.com/profile_banners/1230124915/1362154522</t>
  </si>
  <si>
    <t>https://pbs.twimg.com/profile_banners/2919739938/1417793605</t>
  </si>
  <si>
    <t>https://pbs.twimg.com/profile_banners/2179677018/1398771782</t>
  </si>
  <si>
    <t>https://pbs.twimg.com/profile_banners/209484168/1403043534</t>
  </si>
  <si>
    <t>https://pbs.twimg.com/profile_banners/2871040407/1439044398</t>
  </si>
  <si>
    <t>https://pbs.twimg.com/profile_banners/11522502/1484260783</t>
  </si>
  <si>
    <t>https://pbs.twimg.com/profile_banners/380392448/1487781434</t>
  </si>
  <si>
    <t>id</t>
  </si>
  <si>
    <t>http://pbs.twimg.com/profile_background_images/773690067/f3619ec5a6507d462134d3ab74b2a7cc.jpeg</t>
  </si>
  <si>
    <t>http://pbs.twimg.com/profile_background_images/762321240/d9e2141b8d09765c332fc7d62768ac7c.png</t>
  </si>
  <si>
    <t>http://pbs.twimg.com/profile_background_images/742329609/1966a8e29c555ff22590570ce28e4ea4.jpeg</t>
  </si>
  <si>
    <t>http://pbs.twimg.com/profile_background_images/455008020921999360/xvj_91-R.jpeg</t>
  </si>
  <si>
    <t>http://pbs.twimg.com/profile_background_images/513658983035322370/yvBL3I3-.jpeg</t>
  </si>
  <si>
    <t>http://abs.twimg.com/images/themes/theme13/bg.gif</t>
  </si>
  <si>
    <t>http://pbs.twimg.com/profile_background_images/440208538959237121/TUPt_XcE.jpeg</t>
  </si>
  <si>
    <t>http://pbs.twimg.com/profile_background_images/453912272109199361/aKGN01rW.jpeg</t>
  </si>
  <si>
    <t>http://pbs.twimg.com/profile_background_images/344490773/campfires2k2-fareast1600.jpg</t>
  </si>
  <si>
    <t>http://pbs.twimg.com/profile_background_images/803448405/433b200b73ac209d000d246c285d9679.jpeg</t>
  </si>
  <si>
    <t>http://pbs.twimg.com/profile_background_images/885941281/e6d167d7689f39ce9e36b0c214db4f0d.jpeg</t>
  </si>
  <si>
    <t>http://pbs.twimg.com/profile_background_images/705428096/679aad3f6bc437bbbe52fedba4f9f9d3.jpeg</t>
  </si>
  <si>
    <t>http://pbs.twimg.com/profile_background_images/499188952914329602/ejBR4mVK.jpeg</t>
  </si>
  <si>
    <t>http://pbs.twimg.com/profile_images/696577051633975296/UTa2plFN_normal.jpg</t>
  </si>
  <si>
    <t>http://pbs.twimg.com/profile_images/378800000451877806/c75b6b8b475c46bc6342aeb8d9c2a2c0_normal.jpeg</t>
  </si>
  <si>
    <t>http://pbs.twimg.com/profile_images/843957447089770496/OQZq3P05_normal.jpg</t>
  </si>
  <si>
    <t>http://pbs.twimg.com/profile_images/468935020732624896/qOgbupyh_normal.png</t>
  </si>
  <si>
    <t>http://pbs.twimg.com/profile_images/827733965335306240/KFOHQRW1_normal.jpg</t>
  </si>
  <si>
    <t>http://pbs.twimg.com/profile_images/783993861098053632/ykLMnz-3_normal.jpg</t>
  </si>
  <si>
    <t>http://pbs.twimg.com/profile_images/569774766915993600/0XqQSqBw_normal.jpeg</t>
  </si>
  <si>
    <t>http://pbs.twimg.com/profile_images/503697662969802753/XlQ6bJDM_normal.png</t>
  </si>
  <si>
    <t>http://pbs.twimg.com/profile_images/813669749167157248/yrZG2T9p_normal.jpg</t>
  </si>
  <si>
    <t>http://pbs.twimg.com/profile_images/440208080488243201/eGKShHpq_normal.jpeg</t>
  </si>
  <si>
    <t>http://pbs.twimg.com/profile_images/2708321610/f15c6d0a1212bbbf97aade1cee10424e_normal.png</t>
  </si>
  <si>
    <t>http://pbs.twimg.com/profile_images/809157670263488513/l4Q-nHf-_normal.jpg</t>
  </si>
  <si>
    <t>http://pbs.twimg.com/profile_images/615450122143424512/CExHC9r-_normal.jpg</t>
  </si>
  <si>
    <t>http://pbs.twimg.com/profile_images/378800000535794515/e05dcc5f1c8ce367da8be1b32cffae37_normal.png</t>
  </si>
  <si>
    <t>http://pbs.twimg.com/profile_images/613742962095341568/VGmQvBw8_normal.png</t>
  </si>
  <si>
    <t>http://pbs.twimg.com/profile_images/659824610364403712/IWLe_RUV_normal.png</t>
  </si>
  <si>
    <t>http://pbs.twimg.com/profile_images/796732626283405312/JnTPDctw_normal.jpg</t>
  </si>
  <si>
    <t>http://pbs.twimg.com/profile_images/834428754445361152/Z1okEN-J_normal.jpg</t>
  </si>
  <si>
    <t>https://twitter.com/happy4dealss</t>
  </si>
  <si>
    <t>https://twitter.com/mrtechfeed</t>
  </si>
  <si>
    <t>https://twitter.com/hgn6586</t>
  </si>
  <si>
    <t>https://twitter.com/cupom_efacil</t>
  </si>
  <si>
    <t>https://twitter.com/cellaccessori</t>
  </si>
  <si>
    <t>https://twitter.com/ontrendsavenue</t>
  </si>
  <si>
    <t>https://twitter.com/michaelgssr</t>
  </si>
  <si>
    <t>https://twitter.com/fancy</t>
  </si>
  <si>
    <t>https://twitter.com/mallymal_store</t>
  </si>
  <si>
    <t>https://twitter.com/jrenato_adv</t>
  </si>
  <si>
    <t>https://twitter.com/alesstimbeta</t>
  </si>
  <si>
    <t>https://twitter.com/promosmartphone</t>
  </si>
  <si>
    <t>https://twitter.com/alibestproducts</t>
  </si>
  <si>
    <t>https://twitter.com/darkoazure</t>
  </si>
  <si>
    <t>https://twitter.com/24_7seven</t>
  </si>
  <si>
    <t>https://twitter.com/pvjbandung</t>
  </si>
  <si>
    <t>https://twitter.com/ilovemygear</t>
  </si>
  <si>
    <t>https://twitter.com/4pdaru</t>
  </si>
  <si>
    <t>https://twitter.com/kudryashoff</t>
  </si>
  <si>
    <t>https://twitter.com/itzineru</t>
  </si>
  <si>
    <t>https://twitter.com/zdorovnm</t>
  </si>
  <si>
    <t>https://twitter.com/fednikola</t>
  </si>
  <si>
    <t>https://twitter.com/kar22211</t>
  </si>
  <si>
    <t>https://twitter.com/johnkra56981941</t>
  </si>
  <si>
    <t>https://twitter.com/mgvzzz</t>
  </si>
  <si>
    <t>https://twitter.com/mobiletekzone</t>
  </si>
  <si>
    <t>https://twitter.com/myhomegadgets</t>
  </si>
  <si>
    <t>https://twitter.com/tabloidpulsahp</t>
  </si>
  <si>
    <t>https://twitter.com/vipphonemobil</t>
  </si>
  <si>
    <t>https://twitter.com/happyties</t>
  </si>
  <si>
    <t>https://twitter.com/scoopit</t>
  </si>
  <si>
    <t>https://twitter.com/driworks</t>
  </si>
  <si>
    <t>https://twitter.com/etsy</t>
  </si>
  <si>
    <t>https://twitter.com/cheapassalerts</t>
  </si>
  <si>
    <t>https://twitter.com/sanya29th</t>
  </si>
  <si>
    <t>https://twitter.com/optimagazine</t>
  </si>
  <si>
    <t>happy4dealss
Buy Online Samsung Galaxy A5 2017
for Rs. 28,990 &amp;amp; Galaxy A7
2017 for Rs. 33,490 https://t.co/qmImJe5p5I
https://t.co/tR285LAoQt</t>
  </si>
  <si>
    <t>mrtechfeed
نسخه 2016 گلکسی A3، A5 و A7 در
ماه می به اندروید نوقا آپدیت می‌شوند
https://t.co/9vAzwR0apG سامسونگ
گلکسی A3، A5… https://t.co/uK7IO3jMxX</t>
  </si>
  <si>
    <t>hgn6586
نسخه 2016 گلکسی A3، A5 و A7 در
ماه می به اندروید نوقا آپدیت می‌شوند
https://t.co/vsj436aN1E</t>
  </si>
  <si>
    <t>cellaccessori
Rubberized Matte Frosted PC Hard
Case For Samsung Galaxy A5 A3 A7
2016 S6 S7 Edge S8 Plus Slim… $8.95
➤… https://t.co/WwpxI1tuin</t>
  </si>
  <si>
    <t>ontrendsavenue
Handmade Bling Colorful Box Case
Cover For Samsung... USD 14.99
➤ https://t.co/3hhRvkkJs4 https://t.co/MMJMIoSbsd</t>
  </si>
  <si>
    <t>michaelgssr
Rubberized Matte Frosted PC Hard
Case For Samsung Galaxy A5 A3 A7
2016 S6 S7 Edge S8 Plus Slim Cover
https://t.co/swCYqHk7vX via @fancy</t>
  </si>
  <si>
    <t xml:space="preserve">fancy
</t>
  </si>
  <si>
    <t>mallymal_store
#newin Super Cute Cartoon Case
For iPhone 7 Plus 6 6S Plus 5S
SE Animal Dog S ... https://t.co/nW2SlAVbEE
https://t.co/wl3H76ttcQ</t>
  </si>
  <si>
    <t>jrenato_adv
Gostei de um vídeo @YouTube https://t.co/EzW2QVRwcr
Galaxy A7 e Galaxy A5 2017 [Análise/Review]</t>
  </si>
  <si>
    <t>alesstimbeta
RT @Jrenato_adv: Gostei de um vídeo
@YouTube https://t.co/EzW2QVRwcr
Galaxy A7 e Galaxy A5 2017 [Análise/Review]</t>
  </si>
  <si>
    <t>alibestproducts
⚡ US $2.39 Case for Samsung Galaxy
J3 J5 J7 2015 #grand #prime #galaxy
#platingedge https://t.co/TtUz9KxXNW
https://t.co/54zJ30QIXB</t>
  </si>
  <si>
    <t>darkoazure
Mobile shop https://t.co/W79KEPLgdD
https://t.co/tViRsHUxuE https://t.co/IWVff3HYrI</t>
  </si>
  <si>
    <t>24_7seven
#Samsung Galaxy A3, A5 и A7 (2016)
обновятся до Android 7.0 в конце
весны https://t.co/OHTEVp06yA https://t.co/VqXmJRxfEw
#Tech</t>
  </si>
  <si>
    <t>pvjbandung
GET FREE PREMIUM PACKAGE! WORTH
599K Samsung Galaxy A7, Samsung
Galaxy A5 Promo 20 Maret - April
'17. T&amp;amp;C apply. Sa… https://t.co/tc53UTJGsh</t>
  </si>
  <si>
    <t>4pdaru
#Samsung Galaxy A3, A5 и A7 (2016)
обновятся до Android 7.0 в конце
весны https://t.co/mdRDXbSSRI https://t.co/TmdShCvHCu</t>
  </si>
  <si>
    <t>kudryashoff
Samsung Galaxy A3, A5 и A7 (2016)
обновятся до Android 7.0 в конце
весны https://t.co/QJVh18ffui #TopSecret</t>
  </si>
  <si>
    <t>itzineru
Samsung обновит Galaxy A3, A5 и
A7 (2016) до Android 7.0 Nougat
в конце весны #технологии #IT https://t.co/i7Dxbf7DNF</t>
  </si>
  <si>
    <t>zdorovnm
В конце зимы турецкое подразделение
Samsung опубликовало примерный
график перехода смартфонов линейки
Galaxy на опер https://t.co/dxUIK4LtrG</t>
  </si>
  <si>
    <t>fednikola
Samsung Galaxy A3, A5 и A7 (2016)
обновятся до Android 7.0 в конце
весны https://t.co/CZd2xOlQVr</t>
  </si>
  <si>
    <t>kar22211
Samsung Galaxy A3, A5 и A7 (2016)
обновятся до Android 7.0 в конце весны
https://t.co/Ucb2LzLRnp</t>
  </si>
  <si>
    <t>johnkra56981941
Samsung Galaxy A3, A5 и A7 (2016)
обновятся до Android 7.0 в конце
весны #hitech #news</t>
  </si>
  <si>
    <t>mgvzzz
Samsung Galaxy A3, A5 и A7 (2016)
обновятся до Android 7.0 в конце
весны</t>
  </si>
  <si>
    <t>mobiletekzone
#ipad Hot Case Cover Flip Clear
View Transparent Electroplating
Hard For Sams ... https://t.co/IxvQ0jlcTJ
https://t.co/4Rk7Rborwn</t>
  </si>
  <si>
    <t>myhomegadgets
Galaxy A3, A5 and A7 (2016) Nougat
Set For Release In May https://t.co/FXig9S4h8M
https://t.co/6hF8od3swi</t>
  </si>
  <si>
    <t>vipphonemobil
Samsung A3, A5, A7 (2016) Nougat
verziók jönnek....csak lassan.
Válogass 2016-os Samsung készülékeink
közül:... https://t.co/Be4uCD7zil</t>
  </si>
  <si>
    <t xml:space="preserve">scoopit
</t>
  </si>
  <si>
    <t>driworks
Galaxy A9 A8 A7 A5 A3 sleeve Galaxy
J7 Prime Galaxy J7 https://t.co/KgsiZbC2XE
via @Etsy</t>
  </si>
  <si>
    <t xml:space="preserve">etsy
</t>
  </si>
  <si>
    <t>sanya29th
RT @4pdaru: #Samsung Galaxy A3,
A5 и A7 (2016) обновятся до Android
7.0 в конце весны https://t.co/mdRDXbSSRI
https://t.co/TmdShCvHCu</t>
  </si>
  <si>
    <t>optimagazine
Quanto tempo per l’aggiornamento
Nougat su Samsung Galaxy A3, A5
e A7 2016? Nuova roadmap… https://t.co/QIL8ihwGMC
https://t.co/mbvF7Tkamz</t>
  </si>
  <si>
    <t>nithincn</t>
  </si>
  <si>
    <t>anggamell</t>
  </si>
  <si>
    <t>guptafrancisco</t>
  </si>
  <si>
    <t>mariomerrill7</t>
  </si>
  <si>
    <t>noeliarv98</t>
  </si>
  <si>
    <t>pimentelgary</t>
  </si>
  <si>
    <t>grigromoviq</t>
  </si>
  <si>
    <t>grouvyt</t>
  </si>
  <si>
    <t>supreethyn_1994</t>
  </si>
  <si>
    <t>santicapoylindo</t>
  </si>
  <si>
    <t>owzkynnw5rgexel</t>
  </si>
  <si>
    <t>castillowillmer</t>
  </si>
  <si>
    <t>trutechiez</t>
  </si>
  <si>
    <t>_ladb</t>
  </si>
  <si>
    <t>anasadani11</t>
  </si>
  <si>
    <t>ridbay</t>
  </si>
  <si>
    <t>portalhoyonline</t>
  </si>
  <si>
    <t>geekjoze</t>
  </si>
  <si>
    <t>kenedycurses</t>
  </si>
  <si>
    <t>yun_aina</t>
  </si>
  <si>
    <t>sasikumar4395</t>
  </si>
  <si>
    <t>harshrajupv1</t>
  </si>
  <si>
    <t>androidonthefly</t>
  </si>
  <si>
    <t>alvarez2078</t>
  </si>
  <si>
    <t>riacartoime1976</t>
  </si>
  <si>
    <t>dubspace00</t>
  </si>
  <si>
    <t>dreamingheart_</t>
  </si>
  <si>
    <t>esagilang_a</t>
  </si>
  <si>
    <t>fonearenatamil</t>
  </si>
  <si>
    <t>gopal29</t>
  </si>
  <si>
    <t>leezaadekoya</t>
  </si>
  <si>
    <t>leedschatter</t>
  </si>
  <si>
    <t>informer_uva_or</t>
  </si>
  <si>
    <t>woolridgeonfire</t>
  </si>
  <si>
    <t>kai_ane</t>
  </si>
  <si>
    <t>nicolasstrucelj</t>
  </si>
  <si>
    <t>vasyaroma2014</t>
  </si>
  <si>
    <t>canadianhiway</t>
  </si>
  <si>
    <t>trucoscelular</t>
  </si>
  <si>
    <t>rawanant</t>
  </si>
  <si>
    <t>shovangayen</t>
  </si>
  <si>
    <t>mobileshop</t>
  </si>
  <si>
    <t>skillschampion2</t>
  </si>
  <si>
    <t>4cheatru</t>
  </si>
  <si>
    <t>ipreallyfire</t>
  </si>
  <si>
    <t>amigofeliz1970</t>
  </si>
  <si>
    <t>1985gustavo</t>
  </si>
  <si>
    <t>thiagopbc</t>
  </si>
  <si>
    <t>vbxonline</t>
  </si>
  <si>
    <t>eladauga</t>
  </si>
  <si>
    <t>solidjean23</t>
  </si>
  <si>
    <t>shoesbagsazuk</t>
  </si>
  <si>
    <t>alvaro15pp</t>
  </si>
  <si>
    <t>kviki_1987</t>
  </si>
  <si>
    <t>kissme1997</t>
  </si>
  <si>
    <t>smartwatchkauf</t>
  </si>
  <si>
    <t>regalosbaratito</t>
  </si>
  <si>
    <t>vantharien</t>
  </si>
  <si>
    <t>pricetrak</t>
  </si>
  <si>
    <t>samsung_magazin</t>
  </si>
  <si>
    <t>ronakorn</t>
  </si>
  <si>
    <t>shoha11557475</t>
  </si>
  <si>
    <t>mundjul</t>
  </si>
  <si>
    <t>ebuyjo</t>
  </si>
  <si>
    <t>zoon_vip</t>
  </si>
  <si>
    <t>annatiger3</t>
  </si>
  <si>
    <t>clarord</t>
  </si>
  <si>
    <t>alofokemusicnet</t>
  </si>
  <si>
    <t>tobisan15</t>
  </si>
  <si>
    <t>gingershaw13</t>
  </si>
  <si>
    <t>myapkreview04</t>
  </si>
  <si>
    <t>kanoestevez</t>
  </si>
  <si>
    <t>pauline_mbs</t>
  </si>
  <si>
    <t>alejandro14121</t>
  </si>
  <si>
    <t>theman555555</t>
  </si>
  <si>
    <t>garyhadfield2</t>
  </si>
  <si>
    <t>farisbekk</t>
  </si>
  <si>
    <t>geekyranjit</t>
  </si>
  <si>
    <t>sahenul007</t>
  </si>
  <si>
    <t>hanzo2006</t>
  </si>
  <si>
    <t>liamsmile_</t>
  </si>
  <si>
    <t>maaneha007</t>
  </si>
  <si>
    <t>mymart007</t>
  </si>
  <si>
    <t>mashableng</t>
  </si>
  <si>
    <t>computeramade</t>
  </si>
  <si>
    <t>manorsgroup1</t>
  </si>
  <si>
    <t>mundogadgetsnet</t>
  </si>
  <si>
    <t>androidzulia</t>
  </si>
  <si>
    <t>liismaddox</t>
  </si>
  <si>
    <t>sarahtronix</t>
  </si>
  <si>
    <t>junior_celim</t>
  </si>
  <si>
    <t>louloucale</t>
  </si>
  <si>
    <t>comparateuramc</t>
  </si>
  <si>
    <t>samsungcanada</t>
  </si>
  <si>
    <t>sam_sosa88</t>
  </si>
  <si>
    <t>robo_smartphone</t>
  </si>
  <si>
    <t>azzamekajaya</t>
  </si>
  <si>
    <t>black_friday_br</t>
  </si>
  <si>
    <t>luluhanning</t>
  </si>
  <si>
    <t>ajnoocentral</t>
  </si>
  <si>
    <t>thomasclone</t>
  </si>
  <si>
    <t>concell_moviles</t>
  </si>
  <si>
    <t>ntsribas01</t>
  </si>
  <si>
    <t>phukienplus</t>
  </si>
  <si>
    <t>veditto13</t>
  </si>
  <si>
    <t>coreycruz7</t>
  </si>
  <si>
    <t>vrodriguxs</t>
  </si>
  <si>
    <t>biancaziener</t>
  </si>
  <si>
    <t>tuaccesototal</t>
  </si>
  <si>
    <t>clasiftodo</t>
  </si>
  <si>
    <t>anuciosexpress</t>
  </si>
  <si>
    <t>bazar_nyagan</t>
  </si>
  <si>
    <t>tefibl15</t>
  </si>
  <si>
    <t>daniellschm</t>
  </si>
  <si>
    <t>adamelwin1</t>
  </si>
  <si>
    <t>fonearena</t>
  </si>
  <si>
    <t>mahuarana</t>
  </si>
  <si>
    <t>danaferdianto</t>
  </si>
  <si>
    <t>4gulali_id</t>
  </si>
  <si>
    <t>serterah</t>
  </si>
  <si>
    <t>satriadvvi</t>
  </si>
  <si>
    <t>ftnkhrl</t>
  </si>
  <si>
    <t>ed_agosto</t>
  </si>
  <si>
    <t>fusioneletronix</t>
  </si>
  <si>
    <t>universmartphon</t>
  </si>
  <si>
    <t>gdelussigny</t>
  </si>
  <si>
    <t>guydelussigny</t>
  </si>
  <si>
    <t>24h_tecnologia</t>
  </si>
  <si>
    <t>boulanger</t>
  </si>
  <si>
    <t>alashovoqhq</t>
  </si>
  <si>
    <t>bonicstore</t>
  </si>
  <si>
    <t>espriweb</t>
  </si>
  <si>
    <t>annalebedevavip</t>
  </si>
  <si>
    <t>elder_vl13</t>
  </si>
  <si>
    <t>y8aegnuemvbeiex</t>
  </si>
  <si>
    <t>telefoonabonl</t>
  </si>
  <si>
    <t>juanmjs_3976</t>
  </si>
  <si>
    <t>humbertoemelec</t>
  </si>
  <si>
    <t>parshamrahcom</t>
  </si>
  <si>
    <t>maestrostecno</t>
  </si>
  <si>
    <t>municonnections</t>
  </si>
  <si>
    <t>elena_miller_l</t>
  </si>
  <si>
    <t>barahol_31</t>
  </si>
  <si>
    <t>techcastous</t>
  </si>
  <si>
    <t>tambe_shantanu</t>
  </si>
  <si>
    <t>jasmineshop8</t>
  </si>
  <si>
    <t>tulio1987</t>
  </si>
  <si>
    <t>tweezeitcom</t>
  </si>
  <si>
    <t>tuexperto</t>
  </si>
  <si>
    <t>priceghar</t>
  </si>
  <si>
    <t>lagioielleria</t>
  </si>
  <si>
    <t>findertech</t>
  </si>
  <si>
    <t>bruff</t>
  </si>
  <si>
    <t>teknodr24</t>
  </si>
  <si>
    <t>johnlaine65</t>
  </si>
  <si>
    <t>fabriciohnz</t>
  </si>
  <si>
    <t>polyakov_konon</t>
  </si>
  <si>
    <t>mobileblogger2</t>
  </si>
  <si>
    <t>frankjamesda</t>
  </si>
  <si>
    <t>anisyaalekseev3</t>
  </si>
  <si>
    <t>britneycorbeyan</t>
  </si>
  <si>
    <t>byfone4upro1</t>
  </si>
  <si>
    <t>lovendotodo</t>
  </si>
  <si>
    <t>isdahliaf</t>
  </si>
  <si>
    <t>samkiesupdates</t>
  </si>
  <si>
    <t>brittan01703100</t>
  </si>
  <si>
    <t>samsungshop2</t>
  </si>
  <si>
    <t>rtparaeverybody</t>
  </si>
  <si>
    <t>oxglow</t>
  </si>
  <si>
    <t>trendr</t>
  </si>
  <si>
    <t>mobilephonesez</t>
  </si>
  <si>
    <t>tengounandroid</t>
  </si>
  <si>
    <t>yaqoubmadrid5</t>
  </si>
  <si>
    <t>tuexpertomovil</t>
  </si>
  <si>
    <t>colacojose</t>
  </si>
  <si>
    <t>devcodero</t>
  </si>
  <si>
    <t>wkdlevi</t>
  </si>
  <si>
    <t>msps06</t>
  </si>
  <si>
    <t>samsungbulgaria</t>
  </si>
  <si>
    <t>alphr_es</t>
  </si>
  <si>
    <t>horrortografia</t>
  </si>
  <si>
    <t>luislovell27</t>
  </si>
  <si>
    <t>pyotr111nso</t>
  </si>
  <si>
    <t>mariana10paz</t>
  </si>
  <si>
    <t>neowinfeed</t>
  </si>
  <si>
    <t>totijepan_0</t>
  </si>
  <si>
    <t>riod_by</t>
  </si>
  <si>
    <t>jmes_jones787</t>
  </si>
  <si>
    <t>feedjunkie</t>
  </si>
  <si>
    <t>spanishclash</t>
  </si>
  <si>
    <t>dfleshbourne</t>
  </si>
  <si>
    <t>imagesblog</t>
  </si>
  <si>
    <t>mrmoviliano</t>
  </si>
  <si>
    <t>shohanoor_rahma</t>
  </si>
  <si>
    <t>ballimbaycefak</t>
  </si>
  <si>
    <t>app_sw_</t>
  </si>
  <si>
    <t>rhaf_hq</t>
  </si>
  <si>
    <t>armanmalik2526</t>
  </si>
  <si>
    <t>igyaan</t>
  </si>
  <si>
    <t>yaroslavlpra3n</t>
  </si>
  <si>
    <t>robo_ofertas</t>
  </si>
  <si>
    <t>ntimemanovic</t>
  </si>
  <si>
    <t>gabrieldelaveg</t>
  </si>
  <si>
    <t>ponsel_2000</t>
  </si>
  <si>
    <t>curved_de</t>
  </si>
  <si>
    <t>hendfone</t>
  </si>
  <si>
    <t>winnkabarkyaw</t>
  </si>
  <si>
    <t>ecommerce_de</t>
  </si>
  <si>
    <t>gadgetguysite</t>
  </si>
  <si>
    <t>youtubeindia</t>
  </si>
  <si>
    <t>tecnonautatv</t>
  </si>
  <si>
    <t>alissawahid</t>
  </si>
  <si>
    <t>kimtaeyeoin</t>
  </si>
  <si>
    <t>topesdgama</t>
  </si>
  <si>
    <t>mediatrends_es</t>
  </si>
  <si>
    <t>dgadgetin</t>
  </si>
  <si>
    <t>ml_argentina</t>
  </si>
  <si>
    <t>samsungmobilein</t>
  </si>
  <si>
    <t>technicalguruji</t>
  </si>
  <si>
    <t>thesteveriley</t>
  </si>
  <si>
    <t>encuentra24</t>
  </si>
  <si>
    <t>sobathape</t>
  </si>
  <si>
    <t>samsunglatin</t>
  </si>
  <si>
    <t>cissamagazine</t>
  </si>
  <si>
    <t>globalknowledge</t>
  </si>
  <si>
    <t>techcrunch</t>
  </si>
  <si>
    <t>xiaomiindia</t>
  </si>
  <si>
    <t>samsungmobile</t>
  </si>
  <si>
    <t>masounkaran</t>
  </si>
  <si>
    <t>oneplus</t>
  </si>
  <si>
    <t>x9techno</t>
  </si>
  <si>
    <t>gadgetscircle</t>
  </si>
  <si>
    <t>faizans9005</t>
  </si>
  <si>
    <t>droid_life</t>
  </si>
  <si>
    <t>jckyyyy</t>
  </si>
  <si>
    <t>androidpites</t>
  </si>
  <si>
    <t>chabarek_h</t>
  </si>
  <si>
    <t>claroperu</t>
  </si>
  <si>
    <t>claroteayuda</t>
  </si>
  <si>
    <t>e</t>
  </si>
  <si>
    <t>luzugames</t>
  </si>
  <si>
    <t>pokemongoapp</t>
  </si>
  <si>
    <t>howardsway1980s</t>
  </si>
  <si>
    <t>samsunguk</t>
  </si>
  <si>
    <t>samsungitalia</t>
  </si>
  <si>
    <t>dbrand</t>
  </si>
  <si>
    <t>RT @geekyranjit: Samsung Galaxy A5 2017 Unboxing &amp;amp; Overview (Hyderabadi Hindi) https://t.co/DCUBZliLoe @YouTubeIndia</t>
  </si>
  <si>
    <t>https://t.co/909rBM9eNZ</t>
  </si>
  <si>
    <t>https://t.co/p7cBscX1RC</t>
  </si>
  <si>
    <t>https://t.co/zpuWw75UKH</t>
  </si>
  <si>
    <t>https://t.co/ANIUkeGbuS</t>
  </si>
  <si>
    <t>https://t.co/PLD6ZDdkxd</t>
  </si>
  <si>
    <t>https://t.co/enCGDqVY04</t>
  </si>
  <si>
    <t>https://t.co/9QjG0lysjQ</t>
  </si>
  <si>
    <t>https://t.co/ucs8qKoWEN</t>
  </si>
  <si>
    <t>https://t.co/IQXEWDD04X</t>
  </si>
  <si>
    <t>https://t.co/wKRBnVYePl</t>
  </si>
  <si>
    <t>https://t.co/tXwgnQrpAJ</t>
  </si>
  <si>
    <t>https://t.co/D2uo34NfuM</t>
  </si>
  <si>
    <t>https://t.co/ywLU1Z5o4s</t>
  </si>
  <si>
    <t>https://t.co/SbOKKvGO3e</t>
  </si>
  <si>
    <t>Samsung Galaxy A5 (2016)/A510F Case [With Free Screen Protector],CaseHome Blue Light  https://t.co/gxemvLadMu https://t.co/OnyX6FEKfP</t>
  </si>
  <si>
    <t>c00874 - Cool Mexican Sugar Skull Flower Tattoo Design Samsung Galaxy A5 (2016) SM-A5 https://t.co/bKVVoJZ6ph https://t.co/2NVizu6pxf</t>
  </si>
  <si>
    <t>RT @INFORMER_uva_or: Perdido samsung galaxy A5 ayer, esta cascado por una esquina y tiene una funda fea. Si lo tienes te invito a unas cañas</t>
  </si>
  <si>
    <t>Ya estoy a punto de ganar el #Galaxy2017GRATIS de @TecnonautaTV  → https://t.co/UAXd7i6edl #Galaxy2017GRATIS</t>
  </si>
  <si>
    <t>RT @PimentelGary: Ya estoy a punto de ganar el #Galaxy2017GRATIS de @TecnonautaTV  → https://t.co/UAXd7i6edl #Galaxy2017GRATIS</t>
  </si>
  <si>
    <t>Samsung Galaxy A5 2017: Einrichten &amp;amp; Erster Eindruck (Deutsch) | SwagTab https://t.co/rnV2CMIP4q #tech</t>
  </si>
  <si>
    <t>I liked a @YouTube video https://t.co/dR0ARnwxoO Samsung Galaxy A5 2017 Unboxing &amp;amp; Overview (Hyderabadi Hindi)</t>
  </si>
  <si>
    <t>¡Lo quiero! Samsung Galaxy 2017 GRATIS de @TecnonautaTV  → https://t.co/j7SrD6PYef #Galaxy2017GRATIS 
Yo quiere ese rikolino celular :) kk</t>
  </si>
  <si>
    <t>RT @santicapoylindo: ¡Lo quiero! Samsung Galaxy 2017 GRATIS de @TecnonautaTV  → https://t.co/j7SrD6PYef #Galaxy2017GRATIS 
Yo quiere ese ri…</t>
  </si>
  <si>
    <t>Samsung Galaxy A5 (2017) vs Galaxy S7: ¿cuál es el mejor affaire? https://t.co/DokkVhaTnM #Will_Cas https://t.co/2Z04yvL6Su</t>
  </si>
  <si>
    <t>Samsung Galaxy A3 and A5 hands on  #fisher https://t.co/rEBU5jconD</t>
  </si>
  <si>
    <t>Galaxy A5 https://t.co/2tibeosxCs</t>
  </si>
  <si>
    <t>@AlissaWahid Xiaomi Mi5 atau samsung galaxy a5 2017</t>
  </si>
  <si>
    <t>Android 7.0 Nougat delayed for Samsung Galaxy A3, A5 and A7 2016 https://t.co/GGrOUV3T9x While the new Galaxy S8 are the center of the pre…</t>
  </si>
  <si>
    <t>#Galaxy A3, A5 y A7 (2016) recibirán #AndroidNougat en mayo https://t.co/9aNC3ze7Hx https://t.co/cm8iDyQK8b</t>
  </si>
  <si>
    <t>Funda Samsung Galaxy A5 2016, AICEK Protector Samsung Galaxy A5(A510F) Funda ....
https://t.co/V2vTOUAtq9
#GeekJoze https://t.co/agYAQwsxXA</t>
  </si>
  <si>
    <t>@kimtaeyeoin Samsung Galaxy A5 (2017)</t>
  </si>
  <si>
    <t>@TopesdGama 
Me gustaria que izierais un sorteo del samsung galaxy a3 o a5 2017
GRACIAS!!! 😃❤️</t>
  </si>
  <si>
    <t>RT @geekyranjit: Just finished shooting the unboxing &amp;amp; overview video for Galaxy A5 will post it on my Hindi Channel in Hyderabadi Hindi be…</t>
  </si>
  <si>
    <t>I liked a @YouTube video https://t.co/2xw7jdMZM5 Samsung Galaxy A5 2017 Unboxing &amp;amp; Overview (Hyderabadi Hindi)</t>
  </si>
  <si>
    <t>I added a video to a @YouTube playlist https://t.co/1Clls3p4Kc [ROM][MM][V.1] ENIGMA N7/S8 ROM For Galaxy A5 2016</t>
  </si>
  <si>
    <t>[ROM] ENIGMA N7/S8 ROM For Galaxy A5 2016 https://t.co/1Clls3p4Kc</t>
  </si>
  <si>
    <t>SORTEO GALAXY A5 2017 INTERNACIONAL https://t.co/mlWJz3GVQe</t>
  </si>
  <si>
    <t>RT @Alvarez2078: SORTEO GALAXY A5 2017 INTERNACIONAL https://t.co/mlWJz3GVQe</t>
  </si>
  <si>
    <t>The Samsung Galaxy A5 2017 is definitely a great phone. Here are some shots from the sea in my city. https://t.co/2VUZ4WjCnV</t>
  </si>
  <si>
    <t>Me ha gustado un vídeo de @YouTube de @mediatrends_es (https://t.co/lHwSRHfrS9 - Samsung Galaxy A5 vs A3 (2016). Review en español).</t>
  </si>
  <si>
    <t>Saya suka video @YouTube dari @dgadgetin https://t.co/t5LXyeUKVP Samsung Galaxy A5 2017 Review Indonesia - Sebagus Itukah?</t>
  </si>
  <si>
    <t>Samsung Galaxy A5 2017 Unboxing and First Look - முதல் பார்வை: https://t.co/qWprnPnxTi via @YouTube</t>
  </si>
  <si>
    <t>RT @FoneArenaTamil: Samsung Galaxy A5 2017 Unboxing and First Look - முதல் பார்வை: https://t.co/qWprnPnxTi via @YouTube</t>
  </si>
  <si>
    <t>Leder Flip Case Tasche HÃ¼lle fÃ¼r Samsung Galaxy A5 2017 (SM-A520) - Buddha-Yoga https://t.co/GtiXT9NejE</t>
  </si>
  <si>
    <t>Check out 🔥 #Samsung deal from #O2 - Samsung Galaxy A5 2016 (16GB Black) on O2 Refresh 4G (24 Month(s) cont...⬇https://t.co/OpTEoRySF5</t>
  </si>
  <si>
    <t>Perdido samsung galaxy A5 ayer, esta cascado por una esquina y tiene una funda fea. Si lo tienes te invito a unas cañas</t>
  </si>
  <si>
    <t>Galaxy a5 2017 é muito lindo, cara</t>
  </si>
  <si>
    <t>Vendo Samsung Galaxy A5 Duos Completo microsd 32gb funda film https://t.co/6kXm15wNgb vía @ML_Argentina</t>
  </si>
  <si>
    <t>Samsung Galaxy A5 (2017) 32 ГБ SM-A520F LTE (Russian Federation)  / Доступно цветов: 3  / МОЛЛ Samsung Galaxy A5.. https://t.co/2oMuQyEKOt</t>
  </si>
  <si>
    <t>RT @SamsungCanada: Feel confident that your business data is better protected. Get the Galaxy A5 with Knox Security. https://t.co/Zu9UEGNY52</t>
  </si>
  <si>
    <t>Samsung Galaxy A5 (2017) vs Galaxy S7: ¿cuál es el mejor affaire? https://t.co/Fqw0yuLlyB</t>
  </si>
  <si>
    <t>@SamsungMobileIN What is Samsung Galaxy A5 2017 mobile price in India, as we are seeing in Internet that its global… https://t.co/FDrb9FKRpH</t>
  </si>
  <si>
    <t>@TechnicalGuruji ,sir say something about samsung galaxy a5 and a7 2017. Aren't they overpriced??????</t>
  </si>
  <si>
    <t>Best Samsung Galaxy A5 2016 Pink Gold Mobile Phone Deals, Offers &amp;amp; Discounts @@ https://t.co/1wJ92Ia8gZ https://t.co/iwE9HOHUCQ</t>
  </si>
  <si>
    <t>@TheSteveRiley I've just got the Galaxy a5, it's better than the S6 but not quite as good as the S7...</t>
  </si>
  <si>
    <t>Вопрос Какой лучши iPhone 5s vs Samsung galaxy a5: Какой лучши iPhone 5s vs Samsung galaxy… https://t.co/rRcHhi6CC2</t>
  </si>
  <si>
    <t>Вопрос Какой лучши iPhone 5s vs Samsung galaxy a5
Какой лучши iPhone 5s vs Samsung galaxy a5  https://t.co/Klc756sN9V</t>
  </si>
  <si>
    <t>RT @PromoSmartphone: Samsung Galaxy A5 Rosê https://t.co/qVg5OEQ28f + Cupom de Desconto: RCA-27231 https://t.co/zsJTCloGXi</t>
  </si>
  <si>
    <t>Vendendo um Galaxy A5 por 800 reais novo. Vem de MP.
#timBETA #BetaAjudaBeta #rt #timbetalab #BetaLabAjudaBeta #sdv #seguedevolta</t>
  </si>
  <si>
    <t>RT @1985Gustavo: Vendendo um Galaxy A5 por 800 reais novo. Vem de MP.
#timBETA #BetaAjudaBeta #rt #timbetalab #BetaLabAjudaBeta #sdv #segue…</t>
  </si>
  <si>
    <t>Samsung Galaxy A5 (2016) SM-A510 – 16GB – Rose Gold (Ohne Simlock) Smartphone: 170,00 EUR (28 Pujas)Fecha de... https://t.co/UwbIPvVNNf</t>
  </si>
  <si>
    <t>Samsung galaxy a5 2016 https://t.co/TKgYVFqjlS</t>
  </si>
  <si>
    <t>Publique un clasificado en Encuentra24 en Teléfonos Celulares. Visitalo https://t.co/MZ3uXtxBy1 @encuentra24</t>
  </si>
  <si>
    <t>Hot New Releases in Men's Shoulder Bags
#10: Samsung Galaxy A5 (2017) ... 
https://t.co/o1gjmcxwEK #Bags https://t.co/0zjRQqVDNm</t>
  </si>
  <si>
    <t>@TopesdGama recomendáis a día de hoy el galaxy a5 2017? Y un móvil con larga duracion de batería (similar al anterior) que sea extraible? :)</t>
  </si>
  <si>
    <t>Galaxy A5 جلاكسي n : 36052500 - 80,000 UM https://t.co/nhiiCFD1Gt https://t.co/RjyRPVGSTE</t>
  </si>
  <si>
    <t>Красивые чехлы на Samsung Galaxy A5. 25 видов. 
Цена: 109 руб. 
Заказать можно здесь ➡ https://t.co/XrEc7TF8cx… https://t.co/o4439hUbcE</t>
  </si>
  <si>
    <t>Красивые чехлы на Samsung Galaxy A3, A5, J1, J2, J3, J5, J7, S3, S4, S5, S6, S7, S8. 
Цена: 79 руб. 
Заказать ➡… https://t.co/TzNt0iTaob</t>
  </si>
  <si>
    <t>RT @kviki_1987: Красивые чехлы на Samsung Galaxy A3, A5, J1, J2, J3, J5, J7, S3, S4, S5, S6, S7, S8. 
Цена: 79 руб. 
Заказать ➡ https://t.c…</t>
  </si>
  <si>
    <t>#SAMSUNG GALAXY A5,(2017)SM-A520F,32 GB,EDITION,GOLD,NEU,OVP,+SMART WA
Samsung
SAMSUNG G... https://t.co/9YR2le7P3I</t>
  </si>
  <si>
    <t>#SAMSUNG GALAXY A5,(2017)SM-A520F,32 GB,EDITION,GOLD,NEU,OVP,+SMART WA
Samsung
SAMSUNG G... https://t.co/oQC0Ekwlus</t>
  </si>
  <si>
    <t>#SAMSUNG GALAXY A5,(2017)SM-A520F,32 GB,EDITION,GOLD,NEU,OVP,+SMART WAT
Samsung
SAMSUNG ... https://t.co/4vg5GaSe7x</t>
  </si>
  <si>
    <t>#SAMSUNG GALAXY A5,(2017)SM-A520F,32 GB,EDITION,GOLD,NEU,OVP,+SMART WAT
Samsung
SAMSUNG ... https://t.co/kDUq94fe7t</t>
  </si>
  <si>
    <t>#SAMSUNG GALAXY A5,(2017)SM-A520F,32 GB,EDITION,GOLD,NEU,OVP,+SMART
Samsung
SAMSUNG GALA... https://t.co/J4R72ytqnU</t>
  </si>
  <si>
    <t>#SAMSUNG GALAXY A5,(2017)SM-A520F,32 GB,EDITION,GOLD,NEU,OVP,+SMART
Samsung
SAMSUNG GALA... https://t.co/OdWxVyj6D9</t>
  </si>
  <si>
    <t>#SAMSUNG GALAXY A5,(2017)SM-A520F,32 GB,EDITION,GOLD,NEU,OVP,+SMART W
Samsung
SAMSUNG GA... https://t.co/dWnakPIfzU</t>
  </si>
  <si>
    <t>#SAMSUNG GALAXY A5,(2017)SM-A520F,32 GB,EDITION,GOLD,NEU,OVP,+SMART W
Samsung
SAMSUNG GA... https://t.co/RTRjC7r1cZ</t>
  </si>
  <si>
    <t>SAMSUNG A510F GALAXY A5 2016 BLACK a soli 228,00€ https://t.co/xBVUvmfbEV https://t.co/knb2YYNS0J</t>
  </si>
  <si>
    <t>Carcasa helado Galaxy A5 2017 en muñeco 3D silicona - 14,99 € https://t.co/BS65UgN4yA</t>
  </si>
  <si>
    <t>Carcasa emanems Galaxy A5 2017 en muñeco 3D silicona - 10,99 € https://t.co/0o2TJc7W3T</t>
  </si>
  <si>
    <t>Carcasa botella para Galaxy A5 2017 diseño dibujo 3D - 14,99 € https://t.co/JAEk6qtTRn</t>
  </si>
  <si>
    <t>¿Alguien tiene el Samsung Galaxy A5? ¿Opiniones?</t>
  </si>
  <si>
    <t>Samsung Galaxy A5 Rosê https://t.co/qVg5OEQ28f + Cupom de Desconto: RCA-27231 https://t.co/zsJTCloGXi</t>
  </si>
  <si>
    <t>Galaxy A5 2017 32GB por 1566.02 https://t.co/Tr7EVMXpMd + CupomDesconto: RCA-27231 https://t.co/oVNXYJBgtC</t>
  </si>
  <si>
    <t>#deals SAMSUNG Galaxy A5 2016 Edition (Gold, 16 GB) is selling cheaper by 2% at INR 19459 today https://t.co/Nh277WgtrV #flipkart</t>
  </si>
  <si>
    <t>Recenze Samsung Galaxy A5 (2017): ani král střední třídy není dokonalý - https://t.co/A48RboJH7c https://t.co/9s7XLA9QG9</t>
  </si>
  <si>
    <t>ซื้อ Samsung Galaxy A5 (2017) โปรโมชั่นลดราคาจากลาซาด้าเหลือเพียง 10,590 บาท,... https://t.co/BWX4559nvd</t>
  </si>
  <si>
    <t>ซื้อ Samsung Galaxy A5 (2017) โปรโมชั่นลดราคาจากลาซาด้าเหลือเพียง 10,590 บาท,https://t.co/ZmGYwh8uGW</t>
  </si>
  <si>
    <t>ЗАХОДИ ПО ЭТОЙ ССЫЛКЕ И ПОКУПАЙ ТОВАРИ ИЗ АЛИЭКСПРЕССА
Зеркало Чехол для Samsung Galaxy A5 https://t.co/SyCk1EL1gk</t>
  </si>
  <si>
    <t>I liked a @YouTube video from @sobathape https://t.co/70UQhDw2yK Samsung Galaxy A5 2017 : Desain Gagah Ngga Takut Basah</t>
  </si>
  <si>
    <t>سامسونج جالاكسي A5-2017 ***
بسعر: https://t.co/Kfxli4z2go
*** هدية -Neon Flip Cover +... https://t.co/023fyprty4</t>
  </si>
  <si>
    <t>¡Lo quiero! Samsung Galaxy 2017 GRATIS de @TecnonautaTV  → https://t.co/3q6GgDk1vN #Galaxy2017GRATIS</t>
  </si>
  <si>
    <t>HandyhÃ¼lle fÃ¼r Samsung Galaxy A5(2016) A5100 A510F, BONROYÂ® PU Leder HÃ¼ll https://t.co/4EDe94GKDr https://t.co/TcsmPpLDPV</t>
  </si>
  <si>
    <t>¡Internet Prepago y @SamsungLatin te regalan un Samsung Galaxy A5! Ve a Instagram (https://t.co/yb3qGdxNmO) y parti… https://t.co/zbT9dQxey1</t>
  </si>
  <si>
    <t>#Repost @clarord
・・・
¡Internet Prepago y samsunglatin te regalan un Samsung Galaxy A5!… https://t.co/r2JibkzZHq</t>
  </si>
  <si>
    <t>#Repost @clarord
・・・
¡Internet Prepago y @Samsunglatin te regalan un Samsung Galaxy A5! Muéstranos en una foto... https://t.co/qY51GwavPF</t>
  </si>
  <si>
    <t>@CissaMagazine Algum desconto no Galaxy A5 2017?</t>
  </si>
  <si>
    <t>003347 - Pink boxing gloves pink bow Design Samsung Galaxy A5 A500M - 2015 HÃ¼lle F https://t.co/BILUpOhldc https://t.co/85YBYlfP7n</t>
  </si>
  <si>
    <t>@GlobalKnowledge {#Reviews} #SamsungGalaxy #A5 2017 #FullReview of the #Device.
https://t.co/eTXwJIriGX</t>
  </si>
  <si>
    <t>@TechCrunch {#Reviews} #SamsungGalaxy #A5 2017 #FullReview of the #Device.
https://t.co/eTXwJIriGX</t>
  </si>
  <si>
    <t>@XiaomiIndia {#Reviews} #SamsungGalaxy #A5 2017 #FullReview of the #Device.
https://t.co/eTXwJIriGX</t>
  </si>
  <si>
    <t>@SamsungMobile 
{#Reviews} #SamsungGalaxy #A5 2017 #FullReview of the #Device.
https://t.co/eTXwJIriGX</t>
  </si>
  <si>
    <t>@MasounKaran {#Reviews} #SamsungGalaxy #A5 2017 #FullReview of the #Device.
https://t.co/eTXwJIriGX</t>
  </si>
  <si>
    <t>@oneplus {#Reviews} #SamsungGalaxy #A5 2017 #FullReview of the #Device.
https://t.co/eTXwJIriGX</t>
  </si>
  <si>
    <t>@x9techno {#Reviews} #SamsungGalaxy #A5 2017 #FullReview of the #Device.
https://t.co/eTXwJIriGX</t>
  </si>
  <si>
    <t>@GadgetsCircle 
{#Reviews} #SamsungGalaxy #A5 2017 #FullReview of the #Device.
https://t.co/eTXwJIriGX</t>
  </si>
  <si>
    <t>@Faizans9005 {#Reviews} #SamsungGalaxy #A5 2017 #FullReview of the #Device.
https://t.co/eTXwJIriGX</t>
  </si>
  <si>
    <t>@droid_life 
{#Reviews} #SamsungGalaxy #A5 2017 #FullReview of the #Device.
https://t.co/eTXwJIriGX</t>
  </si>
  <si>
    <t>{#Reviews} #SamsungGalaxy #A5 2017 #FullReview of the #Device.
https://t.co/eTXwJIITyv</t>
  </si>
  <si>
    <t>¡Internet Prepago y @SamsungLatin te regalan un Samsung Galaxy A5! Ve a Instagram ( https://t.co/5mBzxBijvr )... by… https://t.co/RebU70APhX</t>
  </si>
  <si>
    <t>@jckyyyy Samsung galaxy A5 (2016)</t>
  </si>
  <si>
    <t>¡Lo quiero! Samsung Galaxy 2017 GRATIS de @TecnonautaTV  → https://t.co/LtM6XR7r2b #Galaxy2017GRATIS  yo lo quiero!! 💀🤘🤘🤘😎😍</t>
  </si>
  <si>
    <t>RT @alejandro14121: ¡Lo quiero! Samsung Galaxy 2017 GRATIS de @TecnonautaTV  → https://t.co/LtM6XR7r2b #Galaxy2017GRATIS  yo lo quiero!! 💀🤘…</t>
  </si>
  <si>
    <t>Samsung Galaxy A5 2017 A520 5.2\'\' Coque - TIODIOÂ® 2 en 1 Combo Housse Hybride Etui https://t.co/FiF1XoVYjD https://t.co/Pzc3J5Q3Db</t>
  </si>
  <si>
    <t>[$5.99] For Samsung Galaxy A5 (2017) / A520 Color Screen Non-Working Fake Dummy Display Model(Black) https://t.co/gNTLWyherw</t>
  </si>
  <si>
    <t>Samsung Galaxy A5 2017 Unboxing &amp;amp; Overview (Hyderabadi Hindi) https://t.co/DCUBZliLoe @YouTubeIndia</t>
  </si>
  <si>
    <t>Samsung Galaxy A5 (2017) vs Galaxy S7: ¿cuál es el mejor affaire? https://t.co/pCznwltmkL vía @AndroidPITes</t>
  </si>
  <si>
    <t>Galaxy a5 https://t.co/10IV4lQCEk</t>
  </si>
  <si>
    <t>#mobile #smartphones #Samsung #galaxyA5price #GalaxyA52017 #GalaxyA5 
https://t.co/dKA0VeCMh8</t>
  </si>
  <si>
    <t>#mobile #smartphones #Samsung #galaxyA5price #GalaxyA52017 #GalaxyA5 
https://t.co/F9imbFmnKx</t>
  </si>
  <si>
    <t>Archive: #Samsung #Galaxy A5 #successor gets Bluetooth SIG certification https://t.co/9sQ6C52jSp</t>
  </si>
  <si>
    <t>Richtig Geld sparen beim Samsung Galaxy A5 (2016): Hier finden Sie den besten ... - CHIP Online… https://t.co/eE9La39REM</t>
  </si>
  <si>
    <t>Check out Samsung Galaxy A3/A5/Alpha GSM Unlocked Smartphone  #Samsung #Bar https://t.co/0HFcjUZN6t via @eBay</t>
  </si>
  <si>
    <t>Check out Samsung Galaxy A5 - 16GB -  (Unlocked) Smartphone  #Samsung https://t.co/fIEOy1hhD4 via @eBay</t>
  </si>
  <si>
    <t>Se filtran imágenes de los nuevos Galaxy A3 y Galaxy A5 - https://t.co/Wuood0UPMn</t>
  </si>
  <si>
    <t>RT @MundoGadgetsNet: Se filtran imágenes de los nuevos Galaxy A3 y Galaxy A5 - https://t.co/Wuood0UPMn</t>
  </si>
  <si>
    <t>minha mãe quer comprar galaxy a5 2016, me dar ele e ficar com o meu... eu quero, mas isso soa muito filho da puta</t>
  </si>
  <si>
    <t>How to repair boot on hardbricked Samsung Galaxy A3 SM-A300F, A5 SM-A500F mobiles https://t.co/BEmKHomQEs  #digital</t>
  </si>
  <si>
    <t>Review: smartphone Samsung Galaxy A5 (2017) [vídeo]
https://t.co/Vd7P5nrypU</t>
  </si>
  <si>
    <t>Coque Silicone pour Samsung Galaxy A5 2015 (SM-A500) - Zombie Effrayant Dessin AnimÃ https://t.co/CFTs517poe https://t.co/zR8WtFKPjZ</t>
  </si>
  <si>
    <t>https://t.co/464esoQntP 396.20 euros  #lemoinscher  Samsung Galaxy A5 Edition 2017 noir https://t.co/uWYG3JvGqg</t>
  </si>
  <si>
    <t>Feel confident that your business data is better protected. Get the Galaxy A5 with Knox Security. https://t.co/Zu9UEGNY52</t>
  </si>
  <si>
    <t>💰 Não perca tempo! 😊 
https://t.co/PsOExvhOcn ⬅️ LINK 
Samsung Galaxy A5 Duos Dourado, por apenas R$1777,91… https://t.co/JHhjLZ4MEK</t>
  </si>
  <si>
    <t>💰 Não perca tempo! 😊 
https://t.co/PsOExvhOcn ⬅️ LINK 
Samsung Galaxy A5 Duos Dourado, por apenas R$1777,91… https://t.co/MRX9bnpCgQ</t>
  </si>
  <si>
    <t>Harga Samsung Galaxy A5 2016 Spesifikasi &amp;amp; Review Terbaru April 2017 https://t.co/Eg8rzOax3o https://t.co/cwkWH9Nzy5</t>
  </si>
  <si>
    <t>Smartphone Samsung Galaxy A5 16GB https://t.co/EMs6mUwU8H + Cupom de Desconto: RCA-27231 https://t.co/EjFqKXl8Wp</t>
  </si>
  <si>
    <t>Smartphone Samsung Galaxy A5 16GB https://t.co/DKRx0w88YB + Cupom de Desconto: RCA-27231 https://t.co/Cn65hUOhLm</t>
  </si>
  <si>
    <t>HÃ¼lle Samsung Galaxy A5 2017 , LinciviusÂ® Design Flip Cover Galaxy A5 2017 Tasc https://t.co/Du50LZKpxX https://t.co/aVrnbvgR0Q</t>
  </si>
  <si>
    <t>Coque Samsung Galaxy A5 2017, Spigen® [Liquid Air] ** Technologie Coussin d’air ** [Noir]… https://t.co/rveRAxyksS https://t.co/IrvzS4LVPQ</t>
  </si>
  <si>
    <t>RT @AjnooCentral: Coque Samsung Galaxy A5 2017, Spigen® [Liquid Air] ** Technologie Coussin d’air ** [Noir]… https://t.co/rveRAxyksS https:…</t>
  </si>
  <si>
    <t>Samsung Galaxy A5 (2017), de OFERTA en CONCELL https://t.co/f7LPbHbRRT https://t.co/S1Z9JuzaTw</t>
  </si>
  <si>
    <t>@SamsungBrasil Quando sai o Android Nougat 7.0 para o Galaxy A5 2017?</t>
  </si>
  <si>
    <t>Ốp lưng Samsung Galaxy A5 2017 Imak II Nano cứng trong suốt
https://t.co/XEzDpTHRDz</t>
  </si>
  <si>
    <t>Teste compara desempenho do Samsung Galaxy A5 de 2015, 2016 e 2017 [vídeo]
https://t.co/YbM9DTbuDE</t>
  </si>
  <si>
    <t>MUTOUREN fÃ¼r Samsung Galaxy A5 (2016) A510F Transparent TPU Silikon Schutz Handy H https://t.co/UBZrqW3PxR https://t.co/BueDoR6rsz</t>
  </si>
  <si>
    <t>quero o galaxy a5 2016, pq to apx por ele, ainda bem q ta barato e meu niver ta ai</t>
  </si>
  <si>
    <t>Samsung Galaxy A5 2017 HÃ¼lle Silikon Case Schutz Cover Eulen Muster Dating Owls https://t.co/TLWWQYHR4G https://t.co/oFtRJAvXHZ</t>
  </si>
  <si>
    <t>.@Chabarek_H: Se Vene Samsung Galaxy A5 Pantalla Rota
https://t.co/g8HATakqCf</t>
  </si>
  <si>
    <t>Se Vene Samsung Galaxy A5 Pantalla Rota
https://t.co/7uexrKqPlz ✌ @Chabarek_H</t>
  </si>
  <si>
    <t>.@Chabarek_H: Se Vene Samsung Galaxy A5 Pantalla Rota
https://t.co/039vJAkAxp</t>
  </si>
  <si>
    <t>Harga Samsung Galaxy A5 2017 Terbaru 2017 https://t.co/XKw1nwW9oG
Harga Samsung Galaxy A5 2017 Di penghujung... https://t.co/P4i7t0wmrk</t>
  </si>
  <si>
    <t>[35] Куплю телефон Samsung galaxy A5 в самом убитом состоянии срочно! /  / #Нягань #tel@bazar_nyagan https://t.co/FEXVofKmlU</t>
  </si>
  <si>
    <t>SAMSUNG Galaxy A5 2016 Edition (Gold, 16 GB) is now available at ₹19399 https://t.co/huNUoYCV7W https://t.co/sExADzcmt9</t>
  </si>
  <si>
    <t>SAMSUNG Galaxy A5 2016 Edition (Gold, 16 GB) is now available at ₹19399 https://t.co/znzZnG25h2 https://t.co/TkxuOhF6Me</t>
  </si>
  <si>
    <t>https://t.co/Xz1JanPZI5
@ClaroTeAyuda ESTAFA POR EQUIPO SAMSUNG GALAXY A5 DEL CUAL NO QUIEREN HACERSE CARGO #INDECOPI @ClaroPeru</t>
  </si>
  <si>
    <t>Check out Samsung Galaxy A5 2017 SM-A520F/DS 32GB GSM Unlocked Int'l Dual Sim Gold #Samsung https://t.co/MA93wTlDCv via @eBay</t>
  </si>
  <si>
    <t>Check out Samsung Galaxy A5 2017 SM-A520F/DS 32GB GSM Unlocked Int'l Dual Sim Black #Samsung https://t.co/A2oZlt7RFl via @eBay</t>
  </si>
  <si>
    <t>https://t.co/YZqBcRUj4O Genuine Original Samsung SM-A510FD Galaxy A5 (2016) Clear View Cover Case Pouch</t>
  </si>
  <si>
    <t>Grand Theft Auto V Robbery Hard Plastic Snap-On Case Cover For Samsung Galaxy A5 2016 https://t.co/BkjZx1QXoc https://t.co/G7cYTpmsXD</t>
  </si>
  <si>
    <t>RT @DanielLSchm: Check out Samsung Galaxy A5 2017 SM-A520F/DS 32GB GSM Unlocked Int'l Dual Sim Gold #Samsung https://t.co/MA93wTlDCv via @e…</t>
  </si>
  <si>
    <t>Samsung Galaxy A5 (2017) Photo Gallery https://t.co/uKW3lhwXf2 https://t.co/G0NfW0Pdtg</t>
  </si>
  <si>
    <t>Samsung Galaxy A5 (2017) Unboxing https://t.co/zgCCqbBXxw https://t.co/NEXUw4BEzO</t>
  </si>
  <si>
    <t>RT @FoneArena: Samsung Galaxy A5 (2017) Photo Gallery https://t.co/uKW3lhwXf2 https://t.co/G0NfW0Pdtg</t>
  </si>
  <si>
    <t>RT @FoneArena: Samsung Galaxy A5 (2017) Unboxing https://t.co/zgCCqbBXxw https://t.co/NEXUw4BEzO</t>
  </si>
  <si>
    <t>RT @SatriaDvvi: WTS Samsung Galaxy A5 32GB 2017 Black. Kondisi : 100% BNIB, masih segel. Harga 4.8 juta nego halus. COD Citos/PIM/GanCit/FX…</t>
  </si>
  <si>
    <t>WTS Samsung Galaxy A5 32GB 2017 Black. Kondisi : 100% BNIB, masih segel. Harga 4.8 juta nego halus. COD Citos/PIM/G… https://t.co/diYsH5zvvI</t>
  </si>
  <si>
    <t>New at Sammobile... March security update now arriving on the Galaxy A5 (2017) in Europe https://t.co/UmF4w8grzh #Android</t>
  </si>
  <si>
    <t>March security update now arriving on the Galaxy A5 (2017) in Europe: https://t.co/cRj9ynI82y</t>
  </si>
  <si>
    <t>March security update now arriving on the Galaxy A5 (2017) in Europe https://t.co/MtbSvFSHab https://t.co/6dyIf0SK9s</t>
  </si>
  <si>
    <t>March security update now arriving on the Galaxy A5 (2017) in Europe https://t.co/07ehbZmBNL https://t.co/ABSeJofw4A</t>
  </si>
  <si>
    <t>March security update now arriving on the Galaxy A5 (2017) in Europe https://t.co/Isv4u3byqJ https://t.co/Ad3GMHYHfZ</t>
  </si>
  <si>
    <t>March security update now arriving on the Galaxy A5 (2017) in Europe: Samsung’s in the midst of distributing its… https://t.co/sr15XVGvtd</t>
  </si>
  <si>
    <t>RT&amp;amp;Follow pour tenter de remporter l'un des derniers nés de Samsung : Le Galaxy A3 ou A5 2017 ! 
Règlement 👉… https://t.co/eLh8G8EjJS</t>
  </si>
  <si>
    <t>RT @boulanger: RT&amp;amp;Follow pour tenter de remporter l'un des derniers nés de Samsung : Le Galaxy A3 ou A5 2017 ! 
Règlement 👉 https://t.co/4K…</t>
  </si>
  <si>
    <t>Nillkin Hard Case Samsung Galaxy A5 2... https://t.co/PqvSHKer4Q</t>
  </si>
  <si>
    <t>#Offerta Samsung ef-pa500bsegww #galaxy a5 #protective #accessori #samsung #offerte
Link: https://t.co/ds2KGhr5dg https://t.co/lg1fAqc7C0</t>
  </si>
  <si>
    <t>Samsung Galaxy A3, A5 and A7 (2016) will be updated to Android 7.0 in late spring - https://t.co/20Cw4X3Wdf</t>
  </si>
  <si>
    <t>¡Lo quiero! Samsung Galaxy 2017 GRATIS de @TecnonautaTV  → https://t.co/gQGkfU5Xo8 #Galaxy2017GRATIS</t>
  </si>
  <si>
    <t>RT @elder_vl13: ¡Lo quiero! Samsung Galaxy 2017 GRATIS de @TecnonautaTV  → https://t.co/gQGkfU5Xo8 #Galaxy2017GRATIS</t>
  </si>
  <si>
    <t>Samsung Galaxy A5 (2017) krijgt veiligheidsupdate https://t.co/M7pRakMO2I</t>
  </si>
  <si>
    <t>@LuzuGames luzu tengo problemas con pokemon go en mi galaxy A5, no carga dice que no encuentra los datos del servidor tendras algun dato?</t>
  </si>
  <si>
    <t>@PokemonGoApp en mi galaxy A5 no carga el juego desde la ultima aplicación, dice que no encuentra los datos del servidor pueden arreglarlo</t>
  </si>
  <si>
    <t>Galaxy A3, A5 y A7 (2016) recibirán Android Nougat en mayo⏩ https://t.co/pTdfNXK9NR tienes un dispositivo Samsung Galaxy A3, Samsung Galax…</t>
  </si>
  <si>
    <t>Actualización con mejoras para el Samsung Galaxy A5 2017⏩ https://t.co/niT528zzjm parches para 73 vulnerabilidades y fallos en Android y 1…</t>
  </si>
  <si>
    <t>A5100 - Galaxy A5 Firmware A5100ZCU1BQC1_A5100CHC1BQC1_China CHC Android 6.0.1_4File Firmware https://t.co/g7R6VDBFCq</t>
  </si>
  <si>
    <t>A5108 - Galaxy A5 Firmware A5108ZMU2BQC2_A5108CHM2BQC2_China CHM Android 6.0.1_4File Firmware https://t.co/IP5fezXjOs</t>
  </si>
  <si>
    <t>Galaxy A3, A5 y A7 (2016) recibirán Android Nougat en mayo https://t.co/Ti7cYKphsT</t>
  </si>
  <si>
    <t>Actualización con mejoras para el Samsung Galaxy A5 2017 https://t.co/U12olBjZZC</t>
  </si>
  <si>
    <t>Samsung Galaxy A3 (2016) ....... Ksh.21,500.
Samsung Galaxy A3 (2017) ....... Ksh.27,500.
Samsung Galaxy A5... https://t.co/O8qYOGR2ul</t>
  </si>
  <si>
    <t>Galaxy A3, A5 y A7 (2016) recibirán Android Nougat en mayo https://t.co/4lkPoJ8QZp</t>
  </si>
  <si>
    <t>Actualización con mejoras para el Samsung Galaxy A5 2017 https://t.co/TnRp8FI2CW</t>
  </si>
  <si>
    <t>Samsung Galaxy A5 2015. Идеальное состояние, пол года гарантии, стекло защитное на экране, бампер в подарок. полна.. https://t.co/8UgbU2YQRQ</t>
  </si>
  <si>
    <t>March security update now arriving on the Galaxy A5 (2017) in Europe https://t.co/N9Af9R9UGb</t>
  </si>
  <si>
    <t>RT @igyaan: Samsung Galaxy A5 2017 Unboxing + Hands On First Look: https://t.co/I3YPTI2sCh via @YouTube</t>
  </si>
  <si>
    <t>Samsung Galaxy A5 / A500F Softcase Jelly transparan https://t.co/NHg7tKTtve</t>
  </si>
  <si>
    <t>Samsung Galaxy A5 2016 / A510F Softcase Jelly transparan https://t.co/dvTANHgUbR</t>
  </si>
  <si>
    <t>Actualización con mejoras para el #Samsung Galaxy A5 2017: Hace un tiempo, la firma… https://t.co/MFh0ZWgs7X #fb</t>
  </si>
  <si>
    <t>Samsung Galaxy A5 2017 Unboxing + Hands On First Look https://t.co/aoiZbeofBs</t>
  </si>
  <si>
    <t>El Samsung #GalaxyA52017 se actualiza con distintas mejoras https://t.co/DuKmf2RTQs</t>
  </si>
  <si>
    <t>Samsung Galaxy A5 (2017) Photo Gallery priceghar https://t.co/osWZryl5JH https://t.co/GQTXjXJjHI</t>
  </si>
  <si>
    <t>Samsung Galaxy A5 2017 Photo Gallery - priceghar: https://t.co/1ooKGnEvMX via @YouTube</t>
  </si>
  <si>
    <t>Custodia Galaxy A5(2017),Galaxy A5(2017) Cover,SainCat Custodia in Morbida TPU Protettiva Cover per Samsung Galaxy… https://t.co/HC57SaH92z</t>
  </si>
  <si>
    <t>Enter our Samsung Galaxy A5 smartphone competition and win! https://t.co/g7QC9SvHps https://t.co/TlJsLvwLSF</t>
  </si>
  <si>
    <t>RT @findertech: Enter our Samsung Galaxy A5 smartphone competition and win! https://t.co/aDXN0nlegA https://t.co/0kx9XrP2b2</t>
  </si>
  <si>
    <t>Samsung Galaxy A5 Hard Reset ve Format Nasıl Yapılır https://t.co/suzlCo5hrI</t>
  </si>
  <si>
    <t>@HowardsWay1980s Have a Samsung Galaxy A5 (6). When I click on camera icon on Twitter, I am unable to go to my phot… https://t.co/B1KmAPkwVE</t>
  </si>
  <si>
    <t>SORTEO GALAXY A5 2017 INTERNACIONAL https://t.co/Sxp8IPHEU8</t>
  </si>
  <si>
    <t>RT @FabricioHnz: SORTEO GALAXY A5 2017 INTERNACIONAL https://t.co/Sxp8IPHEU8</t>
  </si>
  <si>
    <t>Samsung Galaxy A5 2017 recensione da mobileblogger @SamsungItalia @SamsungUK  https://t.co/g2kXl4xlDU</t>
  </si>
  <si>
    <t>¡Lo quiero! Samsung Galaxy 2017 GRATIS de @TecnonautaTV  → https://t.co/yL8iaeWRhM #Galaxy2017GRATIS</t>
  </si>
  <si>
    <t>RT @FrankJamesDA: ¡Lo quiero! Samsung Galaxy 2017 GRATIS de @TecnonautaTV  → https://t.co/yL8iaeWRhM #Galaxy2017GRATIS</t>
  </si>
  <si>
    <t>SilikonHÃ¼lle fÃ¼r Samsung Galaxy A5 2017 (SM-A520) - Gaia by Romain Bonnet https://t.co/98DVQFzkYz https://t.co/AgDgsZ7IT0</t>
  </si>
  <si>
    <t>Samsung A520 Galaxy A5 (2017) 4G 32GB blue mist DE
#Grossiste  #Téléphone #SAMSUNG #A520 #GALAXY #A5 #4G #32GB… https://t.co/oOmycEPxww</t>
  </si>
  <si>
    <t>Samsung A520 Galaxy A5 (2017) 4G 32GB gold sand DE
#Grossiste #Téléphone #SAMSUNG #A520 #GALAXY #A5 #4G #32GB… https://t.co/nyyfYGmZlF</t>
  </si>
  <si>
    <t>✔ @Chabarek_H: Se Vene Samsung Galaxy A5 Pantalla Rota
https://t.co/B1AFM1ayuU #lovendotodo</t>
  </si>
  <si>
    <t>Samsung galaxy a5. Minus pemakaian. Full set. Minat lgsung cek barang. Cod nagoya.</t>
  </si>
  <si>
    <t>Colombia GALAXY A5 update A500MUBS1CQC1/A500MUWM1CPK1 https://t.co/qIbfHnZbgp</t>
  </si>
  <si>
    <t>HÃ¼lle fÃ¼r Samsung Galaxy A5 2017 (SM-A520) - GroÃe Stirn Koala by ilovecotto https://t.co/0divVYd0Iy https://t.co/gNA11EAFmh</t>
  </si>
  <si>
    <t>Prijsverlaging Samsung
Samsung Galaxy A3 2017 310,00
Samsung Galaxy A5 2017 405,00
https://t.co/qC2OodLADU
#marktplaats #telefoon #mobiel</t>
  </si>
  <si>
    <t>#9: Samsung Galaxy A5 2017 Smartphone, 32 GB de memoria, Android 6.0 https://t.co/vBSnwLLclN</t>
  </si>
  <si>
    <t>#5: Samsung Galaxy A5 2017 Smartphone, 32 GB de memoria, Android 6.0 https://t.co/opad5xUNEq</t>
  </si>
  <si>
    <t>#7: Samsung Galaxy A5 2017 Smartphone, 32 GB de memoria, Android 6.0 https://t.co/p8KjQNxIZ0</t>
  </si>
  <si>
    <t>Samsung galaxy A5 for sale in Ghana. Click the link for more details &amp;gt;&amp;gt;&amp;gt;&amp;gt;https://t.co/cnDS0hOPks https://t.co/Nf3Skn4cfs</t>
  </si>
  <si>
    <t>March security update now arriving on the Galaxy A5 (2017) in Europe https://t.co/30Am23rZap</t>
  </si>
  <si>
    <t>Official Samsung Galaxy A5 2017 Neon Flip Cover Case Review - Hands On  #mobilecases https://t.co/gjSTHT3rXo</t>
  </si>
  <si>
    <t>¿Nos das un RT? #android Samsung Galaxy A5 - Análisis del gama media coreano https://t.co/0NaU0DoOLf</t>
  </si>
  <si>
    <t>[$5.99] For Samsung Galaxy A5 (2017) / A520 Color Screen Non-Working Fake Dummy Display Model(Black) https://t.co/reXmc2k0TD</t>
  </si>
  <si>
    <t>Nueva actualización para el Samsung Galaxy A5 2017 https://t.co/ewmve2xDKc</t>
  </si>
  <si>
    <t>RT @tuexpertomovil: Nueva actualización para el Samsung Galaxy A5 2017 https://t.co/ewmve2xDKc</t>
  </si>
  <si>
    <t>Samsung Galaxy A5 2017 – un mid-range elegant https://t.co/Y11sPhPETO</t>
  </si>
  <si>
    <t>Tant que le galaxy A5 possède la dernière MàJ Samsung ça me va</t>
  </si>
  <si>
    <t>@dbrand Is there any skin available for Samsung Galaxy A5 2017?</t>
  </si>
  <si>
    <t>Виждал ли си всички страхотни допълнения към новия #GalaxyA5?
https://t.co/qkoJx77ZpU https://t.co/DGeaRsZHpA</t>
  </si>
  <si>
    <t>Probamos el Samsung #GalaxyA5 (2017): un gama media con apariencia de gama alta. ¿Está a la altura del OnePlus 3T?:… https://t.co/pNI2pXS5Ho</t>
  </si>
  <si>
    <t>RT @alphr_es: Probamos el Samsung #GalaxyA5 (2017): un gama media con apariencia de gama alta. ¿Está a la altura del OnePlus 3T?: https://t…</t>
  </si>
  <si>
    <t>SORTEO GALAXY A5 2017 INTERNACIONAL https://t.co/4MU1BClED6</t>
  </si>
  <si>
    <t>RT @luislovell27: SORTEO GALAXY A5 2017 INTERNACIONAL https://t.co/4MU1BClED6</t>
  </si>
  <si>
    <t>Samsung galaxy A5 2016 para semana ja o tenho</t>
  </si>
  <si>
    <t>Samsung brings Android's March security update to Galaxy A5 (2017) in Europe https://t.co/kyVQ5UPu9d https://t.co/fGu3rJmpNc</t>
  </si>
  <si>
    <t>#Samsung #Galaxy #A5 #free #shipping #UNLOCKED #electronics #likenew #smartphone #authentic #ebay #eBaystore 
https://t.co/J681oQblbc</t>
  </si>
  <si>
    <t>Galaxy A5 2017. https://t.co/IgadUV8THS</t>
  </si>
  <si>
    <t>Samsung brings Android's March security update to Galaxy A5 (2017) in Europe https://t.co/KQl3hdt7Wp</t>
  </si>
  <si>
    <t>Samsung brings Android's March security update to Galaxy A5 (2017) in Europe: After… https://t.co/Yee9aQ4GuO</t>
  </si>
  <si>
    <t>Samsung brings Android's March security update to Galaxy A5 (2017) in Europe https://t.co/MOEwtO1kCA Via Neowin https://t.co/Xfb4Lne0fq</t>
  </si>
  <si>
    <t>After releasing the March security update for Android to its Galaxy S5 in Europe last week, Samsung has now begun... https://t.co/U1jl7JSzLO</t>
  </si>
  <si>
    <t>RT @dfleshbourne: After releasing the March security update for Android to its Galaxy S5 in Europe last week, Samsung has now begun... http…</t>
  </si>
  <si>
    <t>Analizamos el Samsung Galaxy A5(2017) https://t.co/LozQxhKqwG</t>
  </si>
  <si>
    <t>Samsung Galaxy A5 (2016) https://t.co/ZRXNyK9CYI</t>
  </si>
  <si>
    <t>RT @shohanoor_rahma: Samsung Galaxy A5 (2016) https://t.co/ZRXNyK9CYI</t>
  </si>
  <si>
    <t>Samsung brings #Android's March security update to Galaxy A5 (2017) in Europe. Read more: https://t.co/jgMOx2Lb87</t>
  </si>
  <si>
    <t>Samsung brings Android's March security update to Galaxy A5 (2017) in Europe https://t.co/jMHjdLvyN1 Andy Weir</t>
  </si>
  <si>
    <t>Just finished shooting the unboxing &amp;amp; overview video for Galaxy A5 will post it on my Hindi Channel in Hyderabadi H… https://t.co/VIJNC15aC2</t>
  </si>
  <si>
    <t>Samsung GALAXY A5 (2016) mit Comfort Allnet mit Handy 5 o2 - https://t.co/xzQPnLoa2s - %#Quickberater% https://t.co/ptW8Vn0eqn</t>
  </si>
  <si>
    <t>Samsung GALAXY A5 (2016) mit Flat 4 You o2-Netz-Wunschflat Vodafone - https://t.co/z6zuKyHzw3 - %#Quickberater% https://t.co/uLFLveVjfc</t>
  </si>
  <si>
    <t>Samsung GALAXY A5 (2016) mit Flat 4 You Telekom-Netz-Wunschflat... - https://t.co/CgF0JswXdU - %#Quickberater% https://t.co/mHIGFqjXhe</t>
  </si>
  <si>
    <t>Samsung GALAXY A5 (2016) mit Flat 4 You E-Plus-Netz-Wunschflat... - https://t.co/pdYZl5ZnCI - %#Quickberater% https://t.co/5EpYXQXILW</t>
  </si>
  <si>
    <t>Samsung Galaxy A5 2017 Unboxing + Hands On First Look: https://t.co/I3YPTI2sCh via @YouTube</t>
  </si>
  <si>
    <t>💰 Quebra o porquinho! 😊 
https://t.co/80Vp1ZG6fO ⬅️ LINK 
Samsung Galaxy A5 Duos Dourado, com até 25% de desconto… https://t.co/VZigSmPc7z</t>
  </si>
  <si>
    <t>Galaxy A5 2016📱📱📱</t>
  </si>
  <si>
    <t>Ibi Galaxy A5- 2016 https://t.co/iFWgxMkATN</t>
  </si>
  <si>
    <t>TEST Samsung Galaxy A5 (2017) - Le meilleur milieu de gamme ? https://t.co/5WuamLIoPI https://t.co/UCEhniwuXM</t>
  </si>
  <si>
    <t>Review Samsung Galaxy A5 2017 - HP yang Nyenengin, tapi ... https://t.co/DykFUQNXF8 https://t.co/12VBfuHRuM</t>
  </si>
  <si>
    <t>samsung galaxy A5 2016 - hitam - seco... https://t.co/JxdJoIe9kF</t>
  </si>
  <si>
    <t>Galaxy A5 (2017) erhält in Europa Sicherheitsupdate für März https://t.co/dyMnP3r2lQ</t>
  </si>
  <si>
    <t>SAMSUNG GALAXY A5 2016 EDITION SM-A51... https://t.co/GgSpQczRUU</t>
  </si>
  <si>
    <t>♪ " Samsung Galaxy A5 2017 " Price - 525,000 Ks ♫ https://t.co/T2qX2xq636</t>
  </si>
  <si>
    <t>Galaxy A5 (2017) erhält in Europa Sicherheitsupdate für März: https://t.co/HqHooChBoX #Deutschland #Google #Samsung  #eCommerce</t>
  </si>
  <si>
    <t>Review: Samsung Galaxy A5 smartphone (2017 model) https://t.co/A1Fem8ULKn</t>
  </si>
  <si>
    <t>https://www.youtube.com/watch?v=vtzTlx-ZOA4</t>
  </si>
  <si>
    <t>https://www.bukalapak.com/p/handphone/aksesoris-handphone/casing-cover/26zusj-jual-cover-samsung-galaxy-a5-2016-a510-leather-flip-wallet?search%5Bkeywords%5D=galaxy%20a5&amp;from=list-product</t>
  </si>
  <si>
    <t>https://www.bukalapak.com/p/handphone/aksesoris-handphone/casing-cover/7d35g-jual-spigen-sgp-slim-armor-samsung-galaxy-a5-hard-case-stand?search%5Bkeywords%5D=galaxy%20a5&amp;from=list-product</t>
  </si>
  <si>
    <t>https://www.bukalapak.com/p/handphone/aksesoris-handphone/casing-cover/3p2a63-jual-cover-samsung-galaxy-a5-2016-a510-ipaky-slim-armor?search%5Bkeywords%5D=galaxy%20a5&amp;from=list-product</t>
  </si>
  <si>
    <t>https://www.bukalapak.com/p/handphone/aksesoris-handphone/casing-cover/1pd4sv-jual-spigen-slim-armor-samsung-galaxy-a5-2016-a510-black-hard-case-cover?search%5Bkeywords%5D=galaxy%20a5&amp;from=list-product</t>
  </si>
  <si>
    <t>https://www.bukalapak.com/p/handphone/aksesoris-handphone/casing-cover/1m2h2j-jual-spigen-tough-armor-tech-samsung-galaxy-a5-2106-hard-case?search%5Bkeywords%5D=galaxy%20a5&amp;from=list-product</t>
  </si>
  <si>
    <t>https://www.bukalapak.com/p/handphone/aksesoris-handphone/casing-cover/1th9jm-jual-cover-samsung-galaxy-a5-2016-a510-motomo-slim-armor?search%5Bkeywords%5D=galaxy%20a5&amp;from=list-product</t>
  </si>
  <si>
    <t>https://www.bukalapak.com/p/handphone/aksesoris-handphone/casing-cover/1tc0q1-jual-slim-cover-samsung-galaxy-a5-2016-a510-hard-case-cover?search%5Bkeywords%5D=galaxy%20a5&amp;from=list-product</t>
  </si>
  <si>
    <t>https://www.bukalapak.com/p/handphone/aksesoris-handphone/casing-cover/29cx3r-jual-leather-flip-wallet-galaxy-a510-a5-2016?search%5Bkeywords%5D=galaxy%20a5&amp;from=list-product</t>
  </si>
  <si>
    <t>https://www.bukalapak.com/p/handphone/aksesoris-handphone/casing-cover/1n0tly-jual-motomo-slim-armor-samsung-galaxy-a5-2016-black-hard-case-cover?search%5Bkeywords%5D=galaxy%20a5&amp;from=list-product</t>
  </si>
  <si>
    <t>https://www.bukalapak.com/p/handphone/aksesoris-handphone/casing-cover/1m2ql4-jual-spigen-tough-armor-tech-samsung-galaxy-a5-2016-gold-hard-case?search%5Bkeywords%5D=galaxy%20a5&amp;from=list-product</t>
  </si>
  <si>
    <t>https://www.bukalapak.com/p/handphone/aksesoris-handphone/casing-cover/1thhhg-jual-cover-samsung-galaxy-a5-2016-a510-spigen-tough-armor-tech?search%5Bkeywords%5D=galaxy%20a5&amp;from=list-product</t>
  </si>
  <si>
    <t>https://www.bukalapak.com/p/handphone/aksesoris-handphone/casing-cover/22yvp1-jual-casing-samsung-galaxy-a5-2016-a510-glitter-clear-case?search%5Bkeywords%5D=galaxy%20a5&amp;from=list-product</t>
  </si>
  <si>
    <t>https://www.bukalapak.com/p/handphone/aksesoris-handphone/casing-cover/23kddp-jual-cover-samsung-galaxy-a5-2016-a510-metal-bumper-mirror-gratis-tempered-glass?search%5Bkeywords%5D=galaxy%20a5&amp;from=list-product</t>
  </si>
  <si>
    <t>https://www.bukalapak.com/p/handphone/aksesoris-handphone/casing-cover/1ycfvv-jual-cover-samsung-galaxy-a5-2016-a510-metal-soft-shell?search%5Bkeywords%5D=galaxy%20a5&amp;from=list-product</t>
  </si>
  <si>
    <t>https://www.amazon.co.uk/Protector-CaseHome-Reflecting-Protective-Design-White-White-Dandelion-Lover/dp/B01KA1QT4Y%3Fpsc=1&amp;SubscriptionId=AKIAIRJZFDCFT7JL2NKQ&amp;tag=wwwrabaryor0c-21&amp;linkCode=xm2&amp;camp=2025&amp;creative=165953&amp;creativeASIN=B01KA1QT4Y</t>
  </si>
  <si>
    <t>https://www.amazon.fr/c00874-SM-A510F-Paillette-Plastique-Protecteur/dp/B01M0MRQH2%3FSubscriptionId=AKIAIRMJUZTZTM3VOCRQ&amp;tag=tsepa-21&amp;linkCode=xm2&amp;camp=2025&amp;creative=165953&amp;creativeASIN=B01M0MRQH2</t>
  </si>
  <si>
    <t>https://wn.nr/dWzMHs</t>
  </si>
  <si>
    <t>https://wp.me/p755YL-jiS</t>
  </si>
  <si>
    <t>https://www.youtube.com/watch?v=vtzTlx-ZOA4&amp;feature=youtu.be&amp;a</t>
  </si>
  <si>
    <t>https://wn.nr/BYV9HT</t>
  </si>
  <si>
    <t>http://www.androidpit.es/samsung-galaxy-a5-2017-vs-samsung-galaxy-s7-comparacion?utm_source=dlvr.it&amp;utm_medium=twitter</t>
  </si>
  <si>
    <t>https://www.youtube.com/watch?v=vuO3Ubbkbsg&amp;feature=youtu.be</t>
  </si>
  <si>
    <t>https://twitter.com/Iarrypriority/status/848228765469745152</t>
  </si>
  <si>
    <t>http://ridbay.blogspot.in/2017/04/android-70-nougat-delayed-for-samsung_2.html</t>
  </si>
  <si>
    <t>https://portalhoy.com/galaxy-a3-a5-a7-2016-recibiran-android-nougat-mayo/</t>
  </si>
  <si>
    <t>http://www.geekjoze.com/funda-samsung-galaxy-a5-2016-aicek-protector-samsung-galaxy-a5a510f-funda-transparente-gel-silicona-galaxy-a5-premium-carcasa-para-samsung-galaxy-a5-5-2-2/</t>
  </si>
  <si>
    <t>https://www.youtube.com/watch?v=yApyiDzGb44&amp;feature=youtu.be&amp;a</t>
  </si>
  <si>
    <t>https://wn.nr/zxJsnL</t>
  </si>
  <si>
    <t>https://www.youtube.com/watch?v=4oqBIX7RCuo&amp;feature=youtu.be&amp;a</t>
  </si>
  <si>
    <t>https://www.youtube.com/watch?v=3W7pzx0McvE&amp;feature=youtu.be&amp;a</t>
  </si>
  <si>
    <t>https://www.youtube.com/watch?v=qmkJGRZwJks&amp;feature=youtu.be&amp;a</t>
  </si>
  <si>
    <t>https://www.amazon.de/Tasche-Samsung-Galaxy-SM-A520-WonderfulDreamPicture/dp/B06XPLSQN6%3FSubscriptionId=AKIAIRMJUZTZTM3VOCRQ&amp;tag=tsepa01-21&amp;linkCode=xm2&amp;camp=2025&amp;creative=165953&amp;creativeASIN=B06XPLSQN6</t>
  </si>
  <si>
    <t>https://my.app.link/MbPqTvc7sz?247d03b2</t>
  </si>
  <si>
    <t>http://articulo.mercadolibre.com.ar/MLA-659810478-samsung-galaxy-a5-duos-completomicrosd-32gbfundafilm-_JM</t>
  </si>
  <si>
    <t>https://vk.cc/6su2Hy</t>
  </si>
  <si>
    <t>http://www.trucoscelular.net/samsung-galaxy-a5-2017-vs-galaxy-s7-cual-es-el-mejor-affaire/</t>
  </si>
  <si>
    <t>https://twitter.com/i/web/status/848563915558576128</t>
  </si>
  <si>
    <t>https://shopmobilephones.co.uk/mobiles/samsung-galaxy-a5-2016-pink-gold/contract-deals</t>
  </si>
  <si>
    <t>http://feeds.feedburner.com/~r/4cheat/ZfXr/~3/s5-JOorYLlw/showthread.php?utm_source=feedburner&amp;utm_medium=twitter&amp;utm_campaign=4cheatru</t>
  </si>
  <si>
    <t>http://4cheat.ru/showthread.php?s=1f53b7c5605c6476ea0307db81d72cb9&amp;p=1055403#post1055403</t>
  </si>
  <si>
    <t>http://www.efacil.com.br/loja/produto/celulares-e-telefones/Smartphones/smartphone-galaxy-a5-2016-dual-chip-rose-4g-wif-infc-android-13mp-16gb-samsung-p3301830/?loja=uberlandia</t>
  </si>
  <si>
    <t>http://dlvr.it/NnPMLz</t>
  </si>
  <si>
    <t>https://twitter.com/stupidworlx/status/848572107923628032</t>
  </si>
  <si>
    <t>https://www.encuentra24.com/panama-es/electronica-telefono-movil/samsung-galaxy-a5-2016-100-00-dolares/8771844</t>
  </si>
  <si>
    <t>https://www.amazon.co.uk/Samsung-Galaxy-A5-A520-Transparent-Black-lion/dp/B06XG86WC8?psc=1</t>
  </si>
  <si>
    <t>http://www.voursa.com/Annoncev.cfm?pdtid=71048&amp;utm_source=dlvr.it&amp;utm_medium=twitter</t>
  </si>
  <si>
    <t>http://alipromo.com/redirect/cpa/o/onsi3c5eel2ahrky1fw35v7zszstfp5s/ https://twitter.com/i/web/status/848567919453851649</t>
  </si>
  <si>
    <t>https://twitter.com/i/web/status/848571863492161536</t>
  </si>
  <si>
    <t>http://partners.trovaprezzi.it/splash?impression=Vzl6eFN4eHZRNFNQTGN2VzI3UTE3UlYzRlkwY2xLaHhNWG42SEtrR3ZaVDd4bFdHcEZhckpRPT01&amp;offer=a0tNUFkzSzVBSzFyUW1ZZUNLMnZxTk01VUt4Q0lVY211ZUwzZHJPeDBVQXdnM0I3SThjTjJadmVxeEx3WkFnbXlDczNLRGdXN3B1QzdDajgyd2QrYkJMTUErb3Y1V2ZVMHhadmUydldmc2VzVnVWNGJlTnpLM1MxOFJIQnJGYnFhRVVkaDlZTEd4L1FGSkozY09yby9uMytBcE9NaVh1NUNiYTUrMzNrb0tOYVA5aDdQc25hd3dUSUl4TUVDMVVvR2dMVzhiRTMvQWU5RVJteDRIZlBoazFDQ3dpR21DUFQ2V3orY3hEb2F4SlA4RUhjSlJQME5BcnErYm5SejNIYXY0aFJUaVMwMSs4LzgrSTA1ZWhWVSt2SWU4Ny83c2t1cUZIU3l3K3d6dVFRb2FFNG5BdndKRXo5c0o1eSttU25uRW1VMVF1dTVabnRkdnpTUHJtd2tZZXgvS3hEbFRLcEZxNnhKdEtVVXp3PQ2&amp;sid=&amp;utm_source=dlvr.it&amp;utm_medium=twitter</t>
  </si>
  <si>
    <t>https://tiendaregalosbaratitos.com/galaxy-a5-2017/14163-carcasa-helado-galaxy-a5-2017-en-muneco-3d-silicona.html?utm_source=dlvr.it&amp;utm_medium=twitter</t>
  </si>
  <si>
    <t>https://tiendaregalosbaratitos.com/galaxy-a5-2017/14164-carcasa-emanems-galaxy-a5-2017-en-muneco-3d-silicona.html?utm_source=dlvr.it&amp;utm_medium=twitter</t>
  </si>
  <si>
    <t>https://tiendaregalosbaratitos.com/galaxy-a5-2017/14165-carcasa-botella-para-galaxy-a5-2017-diseno-dibujo-3d.html?utm_source=dlvr.it&amp;utm_medium=twitter</t>
  </si>
  <si>
    <t>http://www.efacil.com.br/loja/produto/smartphones-galaxy-a/smartphone-samsung-galaxy-a5-dual-chip-dourado-tela-52-4gwifinfc-android-60-16mp-32gb-p3302250/?loja=uberlandia</t>
  </si>
  <si>
    <t>http://dl.flipkart.com/dl/samsung-galaxy-a5-2016/p/itmeg76yypvzfbu9?pid=MOBEG76YFGANT9GW&amp;affid=singhkrviv&amp;</t>
  </si>
  <si>
    <t>https://samsungmagazine.eu/2017/04/02/recenzia-samsung-galaxy-a5-2017/</t>
  </si>
  <si>
    <t>http://buxpub.com/samsung-galaxy-a5-2017-lazada/</t>
  </si>
  <si>
    <t>http://alipromo.com/redirect/cpa/o/om1wygepgtoqwx2dvzom3ggcbbptzxpt/</t>
  </si>
  <si>
    <t>https://www.youtube.com/watch?v=ZUhPw2eCUoU&amp;feature=youtu.be&amp;a</t>
  </si>
  <si>
    <t>http://ebuyjo.com/store/Galaxy-A5-2017-Black http://www.facebook.com/photo.php?fbid=1426336827387273</t>
  </si>
  <si>
    <t>https://wn.nr/42WT8v</t>
  </si>
  <si>
    <t>https://www.amazon.de/Samsung-Galaxy-A5100-A510F-Standfunktion-golden/dp/B01LNLZL8A?psc=1&amp;SubscriptionId=AKIAIRMJUZTZTM3VOCRQ&amp;tag=tsepa01-21&amp;linkCode=xm2&amp;camp=2025&amp;creative=165953&amp;creativeASIN=B01LNLZL8A</t>
  </si>
  <si>
    <t>https://www.instagram.com/p/BSY3Kf4FkcM/?taken-by=clarord&amp;hootPostID=c9e02e00e8d1729e77850c86a38f75f3 https://twitter.com/i/web/status/848575156398305281</t>
  </si>
  <si>
    <t>https://www.instagram.com/p/BSZUdeaF4w4/</t>
  </si>
  <si>
    <t>https://www.facebook.com/photo.php?fbid=10154902270944473</t>
  </si>
  <si>
    <t>https://www.amazon.de/003347-Samsung-Fashion-Kunststoff-Schwarz/dp/B06X9RRRWS%3FSubscriptionId=AKIAIRMJUZTZTM3VOCRQ&amp;tag=tsepa01-21&amp;linkCode=xm2&amp;camp=2025&amp;creative=165953&amp;creativeASIN=B06X9RRRWS</t>
  </si>
  <si>
    <t>http://myapkreview.com/samsung-galaxy-a5-2017/</t>
  </si>
  <si>
    <t>http://linkis.com/vAEPu https://twitter.com/i/web/status/848635368794714112</t>
  </si>
  <si>
    <t>https://gleam.io/6FRHD/sorteo-galaxy-a5-2017-internacional</t>
  </si>
  <si>
    <t>https://www.amazon.fr/Samsung-Galaxy-2017-A520-Coque/dp/B01N1S340S%3Fpsc=1&amp;SubscriptionId=AKIAIRMJUZTZTM3VOCRQ&amp;tag=tsepa-21&amp;linkCode=xm2&amp;camp=2025&amp;creative=165953&amp;creativeASIN=B01N1S340S</t>
  </si>
  <si>
    <t>https://www.sunsky-online.com/v/544440?contact=Alisa&amp;u=263676-twitter</t>
  </si>
  <si>
    <t>http://www.androidpit.es/samsung-galaxy-a5-2017-vs-samsung-galaxy-s7-comparacion</t>
  </si>
  <si>
    <t>http://extraordinarymart.com/samsung-galaxy-a5-2017-price-full-phone-specs-review-and-conclusion/</t>
  </si>
  <si>
    <t>http://mashable.ng/samsung-galaxy-a5-successor-gets-bluetooth-sig-certification/?utm_source=ReviveOldPost&amp;utm_medium=social&amp;utm_campaign=ReviveOldPost</t>
  </si>
  <si>
    <t>https://twitter.com/i/web/status/848662131335512067</t>
  </si>
  <si>
    <t>http://www.ebay.co.uk/itm/Samsung-Galaxy-A3-A5-Alpha-GSM-Unlocked-Smartphone-/291737053264?roken=cUgayN&amp;soutkn=AbCWcm</t>
  </si>
  <si>
    <t>http://www.ebay.co.uk/itm/Samsung-Galaxy-A5-16GB-Unlocked-Smartphone-/301928519068?roken=cUgayN&amp;soutkn=1sNwAs</t>
  </si>
  <si>
    <t>http://mundogadget.net/2015/11/se-filtran-imagenes-de-los-nuevos-galaxy-a3-y-galaxy-a5.html</t>
  </si>
  <si>
    <t>http://feeds.feedburner.com/~r/howardforums/mRkF/~3/1fLPykPMhno/1895459-How-to-repair-boot-on-hardbricked-Samsung-Galaxy-A3-SM-A300F-A5-SM-A500F-mobiles?utm_source=feedburner&amp;utm_medium=twitter&amp;utm_campaign=sarahtronix</t>
  </si>
  <si>
    <t>https://www.tecmundo.com.br/samsung-galaxy-a5-2017-/114337-review-smartphone-samsung-galaxy-a5-2017-video.htm</t>
  </si>
  <si>
    <t>https://www.amazon.fr/Coque-Silicone-Samsung-Galaxy-SM-A500/dp/B01MXBXJF0%3Fpsc=1&amp;SubscriptionId=AKIAIRMJUZTZTM3VOCRQ&amp;tag=tsepa-21&amp;linkCode=xm2&amp;camp=2025&amp;creative=165953&amp;creativeASIN=B01MXBXJF0</t>
  </si>
  <si>
    <t>http://www.acheter-moins-cher.com/p/2101239-smartphone-samsung-galaxy-a5-edition-2017-noir</t>
  </si>
  <si>
    <t>https://redir.lomadee.com/v2/direct/aHR0cDovL3d3dy5mYXN0c2hvcC5jb20uYnIvbG9qYS9zYW1zdW5nLWdhbGF4eS1hNS1kdW9zLWRvdXJhZG8tMTYtZ2Itc20tYTUxMC1mYXN0P3BhcnRuZXI9cGFyY2Vpcm8tbG9tYWRlZSZ1dG1fc291cmNlPWFmZl9sb21hZGVlJnV0bV9tZWRpdW09YWZmJnV0bV9jYW1wYWlnbj1ORCZ1dG1fY29udGVudD1ORCZ1dG1fdGVybT1TR0E1MTBEUkRfUFJEJmNtX21tYz1hZmZfbG9tYWRlZS1fLU5ELV8tTkQtXy1TR0E1MTBEUkRfUFJE/35737736/9147 https://twitter.com/i/web/status/848577549403901952</t>
  </si>
  <si>
    <t>https://redir.lomadee.com/v2/direct/aHR0cDovL3d3dy5mYXN0c2hvcC5jb20uYnIvbG9qYS9zYW1zdW5nLWdhbGF4eS1hNS1kdW9zLWRvdXJhZG8tMTYtZ2Itc20tYTUxMC1mYXN0P3BhcnRuZXI9cGFyY2Vpcm8tbG9tYWRlZSZ1dG1fc291cmNlPWFmZl9sb21hZGVlJnV0bV9tZWRpdW09YWZmJnV0bV9jYW1wYWlnbj1ORCZ1dG1fY29udGVudD1ORCZ1dG1fdGVybT1TR0E1MTBEUkRfUFJEJmNtX21tYz1hZmZfbG9tYWRlZS1fLU5ELV8tTkQtXy1TR0E1MTBEUkRfUFJE/35737736/9147 https://twitter.com/i/web/status/848690835034177538</t>
  </si>
  <si>
    <t>http://detikponsel.com/harga-samsung-galaxy-a5-2016/?utm_source=dlvr.it&amp;utm_medium=twitter</t>
  </si>
  <si>
    <t>https://www.amazon.de/Samsung-Lincivius%C2%AE-Schwartz-klapph%C3%BClle-schutzh%C3%BClle/dp/B06X3WHL1B%3Fpsc=1&amp;SubscriptionId=AKIAIRMJUZTZTM3VOCRQ&amp;tag=tsepa01-21&amp;linkCode=xm2&amp;camp=2025&amp;creative=165953&amp;creativeASIN=B06X3WHL1B</t>
  </si>
  <si>
    <t>https://ajnoo.com/2017/04/03/coque-samsung-galaxy-a5-2017-spigen-liquid-air-technologie-coussin-dair-noir-flexible-soft-tpu-silicone-nouveau-design-moti/</t>
  </si>
  <si>
    <t>http://www.concell.net/producto.php?producto=178</t>
  </si>
  <si>
    <t>http://phukienplus.com/op-lung-samsung-galaxy-a5-2017-Imak-ii-nano-cung-trong-suot.html</t>
  </si>
  <si>
    <t>https://www.tecmundo.com.br/samsung-galaxy-a5/114021-teste-compara-desempenho-samsung-galaxy-a5-2015-2016-2017-video.htm</t>
  </si>
  <si>
    <t>https://www.amazon.de/MUTOUREN-Samsung-Galaxy-A510F-Scratch-Resistant/dp/B01LY9V20B%3Fpsc=1&amp;SubscriptionId=AKIAIRMJUZTZTM3VOCRQ&amp;tag=tsepa01-21&amp;linkCode=xm2&amp;camp=2025&amp;creative=165953&amp;creativeASIN=B01LY9V20B</t>
  </si>
  <si>
    <t>https://www.amazon.de/Samsung-Galaxy-Silikon-Schutz-Muster-Case-wei%C3%9F/dp/B06X9KVMVD%3Fpsc=1&amp;SubscriptionId=AKIAIRMJUZTZTM3VOCRQ&amp;tag=tsepa01-21&amp;linkCode=xm2&amp;camp=2025&amp;creative=165953&amp;creativeASIN=B06X9KVMVD</t>
  </si>
  <si>
    <t>https://articulo.mercadolibre.com.ve/MLV-489835055-se-vene-samsung-galaxy-a5-pantalla-rota-_JM</t>
  </si>
  <si>
    <t>http://tabloidpulsa.weebly.com https://www.facebook.com/aplikasipentingandroid/posts/1835828646669089</t>
  </si>
  <si>
    <t>https://vk.cc/6sB5lq</t>
  </si>
  <si>
    <t>https://dl.flipkart.com/dl/samsung-galaxy-a5-2016-gold-16-gb/p/itmeg76yypvzfbu9?pid=MOBEG76YFGANT9GW&amp;affid=aakashlpi</t>
  </si>
  <si>
    <t>http://dl.flipkart.com/dl/samsung-galaxy-a5-2016-gold-16-gb/p/itmeg76yypvzfbu9?pid=MOBEG76YFGANT9GW&amp;affid=aakashlpi</t>
  </si>
  <si>
    <t>https://m.facebook.com/story.php?story_fbid=10154394502951430&amp;id=89123326429&amp;pnref=story</t>
  </si>
  <si>
    <t>http://www.ebay.com/itm/Samsung-Galaxy-A5-2017-SM-A520F-DS-32GB-GSM-Unlocked-Int-039-l-Dual-Sim-Gold-/132147036897?roken=cUgayN&amp;soutkn=OkMpZt</t>
  </si>
  <si>
    <t>http://www.ebay.com/itm/Samsung-Galaxy-A5-2017-SM-A520F-DS-32GB-GSM-Unlocked-Int-039-l-Dual-Sim-Black-/132147037139?roken=cUgayN&amp;soutkn=u1MaY4</t>
  </si>
  <si>
    <t>http://rover.ebay.com/rover/1/711-53200-19255-0/1?ff3=2&amp;toolid=10039&amp;campid=5337938671&amp;item=401301878311&amp;vectorid=229466&amp;lgeo=1</t>
  </si>
  <si>
    <t>https://www.amazon.ca/Grand-Robbery-Plastic-Samsung-Galaxy/dp/B01N757Q4A?SubscriptionId=AKIAIRMJUZTZTM3VOCRQ&amp;tag=tsepa0e-20&amp;linkCode=xm2&amp;camp=2025&amp;creative=165953&amp;creativeASIN=B01N757Q4A</t>
  </si>
  <si>
    <t>http://www.fonearena.com/blog/216516/samsung-galaxy-a5-2017-photo-gallery.html?utm_source=dlvr.it&amp;utm_medium=twitter</t>
  </si>
  <si>
    <t>http://www.fonearena.com/blog/216530/samsung-galaxy-a5-2017-unboxing.html?utm_source=dlvr.it&amp;utm_medium=twitter</t>
  </si>
  <si>
    <t>https://twitter.com/i/web/status/846684828082700290</t>
  </si>
  <si>
    <t>https://www.sammobile.com/2017/04/03/march-security-update-now-arriving-on-the-galaxy-a5-2017-in-europe/#samsung</t>
  </si>
  <si>
    <t>https://www.sammobile.com/2017/04/03/march-security-update-now-arriving-on-the-galaxy-a5-2017-in-europe/</t>
  </si>
  <si>
    <t>http://www.universmartphone.com/march-security-update-now-arriving-on-the-galaxy-a5-2017-in-europe?utm_source=dlvr.it&amp;utm_medium=twitter</t>
  </si>
  <si>
    <t>https://www.sammobile.com/2017/04/03/march-security-update-now-arriving-on-the-galaxy-a5-2017-in-europe/?utm_source=dlvr.it&amp;utm_medium=twitter</t>
  </si>
  <si>
    <t>https://twitter.com/i/web/status/827427907115036676</t>
  </si>
  <si>
    <t>https://www.bukalapak.com/p/handphone/aksesoris-handphone/casing-cover/7v8s5c-jual-nillkin-hard-case-samsung-galaxy-a5-2017-sarung-dompet-pelindung-casing-kesing-cod-bandung-lengkap-terlengkap?utm_source=twitter&amp;utm_medium=sharelapak&amp;utm_campaign=socmed</t>
  </si>
  <si>
    <t>http://www.espriweb.it/samsung_ef-pa500bsegww_galaxy_protective.htm</t>
  </si>
  <si>
    <t>http://4android.pro/samsung-galaxy-a3-a5-and-a7-2016-will-be-updated-to-android-7-0-in-late-spring/</t>
  </si>
  <si>
    <t>https://wn.nr/E6UyBs</t>
  </si>
  <si>
    <t>http://feeds.feedburner.com/~r/TelefoonAbonnement/~3/5TaeYW-D5qM/?utm_source=feedburner&amp;utm_medium=twitter&amp;utm_campaign=telefoonabonl</t>
  </si>
  <si>
    <t>https://www.google.com/url?rct=j&amp;sa=t&amp;url=https://portalhoy.com/galaxy-a3-a5-a7-2016-recibiran-android-nougat-mayo/&amp;ct=ga&amp;cd=CAIyGmIyMmYxNjAxMGEyYTM1MmY6Y29tOmVzOlVT&amp;usg=AFQjCNFsXbXGvd29KC5CYm3x89GyRPdFNQ%C3%B0%C2%9F%C2%92%C2%ADSi</t>
  </si>
  <si>
    <t>https://www.google.com/url?rct=j&amp;sa=t&amp;url=https://www.tuexpertomovil.com/2017/04/03/actualizacion-mejoras-samsung-galaxy-a5-2017/&amp;ct=ga&amp;cd=CAIyGmIyMmYxNjAxMGEyYTM1MmY6Y29tOmVzOlVT&amp;usg=AFQjCNFqn38a6UNRAfE8Nz9eyiqUzt24nQ%C3%B0%C2%9F%C2%92%C2%ADComo</t>
  </si>
  <si>
    <t>https://www.linkedin.com/slink?code=f6x55B8</t>
  </si>
  <si>
    <t>https://www.linkedin.com/slink?code=f9HHXYs</t>
  </si>
  <si>
    <t>https://www.google.com/url?rct=j&amp;sa=t&amp;url=https://portalhoy.com/galaxy-a3-a5-a7-2016-recibiran-android-nougat-mayo/&amp;ct=ga&amp;cd=CAIyGmIyMmYxNjAxMGEyYTM1MmY6Y29tOmVzOlVT&amp;usg=AFQjCNFsXbXGvd29KC5CYm3x89GyRPdFNQ</t>
  </si>
  <si>
    <t>https://www.google.com/url?rct=j&amp;sa=t&amp;url=https://www.tuexpertomovil.com/2017/04/03/actualizacion-mejoras-samsung-galaxy-a5-2017/&amp;ct=ga&amp;cd=CAIyGmIyMmYxNjAxMGEyYTM1MmY6Y29tOmVzOlVT&amp;usg=AFQjCNFqn38a6UNRAfE8Nz9eyiqUzt24nQ</t>
  </si>
  <si>
    <t>http://www.facebook.com/MuniConnectionsLimited/posts/1299281093488986</t>
  </si>
  <si>
    <t>http://dlvr.it/NnM7Ry</t>
  </si>
  <si>
    <t>http://dlvr.it/Nnc8Cd</t>
  </si>
  <si>
    <t>https://vk.cc/6sCZPG</t>
  </si>
  <si>
    <t>https://www.youtube.com/watch?v=VfEJbfVXDTU&amp;feature=youtu.be&amp;a</t>
  </si>
  <si>
    <t>http://coco-emily.com/samsung-a5-a500f-2015-softcase-jelly-transparan/#.WOEj9Xr7Zs0.facebook</t>
  </si>
  <si>
    <t>http://coco-emily.com/samsung-a5-a510f-2016-softcase-jelly-transparan/#.WOH2uCcTmME.facebook</t>
  </si>
  <si>
    <t>http://feeds.feedburner.com/~r/tuexpertomovil/HAgi/~3/SmkSi54n29c/?utm_source=feedburner&amp;utm_medium=twitter&amp;utm_campaign=tulio1987</t>
  </si>
  <si>
    <t>http://tweezeit.com/samsung-galaxy-a5-2017-unboxing-hands-on-first-look/</t>
  </si>
  <si>
    <t>http://www.tuexpertomovil.com/2017/04/03/actualizacion-mejoras-samsung-galaxy-a5-2017/</t>
  </si>
  <si>
    <t>http://www.priceghar.com/focus-keyword.html</t>
  </si>
  <si>
    <t>https://www.youtube.com/watch?v=Me5QfpRB21E&amp;feature=youtu.be&amp;a</t>
  </si>
  <si>
    <t>http://lagioielleria.altervista.org/ultimi-arrivi/novita-accessori-gioielli/custodia-galaxy-a52017galaxy-a52017-coversaincat-custodia-in-morbida-tpu-protettiva-cover-per-samsung-galaxy-a52017creative-design-transparent-silicone-case-ultra-slim-sottile-morbida-transp/2017-04-03/</t>
  </si>
  <si>
    <t>https://www.facebook.com/findertech/photos/a.902799803199673.1073741828.789112264568428/1084942571652061/?type=3&amp;theater&amp;utm_content=buffer198f8&amp;utm_medium=referral&amp;utm_source=twitter.com&amp;utm_campaign=(none)</t>
  </si>
  <si>
    <t>https://www.facebook.com/findertech/photos/a.902799803199673.1073741828.789112264568428/1084942571652061/?type=3&amp;theater&amp;utm_content=buffer6572a&amp;utm_medium=social&amp;utm_source=twitter.com&amp;utm_campaign=buffer https://twitter.com/findertech/status/848803528332255233/photo/1?utm_content=buffer51aa9&amp;utm_medium=social&amp;utm_source=twitter.com&amp;utm_campaign=buffer</t>
  </si>
  <si>
    <t>https://www.linkedin.com/slink?code=gFEA5UX</t>
  </si>
  <si>
    <t>https://twitter.com/i/web/status/848817857697918976</t>
  </si>
  <si>
    <t>https://wn.nr/URALVA</t>
  </si>
  <si>
    <t>https://www.youtube.com/watch?v=veBvpf46in0&amp;feature=youtu.be</t>
  </si>
  <si>
    <t>https://wn.nr/2GpxXw</t>
  </si>
  <si>
    <t>https://www.amazon.de/SilikonH%C3%BClle-Samsung-Galaxy-2017-SM-A520/dp/B06XPNHRV3%3FSubscriptionId=AKIAIRMJUZTZTM3VOCRQ&amp;tag=tsepa01-21&amp;linkCode=xm2&amp;camp=2025&amp;creative=165953&amp;creativeASIN=B06XPNHRV3</t>
  </si>
  <si>
    <t>https://twitter.com/i/web/status/848826767565611008</t>
  </si>
  <si>
    <t>https://twitter.com/i/web/status/848827185762889728</t>
  </si>
  <si>
    <t>https://www.sammobile.com/samsung-smart-switch/</t>
  </si>
  <si>
    <t>https://www.amazon.de/H%C3%BClle-Samsung-Galaxy-2017-SM-A520/dp/B06XPLSYSJ%3FSubscriptionId=AKIAIRMJUZTZTM3VOCRQ&amp;tag=tsepa01-21&amp;linkCode=xm2&amp;camp=2025&amp;creative=165953&amp;creativeASIN=B06XPLSYSJ</t>
  </si>
  <si>
    <t>http://www.samsungcenter.nl/samsungcenter/</t>
  </si>
  <si>
    <t>http://www.oxglow.com.gh/samsung-galaxy-a5-for-sale-in-ghana_i7239</t>
  </si>
  <si>
    <t>https://www.youtube.com/watch?v=W1UqQGa_-KM&amp;feature=youtu.be</t>
  </si>
  <si>
    <t>http://hablandodemac.net/android/samsung-galaxy-a5-analisis-del-gama-media-coreano</t>
  </si>
  <si>
    <t>https://www.sunsky-online.com/v/544440?contact=Hank&amp;u=329752-twitter</t>
  </si>
  <si>
    <t>http://www.giz.ro/reviews/samsung-galaxy-a5-2017-review-47761/?utm_source=dlvr.it&amp;utm_medium=twitter#utm_source=rss&amp;utm_medium=rss&amp;utm_campaign=samsung-galaxy-a5-2017-review</t>
  </si>
  <si>
    <t>http://www.samsung.com/bg/smartphones/galaxy-a5-2017-a520/SM-A520FZKABGL/</t>
  </si>
  <si>
    <t>https://twitter.com/i/web/status/848550601059217408</t>
  </si>
  <si>
    <t>https://wn.nr/njn7Z3</t>
  </si>
  <si>
    <t>https://www.neowin.net/news/samsung-brings-androids-march-security-update-to-galaxy-a5-2017-in-europe</t>
  </si>
  <si>
    <t>http://www.ebay.com/itm/262918789175</t>
  </si>
  <si>
    <t>https://www.facebook.com/alexander.boyarovich/posts/10211013872357083</t>
  </si>
  <si>
    <t>http://feeds.feedburner.com/~r/feedjunkie/~3/3fF1rdqcFKU/Samsung%20brings%20Android's%20March%20security%20update%20to%20Galax?utm_source=feedburner&amp;utm_medium=twitter&amp;utm_campaign=feedjunkie</t>
  </si>
  <si>
    <t>https://www.neowin.net/news/samsung-brings-androids-march-security-update-to-galaxy-a5-2017-in-europe?utm_source=dlvr.it&amp;utm_medium=twitter</t>
  </si>
  <si>
    <t>http://www.mrmoviliano.com/2017/03/29/analizamos-samsung-galaxy-a52017/?utm_source=ReviveOldPost&amp;utm_medium=social&amp;utm_campaign=ReviveOldPost</t>
  </si>
  <si>
    <t>http://gadgets.ndtv.com/photos/samsung-galaxy-a5-2016-21704</t>
  </si>
  <si>
    <t>https://www.owler.com/reports/android/samsung-brings-android-s-march-security-update-to-/1491219960363?utm_source=twitter&amp;utm_medium=social&amp;utm_campaign=sectorNews_ApplicationSoftware</t>
  </si>
  <si>
    <t>https://twitter.com/i/web/status/848414993024393216</t>
  </si>
  <si>
    <t>http://partners.webmasterplan.com/click.asp?&amp;site=14832&amp;type=text&amp;tnb=11&amp;diurl=http://www.gethandy.de/smartphones/samsung/galaxy-a5--2016-/61/3232</t>
  </si>
  <si>
    <t>http://partners.webmasterplan.com/click.asp?&amp;site=14832&amp;type=text&amp;tnb=11&amp;diurl=http://www.gethandy.de/smartphones/samsung/galaxy-a5--2016-/61/2629</t>
  </si>
  <si>
    <t>http://partners.webmasterplan.com/click.asp?&amp;site=14832&amp;type=text&amp;tnb=11&amp;diurl=http://www.gethandy.de/smartphones/samsung/galaxy-a5--2016-/61/2699</t>
  </si>
  <si>
    <t>http://partners.webmasterplan.com/click.asp?&amp;site=14832&amp;type=text&amp;tnb=11&amp;diurl=http://www.gethandy.de/smartphones/samsung/galaxy-a5--2016-/61/2628</t>
  </si>
  <si>
    <t>https://redir.lomadee.com/v2/direct/aHR0cDovL3d3dy5mYXN0c2hvcC5jb20uYnIvbG9qYS9zYW1zdW5nLWdhbGF4eS1hNS1kdW9zLWRvdXJhZG8tMTYtZ2Itc20tYTUxMC1mYXN0P3BhcnRuZXI9cGFyY2Vpcm8tbG9tYWRlZSZ1dG1fc291cmNlPWFmZl9sb21hZGVlJnV0bV9tZWRpdW09YWZmJnV0bV9jYW1wYWlnbj1ORCZ1dG1fY29udGVudD1ORCZ1dG1fdGVybT1TR0E1MTBEUkRfUFJEJmNtX21tYz1hZmZfbG9tYWRlZS1fLU5ELV8tTkQtXy1TR0E1MTBEUkRfUFJE/35737736/9147 https://twitter.com/i/web/status/848866844777828353</t>
  </si>
  <si>
    <t>https://twitter.com/mr_attram/status/848867130040823808</t>
  </si>
  <si>
    <t>http://popularflick.com/index.php/2017/02/19/test-samsung-galaxy-a5-2017-le-meilleur-milieu-de-gamme/</t>
  </si>
  <si>
    <t>http://popularflick.com/index.php/2017/02/22/review-samsung-galaxy-a5-2017-hp-yang-nyenengin-tapi/</t>
  </si>
  <si>
    <t>https://www.bukalapak.com/p/handphone/hp-smartphone/7vd645-jual-samsung-galaxy-a5-2016-hitam-second-original?utm_source=twitter&amp;utm_medium=sharelapak&amp;utm_campaign=socmed</t>
  </si>
  <si>
    <t>https://curved.de/news/galaxy-a5-2017-erhaelt-in-europa-sicherheitsupdate-fuer-maerz-476303?utm_source=feed&amp;utm_medium=RSS&amp;utm_content=article?utm_source=twitter&amp;utm_campaign=feed</t>
  </si>
  <si>
    <t>https://www.bukalapak.com/p/handphone/hp-smartphone/v6yxp-jual-samsung-galaxy-a5-2016-edition-sm-a510fd-16gb-ram-2gb-garansi-sein-1-tahun?utm_source=twitter&amp;utm_medium=sharelapak&amp;utm_campaign=socmed</t>
  </si>
  <si>
    <t>http://www.winkabarkyaw.net/2017/04/samsung-galaxy-a5-2017-price-525000-ks.html</t>
  </si>
  <si>
    <t>http://www.e-commerce-news.net/galaxy-a5-2017-erhaelt-in-europa-sicherheitsupdate-fuer-maerz/</t>
  </si>
  <si>
    <t>http://www.gadgetguy.com.au/product/review-samsung-galaxy-a5-smartphone-2017-model/</t>
  </si>
  <si>
    <t>bukalapak.com</t>
  </si>
  <si>
    <t>amazon.fr</t>
  </si>
  <si>
    <t>wp.me</t>
  </si>
  <si>
    <t>androidpit.es</t>
  </si>
  <si>
    <t>portalhoy.com</t>
  </si>
  <si>
    <t>geekjoze.com</t>
  </si>
  <si>
    <t>app.link</t>
  </si>
  <si>
    <t>com.ar</t>
  </si>
  <si>
    <t>vk.cc</t>
  </si>
  <si>
    <t>trucoscelular.net</t>
  </si>
  <si>
    <t>4cheat.ru</t>
  </si>
  <si>
    <t>encuentra24.com</t>
  </si>
  <si>
    <t>alipromo.com twitter.com</t>
  </si>
  <si>
    <t>tiendaregalosbaratitos.com</t>
  </si>
  <si>
    <t>flipkart.com</t>
  </si>
  <si>
    <t>samsungmagazine.eu</t>
  </si>
  <si>
    <t>buxpub.com</t>
  </si>
  <si>
    <t>ebuyjo.com facebook.com</t>
  </si>
  <si>
    <t>instagram.com twitter.com</t>
  </si>
  <si>
    <t>instagram.com</t>
  </si>
  <si>
    <t>myapkreview.com</t>
  </si>
  <si>
    <t>linkis.com twitter.com</t>
  </si>
  <si>
    <t>sunsky-online.com</t>
  </si>
  <si>
    <t>extraordinarymart.com</t>
  </si>
  <si>
    <t>mashable.ng</t>
  </si>
  <si>
    <t>mundogadget.net</t>
  </si>
  <si>
    <t>acheter-moins-cher.com</t>
  </si>
  <si>
    <t>lomadee.com twitter.com</t>
  </si>
  <si>
    <t>detikponsel.com</t>
  </si>
  <si>
    <t>ajnoo.com</t>
  </si>
  <si>
    <t>concell.net</t>
  </si>
  <si>
    <t>phukienplus.com</t>
  </si>
  <si>
    <t>com.ve</t>
  </si>
  <si>
    <t>fonearena.com</t>
  </si>
  <si>
    <t>sammobile.com</t>
  </si>
  <si>
    <t>universmartphone.com</t>
  </si>
  <si>
    <t>espriweb.it</t>
  </si>
  <si>
    <t>4android.pro</t>
  </si>
  <si>
    <t>coco-emily.com</t>
  </si>
  <si>
    <t>tweezeit.com</t>
  </si>
  <si>
    <t>tuexpertomovil.com</t>
  </si>
  <si>
    <t>priceghar.com</t>
  </si>
  <si>
    <t>altervista.org</t>
  </si>
  <si>
    <t>facebook.com twitter.com</t>
  </si>
  <si>
    <t>samsungcenter.nl</t>
  </si>
  <si>
    <t>com.gh</t>
  </si>
  <si>
    <t>hablandodemac.net</t>
  </si>
  <si>
    <t>giz.ro</t>
  </si>
  <si>
    <t>neowin.net</t>
  </si>
  <si>
    <t>mrmoviliano.com</t>
  </si>
  <si>
    <t>ndtv.com</t>
  </si>
  <si>
    <t>owler.com</t>
  </si>
  <si>
    <t>popularflick.com</t>
  </si>
  <si>
    <t>curved.de</t>
  </si>
  <si>
    <t>winkabarkyaw.net</t>
  </si>
  <si>
    <t>e-commerce-news.net</t>
  </si>
  <si>
    <t>com.au</t>
  </si>
  <si>
    <t>galaxy2017gratis galaxy2017gratis</t>
  </si>
  <si>
    <t>tech</t>
  </si>
  <si>
    <t>galaxy2017gratis</t>
  </si>
  <si>
    <t>will_cas</t>
  </si>
  <si>
    <t>fisher</t>
  </si>
  <si>
    <t>galaxy androidnougat</t>
  </si>
  <si>
    <t>samsung o2</t>
  </si>
  <si>
    <t>timbeta betaajudabeta rt timbetalab betalabajudabeta sdv seguedevolta</t>
  </si>
  <si>
    <t>timbeta betaajudabeta rt timbetalab betalabajudabeta sdv</t>
  </si>
  <si>
    <t>bags</t>
  </si>
  <si>
    <t>deals flipkart</t>
  </si>
  <si>
    <t>repost</t>
  </si>
  <si>
    <t>reviews samsunggalaxy a5 fullreview device</t>
  </si>
  <si>
    <t>mobile smartphones samsung galaxya5price galaxya52017 galaxya5</t>
  </si>
  <si>
    <t>samsung galaxy successor</t>
  </si>
  <si>
    <t>samsung bar</t>
  </si>
  <si>
    <t>digital</t>
  </si>
  <si>
    <t>lemoinscher</t>
  </si>
  <si>
    <t>нягань tel</t>
  </si>
  <si>
    <t>indecopi</t>
  </si>
  <si>
    <t>android</t>
  </si>
  <si>
    <t>offerta galaxy protective accessori samsung offerte</t>
  </si>
  <si>
    <t>samsung fb</t>
  </si>
  <si>
    <t>galaxya52017</t>
  </si>
  <si>
    <t>grossiste téléphone samsung a520 galaxy a5 4g 32gb</t>
  </si>
  <si>
    <t>marktplaats telefoon mobiel</t>
  </si>
  <si>
    <t>mobilecases</t>
  </si>
  <si>
    <t>galaxya5</t>
  </si>
  <si>
    <t>samsung galaxy a5 free shipping unlocked electronics likenew smartphone authentic ebay ebaystore</t>
  </si>
  <si>
    <t>deutschland google samsung ecommerce</t>
  </si>
  <si>
    <t>https://pbs.twimg.com/media/C8aO4xfXoAM8MKA.jpg</t>
  </si>
  <si>
    <t>https://pbs.twimg.com/media/C8aO_LYWAAAoJo_.jpg</t>
  </si>
  <si>
    <t>https://pbs.twimg.com/media/C8aYu6yVoAAFiZl.jpg</t>
  </si>
  <si>
    <t>https://pbs.twimg.com/media/C8aeFALUMAAjRRR.jpg</t>
  </si>
  <si>
    <t>https://pbs.twimg.com/media/C8afWveVoAEtebH.jpg</t>
  </si>
  <si>
    <t>https://pbs.twimg.com/media/C8amfX7XkAAn5gp.jpg</t>
  </si>
  <si>
    <t>https://pbs.twimg.com/media/C79DeTEXgAI5Wlh.jpg</t>
  </si>
  <si>
    <t>https://pbs.twimg.com/media/C8a2AUpWAAAgr6y.jpg</t>
  </si>
  <si>
    <t>https://pbs.twimg.com/media/C8a7ybfXYAAMsnL.jpg</t>
  </si>
  <si>
    <t>https://pbs.twimg.com/media/C8bOH45UIAAXWkH.jpg</t>
  </si>
  <si>
    <t>https://pbs.twimg.com/media/C8bRQeZUwAApvcW.jpg</t>
  </si>
  <si>
    <t>https://pbs.twimg.com/media/C8aoWu8W0AADxIC.jpg</t>
  </si>
  <si>
    <t>https://pbs.twimg.com/media/C8aoXA2XkAAOvQ9.jpg</t>
  </si>
  <si>
    <t>https://pbs.twimg.com/media/C8bD-BVW0AEtfXe.jpg</t>
  </si>
  <si>
    <t>https://pbs.twimg.com/media/C8bD-UeXoAMG_Jw.jpg</t>
  </si>
  <si>
    <t>https://pbs.twimg.com/media/C8bMFzNXkAEBdXO.jpg</t>
  </si>
  <si>
    <t>https://pbs.twimg.com/media/C8bMGEOWsAAvCaD.jpg</t>
  </si>
  <si>
    <t>https://pbs.twimg.com/media/C8bRo6cXsAA775i.jpg</t>
  </si>
  <si>
    <t>https://pbs.twimg.com/media/C8bRpL7XcAA0OSO.jpg</t>
  </si>
  <si>
    <t>https://pbs.twimg.com/media/C8bRzZ2UQAARRoV.jpg</t>
  </si>
  <si>
    <t>https://pbs.twimg.com/media/C8bZiiMWsAE2kul.jpg</t>
  </si>
  <si>
    <t>https://pbs.twimg.com/media/C8bbpDSW0AUIE30.jpg</t>
  </si>
  <si>
    <t>https://pbs.twimg.com/media/C8bq5bxXgAYRRuh.jpg</t>
  </si>
  <si>
    <t>https://pbs.twimg.com/media/C8b0GIhW0AIOd34.jpg</t>
  </si>
  <si>
    <t>https://pbs.twimg.com/media/C8b9bm4XcAIQMkw.jpg</t>
  </si>
  <si>
    <t>https://pbs.twimg.com/media/C8cZ33zWsAEaA9y.jpg</t>
  </si>
  <si>
    <t>https://pbs.twimg.com/media/C8cciisUwAEbdlF.jpg</t>
  </si>
  <si>
    <t>https://pbs.twimg.com/media/C8crjT4U0AEVyL4.jpg</t>
  </si>
  <si>
    <t>https://pbs.twimg.com/media/C8c0I96XYAYUO-P.jpg</t>
  </si>
  <si>
    <t>https://pbs.twimg.com/media/C8c1R0BWAAA8yyF.jpg</t>
  </si>
  <si>
    <t>https://pbs.twimg.com/media/C8c5yUjXcAAvTu4.jpg</t>
  </si>
  <si>
    <t>https://pbs.twimg.com/media/C8dCKEoUwAEXNkO.jpg</t>
  </si>
  <si>
    <t>https://pbs.twimg.com/media/C8ZIPp4VwAA9hKq.jpg</t>
  </si>
  <si>
    <t>https://pbs.twimg.com/media/C8dKzexWAAA8ckq.jpg</t>
  </si>
  <si>
    <t>https://pbs.twimg.com/media/C8dZbmwXgAA8Zsf.jpg</t>
  </si>
  <si>
    <t>https://pbs.twimg.com/media/C8diYGeWAAAbz1K.jpg</t>
  </si>
  <si>
    <t>https://pbs.twimg.com/media/C8dln3eXcAAssfX.jpg</t>
  </si>
  <si>
    <t>https://pbs.twimg.com/media/C8duYLaWAAAdo3T.jpg</t>
  </si>
  <si>
    <t>https://pbs.twimg.com/media/C8TLTF0VoAA8aYD.jpg</t>
  </si>
  <si>
    <t>https://pbs.twimg.com/media/C8QBS9eUQAI74HQ.jpg</t>
  </si>
  <si>
    <t>https://pbs.twimg.com/media/C8d6M5UUQAAESXG.jpg</t>
  </si>
  <si>
    <t>https://pbs.twimg.com/media/C8d6NlyVoAAvCnF.jpg</t>
  </si>
  <si>
    <t>https://pbs.twimg.com/media/C8d6NnhUwAIiQKT.jpg</t>
  </si>
  <si>
    <t>https://pbs.twimg.com/media/C8d8yQWWsAA94Mf.jpg</t>
  </si>
  <si>
    <t>https://pbs.twimg.com/media/C8d_cTlUIAEalGv.jpg</t>
  </si>
  <si>
    <t>https://pbs.twimg.com/media/C8eOT1QXgAIOtfQ.jpg</t>
  </si>
  <si>
    <t>https://pbs.twimg.com/media/C8ei_7YXUAA9YMr.jpg</t>
  </si>
  <si>
    <t>https://pbs.twimg.com/media/C8erpf8XUAAbjQc.jpg</t>
  </si>
  <si>
    <t>https://pbs.twimg.com/media/C8a3dyPXoAAn-jl.jpg</t>
  </si>
  <si>
    <t>https://pbs.twimg.com/media/C8cJ662XkAMzzLL.jpg</t>
  </si>
  <si>
    <t>https://pbs.twimg.com/media/C8euq0yXgAAUaHs.jpg</t>
  </si>
  <si>
    <t>https://pbs.twimg.com/media/C8evcyIXkAA4qlO.jpg</t>
  </si>
  <si>
    <t>https://pbs.twimg.com/media/C8fAEwtWAAIyaXH.jpg</t>
  </si>
  <si>
    <t>https://pbs.twimg.com/media/C8fCtm_WsAA302b.jpg</t>
  </si>
  <si>
    <t>https://pbs.twimg.com/media/C8fEkweUMAAxXLU.jpg</t>
  </si>
  <si>
    <t>https://pbs.twimg.com/media/C8aW6a0XsAE1W4D.png</t>
  </si>
  <si>
    <t>https://pbs.twimg.com/media/C8eDNmkXYAAKedy.png</t>
  </si>
  <si>
    <t>https://pbs.twimg.com/media/C8eN5FnXUAEWa5D.png</t>
  </si>
  <si>
    <t>https://pbs.twimg.com/media/C8fHCdlVYAA-uRO.png</t>
  </si>
  <si>
    <t>https://pbs.twimg.com/media/C8d3ftqVoAEWufr.jpg</t>
  </si>
  <si>
    <t>https://pbs.twimg.com/media/C8fJG4AUQAAKHP6.jpg</t>
  </si>
  <si>
    <t>http://pbs.twimg.com/profile_images/822753051937148930/rAqVX1Vq_normal.jpg</t>
  </si>
  <si>
    <t>http://pbs.twimg.com/profile_images/630367724149997568/CP9rBotQ_normal.jpg</t>
  </si>
  <si>
    <t>http://pbs.twimg.com/profile_images/845986990109741056/PE9Tqb0X_normal.jpg</t>
  </si>
  <si>
    <t>http://pbs.twimg.com/profile_images/617766970641911808/Qg5Q2IHD_normal.jpg</t>
  </si>
  <si>
    <t>http://pbs.twimg.com/profile_images/683337691522547713/J2Y4FKpL_normal.png</t>
  </si>
  <si>
    <t>http://pbs.twimg.com/profile_images/726278055308759040/IupBZZ5m_normal.jpg</t>
  </si>
  <si>
    <t>http://pbs.twimg.com/profile_images/836225229663907841/RtTIpiAc_normal.jpg</t>
  </si>
  <si>
    <t>http://pbs.twimg.com/profile_images/769553469804077056/H1Vj2KZY_normal.jpg</t>
  </si>
  <si>
    <t>http://pbs.twimg.com/profile_images/846787209600602112/snuizr32_normal.jpg</t>
  </si>
  <si>
    <t>http://pbs.twimg.com/profile_images/845595668127240193/V9l5Nr8R_normal.jpg</t>
  </si>
  <si>
    <t>http://pbs.twimg.com/profile_images/648879168340541441/lnNJn7GX_normal.jpg</t>
  </si>
  <si>
    <t>http://pbs.twimg.com/profile_images/848334454582128641/u2SycoEm_normal.jpg</t>
  </si>
  <si>
    <t>http://pbs.twimg.com/profile_images/848543681741238272/GyV3QfMm_normal.jpg</t>
  </si>
  <si>
    <t>http://pbs.twimg.com/profile_images/847497944207151104/lMn1xRj-_normal.jpg</t>
  </si>
  <si>
    <t>http://pbs.twimg.com/profile_images/838933951406202881/0PaALFY4_normal.jpg</t>
  </si>
  <si>
    <t>http://pbs.twimg.com/profile_images/733106312146456576/2sf7RrGD_normal.jpg</t>
  </si>
  <si>
    <t>http://pbs.twimg.com/profile_images/822239074203246592/vNOSqkSm_normal.jpg</t>
  </si>
  <si>
    <t>http://pbs.twimg.com/profile_images/834533201355870209/fjTwHzRO_normal.jpg</t>
  </si>
  <si>
    <t>http://pbs.twimg.com/profile_images/847296758556139521/VmTeKhj9_normal.jpg</t>
  </si>
  <si>
    <t>http://pbs.twimg.com/profile_images/806131697217511424/ZshEnY1t_normal.jpg</t>
  </si>
  <si>
    <t>http://pbs.twimg.com/profile_images/839798023425310720/YAyZ62bU_normal.jpg</t>
  </si>
  <si>
    <t>http://pbs.twimg.com/profile_images/848707538648432641/RKJReNrV_normal.jpg</t>
  </si>
  <si>
    <t>http://pbs.twimg.com/profile_images/808810830724820993/Eah9yeEH_normal.jpg</t>
  </si>
  <si>
    <t>http://pbs.twimg.com/profile_images/557569253550071808/9E8o2udu_normal.jpeg</t>
  </si>
  <si>
    <t>http://pbs.twimg.com/profile_images/833067321153437697/YuFL_1c3_normal.jpg</t>
  </si>
  <si>
    <t>http://pbs.twimg.com/profile_images/847953939018506240/W356I6Xq_normal.jpg</t>
  </si>
  <si>
    <t>http://pbs.twimg.com/profile_images/2364872456/1ollyqvs5wccq1bpvxqh_normal.jpeg</t>
  </si>
  <si>
    <t>http://pbs.twimg.com/profile_images/816967636726796289/OupXSeI1_normal.jpg</t>
  </si>
  <si>
    <t>http://pbs.twimg.com/profile_images/2385114056/logo-android_normal.jpg</t>
  </si>
  <si>
    <t>http://pbs.twimg.com/profile_images/413296677357748224/EFG4s2J8_normal.jpeg</t>
  </si>
  <si>
    <t>http://pbs.twimg.com/profile_images/847133909171257345/HFEQgV49_normal.jpg</t>
  </si>
  <si>
    <t>http://pbs.twimg.com/profile_images/844495207194398720/nekWpv8h_normal.jpg</t>
  </si>
  <si>
    <t>http://pbs.twimg.com/profile_images/689050268579835904/AJqppr--_normal.jpg</t>
  </si>
  <si>
    <t>http://pbs.twimg.com/profile_images/2402842264/9ia79to7j60s8zxj5ug4_normal.jpeg</t>
  </si>
  <si>
    <t>http://pbs.twimg.com/profile_images/788801792905740288/A9E9VSxh_normal.jpg</t>
  </si>
  <si>
    <t>http://pbs.twimg.com/profile_images/832596811353321472/xqxP9tOi_normal.jpg</t>
  </si>
  <si>
    <t>http://pbs.twimg.com/profile_images/847686889591066625/7_ZGVzvr_normal.jpg</t>
  </si>
  <si>
    <t>http://pbs.twimg.com/profile_images/591674420650905600/4Ylh__pZ_normal.jpg</t>
  </si>
  <si>
    <t>http://pbs.twimg.com/profile_images/773215263147888640/r6s5t9CG_normal.jpg</t>
  </si>
  <si>
    <t>http://pbs.twimg.com/profile_images/730624572500938752/_1lRjWJI_normal.jpg</t>
  </si>
  <si>
    <t>http://pbs.twimg.com/profile_images/686960045452558336/uFlQqTs4_normal.jpg</t>
  </si>
  <si>
    <t>http://pbs.twimg.com/profile_images/843513419806445570/s3EldEdU_normal.jpg</t>
  </si>
  <si>
    <t>http://pbs.twimg.com/profile_images/471706985071521792/1X8heI93_normal.png</t>
  </si>
  <si>
    <t>http://pbs.twimg.com/profile_images/786614558689337344/wCP9Zm1l_normal.jpg</t>
  </si>
  <si>
    <t>http://pbs.twimg.com/profile_images/824309353889075201/aRD4hkeq_normal.jpg</t>
  </si>
  <si>
    <t>http://pbs.twimg.com/profile_images/847876835618586624/xPAcy2Qs_normal.jpg</t>
  </si>
  <si>
    <t>http://pbs.twimg.com/profile_images/378800000817164011/f5f83e879255bfe97e11d16f74233ed6_normal.jpeg</t>
  </si>
  <si>
    <t>http://pbs.twimg.com/profile_images/837394985876074496/qfUJPZkP_normal.jpg</t>
  </si>
  <si>
    <t>http://pbs.twimg.com/profile_images/782260531851767808/BQYrWCdU_normal.jpg</t>
  </si>
  <si>
    <t>http://pbs.twimg.com/profile_images/683534098497814529/KS06E3Tk_normal.jpg</t>
  </si>
  <si>
    <t>http://pbs.twimg.com/profile_images/839094522768461826/b7asaq8K_normal.jpg</t>
  </si>
  <si>
    <t>http://pbs.twimg.com/profile_images/611329852239511552/ECTjgvxv_normal.jpg</t>
  </si>
  <si>
    <t>http://pbs.twimg.com/profile_images/841706136273313794/8hkbDbQP_normal.jpg</t>
  </si>
  <si>
    <t>http://pbs.twimg.com/profile_images/632044654804860928/JsKhFpCs_normal.jpg</t>
  </si>
  <si>
    <t>http://pbs.twimg.com/profile_images/848516219724607488/9YHIB4_w_normal.jpg</t>
  </si>
  <si>
    <t>http://pbs.twimg.com/profile_images/2629866003/de9f54252f2aae0c8cd91705c672c79c_normal.jpeg</t>
  </si>
  <si>
    <t>http://pbs.twimg.com/profile_images/829690967733178372/GRixf41__normal.jpg</t>
  </si>
  <si>
    <t>http://pbs.twimg.com/profile_images/839565678663217152/05JQlNBn_normal.jpg</t>
  </si>
  <si>
    <t>http://pbs.twimg.com/profile_images/1376832085/Imagen024_normal.jpg</t>
  </si>
  <si>
    <t>http://pbs.twimg.com/profile_images/834476234205757445/CY1oNzyq_normal.jpg</t>
  </si>
  <si>
    <t>http://pbs.twimg.com/profile_images/848622052001054720/8GWLKJk9_normal.jpg</t>
  </si>
  <si>
    <t>http://pbs.twimg.com/profile_images/836550310315315202/v89rjD7m_normal.jpg</t>
  </si>
  <si>
    <t>http://pbs.twimg.com/profile_images/840583447903105026/14TnPtm4_normal.jpg</t>
  </si>
  <si>
    <t>http://pbs.twimg.com/profile_images/514672617/computer_normal.jpg</t>
  </si>
  <si>
    <t>http://pbs.twimg.com/profile_images/738160751370723328/Vh9Xr5AT_normal.jpg</t>
  </si>
  <si>
    <t>http://pbs.twimg.com/profile_images/378800000376816519/368e36fd46eb615bb88b9d024a0f8072_normal.jpeg</t>
  </si>
  <si>
    <t>http://pbs.twimg.com/profile_images/3688313814/c04ceb24209fc2b51f25bd19d0759f06_normal.jpeg</t>
  </si>
  <si>
    <t>http://pbs.twimg.com/profile_images/848868720172781568/vhOpaIDe_normal.jpg</t>
  </si>
  <si>
    <t>http://pbs.twimg.com/profile_images/601537789994397696/b24t58Uw_normal.jpg</t>
  </si>
  <si>
    <t>http://pbs.twimg.com/profile_images/832024914500714497/8ww-Em-Z_normal.jpg</t>
  </si>
  <si>
    <t>http://pbs.twimg.com/profile_images/805530897323884544/WQhCpTS7_normal.jpg</t>
  </si>
  <si>
    <t>http://pbs.twimg.com/profile_images/799948444605497345/8icc4boF_normal.jpg</t>
  </si>
  <si>
    <t>http://pbs.twimg.com/profile_images/829162704518598656/Ljp1yMDT_normal.jpg</t>
  </si>
  <si>
    <t>http://pbs.twimg.com/profile_images/546348870549385217/z53DbF_P_normal.jpeg</t>
  </si>
  <si>
    <t>http://pbs.twimg.com/profile_images/845057065873760257/pbTykeJi_normal.jpg</t>
  </si>
  <si>
    <t>http://pbs.twimg.com/profile_images/584458290756616192/eUxaCmMp_normal.jpg</t>
  </si>
  <si>
    <t>http://pbs.twimg.com/profile_images/497038733045014528/1N7Fjk9G_normal.png</t>
  </si>
  <si>
    <t>http://pbs.twimg.com/profile_images/504327841354633217/DLUw6qxN_normal.png</t>
  </si>
  <si>
    <t>http://pbs.twimg.com/profile_images/778541526024654848/hNP1PaT0_normal.jpg</t>
  </si>
  <si>
    <t>http://pbs.twimg.com/profile_images/3240394327/709c6423dfa66ee8439f9d71f32c9bd2_normal.jpeg</t>
  </si>
  <si>
    <t>http://pbs.twimg.com/profile_images/2225562865/me_normal.jpg</t>
  </si>
  <si>
    <t>http://pbs.twimg.com/profile_images/691132168760795136/tmImrcT9_normal.jpg</t>
  </si>
  <si>
    <t>http://pbs.twimg.com/profile_images/847705272390791171/HWh6jsHh_normal.jpg</t>
  </si>
  <si>
    <t>http://pbs.twimg.com/profile_images/841076449578700800/z451QPsi_normal.jpg</t>
  </si>
  <si>
    <t>http://pbs.twimg.com/profile_images/822635510044749825/rWiv08JD_normal.jpg</t>
  </si>
  <si>
    <t>http://pbs.twimg.com/profile_images/843495755541225472/Kjf6WqR7_normal.jpg</t>
  </si>
  <si>
    <t>http://pbs.twimg.com/profile_images/2352651341/zPv8u4s5_normal</t>
  </si>
  <si>
    <t>http://pbs.twimg.com/profile_images/544501279276277760/-LKQniZJ_normal.jpeg</t>
  </si>
  <si>
    <t>http://pbs.twimg.com/profile_images/3323626574/ad23a7eb7dec15af9dc69b07ae72daab_normal.png</t>
  </si>
  <si>
    <t>http://pbs.twimg.com/profile_images/760474416065159171/HcZt4lvB_normal.jpg</t>
  </si>
  <si>
    <t>http://pbs.twimg.com/profile_images/840556008032391168/aRRRGGNg_normal.jpg</t>
  </si>
  <si>
    <t>http://pbs.twimg.com/profile_images/451788625043152896/IS5gOrAj_normal.jpeg</t>
  </si>
  <si>
    <t>http://pbs.twimg.com/profile_images/743140758711078912/_wWuuLhI_normal.jpg</t>
  </si>
  <si>
    <t>http://pbs.twimg.com/profile_images/826615910601474050/dIK-PN7c_normal.jpg</t>
  </si>
  <si>
    <t>http://pbs.twimg.com/profile_images/834297353624498176/3Snre3oF_normal.jpg</t>
  </si>
  <si>
    <t>http://pbs.twimg.com/profile_images/636191960340893696/Paxgql3a_normal.png</t>
  </si>
  <si>
    <t>http://pbs.twimg.com/profile_images/835692777342136320/4nQhJh6U_normal.jpg</t>
  </si>
  <si>
    <t>http://pbs.twimg.com/profile_images/806605641758494722/gP49Bpgb_normal.jpg</t>
  </si>
  <si>
    <t>http://pbs.twimg.com/profile_images/694061343352066048/kBDEkPDq_normal.png</t>
  </si>
  <si>
    <t>http://pbs.twimg.com/profile_images/1781594986/tecnologia1_normal.jpg</t>
  </si>
  <si>
    <t>http://pbs.twimg.com/profile_images/735186016806547456/gtE_45lf_normal.jpg</t>
  </si>
  <si>
    <t>http://pbs.twimg.com/profile_images/798165729623375872/Z4EiMvOU_normal.jpg</t>
  </si>
  <si>
    <t>http://pbs.twimg.com/profile_images/843917301212700672/pS4aNhE6_normal.jpg</t>
  </si>
  <si>
    <t>http://pbs.twimg.com/profile_images/719025614166986752/yIxdvCFA_normal.jpg</t>
  </si>
  <si>
    <t>http://pbs.twimg.com/profile_images/1075756738/35418_135231653165527_100000360781260_235777_4712562_s_normal.jpg</t>
  </si>
  <si>
    <t>http://pbs.twimg.com/profile_images/3225409428/9118349c7a1fae4d2a62139260d45eed_normal.jpeg</t>
  </si>
  <si>
    <t>http://pbs.twimg.com/profile_images/1585472038/tuexperto_normal.jpg</t>
  </si>
  <si>
    <t>http://pbs.twimg.com/profile_images/378800000663616576/aa989885d168b0fc26fa3f1e0fe2799b_normal.jpeg</t>
  </si>
  <si>
    <t>http://pbs.twimg.com/profile_images/602522149908258816/iTjus1XS_normal.jpg</t>
  </si>
  <si>
    <t>http://pbs.twimg.com/profile_images/3720496849/39ca1a705a26e76949d998a8ca34e337_normal.png</t>
  </si>
  <si>
    <t>http://pbs.twimg.com/profile_images/773131215276744704/as28Q_-i_normal.jpg</t>
  </si>
  <si>
    <t>http://pbs.twimg.com/profile_images/818204869664403458/6LwWlxOj_normal.jpg</t>
  </si>
  <si>
    <t>http://pbs.twimg.com/profile_images/825548922311544834/YFeWQFyC_normal.jpg</t>
  </si>
  <si>
    <t>http://pbs.twimg.com/profile_images/844165033592569858/6SRSbrbz_normal.jpg</t>
  </si>
  <si>
    <t>http://pbs.twimg.com/profile_images/827998759770583040/n1c4PDqG_normal.jpg</t>
  </si>
  <si>
    <t>http://pbs.twimg.com/profile_images/844163216473309186/TKmgjFjv_normal.jpg</t>
  </si>
  <si>
    <t>http://pbs.twimg.com/profile_images/809025013844234240/ENtOSls5_normal.jpg</t>
  </si>
  <si>
    <t>http://pbs.twimg.com/profile_images/1207650649/LogoLVTSombra_normal.png</t>
  </si>
  <si>
    <t>http://pbs.twimg.com/profile_images/640018773521530880/-CGzSlY4_normal.jpg</t>
  </si>
  <si>
    <t>http://pbs.twimg.com/profile_images/3472678027/7ecd35c2bac96861cbcc9c7468d0b69c_normal.png</t>
  </si>
  <si>
    <t>http://pbs.twimg.com/profile_images/435420741459513345/vN_5HM2j_normal.jpeg</t>
  </si>
  <si>
    <t>http://pbs.twimg.com/profile_images/818973177460178945/npoPG_m0_normal.jpg</t>
  </si>
  <si>
    <t>http://pbs.twimg.com/profile_images/671483941220696064/PjSTg_ZK_normal.jpg</t>
  </si>
  <si>
    <t>http://pbs.twimg.com/profile_images/785958703543545857/uxRmYMqH_normal.jpg</t>
  </si>
  <si>
    <t>http://pbs.twimg.com/profile_images/1629015452/tuexperto_normal.jpg</t>
  </si>
  <si>
    <t>http://pbs.twimg.com/profile_images/498101808108036096/RzqJU630_normal.jpeg</t>
  </si>
  <si>
    <t>http://pbs.twimg.com/profile_images/378800000854540858/7731f1a7aa2ea61fe3a6ec4099b324a9_normal.jpeg</t>
  </si>
  <si>
    <t>http://pbs.twimg.com/profile_images/848788261581488129/fn5oeCqt_normal.jpg</t>
  </si>
  <si>
    <t>http://pbs.twimg.com/profile_images/802085429977628672/r_DPdXQ1_normal.jpg</t>
  </si>
  <si>
    <t>http://pbs.twimg.com/profile_images/742728621824020480/oDau3ium_normal.jpg</t>
  </si>
  <si>
    <t>http://pbs.twimg.com/profile_images/452506620962930688/lNH3awIw_normal.jpeg</t>
  </si>
  <si>
    <t>http://pbs.twimg.com/profile_images/844861144674185216/kMehMPQN_normal.jpg</t>
  </si>
  <si>
    <t>http://pbs.twimg.com/profile_images/823561651517583361/ttDQSujx_normal.jpg</t>
  </si>
  <si>
    <t>http://pbs.twimg.com/profile_images/458920114331451392/SJHi0Zfi_normal.jpeg</t>
  </si>
  <si>
    <t>http://pbs.twimg.com/profile_images/829821396318515200/GE8HvqkG_normal.jpg</t>
  </si>
  <si>
    <t>http://pbs.twimg.com/profile_images/1860624684/Feeds_normal.png</t>
  </si>
  <si>
    <t>http://pbs.twimg.com/profile_images/378800000726627859/9d67217909c66de45230eb9e2cd2fe76_normal.jpeg</t>
  </si>
  <si>
    <t>http://pbs.twimg.com/profile_images/612535474457038848/-EtGjkbC_normal.jpg</t>
  </si>
  <si>
    <t>http://pbs.twimg.com/profile_images/652217413539336192/fX_rxSaA_normal.jpg</t>
  </si>
  <si>
    <t>http://pbs.twimg.com/profile_images/812968852606828544/a9lXK-nL_normal.jpg</t>
  </si>
  <si>
    <t>http://pbs.twimg.com/profile_images/840451149534769153/wYQOPPYC_normal.jpg</t>
  </si>
  <si>
    <t>http://pbs.twimg.com/profile_images/692722255919390720/SMpt3ZuG_normal.jpg</t>
  </si>
  <si>
    <t>http://pbs.twimg.com/profile_images/453700543693611008/LVfKrzi-_normal.jpeg</t>
  </si>
  <si>
    <t>http://pbs.twimg.com/profile_images/378800000015764753/0b831560877c6da4c0f4f05e81bcaca3_normal.jpeg</t>
  </si>
  <si>
    <t>http://pbs.twimg.com/profile_images/610371473983705088/b-k3BJV0_normal.png</t>
  </si>
  <si>
    <t>http://pbs.twimg.com/profile_images/840544742043709440/j5PQbWrg_normal.jpg</t>
  </si>
  <si>
    <t>http://pbs.twimg.com/profile_images/822209336990724097/ppYGSyho_normal.jpg</t>
  </si>
  <si>
    <t>http://pbs.twimg.com/profile_images/840497156989558784/Xq2xJTtP_normal.jpg</t>
  </si>
  <si>
    <t>http://pbs.twimg.com/profile_images/583647686873583616/fdh2ZrSp_normal.jpg</t>
  </si>
  <si>
    <t>http://pbs.twimg.com/profile_images/467223223902277633/QA7xpDx0_normal.png</t>
  </si>
  <si>
    <t>http://pbs.twimg.com/profile_images/588197423748636672/cbd11vfi_normal.jpg</t>
  </si>
  <si>
    <t>http://pbs.twimg.com/profile_images/459696370874474496/kZhkgYvG_normal.jpeg</t>
  </si>
  <si>
    <t>http://pbs.twimg.com/profile_images/701421244235825152/fnNZnKWO_normal.png</t>
  </si>
  <si>
    <t>http://pbs.twimg.com/profile_images/684317764/gg_but_normal</t>
  </si>
  <si>
    <t>https://twitter.com/#!/nithincn/status/848518844712759297</t>
  </si>
  <si>
    <t>https://twitter.com/#!/anggamell/status/848517332511055872</t>
  </si>
  <si>
    <t>https://twitter.com/#!/anggamell/status/848517659830345728</t>
  </si>
  <si>
    <t>https://twitter.com/#!/anggamell/status/848517768609619968</t>
  </si>
  <si>
    <t>https://twitter.com/#!/anggamell/status/848517837111017478</t>
  </si>
  <si>
    <t>https://twitter.com/#!/anggamell/status/848517908208566272</t>
  </si>
  <si>
    <t>https://twitter.com/#!/anggamell/status/848518013670248451</t>
  </si>
  <si>
    <t>https://twitter.com/#!/anggamell/status/848518127402983425</t>
  </si>
  <si>
    <t>https://twitter.com/#!/anggamell/status/848518244512047104</t>
  </si>
  <si>
    <t>https://twitter.com/#!/anggamell/status/848518324967292928</t>
  </si>
  <si>
    <t>https://twitter.com/#!/anggamell/status/848518388808732672</t>
  </si>
  <si>
    <t>https://twitter.com/#!/anggamell/status/848518524603518976</t>
  </si>
  <si>
    <t>https://twitter.com/#!/anggamell/status/848518691142590465</t>
  </si>
  <si>
    <t>https://twitter.com/#!/anggamell/status/848518912299778053</t>
  </si>
  <si>
    <t>https://twitter.com/#!/anggamell/status/848519002620010496</t>
  </si>
  <si>
    <t>https://twitter.com/#!/guptafrancisco/status/848522696845660160</t>
  </si>
  <si>
    <t>https://twitter.com/#!/mariomerrill7/status/848522806711246853</t>
  </si>
  <si>
    <t>https://twitter.com/#!/noeliarv98/status/848527366339121152</t>
  </si>
  <si>
    <t>https://twitter.com/#!/pimentelgary/status/830623208583917569</t>
  </si>
  <si>
    <t>https://twitter.com/#!/grigromoviq/status/848529972587319296</t>
  </si>
  <si>
    <t>https://twitter.com/#!/grouvyt/status/848530975374135296</t>
  </si>
  <si>
    <t>https://twitter.com/#!/supreethyn_1994/status/848532519565787137</t>
  </si>
  <si>
    <t>https://twitter.com/#!/santicapoylindo/status/825425047493939200</t>
  </si>
  <si>
    <t>https://twitter.com/#!/owzkynnw5rgexel/status/848532826400198658</t>
  </si>
  <si>
    <t>https://twitter.com/#!/castillowillmer/status/848533514890878978</t>
  </si>
  <si>
    <t>https://twitter.com/#!/trutechiez/status/848535520296579075</t>
  </si>
  <si>
    <t>https://twitter.com/#!/_ladb/status/848537419091718144</t>
  </si>
  <si>
    <t>https://twitter.com/#!/anasadani11/status/848537834692558848</t>
  </si>
  <si>
    <t>https://twitter.com/#!/ridbay/status/848538405495607298</t>
  </si>
  <si>
    <t>https://twitter.com/#!/portalhoyonline/status/848539390674599936</t>
  </si>
  <si>
    <t>https://twitter.com/#!/geekjoze/status/848540794604593153</t>
  </si>
  <si>
    <t>https://twitter.com/#!/kenedycurses/status/848542134089240576</t>
  </si>
  <si>
    <t>https://twitter.com/#!/yun_aina/status/848544420026880004</t>
  </si>
  <si>
    <t>https://twitter.com/#!/sasikumar4395/status/848545104931540994</t>
  </si>
  <si>
    <t>https://twitter.com/#!/harshrajupv1/status/848545535711731712</t>
  </si>
  <si>
    <t>https://twitter.com/#!/androidonthefly/status/848534964111106049</t>
  </si>
  <si>
    <t>https://twitter.com/#!/androidonthefly/status/848545773268684804</t>
  </si>
  <si>
    <t>https://twitter.com/#!/alvarez2078/status/825411415741640704</t>
  </si>
  <si>
    <t>https://twitter.com/#!/riacartoime1976/status/848545779933487105</t>
  </si>
  <si>
    <t>https://twitter.com/#!/dubspace00/status/848548828378746880</t>
  </si>
  <si>
    <t>https://twitter.com/#!/dreamingheart_/status/848549204486234112</t>
  </si>
  <si>
    <t>https://twitter.com/#!/esagilang_a/status/848549315370942465</t>
  </si>
  <si>
    <t>https://twitter.com/#!/fonearenatamil/status/848103623070535681</t>
  </si>
  <si>
    <t>https://twitter.com/#!/gopal29/status/848549400658014214</t>
  </si>
  <si>
    <t>https://twitter.com/#!/leezaadekoya/status/848549493289123840</t>
  </si>
  <si>
    <t>https://twitter.com/#!/leedschatter/status/848549878385045504</t>
  </si>
  <si>
    <t>https://twitter.com/#!/informer_uva_or/status/848522061941284864</t>
  </si>
  <si>
    <t>https://twitter.com/#!/woolridgeonfire/status/848552282425786368</t>
  </si>
  <si>
    <t>https://twitter.com/#!/kai_ane/status/848553314644000768</t>
  </si>
  <si>
    <t>https://twitter.com/#!/nicolasstrucelj/status/848558299968663552</t>
  </si>
  <si>
    <t>https://twitter.com/#!/vasyaroma2014/status/848560200512667649</t>
  </si>
  <si>
    <t>https://twitter.com/#!/canadianhiway/status/848561023586095105</t>
  </si>
  <si>
    <t>https://twitter.com/#!/trucoscelular/status/848562672383782916</t>
  </si>
  <si>
    <t>https://twitter.com/#!/rawanant/status/848563915558576128</t>
  </si>
  <si>
    <t>https://twitter.com/#!/shovangayen/status/848564601956519936</t>
  </si>
  <si>
    <t>https://twitter.com/#!/mobileshop/status/848565698313977856</t>
  </si>
  <si>
    <t>https://twitter.com/#!/skillschampion2/status/848566596935331840</t>
  </si>
  <si>
    <t>https://twitter.com/#!/4cheatru/status/848569355516473344</t>
  </si>
  <si>
    <t>https://twitter.com/#!/ipreallyfire/status/848569611478061056</t>
  </si>
  <si>
    <t>https://twitter.com/#!/amigofeliz1970/status/848573003277508608</t>
  </si>
  <si>
    <t>https://twitter.com/#!/1985gustavo/status/848573901684834304</t>
  </si>
  <si>
    <t>https://twitter.com/#!/thiagopbc/status/848574905385963520</t>
  </si>
  <si>
    <t>https://twitter.com/#!/vbxonline/status/848582102488580101</t>
  </si>
  <si>
    <t>https://twitter.com/#!/onlinelisting/status/848584870926336000</t>
  </si>
  <si>
    <t>https://twitter.com/#!/eladauga/status/848585521391710208</t>
  </si>
  <si>
    <t>https://twitter.com/#!/solidjean23/status/848592006981058560</t>
  </si>
  <si>
    <t>https://twitter.com/#!/shoesbagsazuk/status/848592216834547713</t>
  </si>
  <si>
    <t>https://twitter.com/#!/alvaro15pp/status/848594397780488192</t>
  </si>
  <si>
    <t>https://twitter.com/#!/voursa/status/848595664581808128</t>
  </si>
  <si>
    <t>https://twitter.com/#!/kviki_1987/status/848567919453851649</t>
  </si>
  <si>
    <t>https://twitter.com/#!/kviki_1987/status/848571863492161536</t>
  </si>
  <si>
    <t>https://twitter.com/#!/kissme1997/status/848595905137831940</t>
  </si>
  <si>
    <t>https://twitter.com/#!/smartwatchkauf/status/848550691085971456</t>
  </si>
  <si>
    <t>https://twitter.com/#!/smartwatchkauf/status/848550695603249153</t>
  </si>
  <si>
    <t>https://twitter.com/#!/smartwatchkauf/status/848581052901838848</t>
  </si>
  <si>
    <t>https://twitter.com/#!/smartwatchkauf/status/848581057519681536</t>
  </si>
  <si>
    <t>https://twitter.com/#!/smartwatchkauf/status/848589982017126401</t>
  </si>
  <si>
    <t>https://twitter.com/#!/smartwatchkauf/status/848589987163639808</t>
  </si>
  <si>
    <t>https://twitter.com/#!/smartwatchkauf/status/848596082334597120</t>
  </si>
  <si>
    <t>https://twitter.com/#!/smartwatchkauf/status/848596087548116996</t>
  </si>
  <si>
    <t>https://twitter.com/#!/androiditaliait/status/848596263553482752</t>
  </si>
  <si>
    <t>https://twitter.com/#!/regalosbaratito/status/848599585433952256</t>
  </si>
  <si>
    <t>https://twitter.com/#!/regalosbaratito/status/848599586662866944</t>
  </si>
  <si>
    <t>https://twitter.com/#!/regalosbaratito/status/848599588265091072</t>
  </si>
  <si>
    <t>https://twitter.com/#!/vantharien/status/848604707027374085</t>
  </si>
  <si>
    <t>https://twitter.com/#!/promosmartphone/status/848572057982050304</t>
  </si>
  <si>
    <t>https://twitter.com/#!/promosmartphone/status/848604770424295426</t>
  </si>
  <si>
    <t>https://twitter.com/#!/pricetrak/status/848605949589725184</t>
  </si>
  <si>
    <t>https://twitter.com/#!/samsung_magazin/status/848607080953126914</t>
  </si>
  <si>
    <t>https://twitter.com/#!/ronakorn/status/848606852518617089</t>
  </si>
  <si>
    <t>https://twitter.com/#!/ronakorn/status/848607302412374017</t>
  </si>
  <si>
    <t>https://twitter.com/#!/shoha11557475/status/848608173971976192</t>
  </si>
  <si>
    <t>https://twitter.com/#!/mundjul/status/848608863490379776</t>
  </si>
  <si>
    <t>https://twitter.com/#!/ebuyjo/status/848610050885156865</t>
  </si>
  <si>
    <t>https://twitter.com/#!/zoon_vip/status/848622782720212993</t>
  </si>
  <si>
    <t>https://twitter.com/#!/annatiger3/status/848623858840203264</t>
  </si>
  <si>
    <t>https://twitter.com/#!/clarord/status/848575156398305281</t>
  </si>
  <si>
    <t>https://twitter.com/#!/alofokemusicnet/status/848626388173238273</t>
  </si>
  <si>
    <t>https://twitter.com/#!/alofokemusicnet/status/848626408150761474</t>
  </si>
  <si>
    <t>https://twitter.com/#!/tobisan15/status/848630614614003713</t>
  </si>
  <si>
    <t>https://twitter.com/#!/gingershaw13/status/848633973567827969</t>
  </si>
  <si>
    <t>https://twitter.com/#!/myapkreview04/status/848633777546985472</t>
  </si>
  <si>
    <t>https://twitter.com/#!/myapkreview04/status/848633868982865920</t>
  </si>
  <si>
    <t>https://twitter.com/#!/myapkreview04/status/848633966378790917</t>
  </si>
  <si>
    <t>https://twitter.com/#!/myapkreview04/status/848634039695265795</t>
  </si>
  <si>
    <t>https://twitter.com/#!/myapkreview04/status/848634101552865281</t>
  </si>
  <si>
    <t>https://twitter.com/#!/myapkreview04/status/848634359741644800</t>
  </si>
  <si>
    <t>https://twitter.com/#!/myapkreview04/status/848634405681860612</t>
  </si>
  <si>
    <t>https://twitter.com/#!/myapkreview04/status/848634483423277056</t>
  </si>
  <si>
    <t>https://twitter.com/#!/myapkreview04/status/848634523084627969</t>
  </si>
  <si>
    <t>https://twitter.com/#!/myapkreview04/status/848634569049997312</t>
  </si>
  <si>
    <t>https://twitter.com/#!/myapkreview04/status/848633613079822341</t>
  </si>
  <si>
    <t>https://twitter.com/#!/kanoestevez/status/848635368794714112</t>
  </si>
  <si>
    <t>https://twitter.com/#!/pauline_mbs/status/848640555924041728</t>
  </si>
  <si>
    <t>https://twitter.com/#!/alejandro14121/status/829933413586972674</t>
  </si>
  <si>
    <t>https://twitter.com/#!/theman555555/status/848641765955514368</t>
  </si>
  <si>
    <t>https://twitter.com/#!/garyhadfield2/status/848644240036986884</t>
  </si>
  <si>
    <t>https://twitter.com/#!/farisbekk/status/848644812412780545</t>
  </si>
  <si>
    <t>https://twitter.com/#!/geekyranjit/status/848440940217946112</t>
  </si>
  <si>
    <t>https://twitter.com/#!/sahenul007/status/848646314170748928</t>
  </si>
  <si>
    <t>https://twitter.com/#!/hanzo2006/status/848646913272315904</t>
  </si>
  <si>
    <t>https://twitter.com/#!/liamsmile_/status/848651069857177601</t>
  </si>
  <si>
    <t>https://twitter.com/#!/maaneha007/status/848654019413389313</t>
  </si>
  <si>
    <t>https://twitter.com/#!/mymart007/status/848654318676922368</t>
  </si>
  <si>
    <t>https://twitter.com/#!/mashableng/status/848658880720764929</t>
  </si>
  <si>
    <t>https://twitter.com/#!/computeramade/status/848662131335512067</t>
  </si>
  <si>
    <t>https://twitter.com/#!/manorsgroup1/status/848613460715896832</t>
  </si>
  <si>
    <t>https://twitter.com/#!/manorsgroup1/status/848662552162816001</t>
  </si>
  <si>
    <t>https://twitter.com/#!/mundogadgetsnet/status/848661149885321219</t>
  </si>
  <si>
    <t>https://twitter.com/#!/androidzulia/status/848664428577005568</t>
  </si>
  <si>
    <t>https://twitter.com/#!/liismaddox/status/848667340917133312</t>
  </si>
  <si>
    <t>https://twitter.com/#!/sarahtronix/status/848670486535995393</t>
  </si>
  <si>
    <t>https://twitter.com/#!/junior_celim/status/848673440123015168</t>
  </si>
  <si>
    <t>https://twitter.com/#!/louloucale/status/848675511966584834</t>
  </si>
  <si>
    <t>https://twitter.com/#!/comparateuramc/status/848678441926877184</t>
  </si>
  <si>
    <t>https://twitter.com/#!/samsungcanada/status/846469526807953408</t>
  </si>
  <si>
    <t>https://twitter.com/#!/sam_sosa88/status/848683840193298435</t>
  </si>
  <si>
    <t>https://twitter.com/#!/robo_smartphone/status/848577549403901952</t>
  </si>
  <si>
    <t>https://twitter.com/#!/robo_smartphone/status/848690835034177538</t>
  </si>
  <si>
    <t>https://twitter.com/#!/azzamekajaya/status/848694942662709248</t>
  </si>
  <si>
    <t>https://twitter.com/#!/cupom_efacil/status/848704385978970113</t>
  </si>
  <si>
    <t>https://twitter.com/#!/black_friday_br/status/848705637819219968</t>
  </si>
  <si>
    <t>https://twitter.com/#!/luluhanning/status/848710605318082560</t>
  </si>
  <si>
    <t>https://twitter.com/#!/ajnoocentral/status/848719798943068160</t>
  </si>
  <si>
    <t>https://twitter.com/#!/thomasclone/status/848719802550157312</t>
  </si>
  <si>
    <t>https://twitter.com/#!/concell_moviles/status/848724238374764545</t>
  </si>
  <si>
    <t>https://twitter.com/#!/ntsribas01/status/848725958303653888</t>
  </si>
  <si>
    <t>https://twitter.com/#!/phukienplus/status/848727960450252803</t>
  </si>
  <si>
    <t>https://twitter.com/#!/veditto13/status/848728129413763073</t>
  </si>
  <si>
    <t>https://twitter.com/#!/coreycruz7/status/848729310739476481</t>
  </si>
  <si>
    <t>https://twitter.com/#!/vrodriguxs/status/848730292231839744</t>
  </si>
  <si>
    <t>https://twitter.com/#!/biancaziener/status/848745392485404672</t>
  </si>
  <si>
    <t>https://twitter.com/#!/tuaccesototal/status/848751631445495808</t>
  </si>
  <si>
    <t>https://twitter.com/#!/clasiftodo/status/848751952834027521</t>
  </si>
  <si>
    <t>https://twitter.com/#!/anuciosexpress/status/848752869146849280</t>
  </si>
  <si>
    <t>https://twitter.com/#!/tabloidpulsahp/status/848752953418809345</t>
  </si>
  <si>
    <t>https://twitter.com/#!/bazar_nyagan/status/848757295379099649</t>
  </si>
  <si>
    <t>https://twitter.com/#!/cheapassalerts/status/848755223636172801</t>
  </si>
  <si>
    <t>https://twitter.com/#!/cheapassalerts/status/848758792712065024</t>
  </si>
  <si>
    <t>https://twitter.com/#!/tefibl15/status/848760455174791169</t>
  </si>
  <si>
    <t>https://twitter.com/#!/daniellschm/status/848762061765066752</t>
  </si>
  <si>
    <t>https://twitter.com/#!/daniellschm/status/848762099916455936</t>
  </si>
  <si>
    <t>https://twitter.com/#!/originaloffers/status/848767124051034112</t>
  </si>
  <si>
    <t>https://twitter.com/#!/adamelwin1/status/848768424369061889</t>
  </si>
  <si>
    <t>https://twitter.com/#!/ilovemygear/status/848769647042232320</t>
  </si>
  <si>
    <t>https://twitter.com/#!/fonearena/status/848026160927604736</t>
  </si>
  <si>
    <t>https://twitter.com/#!/fonearena/status/847804063303426051</t>
  </si>
  <si>
    <t>https://twitter.com/#!/mahuarana/status/848769964681043968</t>
  </si>
  <si>
    <t>https://twitter.com/#!/mahuarana/status/848770066787188736</t>
  </si>
  <si>
    <t>https://twitter.com/#!/danaferdianto/status/848771374495682560</t>
  </si>
  <si>
    <t>https://twitter.com/#!/4gulali_id/status/848771669212536833</t>
  </si>
  <si>
    <t>https://twitter.com/#!/serterah/status/848771828969463809</t>
  </si>
  <si>
    <t>https://twitter.com/#!/satriadvvi/status/846684828082700290</t>
  </si>
  <si>
    <t>https://twitter.com/#!/ftnkhrl/status/848772103612411904</t>
  </si>
  <si>
    <t>https://twitter.com/#!/ed_agosto/status/848777644208517121</t>
  </si>
  <si>
    <t>https://twitter.com/#!/fusioneletronix/status/848780218139648000</t>
  </si>
  <si>
    <t>https://twitter.com/#!/universmartphon/status/848781419782356992</t>
  </si>
  <si>
    <t>https://twitter.com/#!/gdelussigny/status/848781432335900672</t>
  </si>
  <si>
    <t>https://twitter.com/#!/guydelussigny/status/848781432549933056</t>
  </si>
  <si>
    <t>https://twitter.com/#!/24h_tecnologia/status/848782007769341952</t>
  </si>
  <si>
    <t>https://twitter.com/#!/boulanger/status/827427907115036676</t>
  </si>
  <si>
    <t>https://twitter.com/#!/alashovoqhq/status/848783584915861504</t>
  </si>
  <si>
    <t>https://twitter.com/#!/bonicstore/status/848784173741465604</t>
  </si>
  <si>
    <t>https://twitter.com/#!/espriweb/status/848784264485367808</t>
  </si>
  <si>
    <t>https://twitter.com/#!/annalebedevavip/status/848785342643752960</t>
  </si>
  <si>
    <t>https://twitter.com/#!/elder_vl13/status/826870989405425665</t>
  </si>
  <si>
    <t>https://twitter.com/#!/y8aegnuemvbeiex/status/848785518326419456</t>
  </si>
  <si>
    <t>https://twitter.com/#!/telefoonabonl/status/848786927482548228</t>
  </si>
  <si>
    <t>https://twitter.com/#!/juanmjs_3976/status/848787061012299778</t>
  </si>
  <si>
    <t>https://twitter.com/#!/juanmjs_3976/status/848788485985230848</t>
  </si>
  <si>
    <t>https://twitter.com/#!/humbertoemelec/status/848544186156687362</t>
  </si>
  <si>
    <t>https://twitter.com/#!/humbertoemelec/status/848790707515129857</t>
  </si>
  <si>
    <t>https://twitter.com/#!/parshamrahcom/status/848787183175684097</t>
  </si>
  <si>
    <t>https://twitter.com/#!/parshamrahcom/status/848790803199791104</t>
  </si>
  <si>
    <t>https://twitter.com/#!/maestrostecno/status/848552218622132225</t>
  </si>
  <si>
    <t>https://twitter.com/#!/maestrostecno/status/848791325755535360</t>
  </si>
  <si>
    <t>https://twitter.com/#!/municonnections/status/848792212821475328</t>
  </si>
  <si>
    <t>https://twitter.com/#!/elena_miller_l/status/848548358226563072</t>
  </si>
  <si>
    <t>https://twitter.com/#!/elena_miller_l/status/848793236751523840</t>
  </si>
  <si>
    <t>https://twitter.com/#!/barahol_31/status/848794144080363520</t>
  </si>
  <si>
    <t>https://twitter.com/#!/techcastous/status/848795075102609408</t>
  </si>
  <si>
    <t>https://twitter.com/#!/tambe_shantanu/status/848795476937854976</t>
  </si>
  <si>
    <t>https://twitter.com/#!/jasmineshop8/status/848570027632623617</t>
  </si>
  <si>
    <t>https://twitter.com/#!/jasmineshop8/status/848796412087349248</t>
  </si>
  <si>
    <t>https://twitter.com/#!/tulio1987/status/848796706800099329</t>
  </si>
  <si>
    <t>https://twitter.com/#!/tweezeitcom/status/848797777249402881</t>
  </si>
  <si>
    <t>https://twitter.com/#!/tuexperto/status/848799986401849344</t>
  </si>
  <si>
    <t>https://twitter.com/#!/priceghar/status/848787180889747456</t>
  </si>
  <si>
    <t>https://twitter.com/#!/priceghar/status/848811345634103296</t>
  </si>
  <si>
    <t>https://twitter.com/#!/lagioielleria/status/848812945433739264</t>
  </si>
  <si>
    <t>https://twitter.com/#!/findertech/status/848803528332255233</t>
  </si>
  <si>
    <t>https://twitter.com/#!/bruff/status/848814326928551936</t>
  </si>
  <si>
    <t>https://twitter.com/#!/teknodr24/status/848815315249020928</t>
  </si>
  <si>
    <t>https://twitter.com/#!/johnlaine65/status/848817857697918976</t>
  </si>
  <si>
    <t>https://twitter.com/#!/fabriciohnz/status/825854933480116224</t>
  </si>
  <si>
    <t>https://twitter.com/#!/polyakov_konon/status/848820174883102720</t>
  </si>
  <si>
    <t>https://twitter.com/#!/mobileblogger2/status/848824439030644736</t>
  </si>
  <si>
    <t>https://twitter.com/#!/frankjamesda/status/825786845216796676</t>
  </si>
  <si>
    <t>https://twitter.com/#!/anisyaalekseev3/status/848824697777262594</t>
  </si>
  <si>
    <t>https://twitter.com/#!/britneycorbeyan/status/848826282733391873</t>
  </si>
  <si>
    <t>https://twitter.com/#!/byfone4upro1/status/848826767565611008</t>
  </si>
  <si>
    <t>https://twitter.com/#!/byfone4upro1/status/848827185762889728</t>
  </si>
  <si>
    <t>https://twitter.com/#!/lovendotodo/status/848827925910753280</t>
  </si>
  <si>
    <t>https://twitter.com/#!/isdahliaf/status/848827993644560384</t>
  </si>
  <si>
    <t>https://twitter.com/#!/samkiesupdates/status/848835530192302081</t>
  </si>
  <si>
    <t>https://twitter.com/#!/brittan01703100/status/848835792537620480</t>
  </si>
  <si>
    <t>https://twitter.com/#!/samsungshop2/status/848837236862877696</t>
  </si>
  <si>
    <t>https://twitter.com/#!/rtparaeverybody/status/848567311938326528</t>
  </si>
  <si>
    <t>https://twitter.com/#!/rtparaeverybody/status/848657970741346304</t>
  </si>
  <si>
    <t>https://twitter.com/#!/rtparaeverybody/status/848839114526949376</t>
  </si>
  <si>
    <t>https://twitter.com/#!/oxglow/status/848840028943917056</t>
  </si>
  <si>
    <t>https://twitter.com/#!/trendr/status/848841862228127744</t>
  </si>
  <si>
    <t>https://twitter.com/#!/mobilephonesez/status/848845090458132480</t>
  </si>
  <si>
    <t>https://twitter.com/#!/tengounandroid/status/848845145013448704</t>
  </si>
  <si>
    <t>https://twitter.com/#!/yaqoubmadrid5/status/848849706709135360</t>
  </si>
  <si>
    <t>https://twitter.com/#!/tuexpertomovil/status/848799991711891457</t>
  </si>
  <si>
    <t>https://twitter.com/#!/colacojose/status/848850799706992641</t>
  </si>
  <si>
    <t>https://twitter.com/#!/devcodero/status/848853838886871040</t>
  </si>
  <si>
    <t>https://twitter.com/#!/wkdlevi/status/848855846675255296</t>
  </si>
  <si>
    <t>https://twitter.com/#!/msps06/status/848856649418682368</t>
  </si>
  <si>
    <t>https://twitter.com/#!/samsungbulgaria/status/848858244617572352</t>
  </si>
  <si>
    <t>https://twitter.com/#!/alphr_es/status/848550601059217408</t>
  </si>
  <si>
    <t>https://twitter.com/#!/horrortografia/status/848859825668845568</t>
  </si>
  <si>
    <t>https://twitter.com/#!/luislovell27/status/825801628536205312</t>
  </si>
  <si>
    <t>https://twitter.com/#!/pyotr111nso/status/848860106339098628</t>
  </si>
  <si>
    <t>https://twitter.com/#!/mariana10paz/status/848860902904524800</t>
  </si>
  <si>
    <t>https://twitter.com/#!/neowinfeed/status/848861145033265154</t>
  </si>
  <si>
    <t>https://twitter.com/#!/totijepan_0/status/848861571774377984</t>
  </si>
  <si>
    <t>https://twitter.com/#!/riod_by/status/848861925203226626</t>
  </si>
  <si>
    <t>https://twitter.com/#!/jmes_jones787/status/848862001422094337</t>
  </si>
  <si>
    <t>https://twitter.com/#!/feedjunkie/status/848862485096656897</t>
  </si>
  <si>
    <t>https://twitter.com/#!/spanishclash/status/848863193724145664</t>
  </si>
  <si>
    <t>https://twitter.com/#!/dfleshbourne/status/848862843768381440</t>
  </si>
  <si>
    <t>https://twitter.com/#!/imagesblog/status/848863595467350016</t>
  </si>
  <si>
    <t>https://twitter.com/#!/mrmoviliano/status/848863982249226244</t>
  </si>
  <si>
    <t>https://twitter.com/#!/shohanoor_rahma/status/813313487023800320</t>
  </si>
  <si>
    <t>https://twitter.com/#!/ballimbaycefak/status/848864053263036416</t>
  </si>
  <si>
    <t>https://twitter.com/#!/app_sw_/status/848864290178179072</t>
  </si>
  <si>
    <t>https://twitter.com/#!/rhaf_hq/status/848864760686927873</t>
  </si>
  <si>
    <t>https://twitter.com/#!/geekyranjit/status/848414993024393216</t>
  </si>
  <si>
    <t>https://twitter.com/#!/armanmalik2526/status/848865659178033152</t>
  </si>
  <si>
    <t>https://twitter.com/#!/sparvolltreffer/status/848531513801101312</t>
  </si>
  <si>
    <t>https://twitter.com/#!/sparvolltreffer/status/848791327181549569</t>
  </si>
  <si>
    <t>https://twitter.com/#!/sparvolltreffer/status/848803070335217666</t>
  </si>
  <si>
    <t>https://twitter.com/#!/sparvolltreffer/status/848865902821027840</t>
  </si>
  <si>
    <t>https://twitter.com/#!/igyaan/status/848189071499436032</t>
  </si>
  <si>
    <t>https://twitter.com/#!/yaroslavlpra3n/status/848865921015873536</t>
  </si>
  <si>
    <t>https://twitter.com/#!/robo_ofertas/status/848866844777828353</t>
  </si>
  <si>
    <t>https://twitter.com/#!/ntimemanovic/status/848863073750405121</t>
  </si>
  <si>
    <t>https://twitter.com/#!/ntimemanovic/status/848867424489353216</t>
  </si>
  <si>
    <t>https://twitter.com/#!/gabrieldelaveg/status/848778445194543104</t>
  </si>
  <si>
    <t>https://twitter.com/#!/gabrieldelaveg/status/848868177295560706</t>
  </si>
  <si>
    <t>https://twitter.com/#!/ponsel_2000/status/848869896402292736</t>
  </si>
  <si>
    <t>https://twitter.com/#!/curved_de/status/848870112295825408</t>
  </si>
  <si>
    <t>https://twitter.com/#!/hendfone/status/848871325795876865</t>
  </si>
  <si>
    <t>https://twitter.com/#!/winnkabarkyaw/status/848872305140912128</t>
  </si>
  <si>
    <t>https://twitter.com/#!/ecommerce_de/status/848872850148773888</t>
  </si>
  <si>
    <t>https://twitter.com/#!/gadgetguysite/status/848874275301871616</t>
  </si>
  <si>
    <t>848518844712759297</t>
  </si>
  <si>
    <t>848517332511055872</t>
  </si>
  <si>
    <t>848517659830345728</t>
  </si>
  <si>
    <t>848517768609619968</t>
  </si>
  <si>
    <t>848517837111017478</t>
  </si>
  <si>
    <t>848517908208566272</t>
  </si>
  <si>
    <t>848518013670248451</t>
  </si>
  <si>
    <t>848518127402983425</t>
  </si>
  <si>
    <t>848518244512047104</t>
  </si>
  <si>
    <t>848518324967292928</t>
  </si>
  <si>
    <t>848518388808732672</t>
  </si>
  <si>
    <t>848518524603518976</t>
  </si>
  <si>
    <t>848518691142590465</t>
  </si>
  <si>
    <t>848518912299778053</t>
  </si>
  <si>
    <t>848519002620010496</t>
  </si>
  <si>
    <t>848522696845660160</t>
  </si>
  <si>
    <t>848522806711246853</t>
  </si>
  <si>
    <t>848527366339121152</t>
  </si>
  <si>
    <t>830623208583917569</t>
  </si>
  <si>
    <t>848529972587319296</t>
  </si>
  <si>
    <t>848530975374135296</t>
  </si>
  <si>
    <t>848532519565787137</t>
  </si>
  <si>
    <t>825425047493939200</t>
  </si>
  <si>
    <t>848532826400198658</t>
  </si>
  <si>
    <t>848533514890878978</t>
  </si>
  <si>
    <t>848535520296579075</t>
  </si>
  <si>
    <t>848537419091718144</t>
  </si>
  <si>
    <t>848537834692558848</t>
  </si>
  <si>
    <t>848538405495607298</t>
  </si>
  <si>
    <t>848539390674599936</t>
  </si>
  <si>
    <t>848540794604593153</t>
  </si>
  <si>
    <t>848542134089240576</t>
  </si>
  <si>
    <t>848544420026880004</t>
  </si>
  <si>
    <t>848545104931540994</t>
  </si>
  <si>
    <t>848545535711731712</t>
  </si>
  <si>
    <t>848534964111106049</t>
  </si>
  <si>
    <t>848545773268684804</t>
  </si>
  <si>
    <t>825411415741640704</t>
  </si>
  <si>
    <t>848545779933487105</t>
  </si>
  <si>
    <t>848548828378746880</t>
  </si>
  <si>
    <t>848549204486234112</t>
  </si>
  <si>
    <t>848549315370942465</t>
  </si>
  <si>
    <t>848103623070535681</t>
  </si>
  <si>
    <t>848549400658014214</t>
  </si>
  <si>
    <t>848549493289123840</t>
  </si>
  <si>
    <t>848549878385045504</t>
  </si>
  <si>
    <t>848522061941284864</t>
  </si>
  <si>
    <t>848552282425786368</t>
  </si>
  <si>
    <t>848553314644000768</t>
  </si>
  <si>
    <t>848558299968663552</t>
  </si>
  <si>
    <t>848560200512667649</t>
  </si>
  <si>
    <t>848561023586095105</t>
  </si>
  <si>
    <t>848562672383782916</t>
  </si>
  <si>
    <t>848563915558576128</t>
  </si>
  <si>
    <t>848564601956519936</t>
  </si>
  <si>
    <t>848565698313977856</t>
  </si>
  <si>
    <t>848566596935331840</t>
  </si>
  <si>
    <t>848569355516473344</t>
  </si>
  <si>
    <t>848569611478061056</t>
  </si>
  <si>
    <t>848573003277508608</t>
  </si>
  <si>
    <t>848573901684834304</t>
  </si>
  <si>
    <t>848574905385963520</t>
  </si>
  <si>
    <t>848582102488580101</t>
  </si>
  <si>
    <t>848584870926336000</t>
  </si>
  <si>
    <t>848585521391710208</t>
  </si>
  <si>
    <t>848592006981058560</t>
  </si>
  <si>
    <t>848592216834547713</t>
  </si>
  <si>
    <t>848594397780488192</t>
  </si>
  <si>
    <t>848595664581808128</t>
  </si>
  <si>
    <t>848567919453851649</t>
  </si>
  <si>
    <t>848571863492161536</t>
  </si>
  <si>
    <t>848595905137831940</t>
  </si>
  <si>
    <t>848550691085971456</t>
  </si>
  <si>
    <t>848550695603249153</t>
  </si>
  <si>
    <t>848581052901838848</t>
  </si>
  <si>
    <t>848581057519681536</t>
  </si>
  <si>
    <t>848589982017126401</t>
  </si>
  <si>
    <t>848589987163639808</t>
  </si>
  <si>
    <t>848596082334597120</t>
  </si>
  <si>
    <t>848596087548116996</t>
  </si>
  <si>
    <t>848596263553482752</t>
  </si>
  <si>
    <t>848599585433952256</t>
  </si>
  <si>
    <t>848599586662866944</t>
  </si>
  <si>
    <t>848599588265091072</t>
  </si>
  <si>
    <t>848604707027374085</t>
  </si>
  <si>
    <t>848572057982050304</t>
  </si>
  <si>
    <t>848604770424295426</t>
  </si>
  <si>
    <t>848605949589725184</t>
  </si>
  <si>
    <t>848607080953126914</t>
  </si>
  <si>
    <t>848606852518617089</t>
  </si>
  <si>
    <t>848607302412374017</t>
  </si>
  <si>
    <t>848608173971976192</t>
  </si>
  <si>
    <t>848608863490379776</t>
  </si>
  <si>
    <t>848610050885156865</t>
  </si>
  <si>
    <t>848622782720212993</t>
  </si>
  <si>
    <t>848623858840203264</t>
  </si>
  <si>
    <t>848575156398305281</t>
  </si>
  <si>
    <t>848626388173238273</t>
  </si>
  <si>
    <t>848626408150761474</t>
  </si>
  <si>
    <t>848630614614003713</t>
  </si>
  <si>
    <t>848633973567827969</t>
  </si>
  <si>
    <t>848633777546985472</t>
  </si>
  <si>
    <t>848633868982865920</t>
  </si>
  <si>
    <t>848633966378790917</t>
  </si>
  <si>
    <t>848634039695265795</t>
  </si>
  <si>
    <t>848634101552865281</t>
  </si>
  <si>
    <t>848634359741644800</t>
  </si>
  <si>
    <t>848634405681860612</t>
  </si>
  <si>
    <t>848634483423277056</t>
  </si>
  <si>
    <t>848634523084627969</t>
  </si>
  <si>
    <t>848634569049997312</t>
  </si>
  <si>
    <t>848633613079822341</t>
  </si>
  <si>
    <t>848635368794714112</t>
  </si>
  <si>
    <t>848640555924041728</t>
  </si>
  <si>
    <t>829933413586972674</t>
  </si>
  <si>
    <t>848641765955514368</t>
  </si>
  <si>
    <t>848644240036986884</t>
  </si>
  <si>
    <t>848644812412780545</t>
  </si>
  <si>
    <t>848440940217946112</t>
  </si>
  <si>
    <t>848646314170748928</t>
  </si>
  <si>
    <t>848646913272315904</t>
  </si>
  <si>
    <t>848651069857177601</t>
  </si>
  <si>
    <t>848654019413389313</t>
  </si>
  <si>
    <t>848654318676922368</t>
  </si>
  <si>
    <t>848658880720764929</t>
  </si>
  <si>
    <t>848662131335512067</t>
  </si>
  <si>
    <t>848613460715896832</t>
  </si>
  <si>
    <t>848662552162816001</t>
  </si>
  <si>
    <t>848661149885321219</t>
  </si>
  <si>
    <t>848664428577005568</t>
  </si>
  <si>
    <t>848667340917133312</t>
  </si>
  <si>
    <t>848670486535995393</t>
  </si>
  <si>
    <t>848673440123015168</t>
  </si>
  <si>
    <t>848675511966584834</t>
  </si>
  <si>
    <t>848678441926877184</t>
  </si>
  <si>
    <t>846469526807953408</t>
  </si>
  <si>
    <t>848683840193298435</t>
  </si>
  <si>
    <t>848577549403901952</t>
  </si>
  <si>
    <t>848690835034177538</t>
  </si>
  <si>
    <t>848694942662709248</t>
  </si>
  <si>
    <t>848704385978970113</t>
  </si>
  <si>
    <t>848705637819219968</t>
  </si>
  <si>
    <t>848710605318082560</t>
  </si>
  <si>
    <t>848719798943068160</t>
  </si>
  <si>
    <t>848719802550157312</t>
  </si>
  <si>
    <t>848724238374764545</t>
  </si>
  <si>
    <t>848725958303653888</t>
  </si>
  <si>
    <t>848727960450252803</t>
  </si>
  <si>
    <t>848728129413763073</t>
  </si>
  <si>
    <t>848729310739476481</t>
  </si>
  <si>
    <t>848730292231839744</t>
  </si>
  <si>
    <t>848745392485404672</t>
  </si>
  <si>
    <t>848751631445495808</t>
  </si>
  <si>
    <t>848751952834027521</t>
  </si>
  <si>
    <t>848752869146849280</t>
  </si>
  <si>
    <t>848752953418809345</t>
  </si>
  <si>
    <t>848757295379099649</t>
  </si>
  <si>
    <t>848755223636172801</t>
  </si>
  <si>
    <t>848758792712065024</t>
  </si>
  <si>
    <t>848760455174791169</t>
  </si>
  <si>
    <t>848762061765066752</t>
  </si>
  <si>
    <t>848762099916455936</t>
  </si>
  <si>
    <t>848767124051034112</t>
  </si>
  <si>
    <t>848768424369061889</t>
  </si>
  <si>
    <t>848769647042232320</t>
  </si>
  <si>
    <t>848026160927604736</t>
  </si>
  <si>
    <t>847804063303426051</t>
  </si>
  <si>
    <t>848769964681043968</t>
  </si>
  <si>
    <t>848770066787188736</t>
  </si>
  <si>
    <t>848771374495682560</t>
  </si>
  <si>
    <t>848771669212536833</t>
  </si>
  <si>
    <t>848771828969463809</t>
  </si>
  <si>
    <t>846684828082700290</t>
  </si>
  <si>
    <t>848772103612411904</t>
  </si>
  <si>
    <t>848777644208517121</t>
  </si>
  <si>
    <t>848780218139648000</t>
  </si>
  <si>
    <t>848781419782356992</t>
  </si>
  <si>
    <t>848781432335900672</t>
  </si>
  <si>
    <t>848781432549933056</t>
  </si>
  <si>
    <t>848782007769341952</t>
  </si>
  <si>
    <t>827427907115036676</t>
  </si>
  <si>
    <t>848783584915861504</t>
  </si>
  <si>
    <t>848784173741465604</t>
  </si>
  <si>
    <t>848784264485367808</t>
  </si>
  <si>
    <t>848785342643752960</t>
  </si>
  <si>
    <t>826870989405425665</t>
  </si>
  <si>
    <t>848785518326419456</t>
  </si>
  <si>
    <t>848786927482548228</t>
  </si>
  <si>
    <t>848787061012299778</t>
  </si>
  <si>
    <t>848788485985230848</t>
  </si>
  <si>
    <t>848544186156687362</t>
  </si>
  <si>
    <t>848790707515129857</t>
  </si>
  <si>
    <t>848787183175684097</t>
  </si>
  <si>
    <t>848790803199791104</t>
  </si>
  <si>
    <t>848552218622132225</t>
  </si>
  <si>
    <t>848791325755535360</t>
  </si>
  <si>
    <t>848792212821475328</t>
  </si>
  <si>
    <t>848548358226563072</t>
  </si>
  <si>
    <t>848793236751523840</t>
  </si>
  <si>
    <t>848794144080363520</t>
  </si>
  <si>
    <t>848795075102609408</t>
  </si>
  <si>
    <t>848795476937854976</t>
  </si>
  <si>
    <t>848570027632623617</t>
  </si>
  <si>
    <t>848796412087349248</t>
  </si>
  <si>
    <t>848796706800099329</t>
  </si>
  <si>
    <t>848797777249402881</t>
  </si>
  <si>
    <t>848799986401849344</t>
  </si>
  <si>
    <t>848787180889747456</t>
  </si>
  <si>
    <t>848811345634103296</t>
  </si>
  <si>
    <t>848812945433739264</t>
  </si>
  <si>
    <t>848803528332255233</t>
  </si>
  <si>
    <t>848814326928551936</t>
  </si>
  <si>
    <t>848815315249020928</t>
  </si>
  <si>
    <t>848817857697918976</t>
  </si>
  <si>
    <t>825854933480116224</t>
  </si>
  <si>
    <t>848820174883102720</t>
  </si>
  <si>
    <t>848824439030644736</t>
  </si>
  <si>
    <t>825786845216796676</t>
  </si>
  <si>
    <t>848824697777262594</t>
  </si>
  <si>
    <t>848826282733391873</t>
  </si>
  <si>
    <t>848826767565611008</t>
  </si>
  <si>
    <t>848827185762889728</t>
  </si>
  <si>
    <t>848827925910753280</t>
  </si>
  <si>
    <t>848827993644560384</t>
  </si>
  <si>
    <t>848835530192302081</t>
  </si>
  <si>
    <t>848835792537620480</t>
  </si>
  <si>
    <t>848837236862877696</t>
  </si>
  <si>
    <t>848567311938326528</t>
  </si>
  <si>
    <t>848657970741346304</t>
  </si>
  <si>
    <t>848839114526949376</t>
  </si>
  <si>
    <t>848840028943917056</t>
  </si>
  <si>
    <t>848841862228127744</t>
  </si>
  <si>
    <t>848845090458132480</t>
  </si>
  <si>
    <t>848845145013448704</t>
  </si>
  <si>
    <t>848849706709135360</t>
  </si>
  <si>
    <t>848799991711891457</t>
  </si>
  <si>
    <t>848850799706992641</t>
  </si>
  <si>
    <t>848853838886871040</t>
  </si>
  <si>
    <t>848855846675255296</t>
  </si>
  <si>
    <t>848856649418682368</t>
  </si>
  <si>
    <t>848858244617572352</t>
  </si>
  <si>
    <t>848550601059217408</t>
  </si>
  <si>
    <t>848859825668845568</t>
  </si>
  <si>
    <t>825801628536205312</t>
  </si>
  <si>
    <t>848860106339098628</t>
  </si>
  <si>
    <t>848860902904524800</t>
  </si>
  <si>
    <t>848861145033265154</t>
  </si>
  <si>
    <t>848861571774377984</t>
  </si>
  <si>
    <t>848861925203226626</t>
  </si>
  <si>
    <t>848862001422094337</t>
  </si>
  <si>
    <t>848862485096656897</t>
  </si>
  <si>
    <t>848863193724145664</t>
  </si>
  <si>
    <t>848862843768381440</t>
  </si>
  <si>
    <t>848863595467350016</t>
  </si>
  <si>
    <t>848863982249226244</t>
  </si>
  <si>
    <t>813313487023800320</t>
  </si>
  <si>
    <t>848864053263036416</t>
  </si>
  <si>
    <t>848864290178179072</t>
  </si>
  <si>
    <t>848864760686927873</t>
  </si>
  <si>
    <t>848414993024393216</t>
  </si>
  <si>
    <t>848865659178033152</t>
  </si>
  <si>
    <t>848531513801101312</t>
  </si>
  <si>
    <t>848791327181549569</t>
  </si>
  <si>
    <t>848803070335217666</t>
  </si>
  <si>
    <t>848865902821027840</t>
  </si>
  <si>
    <t>848189071499436032</t>
  </si>
  <si>
    <t>848865921015873536</t>
  </si>
  <si>
    <t>848866844777828353</t>
  </si>
  <si>
    <t>848863073750405121</t>
  </si>
  <si>
    <t>848867424489353216</t>
  </si>
  <si>
    <t>848778445194543104</t>
  </si>
  <si>
    <t>848868177295560706</t>
  </si>
  <si>
    <t>848869896402292736</t>
  </si>
  <si>
    <t>848870112295825408</t>
  </si>
  <si>
    <t>848871325795876865</t>
  </si>
  <si>
    <t>848872305140912128</t>
  </si>
  <si>
    <t>848872850148773888</t>
  </si>
  <si>
    <t>848874275301871616</t>
  </si>
  <si>
    <t>848473587988045824</t>
  </si>
  <si>
    <t>848541912499933186</t>
  </si>
  <si>
    <t>848407167724138496</t>
  </si>
  <si>
    <t>848556396140474369</t>
  </si>
  <si>
    <t>848633676388847617</t>
  </si>
  <si>
    <t>848801900648685568</t>
  </si>
  <si>
    <t>848837113290383360</t>
  </si>
  <si>
    <t>108375032</t>
  </si>
  <si>
    <t>1081794774</t>
  </si>
  <si>
    <t>168554230</t>
  </si>
  <si>
    <t>46134530</t>
  </si>
  <si>
    <t>3992637442</t>
  </si>
  <si>
    <t>15887587</t>
  </si>
  <si>
    <t>288581754</t>
  </si>
  <si>
    <t>16528347</t>
  </si>
  <si>
    <t>816653</t>
  </si>
  <si>
    <t>2646263522</t>
  </si>
  <si>
    <t>297169759</t>
  </si>
  <si>
    <t>3956837533</t>
  </si>
  <si>
    <t>2196922086</t>
  </si>
  <si>
    <t>706703165119266817</t>
  </si>
  <si>
    <t>705406753823813632</t>
  </si>
  <si>
    <t>4024563432</t>
  </si>
  <si>
    <t>96501375</t>
  </si>
  <si>
    <t>724594945999396864</t>
  </si>
  <si>
    <t>1863172518</t>
  </si>
  <si>
    <t>2839430431</t>
  </si>
  <si>
    <t>823132622440267776</t>
  </si>
  <si>
    <t>1648569888</t>
  </si>
  <si>
    <t>504020426</t>
  </si>
  <si>
    <t>ro</t>
  </si>
  <si>
    <t>tr</t>
  </si>
  <si>
    <t>bg</t>
  </si>
  <si>
    <t>lt</t>
  </si>
  <si>
    <t>848228765469745152</t>
  </si>
  <si>
    <t>848572107923628032</t>
  </si>
  <si>
    <t>848867130040823808</t>
  </si>
  <si>
    <t>Grouvy Today</t>
  </si>
  <si>
    <t>WP TM TECHIEZ 1</t>
  </si>
  <si>
    <t>GeekJoze Portal</t>
  </si>
  <si>
    <t>LeedsChatter</t>
  </si>
  <si>
    <t>vk.com</t>
  </si>
  <si>
    <t>smp auto poster</t>
  </si>
  <si>
    <t>Encuentra24</t>
  </si>
  <si>
    <t>ShoesBagsAmznUK</t>
  </si>
  <si>
    <t>SMARTWATCH KAUF</t>
  </si>
  <si>
    <t>Flamingo for Android</t>
  </si>
  <si>
    <t>fliptrak-node</t>
  </si>
  <si>
    <t>Samsung Magazine</t>
  </si>
  <si>
    <t>Buxpub</t>
  </si>
  <si>
    <t>Instagram</t>
  </si>
  <si>
    <t>MundoGadgets</t>
  </si>
  <si>
    <t>Robô Ofertas</t>
  </si>
  <si>
    <t>ThomasTchussBot</t>
  </si>
  <si>
    <t>vk.com pages</t>
  </si>
  <si>
    <t>Bukalapak</t>
  </si>
  <si>
    <t>Espriweb_tweet</t>
  </si>
  <si>
    <t>4ANDROIDautopost</t>
  </si>
  <si>
    <t>Netvibes Widget</t>
  </si>
  <si>
    <t>tuexperto.com</t>
  </si>
  <si>
    <t>Twitter for iPad</t>
  </si>
  <si>
    <t>OctopuSocial Inc</t>
  </si>
  <si>
    <t>SamKiesUpdates</t>
  </si>
  <si>
    <t>Botize</t>
  </si>
  <si>
    <t>Mobile Desert</t>
  </si>
  <si>
    <t>tengounandroid twitteador</t>
  </si>
  <si>
    <t>Sprinklr</t>
  </si>
  <si>
    <t>Neowin.net</t>
  </si>
  <si>
    <t>Application Software</t>
  </si>
  <si>
    <t xml:space="preserve">Popular - Flick </t>
  </si>
  <si>
    <t>NetworkedBlogs</t>
  </si>
  <si>
    <t>GadgetGuy Reader</t>
  </si>
  <si>
    <t>7.513203,30.230012 
11.599504,30.230012 
11.599504,37.559845 
7.513203,37.559845</t>
  </si>
  <si>
    <t>Tunisia</t>
  </si>
  <si>
    <t>TN</t>
  </si>
  <si>
    <t>5ddc8b97bfa4fa9d</t>
  </si>
  <si>
    <t>country</t>
  </si>
  <si>
    <t>https://api.twitter.com/1.1/geo/id/5ddc8b97bfa4fa9d.json</t>
  </si>
  <si>
    <t>Nithin.C.N</t>
  </si>
  <si>
    <t>YouTube India</t>
  </si>
  <si>
    <t>Ranjit</t>
  </si>
  <si>
    <t>walaharkuningan</t>
  </si>
  <si>
    <t>Francisco Gupta</t>
  </si>
  <si>
    <t>Mario Merrill</t>
  </si>
  <si>
    <t>Noelia</t>
  </si>
  <si>
    <t>UVAInformer_original</t>
  </si>
  <si>
    <t>gary joel</t>
  </si>
  <si>
    <t>Tecnonauta</t>
  </si>
  <si>
    <t>Елена Бушуева</t>
  </si>
  <si>
    <t>Supreethsharma</t>
  </si>
  <si>
    <t>santiagorinaldi</t>
  </si>
  <si>
    <t>Wendy Lawrence</t>
  </si>
  <si>
    <t>️🇼 🇮 🇱 🇱</t>
  </si>
  <si>
    <t>Frankie Carr</t>
  </si>
  <si>
    <t>mina mina nii</t>
  </si>
  <si>
    <t>Anas Adani</t>
  </si>
  <si>
    <t>Alissa Wahid</t>
  </si>
  <si>
    <t>Balogu Ridwan Ridbay</t>
  </si>
  <si>
    <t>Portal Hoy</t>
  </si>
  <si>
    <t>GeekJoze</t>
  </si>
  <si>
    <t>leo</t>
  </si>
  <si>
    <t>ana</t>
  </si>
  <si>
    <t>Aina Yun Gonzalez</t>
  </si>
  <si>
    <t>Topes de Gama</t>
  </si>
  <si>
    <t>Sasi Kumar</t>
  </si>
  <si>
    <t>Harshith</t>
  </si>
  <si>
    <t>AndroidOnTheFly</t>
  </si>
  <si>
    <t>Javier Alvarez</t>
  </si>
  <si>
    <t>Ванёк</t>
  </si>
  <si>
    <t>Yordan Yordanov</t>
  </si>
  <si>
    <t>Dream</t>
  </si>
  <si>
    <t>MediaTrends</t>
  </si>
  <si>
    <t>Esa G. Anügrah</t>
  </si>
  <si>
    <t>GadgetIn</t>
  </si>
  <si>
    <t>FoneArenaTamil</t>
  </si>
  <si>
    <t>Gopalakrishnan P</t>
  </si>
  <si>
    <t>Leeza Adekoya</t>
  </si>
  <si>
    <t>Leeds Chatter</t>
  </si>
  <si>
    <t>🌹STAN B.A.P🌹</t>
  </si>
  <si>
    <t>Kaiane ♥</t>
  </si>
  <si>
    <t>Nicolas Strucelj</t>
  </si>
  <si>
    <t>MercadoLibre ARG</t>
  </si>
  <si>
    <t>романов   василий</t>
  </si>
  <si>
    <t>Claudia Levesque</t>
  </si>
  <si>
    <t>Samsung Canada</t>
  </si>
  <si>
    <t>Trucos Celular</t>
  </si>
  <si>
    <t>Anant Pawar</t>
  </si>
  <si>
    <t>Samsung Mobile India</t>
  </si>
  <si>
    <t>Shovan Gayen</t>
  </si>
  <si>
    <t>TechnicalGuruji</t>
  </si>
  <si>
    <t>Mark Brown</t>
  </si>
  <si>
    <t>Si Marshall °o°🏎⛳⚽</t>
  </si>
  <si>
    <t>Steve Riley</t>
  </si>
  <si>
    <t>Иванов Василий</t>
  </si>
  <si>
    <t>Paulo #TimBeta SDV</t>
  </si>
  <si>
    <t>Gustavo Lima</t>
  </si>
  <si>
    <t>Thiago Primo</t>
  </si>
  <si>
    <t>vBx Online</t>
  </si>
  <si>
    <t>a</t>
  </si>
  <si>
    <t>Jean Percival</t>
  </si>
  <si>
    <t>Encuentra24.com</t>
  </si>
  <si>
    <t>ShoesBagsAzUK.bot</t>
  </si>
  <si>
    <t>Álvaro Pérez</t>
  </si>
  <si>
    <t>Женский AliExpress</t>
  </si>
  <si>
    <t>✨ leona ✨</t>
  </si>
  <si>
    <t>Smart Watch</t>
  </si>
  <si>
    <t>regalos baratitos</t>
  </si>
  <si>
    <t>Tenacious D</t>
  </si>
  <si>
    <t>PriceTrak.In</t>
  </si>
  <si>
    <t>ॐ  Rusty™ </t>
  </si>
  <si>
    <t>ходжаев шахрух</t>
  </si>
  <si>
    <t>Djoel</t>
  </si>
  <si>
    <t>IG : sobat_hape</t>
  </si>
  <si>
    <t>EbuyJo</t>
  </si>
  <si>
    <t>Mario Arguello</t>
  </si>
  <si>
    <t>Anna Tiger</t>
  </si>
  <si>
    <t>Claro RD</t>
  </si>
  <si>
    <t>Samsung Latin</t>
  </si>
  <si>
    <t>AlofokeMusic.Net</t>
  </si>
  <si>
    <t>tobias santana</t>
  </si>
  <si>
    <t>Cissa Magazine</t>
  </si>
  <si>
    <t>Ginger Shaw</t>
  </si>
  <si>
    <t>myapkreview</t>
  </si>
  <si>
    <t>Global Knowledge</t>
  </si>
  <si>
    <t>TechCrunch</t>
  </si>
  <si>
    <t>Mi India</t>
  </si>
  <si>
    <t>Samsung Mobile</t>
  </si>
  <si>
    <t>Karan Masoun</t>
  </si>
  <si>
    <t>OnePlus</t>
  </si>
  <si>
    <t>whatsappmods</t>
  </si>
  <si>
    <t>GadgetsCircle</t>
  </si>
  <si>
    <t>Faizan siddiqui</t>
  </si>
  <si>
    <t>Droid Life</t>
  </si>
  <si>
    <t>kano estevez</t>
  </si>
  <si>
    <t>Melinskis Pauline</t>
  </si>
  <si>
    <t>Jacky🐾</t>
  </si>
  <si>
    <t>alejandro martinez</t>
  </si>
  <si>
    <t>Samantha Pearcy</t>
  </si>
  <si>
    <t>Gary Hadfield</t>
  </si>
  <si>
    <t>faris bekkouche</t>
  </si>
  <si>
    <t>Sahenul</t>
  </si>
  <si>
    <t>NOE</t>
  </si>
  <si>
    <t>ANDROIDPIT Español</t>
  </si>
  <si>
    <t>C</t>
  </si>
  <si>
    <t>Maneesh Shakya</t>
  </si>
  <si>
    <t>ExtraordinaryMart</t>
  </si>
  <si>
    <t>MashableNG</t>
  </si>
  <si>
    <t>Computeramade Kurt</t>
  </si>
  <si>
    <t>Manor group</t>
  </si>
  <si>
    <t>MundoGadgets.net</t>
  </si>
  <si>
    <t>Android Zulia</t>
  </si>
  <si>
    <t>🔼</t>
  </si>
  <si>
    <t>Sarah Amador</t>
  </si>
  <si>
    <t>Celio JR TIM BETA!!!</t>
  </si>
  <si>
    <t>Loulou Cale</t>
  </si>
  <si>
    <t>Acheter-moins-cher</t>
  </si>
  <si>
    <t>Sam</t>
  </si>
  <si>
    <t>Ofertas Smartphones</t>
  </si>
  <si>
    <t>M. El-Azzam Ekajaya</t>
  </si>
  <si>
    <t>Black Friday Brasil</t>
  </si>
  <si>
    <t>Lulu Hanning</t>
  </si>
  <si>
    <t>AjnooCentral</t>
  </si>
  <si>
    <t>Thomas Tchuss</t>
  </si>
  <si>
    <t>Celulares CONCELL</t>
  </si>
  <si>
    <t>Fábio Ribas</t>
  </si>
  <si>
    <t>Roberto Faria Macedo</t>
  </si>
  <si>
    <t>Corey Cruz</t>
  </si>
  <si>
    <t>vincent rodrigues</t>
  </si>
  <si>
    <t>Bianca Ziener</t>
  </si>
  <si>
    <t>Tu Acceso Total</t>
  </si>
  <si>
    <t>Ing. Henry Chabarek</t>
  </si>
  <si>
    <t>clasifTODO</t>
  </si>
  <si>
    <t>Anuncios Express</t>
  </si>
  <si>
    <t>Базар Нягани</t>
  </si>
  <si>
    <t>estefania blanco</t>
  </si>
  <si>
    <t>Claro Perú</t>
  </si>
  <si>
    <t>Claro Te Ayuda</t>
  </si>
  <si>
    <t>Daniel Schmidt</t>
  </si>
  <si>
    <t>Adam Elwin</t>
  </si>
  <si>
    <t>Seb</t>
  </si>
  <si>
    <t>FoneArena Mobile</t>
  </si>
  <si>
    <t>mahua banerjee</t>
  </si>
  <si>
    <t>「」「」「」「」「」「」</t>
  </si>
  <si>
    <t>bangsat</t>
  </si>
  <si>
    <t>🎧 dep 🎧</t>
  </si>
  <si>
    <t>Reksy</t>
  </si>
  <si>
    <t>︿╱▔︺\/\︹▁╱﹀ ▔╲︿</t>
  </si>
  <si>
    <t>fusionelectronix.com</t>
  </si>
  <si>
    <t>UniverSmartphone</t>
  </si>
  <si>
    <t>Guy de Lussigny</t>
  </si>
  <si>
    <t>24h Tecnologia</t>
  </si>
  <si>
    <t>Boulanger</t>
  </si>
  <si>
    <t>Leah Wright</t>
  </si>
  <si>
    <t>BONICSTORE</t>
  </si>
  <si>
    <t>Espriweb.it</t>
  </si>
  <si>
    <t>Anna Lebedeva</t>
  </si>
  <si>
    <t>elder.vl13</t>
  </si>
  <si>
    <t>Vanessa Black</t>
  </si>
  <si>
    <t>Telefoon abonnement</t>
  </si>
  <si>
    <t>Juan Jiménez</t>
  </si>
  <si>
    <t>LuzuGames</t>
  </si>
  <si>
    <t>Pokémon GO</t>
  </si>
  <si>
    <t>Humberto Ramírez E.</t>
  </si>
  <si>
    <t>Pars-Hamrah</t>
  </si>
  <si>
    <t>Maestros Tecno</t>
  </si>
  <si>
    <t>Nicholas Muni Musau</t>
  </si>
  <si>
    <t>Elena Miller L.</t>
  </si>
  <si>
    <t>barahol31</t>
  </si>
  <si>
    <t>CASTES</t>
  </si>
  <si>
    <t>Shantanu™</t>
  </si>
  <si>
    <t>iGyaan</t>
  </si>
  <si>
    <t>Jasmine Shop</t>
  </si>
  <si>
    <t>tulio gómez</t>
  </si>
  <si>
    <t>विचारधारा ।</t>
  </si>
  <si>
    <t>Priya Singh</t>
  </si>
  <si>
    <t>La Gioielleria</t>
  </si>
  <si>
    <t>Finder Technology</t>
  </si>
  <si>
    <t>Nick Broughall</t>
  </si>
  <si>
    <t>Teknodr</t>
  </si>
  <si>
    <t>John Laine</t>
  </si>
  <si>
    <t>Howards Way Memories</t>
  </si>
  <si>
    <t>Fabricio Hnz</t>
  </si>
  <si>
    <t>Irene Gill</t>
  </si>
  <si>
    <t>Mobileblogger.it</t>
  </si>
  <si>
    <t>Samsung UK</t>
  </si>
  <si>
    <t>Samsung Italia</t>
  </si>
  <si>
    <t>Frank Delgadillo</t>
  </si>
  <si>
    <t>Lillian Buckland</t>
  </si>
  <si>
    <t>Britney Corbeyan</t>
  </si>
  <si>
    <t>Byfone4upro</t>
  </si>
  <si>
    <t>lovendotodo ✽✽</t>
  </si>
  <si>
    <t>fifie(isdahliafiani)</t>
  </si>
  <si>
    <t>Brittany Smith</t>
  </si>
  <si>
    <t>samsungshop.nl</t>
  </si>
  <si>
    <t>FollowMe&amp;FollowBack</t>
  </si>
  <si>
    <t>Oxglow Trader</t>
  </si>
  <si>
    <t>Trendr</t>
  </si>
  <si>
    <t>Mobile Phones</t>
  </si>
  <si>
    <t>tengo un android</t>
  </si>
  <si>
    <t>yaqoub</t>
  </si>
  <si>
    <t>carlos canelon</t>
  </si>
  <si>
    <t>devCode</t>
  </si>
  <si>
    <t>️</t>
  </si>
  <si>
    <t>PS</t>
  </si>
  <si>
    <t>Samsung Bulgaria</t>
  </si>
  <si>
    <t>alphr.es</t>
  </si>
  <si>
    <t>La RAE llora</t>
  </si>
  <si>
    <t>Luis Lovell</t>
  </si>
  <si>
    <t>Bella Arnold</t>
  </si>
  <si>
    <t>Ribeiro</t>
  </si>
  <si>
    <t>Neowin</t>
  </si>
  <si>
    <t>Toti Pan</t>
  </si>
  <si>
    <t>Alex B.</t>
  </si>
  <si>
    <t>James Benjamin Jones</t>
  </si>
  <si>
    <t>Feedjunkie</t>
  </si>
  <si>
    <t>Franco Martinez</t>
  </si>
  <si>
    <t>Daniel Fleshbourne</t>
  </si>
  <si>
    <t>Images for your blog</t>
  </si>
  <si>
    <t>Mr. Moviliano</t>
  </si>
  <si>
    <t>SHOHANOOR RAHMAN</t>
  </si>
  <si>
    <t>Joan Walker</t>
  </si>
  <si>
    <t>Software News</t>
  </si>
  <si>
    <t>Mark Mather</t>
  </si>
  <si>
    <t>Pritesh Mhatre</t>
  </si>
  <si>
    <t>Jasmine Davies</t>
  </si>
  <si>
    <t>Robô de Ofertas</t>
  </si>
  <si>
    <t>Captain Emanovic</t>
  </si>
  <si>
    <t>Gabriel De La Vega</t>
  </si>
  <si>
    <t>Ponsel 2000</t>
  </si>
  <si>
    <t>CURVED</t>
  </si>
  <si>
    <t>HENDFONE</t>
  </si>
  <si>
    <t>winkabarkyaw</t>
  </si>
  <si>
    <t>GadgetGuy.com.au</t>
  </si>
  <si>
    <t>#TechLover #foodie #Movielover.. Born to see New things and meet new people around the #world.I Express my words in emoji.😍Dream to Earn DSLR, Drone, Laptop.🙏</t>
  </si>
  <si>
    <t>Welcome to YouTube India's official Twitter page, where you'll find trending, interesting and brand new videos everyday.</t>
  </si>
  <si>
    <t>A resident geek for over two decades! A Youtuber I have my own crazy point of view about Technology, don't follow me for giveaways</t>
  </si>
  <si>
    <t>Toko aksesoris smartphone &amp; tablet                                                    Reputasi Jelas Belanja Cerdas 
WA 08998289357 / bbm 5569AA88</t>
  </si>
  <si>
    <t>Envíanos un MD y será publicado anónimamente. No nos hacemos cargo de la mala ortografía. Si no aparece tu MD es porque: 1) Se nos ha pasado 2) Sois muy pesados</t>
  </si>
  <si>
    <t>Últimas tecnologías, móviles, videojuegos, aplicaciones, consejos, vlogs, reviews. El futuro pasa por aquí...              📩 info@tecnonauta.com</t>
  </si>
  <si>
    <t>tech and startups news from around the world</t>
  </si>
  <si>
    <t>Student</t>
  </si>
  <si>
    <t>Amante de la tecnología Android.
Redes Sociales.
Tattoo &amp; Piercing.
Cartomagia.</t>
  </si>
  <si>
    <t>I love technology and I'm very interested in innovations and future tech. #apple #samsung #spacex #gizmodo #engadget #gizmo #crunch #cnet #dailytech</t>
  </si>
  <si>
    <t>Mamarracha, gueimer, otaco fujoshi y Assassin/💖💜💙/♀/アイドルtrash/DMmd, TnC and NitroCHiRAL spam/Anime y Mediaset my reason living/matching icons w/ @Hobidaswaj</t>
  </si>
  <si>
    <t>Kegagalan Adalah Ketika Kita Tidak Mau Mencoba - George Clooney</t>
  </si>
  <si>
    <t>Psikolog Keluarga. Humanitarian. Penjahit GUSDUR-ian :: Look back in forgiveness, look forward in hope, look down in compassion, look up with gratitude. (ZZ)</t>
  </si>
  <si>
    <t>Finalist- 2015 Google Online Marketing Challenge |
Online Marketer |
Website Developer | 
SEO |
Blogger |
Social Media Manager |
Entrepreneur</t>
  </si>
  <si>
    <t>En nuestra web encontrarás las últimas noticias, avances y reseñas sobre tecnología del mercado.</t>
  </si>
  <si>
    <t>Tecnologia, Diseño y Programación</t>
  </si>
  <si>
    <t>my thoughts remain perverse. | was @Iucarius</t>
  </si>
  <si>
    <t>mudando de conta pela quarta vez em menos de 1 ano #paz</t>
  </si>
  <si>
    <t>Las mejores Reviews de los productos más #topedegama del mercado. Contacto: contacto@topesdegama.com</t>
  </si>
  <si>
    <t>BE Mechanical Engineering and enthusiastic Tech lover, Fight for Dharma(Good)</t>
  </si>
  <si>
    <t>Whatsapp No - [‎+1 (929) 254-5743‎]
Love Tweeting Quotes To @Jon4Lakers Everyday #YouTuber . My YouTube Channel Twitter Account @harshraju2306</t>
  </si>
  <si>
    <t>Trying to improve my life.</t>
  </si>
  <si>
    <t>Main Zarya &amp; McCree | Main SUPP | TSM</t>
  </si>
  <si>
    <t>MediaTrends no es sólo el blog de tecnología de Media Markt. Es el portal de tendencias, entretenimiento, electrónica, estilos de vida y mucho más.</t>
  </si>
  <si>
    <t>ALLAH SWT &amp; MUHAMMAD SAW.
ENCORE!
🙏🙏🙏</t>
  </si>
  <si>
    <t>We make videos</t>
  </si>
  <si>
    <t>Awesome Tech Content in Tamil by the @FoneArena team</t>
  </si>
  <si>
    <t>¦ Mech Engineer 🔧 ¦ Tech &amp; Gadget Addict📱¦ Contest Freak🏆 ¦ loves Cricket⚾ ¦
Smartphone Photographer 📷 ¦</t>
  </si>
  <si>
    <t>Keep up with the latest #news, #events, #activities in #Leeds</t>
  </si>
  <si>
    <t>Hablo mucho de B.A.P, de Kpop en general y de Yuri On Ice.
También disfruto quejándome de todo un poco.
Decadencia.</t>
  </si>
  <si>
    <t>Qq tá conteseno</t>
  </si>
  <si>
    <t>Soy Humano, Papá, Coach Ontológico Profesional,
Reikista 3er Nivel, Actor y Cantante</t>
  </si>
  <si>
    <t>Cuenta oficial de MercadoLibre Argentina. Recibí todas las novedades, noticias, ofertas y mucho más por Twitter.</t>
  </si>
  <si>
    <t>скромный , Добрый</t>
  </si>
  <si>
    <t>The Official Samsung
Canada page where you can follow us to engage with Samsung fans &amp; get the
latest info on products &amp; more. Social hours: 9am–6pm EST Mon-Fri</t>
  </si>
  <si>
    <t>Todos los trucos para celulares y móviles</t>
  </si>
  <si>
    <t>мｿsєℓf i'м Aηαηｲ. Sportive, A Lot Towards  Nature &amp; her Children's. Love Cricket, Kho-Kho. Biking, Travelling, Discovering, Expressing..</t>
  </si>
  <si>
    <t>Official Twitter of the new Galaxy S8 in India. #UnboxYourPhone</t>
  </si>
  <si>
    <t>Engineer by Education, Entrepreneur by Profession, Nano-Science Researcher by Interest, YouTuber by Passion... https://t.co/qxIZ2bdN3L Ur Daily Tech Dose!!</t>
  </si>
  <si>
    <t>http://t.co/n0k1A5Ux is the UK’s Number 1 mobile phone comparison website find mobile phone deals here.</t>
  </si>
  <si>
    <t>Husband of @T_23407, dad to Harley, McLaren, Dario &amp; Imola... #F1 daft #Mclaren #Golf #Arsenal... tenuously related to #WaltDisney 4 generations back ✨</t>
  </si>
  <si>
    <t>Axe wielding wannabe...listening to vinyl country/rock, reading books &amp; comics, watching F1/NFL &amp; dreaming of the sea. Run @dedicatedtodlp</t>
  </si>
  <si>
    <t>Главный Форум геймеров !
Приколы из онлайн игр, геймерский юмор, моды, читы, баги, гайды, бонус коды</t>
  </si>
  <si>
    <t>читаю и играю в онлайн игры на http://t.co/CXcGsmfrJR</t>
  </si>
  <si>
    <t>Mim siga que sigo de Volta.....João Pessoa, Paraíba - Brasil</t>
  </si>
  <si>
    <t>Objetivo é ser Tim Beta Lab.</t>
  </si>
  <si>
    <t>oi oi testando #TIMBETA</t>
  </si>
  <si>
    <t>~ La courbe de tes yeux fais le tour de mon cœur ~</t>
  </si>
  <si>
    <t>Ejecutivo de ventas y fotógrafo de afición, apasionado por la musica.</t>
  </si>
  <si>
    <t>Compre, venda, alquile y publique clasificados autos, inmuebles, electrónica, muebles, empleos, productos y servicios en linea. Cree su cuenta hoy.</t>
  </si>
  <si>
    <t>Tweet http://t.co/i7jkAbIl56 Shoes &amp; Bags Best Sellers and New Releases by genres. This is a participant in the Amazon EU Associates Programme.</t>
  </si>
  <si>
    <t>Всё самое лучшее для нас, девочки, с самого известного интернет-гипермаркета AliExpress. 🌸 🌹 🌺 👗 👙 👜 👠 💄 💅 💍</t>
  </si>
  <si>
    <t>я хорошая, честно</t>
  </si>
  <si>
    <t>Tienda online Regalos Baratitos las fundas y carcasas más divertidas, de todo tipo accesorios para móviles!</t>
  </si>
  <si>
    <t>Estoy chocho ya y en mi casa no lo saben.</t>
  </si>
  <si>
    <t>Track product prices, get notifications for price drops.</t>
  </si>
  <si>
    <t>Magazín o společnosti Samsung a jejích produktech</t>
  </si>
  <si>
    <t>Digital Nomad | Artist | Observer | Hedonism 🎅 Founder &amp; CEO of ADS Digital Marketing Agency base in Bangkok. Performance Creative Digital Marketing Solutions.</t>
  </si>
  <si>
    <t>2009's // Anggota Pasukan Anti Isi Bensin Sebelum Indikator Berkedip (PASIBSIB)</t>
  </si>
  <si>
    <t>Channel review gadget paling bersahabat.
Akun dikelola oleh Artificial Intelligence
(Kepintaran + Micin)
Sahabat Gadgetmu</t>
  </si>
  <si>
    <t>Somos una red como tú: cercana, joven y audaz. Para asistencia y servicio escríbenos a @ClaroRDservicio</t>
  </si>
  <si>
    <t>Cuenta oficial de Samsung Electronics Latinoamérica, donde se publican noticias e información del mundo de la tecnología</t>
  </si>
  <si>
    <t>CEO de https://t.co/yFZbTbJ8n5 CONTACTOS 829 262 1145</t>
  </si>
  <si>
    <t>A melhor loja online de Celulares e Smartphones do Brasil.  (47) 3520-8000 - https://t.co/csj6RmFvvu</t>
  </si>
  <si>
    <t>Worldwide leader in IT and business training, featuring Cisco, Microsoft, VMware, AWS, IBM, security, cloud computing, and project management.</t>
  </si>
  <si>
    <t>Breaking technology news, analysis, and opinions from TechCrunch. The number one guide for all things tech. Got a tip? Let us know tips@techcrunch.com</t>
  </si>
  <si>
    <t>The official account for the latest news, and updates from Mi India.</t>
  </si>
  <si>
    <t>Official Twitter of the new Galaxy S8 #UnboxYourPhone</t>
  </si>
  <si>
    <t>We make smartphones. Help us make them the best the world has seen.</t>
  </si>
  <si>
    <t>Wanna Know about technology , automobiles, health and tourism head on to us.
We all are Technopaths ,Tour addicts and of-course Part Time Lovers .</t>
  </si>
  <si>
    <t>We do Android news; there is pink involved.</t>
  </si>
  <si>
    <t>16 y/o 
@MelinaSophie</t>
  </si>
  <si>
    <t>Whatever happens, keep smiling  @MelinaSophie</t>
  </si>
  <si>
    <t>nose nada estoy loco no hablar</t>
  </si>
  <si>
    <t>heу ! I'm loоking for а mаn. Find mе, check https://t.co/aPgD8BJrFQ</t>
  </si>
  <si>
    <t>Professional gamer student, hipster-friendly pop culture aficionado.</t>
  </si>
  <si>
    <t>Mr. Khan</t>
  </si>
  <si>
    <t>AndroidPIT te ofrece todas las noticias e información sobre Android y la comunidad de usuarios Android más grande del mundo.</t>
  </si>
  <si>
    <t>|| just say you won't let go || 2510💞</t>
  </si>
  <si>
    <t>I'm not special but I'm limited edition...</t>
  </si>
  <si>
    <t>Nigeria's fastest growing online publication focused on promoting mobile &amp; internet in Africa.   Contact: techislet@outlook.com</t>
  </si>
  <si>
    <t>Computer, Netzwerke, Ipad, PC, Laptops, Notebooks, Zubehör - alles mit digital und online. jooo, und Internet - that's me :-)</t>
  </si>
  <si>
    <t>Sustainability Through Integrity</t>
  </si>
  <si>
    <t>Noticias de Smartphones, Tablets, Aplicaciones, Tecnologia Y Video Juegos</t>
  </si>
  <si>
    <t>Geek, Fanatico Android, Musico por Jobi, Zuliano 200%, Aqui encontraras todo lo relacionado con android y tecnologia</t>
  </si>
  <si>
    <t>Digital Warehouse</t>
  </si>
  <si>
    <t>...</t>
  </si>
  <si>
    <t>Nothing to say to ya...</t>
  </si>
  <si>
    <t>Comparateur de prix non biaisé - Alerte sur les prix #lemoinscher - Evolution des prix - Du coté du consommateur depuis 1998.</t>
  </si>
  <si>
    <t>#MMA #UFC @UFC #Raptors @Raptors #BlueJays @BlueJays #Leafs @MapleLeafs #Gamer #comicbooks #geek #foodie #Fitness #YYZ</t>
  </si>
  <si>
    <t>Sou um robô que trabalha 24 horas por dia para encontrar as melhores ofertas de smartphones na internet! Atenção: preços sujeitos a alterações dos vendedores.</t>
  </si>
  <si>
    <t>Hi saya Azzam, anak dari pasangan @Coltliqiouz &amp; @Muriskah, Lahir di RSIA Nuraini Pare Kediri, Sabtu Kliwon 09 Agustus 2014 22:45 WIB</t>
  </si>
  <si>
    <t>As melhores ofertas da Black Friday no Brasil</t>
  </si>
  <si>
    <t>Be kind whenever possible. It is always possible.</t>
  </si>
  <si>
    <t>Je ne suis pas né mais j'ai été écrit par @totodunet. J'apprends à être naturel sur Twitter. Comme mon auteur je suis parfois maladroit mais je vous aime 😊😊🌍</t>
  </si>
  <si>
    <t>Smartphones, teléfonos celulares, tablets y accesorios en El Salvador.</t>
  </si>
  <si>
    <t>Gamer</t>
  </si>
  <si>
    <t>GAMER!!
SQUARE ENIX FÃ 😍😍</t>
  </si>
  <si>
    <t>as vezes sou legal.
snap: vbittencourt
taurino sim</t>
  </si>
  <si>
    <t>Publica con nosotros: Ofertas, Compras Ventas y Servicios, totalmente Gratis por DM (Ej: TuAccesoTotal + Mensaje). Compra y vende lo que quieras. #VirtualMall</t>
  </si>
  <si>
    <t>Ingeniero de Sistemas egresado de la usm, creo firmente en el equilibrio universal y en el determinismo PLC-VZLA. CMB-MA</t>
  </si>
  <si>
    <t>Vende Compra Anunca via mensaje directo</t>
  </si>
  <si>
    <t>ANUNCIOS GRATIS PARA VENEZUELA. PARA PUBLICAR SOLO TIENES QUE ENVIA TU ANUNCIO VÍA DM</t>
  </si>
  <si>
    <t>Нягань</t>
  </si>
  <si>
    <t>Síguenos y forma parte de la comunidad de Claro Perú. Recuerda que estamos aquí para responder todas tus consultas o dudas de lunes a domingo de 9am a 11pm.</t>
  </si>
  <si>
    <t>Bienvenidos al canal de ayuda y soporte de Claro Colombia. Trabajamos todos los días para llenar sus vidas de todo lo que quieren☺❤</t>
  </si>
  <si>
    <t>here, there and everywhere</t>
  </si>
  <si>
    <t>Leading independent mobile portal in India with more than 8 million monthly readers!</t>
  </si>
  <si>
    <t>contest lover, singer, love gardening, gadgets, giveaways</t>
  </si>
  <si>
    <t>PEMUDA HARAPAN BANGSA</t>
  </si>
  <si>
    <t>Agen Tunggal Terong Broiler</t>
  </si>
  <si>
    <t>Agan ini masih malu-malu nyeritain tentang dirinya. CP: 14045 (McD)</t>
  </si>
  <si>
    <t>愛乙女</t>
  </si>
  <si>
    <t>bigot, weebs, faggit, hikki, oknum, anon</t>
  </si>
  <si>
    <t>Fiebrú de la tecnología móvil.  Contador/ Analista financiero.</t>
  </si>
  <si>
    <t>The latest gadgets at the best price with the friendliest service!</t>
  </si>
  <si>
    <t>CIO / DSI / Directeur de Programme / Program director</t>
  </si>
  <si>
    <t>CIO / Transition Manager</t>
  </si>
  <si>
    <t>Ami la tecnologia? Vogliamo semplificarti la vita. Da oggi non sarai più tu a cercare le notizie ma saranno loro a trovare te. Tutta la tecnologia del web è quì</t>
  </si>
  <si>
    <t>Des nouveautés, des bons plans, de la #HappyTech et surtout, de la #HappyLife ! Votre contact Boulanger sur @SAVboulanger</t>
  </si>
  <si>
    <t>Whatsapp/Text : 08562092923
Instagram : @bonicstore 
Email : bonicstore@gmail.com</t>
  </si>
  <si>
    <t>Espriweb - Cerca Confronta e Risparmia! - Web Directory - Trova Prezzi e tanto altro...</t>
  </si>
  <si>
    <t>#News</t>
  </si>
  <si>
    <t>👉Dios👈,_x000D_
😍 Esperando el tiempo perfecto 🕒,_x000D_
👤 Fb: Elder Estuardo Vielman,_x000D_
👻 Snap: ElderVL13,_x000D_
🐦 Twitter: @elder_vl13,_x000D_
📷 Instagram: eldervl.13</t>
  </si>
  <si>
    <t>Jouw hulp bij het zoeken naar een mobiele telefoon met daarbij een zo goedkoop mogelijk abonnement.</t>
  </si>
  <si>
    <t>Hago gameplays, wiiiiii</t>
  </si>
  <si>
    <t>Step outside and discover @Pokemon in the real world!  Follow for official updates.  Get up and GO!</t>
  </si>
  <si>
    <t>Social Media Influencer en marketing, tecnología, fotografía
►Creador de http://t.co/Z1nZtyHvyl ► Socio 8277 de @emelec ► director de @emelexistaradio</t>
  </si>
  <si>
    <t>https://t.co/QoIP0Ki0gN</t>
  </si>
  <si>
    <t>Las mejores noticias de Tecnología en un solo lugar.</t>
  </si>
  <si>
    <t>A Business Man.</t>
  </si>
  <si>
    <t>Marketing &amp; Comunicación</t>
  </si>
  <si>
    <t>rule #1 never be #2</t>
  </si>
  <si>
    <t>Latest news, reviews and updates on whats happening in the world of technology | Official Twitter Account | Founded by @djkrimp</t>
  </si>
  <si>
    <t>Te ofresco actualizaciones en tiempo real sobre: videos, musica, software, juegos, blog, podcast, noticias, discapacidades, tiflotegnología y mucho más.</t>
  </si>
  <si>
    <t>Have Fun. Follow.</t>
  </si>
  <si>
    <t>http://t.co/sqOrCgUwJ4 es la web de referencia en España de información tecnológica. El Grupo tuexperto cuenta con más de tres millones de visitantes cada mes.</t>
  </si>
  <si>
    <t>Find the best price list in India - Mobile phone price, Web Hosting,  All price lists, Nail arts, Beauty Tips, Recipes, Jobs, career at http://t.co/4q1RFDYbMw.</t>
  </si>
  <si>
    <t>Occasioni per acquistare online #gioielli e #orologi a prezzi convenienti</t>
  </si>
  <si>
    <t>Tech &amp; Telco Publisher at finder – I write about tech to help you make better buying decisions.</t>
  </si>
  <si>
    <t>En Güncel Teknoloji Haberleri</t>
  </si>
  <si>
    <t>Loves Music, Art, Scandi Dramas, Animals and the countryside</t>
  </si>
  <si>
    <t>Pics &amp; gossip from stars and fans of 1980's cult TV series.</t>
  </si>
  <si>
    <t>"Muchas veces es mejor perderse, para encontrarse uno mismo"</t>
  </si>
  <si>
    <t>Blogger, tecnologia, recensioni, youtuber</t>
  </si>
  <si>
    <t>#UnboxYourPhone. 29.03.17.
Information, innovation and inspiration. For help and tips, chat with @SamsungHelpUK.</t>
  </si>
  <si>
    <t>Benvenuto sui tweet ufficiali di Samsung Italia!</t>
  </si>
  <si>
    <t>Hooded woman</t>
  </si>
  <si>
    <t>Grossiste smartphones &amp; tablettes</t>
  </si>
  <si>
    <t>SÍGUENOS !!! Somos Pioneros en Avisos CLASIFICADOS GRATIS. Envía un MD con la información de lo que quieras Vender. Creadores del Hashtag #lovendotodo</t>
  </si>
  <si>
    <t>apa mimpi terbesarmu? aku ingin keluarga yg normal.. tak kurang tak lebih</t>
  </si>
  <si>
    <t>Powered by http://t.co/Drcm6r6jlA Latest Samsung Kies update information worldwide.</t>
  </si>
  <si>
    <t>You Follow Me &amp;  I Folow Back. My FollowBackRate is 100%</t>
  </si>
  <si>
    <t>Buy &amp; Sell online in Ghana, Vehicles, Phones, Houses, Services, find Jobs &amp; More.  http://t.co/KnDAnOXm4c</t>
  </si>
  <si>
    <t>Just Trending News. Simple 🇺🇸</t>
  </si>
  <si>
    <t>Always up-to-date phones with a long lasting battery. Visit https://t.co/gJPNVYQGI7</t>
  </si>
  <si>
    <t>#android</t>
  </si>
  <si>
    <t>me gusta la tecnología  y los deportes</t>
  </si>
  <si>
    <t>「 進撃の巨人 」⚔️ | anime&amp;game. | Ig ; ackermhann</t>
  </si>
  <si>
    <t>It's not a product. It's a culture.™
Account is run by @robot.</t>
  </si>
  <si>
    <t>Добре дошли в официалния източник за Samsung новини и продукти!</t>
  </si>
  <si>
    <t>Descubre las tecnologías que están cambiando la manera en que vivimos y trabajamos.
#Tecnología #Smartphones #wearables #IOS #Android #Ciencia #Geek #Gadgets</t>
  </si>
  <si>
    <t>Recopilación de maravillosas patadas al diccionario y otros desastres en Twitter. #ortografía #patadaaldiccionario #WTF</t>
  </si>
  <si>
    <t>azul e branco é o coração💙/basket🔴⚫️/1005❤️/19-07-2014 😭M</t>
  </si>
  <si>
    <t>Tech news, views and reviews, covering Microsoft and the world of tech.</t>
  </si>
  <si>
    <t>Starting own business on Ebay.
High quality branded products for women.</t>
  </si>
  <si>
    <t>Минский it-шник</t>
  </si>
  <si>
    <t>Just living my life</t>
  </si>
  <si>
    <t>Junk Food for Tech News Addicts</t>
  </si>
  <si>
    <t>Tech enthusiast/publisher, following Windows Phone, mobile industry, science, photography &amp; other stuff.#Microsoft #Lumia</t>
  </si>
  <si>
    <t>Community Manager @ Neowin LLC</t>
  </si>
  <si>
    <t>Need images for your private or commercial website or blog, use Shutterstock they have packages for every need. http://t.co/bPC7XrUuRD</t>
  </si>
  <si>
    <t>La tecnología es nuestra pasión. Tener una postura requiere varias opiniones. Nosotros somos la más fresca. #tech #youtube #movilianitos telegram: @moviliano</t>
  </si>
  <si>
    <t>Hi Friends
 I am Shohanoor Rahman.
 I belong to Mehendigong Barisal.
 I have completed MBS in Govt. Kabi Nazrul College.
 That's all.</t>
  </si>
  <si>
    <t>Track all of the latest Software News with Owler. View all companies in the Application Software Sector: https://t.co/22bLPdsjVH</t>
  </si>
  <si>
    <t>Sou um robô que trabalha 24 horas por dia para encontrar as melhores ofertas na internet!
Atenção: preços sujeitos a alterações dos vendedores.</t>
  </si>
  <si>
    <t>you friend-zone me,i kill you
          iHalaMadrid</t>
  </si>
  <si>
    <t>I’m interested in pleasing Jesus to the point where I don’t piss him off and end up in Hell! Pleasing Jesus and getting to Heaven is my eternal goal in life.</t>
  </si>
  <si>
    <t>Akun Resmi http://t.co/Yrc4T4F0qg</t>
  </si>
  <si>
    <t>Hier spricht die Generation Touch</t>
  </si>
  <si>
    <t>RETAIL&amp; GROSIR HANDPHONE GARANSI RESMI/DISTRIBUTOR 1 TAHUN</t>
  </si>
  <si>
    <t>E-Commerce News RSS Feed</t>
  </si>
  <si>
    <t>The official Twitter space of https://t.co/w73E0GLUN3 - tech &amp; gadget articles, with news &amp; reviews.</t>
  </si>
  <si>
    <t>Bogadi, Mysore</t>
  </si>
  <si>
    <t>jakarta</t>
  </si>
  <si>
    <t>Otra órbita</t>
  </si>
  <si>
    <t>Pucela-Soria-Palencia-Segovia</t>
  </si>
  <si>
    <t>Barcelona, España</t>
  </si>
  <si>
    <t>Bangalore</t>
  </si>
  <si>
    <t>Venezuela</t>
  </si>
  <si>
    <t>send memes de belén esteban</t>
  </si>
  <si>
    <t>..bersama yang lemah..</t>
  </si>
  <si>
    <t>Jerez de la Frontera, España</t>
  </si>
  <si>
    <t>lydiane parabatai</t>
  </si>
  <si>
    <t>Barcelona</t>
  </si>
  <si>
    <t>Coimbatore, India</t>
  </si>
  <si>
    <t>Varna, Bulgaria</t>
  </si>
  <si>
    <t>España</t>
  </si>
  <si>
    <t>North Jakarta, Indonesia</t>
  </si>
  <si>
    <t>Des Moines</t>
  </si>
  <si>
    <t>Leeds, England</t>
  </si>
  <si>
    <t>Omnipresente</t>
  </si>
  <si>
    <t>Curitiba, Brasil</t>
  </si>
  <si>
    <t>Buenos Aires, Argentina</t>
  </si>
  <si>
    <t>Чебоксары, Россия</t>
  </si>
  <si>
    <t>Canada, Toronto</t>
  </si>
  <si>
    <t>India, Karnataka, Hubli</t>
  </si>
  <si>
    <t>Gurgaon</t>
  </si>
  <si>
    <t>Dubai, United Arab Emirates</t>
  </si>
  <si>
    <t>Middle of Exmoor</t>
  </si>
  <si>
    <t>Surrey boy living in Inverness</t>
  </si>
  <si>
    <t>UK</t>
  </si>
  <si>
    <t>João Pessoa, Brasil</t>
  </si>
  <si>
    <t>Rio de Janeiro</t>
  </si>
  <si>
    <t>São Luís, Brasil</t>
  </si>
  <si>
    <t>Rhône-Alpes, France</t>
  </si>
  <si>
    <t>Panamá</t>
  </si>
  <si>
    <t>Panamá Costa Rica Nicaragua</t>
  </si>
  <si>
    <t>Ульяновск, Россия</t>
  </si>
  <si>
    <t>Пермь</t>
  </si>
  <si>
    <t>Solace</t>
  </si>
  <si>
    <t>Bangkok</t>
  </si>
  <si>
    <t>Ada di saku celanamu</t>
  </si>
  <si>
    <t>Jordan</t>
  </si>
  <si>
    <t>Guayas, Ecuador</t>
  </si>
  <si>
    <t>Boston</t>
  </si>
  <si>
    <t>Santo Domingo</t>
  </si>
  <si>
    <t>Dominican Republic</t>
  </si>
  <si>
    <t>Rio do Sul - SC</t>
  </si>
  <si>
    <t>Kanpur, India</t>
  </si>
  <si>
    <t>Portland</t>
  </si>
  <si>
    <t>PEDERNALES. RD</t>
  </si>
  <si>
    <t>Frankfurt on the Main, Germany</t>
  </si>
  <si>
    <t>Hamburg // Pati</t>
  </si>
  <si>
    <t>New York</t>
  </si>
  <si>
    <t>Daman And Diu, India</t>
  </si>
  <si>
    <t>los reyes</t>
  </si>
  <si>
    <t>New Delhi, India</t>
  </si>
  <si>
    <t>Hannover, Deutschland</t>
  </si>
  <si>
    <t>South East, England</t>
  </si>
  <si>
    <t>La tierra del sol amada</t>
  </si>
  <si>
    <t>#Toronto</t>
  </si>
  <si>
    <t>Malang, Indonesia</t>
  </si>
  <si>
    <t>Dans un espace de stockage</t>
  </si>
  <si>
    <t>San Salvador, El Salvador</t>
  </si>
  <si>
    <t>São Paulo, Brasil</t>
  </si>
  <si>
    <t>Uberaba-MG</t>
  </si>
  <si>
    <t>Greenville</t>
  </si>
  <si>
    <t>Providence</t>
  </si>
  <si>
    <t>Venezuela - Latin America</t>
  </si>
  <si>
    <t>VENEZUELA</t>
  </si>
  <si>
    <t>Россия</t>
  </si>
  <si>
    <t>lima-peru</t>
  </si>
  <si>
    <t>ÜT: -12.093692,-77.026831</t>
  </si>
  <si>
    <t>Colombia</t>
  </si>
  <si>
    <t>Cellphone Tower</t>
  </si>
  <si>
    <t>Pondok Gede, Jakarta</t>
  </si>
  <si>
    <t>Eyjafjallajökull</t>
  </si>
  <si>
    <t>Bogor</t>
  </si>
  <si>
    <t>インドネシア</t>
  </si>
  <si>
    <t xml:space="preserve">Puerto Rico </t>
  </si>
  <si>
    <t>Livermore, CA</t>
  </si>
  <si>
    <t>Paris, Ile-de-France</t>
  </si>
  <si>
    <t>Paris, France</t>
  </si>
  <si>
    <t>Bandung - Indonesia</t>
  </si>
  <si>
    <t>Mi trovi sul web:</t>
  </si>
  <si>
    <t>Guatemala</t>
  </si>
  <si>
    <t>Nederland</t>
  </si>
  <si>
    <t>México D.F.</t>
  </si>
  <si>
    <t>Villa Morcilla</t>
  </si>
  <si>
    <t>Guayaquil, Ecuador</t>
  </si>
  <si>
    <t>Forum.a2phone.ir</t>
  </si>
  <si>
    <t>Cyberworld</t>
  </si>
  <si>
    <t>Nairobi, Kenya</t>
  </si>
  <si>
    <t>Белгородская область, Россия</t>
  </si>
  <si>
    <t>Mumbai, India</t>
  </si>
  <si>
    <t>New Delhi, INDIA</t>
  </si>
  <si>
    <t>GUÁRICO VENEZUELA.</t>
  </si>
  <si>
    <t>Raipur, India</t>
  </si>
  <si>
    <t>Lucknow</t>
  </si>
  <si>
    <t>Italia</t>
  </si>
  <si>
    <t>Sydney, New South Wales</t>
  </si>
  <si>
    <t>Sydney</t>
  </si>
  <si>
    <t>Guernsey, Channel Islands</t>
  </si>
  <si>
    <t>Tarrant</t>
  </si>
  <si>
    <t>Otavalo, Ecuador</t>
  </si>
  <si>
    <t>London, UK</t>
  </si>
  <si>
    <t>Saint-Ouen, Ile-de-France</t>
  </si>
  <si>
    <t>Batam, kepri, indonesia</t>
  </si>
  <si>
    <t>The Netherlands</t>
  </si>
  <si>
    <t>New Orleans</t>
  </si>
  <si>
    <t>Córdoba, Argentina</t>
  </si>
  <si>
    <t>Ghana</t>
  </si>
  <si>
    <t>Romania</t>
  </si>
  <si>
    <t>Chennai, Tamil Nadu</t>
  </si>
  <si>
    <t>Toronto</t>
  </si>
  <si>
    <t>България</t>
  </si>
  <si>
    <t>Valencia, Comunidad Valenciana</t>
  </si>
  <si>
    <t>Plymouth, MI</t>
  </si>
  <si>
    <t>Bratislava, Slovakia</t>
  </si>
  <si>
    <t>Minsk</t>
  </si>
  <si>
    <t>North Port, FL</t>
  </si>
  <si>
    <t>World</t>
  </si>
  <si>
    <t>Walloon Lake, Michigan, USA</t>
  </si>
  <si>
    <t>everywhere</t>
  </si>
  <si>
    <t>Madrid, Comunidad de Madrid</t>
  </si>
  <si>
    <t>San Mateo, CA</t>
  </si>
  <si>
    <t xml:space="preserve">santiago bernabeu✌ </t>
  </si>
  <si>
    <t>Las Vegas, Nevada</t>
  </si>
  <si>
    <t>Jakarta Selatan</t>
  </si>
  <si>
    <t>Hamburg, Germany</t>
  </si>
  <si>
    <t>Jambi, Indonesia</t>
  </si>
  <si>
    <t>Berlin</t>
  </si>
  <si>
    <t>https://t.co/deeuUBgpQ8</t>
  </si>
  <si>
    <t>https://t.co/8wVsyQlSxl</t>
  </si>
  <si>
    <t>https://t.co/pX55kVkUCW</t>
  </si>
  <si>
    <t>https://t.co/E8LWy7wy1h</t>
  </si>
  <si>
    <t>https://t.co/JTjfcEtbCY</t>
  </si>
  <si>
    <t>https://t.co/RCZQqsGHea</t>
  </si>
  <si>
    <t>https://t.co/7EWgZX03ph</t>
  </si>
  <si>
    <t>https://t.co/RqM2TjFR7Z</t>
  </si>
  <si>
    <t>https://t.co/ju8l5BbVvo</t>
  </si>
  <si>
    <t>https://t.co/tdJGXQmCkL</t>
  </si>
  <si>
    <t>http://t.co/TbFuPYlMFD</t>
  </si>
  <si>
    <t>https://t.co/rbPTIJVVuG</t>
  </si>
  <si>
    <t>https://t.co/Y0LR8yhuEJ</t>
  </si>
  <si>
    <t>https://t.co/hyNBjJXoFj</t>
  </si>
  <si>
    <t>https://t.co/DXH6HJSVIX</t>
  </si>
  <si>
    <t>https://t.co/xpXe2ZEOMt</t>
  </si>
  <si>
    <t>https://t.co/K9PWp94J9J</t>
  </si>
  <si>
    <t>http://t.co/IHNdDF05RQ</t>
  </si>
  <si>
    <t>https://t.co/qtkTDA0Mk4</t>
  </si>
  <si>
    <t>https://t.co/uVMaChhpTo</t>
  </si>
  <si>
    <t>https://t.co/iJF2eNQNyV</t>
  </si>
  <si>
    <t>https://t.co/V2JZp2AOLr</t>
  </si>
  <si>
    <t>https://t.co/k0r79xcxz8</t>
  </si>
  <si>
    <t>http://t.co/laLcq2PE7K</t>
  </si>
  <si>
    <t>https://t.co/wqGQaCxZjv</t>
  </si>
  <si>
    <t>https://t.co/Az1ImxZyWI</t>
  </si>
  <si>
    <t>http://t.co/kVzKP2cI6S</t>
  </si>
  <si>
    <t>http://t.co/6vl4YiPPIy</t>
  </si>
  <si>
    <t>https://t.co/qxIZ2bdN3L</t>
  </si>
  <si>
    <t>http://t.co/NdCLrB0pR3</t>
  </si>
  <si>
    <t>https://t.co/hNEJif5Yjc</t>
  </si>
  <si>
    <t>http://t.co/CXcGsmfZzp</t>
  </si>
  <si>
    <t>http://t.co/CXcGsmfrJR</t>
  </si>
  <si>
    <t>https://t.co/mRQYiOGNcT</t>
  </si>
  <si>
    <t>https://t.co/1phwF5wyjK</t>
  </si>
  <si>
    <t>http://t.co/M3eP9xBRdd</t>
  </si>
  <si>
    <t>https://t.co/ViquPi8F64</t>
  </si>
  <si>
    <t>https://t.co/Y7SwprZdVw</t>
  </si>
  <si>
    <t>https://t.co/hYck2PRTIk</t>
  </si>
  <si>
    <t>https://t.co/3WRhQJI4Iq</t>
  </si>
  <si>
    <t>http://t.co/QTdo3s5SpL</t>
  </si>
  <si>
    <t>https://t.co/8xWLcQrMwS</t>
  </si>
  <si>
    <t>http://t.co/pM8iMGPkQz</t>
  </si>
  <si>
    <t>http://t.co/TDvAsaURzv</t>
  </si>
  <si>
    <t>https://t.co/w8eLPx3CFJ</t>
  </si>
  <si>
    <t>https://t.co/01oXGQIOKR</t>
  </si>
  <si>
    <t>http://t.co/kZXO4BR3dX</t>
  </si>
  <si>
    <t>http://t.co/MAr78xKF8u</t>
  </si>
  <si>
    <t>https://t.co/MwaFSxzIe5</t>
  </si>
  <si>
    <t>https://t.co/uIPQotyD4W</t>
  </si>
  <si>
    <t>https://t.co/ebWkqBx57U</t>
  </si>
  <si>
    <t>https://t.co/b5Oyx12qGG</t>
  </si>
  <si>
    <t>http://t.co/81bHnzpeUl</t>
  </si>
  <si>
    <t>http://t.co/C2QCS6cdGV</t>
  </si>
  <si>
    <t>http://t.co/aVnLDQyFoW</t>
  </si>
  <si>
    <t>https://t.co/23wXZCgsSi</t>
  </si>
  <si>
    <t>https://t.co/84pL5Dfv8u</t>
  </si>
  <si>
    <t>http://t.co/iOexoPAlUa</t>
  </si>
  <si>
    <t>http://t.co/5h9VnXuPo8</t>
  </si>
  <si>
    <t>https://t.co/4sPYabed5e</t>
  </si>
  <si>
    <t>https://t.co/EcjrGFTLPp</t>
  </si>
  <si>
    <t>http://t.co/G0PBzves2p</t>
  </si>
  <si>
    <t>https://t.co/nZy39BLoHQ</t>
  </si>
  <si>
    <t>http://t.co/9nkunutnq2</t>
  </si>
  <si>
    <t>http://t.co/c2p1zyiden</t>
  </si>
  <si>
    <t>https://t.co/eCiYkadRLO</t>
  </si>
  <si>
    <t>http://t.co/KTz1iJfwbe</t>
  </si>
  <si>
    <t>https://t.co/jahczSMjk1</t>
  </si>
  <si>
    <t>https://t.co/nEeU2pRx5v</t>
  </si>
  <si>
    <t>https://t.co/CX51dfzqgq</t>
  </si>
  <si>
    <t>https://t.co/faLo6TEzqQ</t>
  </si>
  <si>
    <t>https://t.co/OEx31MGr4l</t>
  </si>
  <si>
    <t>http://t.co/RltNEdhrAx</t>
  </si>
  <si>
    <t>https://t.co/J1DRImPOIf</t>
  </si>
  <si>
    <t>https://t.co/qEf7Khhjo0</t>
  </si>
  <si>
    <t>http://t.co/k0r84BuY8n</t>
  </si>
  <si>
    <t>http://t.co/YK1pykyWW8</t>
  </si>
  <si>
    <t>http://t.co/3cnl4eoIZu</t>
  </si>
  <si>
    <t>https://t.co/vpwWpfNsme</t>
  </si>
  <si>
    <t>https://t.co/6fn2F94DjV</t>
  </si>
  <si>
    <t>https://t.co/isg0HFS3Gt</t>
  </si>
  <si>
    <t>https://t.co/LS7FdrYMX1</t>
  </si>
  <si>
    <t>http://t.co/KvmqXBaZQH</t>
  </si>
  <si>
    <t>http://t.co/Z6zBVz9axy</t>
  </si>
  <si>
    <t>https://t.co/RN39sHPKkJ</t>
  </si>
  <si>
    <t>https://t.co/BrjV4WuWVn</t>
  </si>
  <si>
    <t>http://t.co/NBr7UZqkMb</t>
  </si>
  <si>
    <t>http://t.co/evC9gUaHdX</t>
  </si>
  <si>
    <t>https://t.co/2BtNTI0IqV</t>
  </si>
  <si>
    <t>https://t.co/PT1YYAjMSK</t>
  </si>
  <si>
    <t>http://t.co/GVc9xAK9xF</t>
  </si>
  <si>
    <t>https://t.co/U0SNbW1Q1r</t>
  </si>
  <si>
    <t>https://t.co/JuWRVPm7Vz</t>
  </si>
  <si>
    <t>https://t.co/WjeReR0qiP</t>
  </si>
  <si>
    <t>https://t.co/bQM2v4d4Ka</t>
  </si>
  <si>
    <t>http://t.co/y93tJhGB</t>
  </si>
  <si>
    <t>http://t.co/2sxChkSPrA</t>
  </si>
  <si>
    <t>https://t.co/0E4csHSOtS</t>
  </si>
  <si>
    <t>https://t.co/RB5Ri0WTLW</t>
  </si>
  <si>
    <t>https://t.co/qUtobj8eQa</t>
  </si>
  <si>
    <t>https://t.co/IeI8lHjtiL</t>
  </si>
  <si>
    <t>http://t.co/VDBX0V7zOV</t>
  </si>
  <si>
    <t>http://t.co/omgvGFrRd2</t>
  </si>
  <si>
    <t>http://t.co/sPAEQ090ka</t>
  </si>
  <si>
    <t>https://t.co/CT5Pqr7jof</t>
  </si>
  <si>
    <t>https://t.co/wpc17eSYOA</t>
  </si>
  <si>
    <t>https://t.co/NS2A7p6IXS</t>
  </si>
  <si>
    <t>https://t.co/wjClEkGMHK</t>
  </si>
  <si>
    <t>http://t.co/Rz3QPerre5</t>
  </si>
  <si>
    <t>https://t.co/2qs30NZTQt</t>
  </si>
  <si>
    <t>http://t.co/17ixEb1T</t>
  </si>
  <si>
    <t>https://t.co/da8qWsDMdc</t>
  </si>
  <si>
    <t>http://t.co/CdizE7H7ie</t>
  </si>
  <si>
    <t>http://t.co/KnDAnOXTTK</t>
  </si>
  <si>
    <t>https://t.co/gJPNVYQGI7</t>
  </si>
  <si>
    <t>http://t.co/FGoCenRXcg</t>
  </si>
  <si>
    <t>http://t.co/gweZ1YnYHF</t>
  </si>
  <si>
    <t>https://t.co/Q1Gqn5gZKl</t>
  </si>
  <si>
    <t>http://t.co/GA4koXjH2D</t>
  </si>
  <si>
    <t>https://t.co/bCaPhudt8o</t>
  </si>
  <si>
    <t>http://t.co/fYjGhrm9Av</t>
  </si>
  <si>
    <t>https://t.co/lIECo3M7BY</t>
  </si>
  <si>
    <t>http://t.co/z5jRsZHSRr</t>
  </si>
  <si>
    <t>https://t.co/29XY5T7MCD</t>
  </si>
  <si>
    <t>http://t.co/bt4Kcm4vVo</t>
  </si>
  <si>
    <t>http://t.co/DsgLMoEjJF</t>
  </si>
  <si>
    <t>https://t.co/XtedK1uz4E</t>
  </si>
  <si>
    <t>https://t.co/wfoE5VRdTk</t>
  </si>
  <si>
    <t>https://t.co/ZqRpA5EOzX</t>
  </si>
  <si>
    <t>https://t.co/qan8OLgfsr</t>
  </si>
  <si>
    <t>http://t.co/Yrc4T4F0qg</t>
  </si>
  <si>
    <t>http://t.co/3FGZsJjVUP</t>
  </si>
  <si>
    <t>http://t.co/P4dVxxP5xf</t>
  </si>
  <si>
    <t>http://t.co/b33tGl8egH</t>
  </si>
  <si>
    <t>http://t.co/ZR4Db6ikP5</t>
  </si>
  <si>
    <t>Mexico City</t>
  </si>
  <si>
    <t>Sofia</t>
  </si>
  <si>
    <t>Atlantic Time (Canada)</t>
  </si>
  <si>
    <t>Abu Dhabi</t>
  </si>
  <si>
    <t>Islamabad</t>
  </si>
  <si>
    <t>Prague</t>
  </si>
  <si>
    <t>Central America</t>
  </si>
  <si>
    <t>Beijing</t>
  </si>
  <si>
    <t>Arizona</t>
  </si>
  <si>
    <t>Hawaii</t>
  </si>
  <si>
    <t>Ekaterinburg</t>
  </si>
  <si>
    <t>Quito</t>
  </si>
  <si>
    <t>Nairobi</t>
  </si>
  <si>
    <t>America/Barbados</t>
  </si>
  <si>
    <t>Australia/Sydney</t>
  </si>
  <si>
    <t>Istanbul</t>
  </si>
  <si>
    <t>Bucharest</t>
  </si>
  <si>
    <t>Vienna</t>
  </si>
  <si>
    <t>https://pbs.twimg.com/profile_banners/108162613/1480773175</t>
  </si>
  <si>
    <t>https://pbs.twimg.com/profile_banners/180380465/1491195675</t>
  </si>
  <si>
    <t>https://pbs.twimg.com/profile_banners/135062529/1486556775</t>
  </si>
  <si>
    <t>https://pbs.twimg.com/profile_banners/143143382/1384507144</t>
  </si>
  <si>
    <t>https://pbs.twimg.com/profile_banners/424408649/1484340210</t>
  </si>
  <si>
    <t>https://pbs.twimg.com/profile_banners/1879320331/1486416800</t>
  </si>
  <si>
    <t>https://pbs.twimg.com/profile_banners/223510398/1476173474</t>
  </si>
  <si>
    <t>https://pbs.twimg.com/profile_banners/4697457266/1451755567</t>
  </si>
  <si>
    <t>https://pbs.twimg.com/profile_banners/705448099536211969/1462163959</t>
  </si>
  <si>
    <t>https://pbs.twimg.com/profile_banners/1360735370/1472002233</t>
  </si>
  <si>
    <t>https://pbs.twimg.com/profile_banners/769552364030361600/1472312224</t>
  </si>
  <si>
    <t>https://pbs.twimg.com/profile_banners/615202889/1487468098</t>
  </si>
  <si>
    <t>https://pbs.twimg.com/profile_banners/3118470327/1490440722</t>
  </si>
  <si>
    <t>https://pbs.twimg.com/profile_banners/108375032/1427907233</t>
  </si>
  <si>
    <t>https://pbs.twimg.com/profile_banners/83565055/1452696387</t>
  </si>
  <si>
    <t>https://pbs.twimg.com/profile_banners/3380377247/1486421887</t>
  </si>
  <si>
    <t>https://pbs.twimg.com/profile_banners/3308001743/1459955837</t>
  </si>
  <si>
    <t>https://pbs.twimg.com/profile_banners/810929927214268416/1490968198</t>
  </si>
  <si>
    <t>https://pbs.twimg.com/profile_banners/1546563438/1491222532</t>
  </si>
  <si>
    <t>https://pbs.twimg.com/profile_banners/848540981888724992/1491143524</t>
  </si>
  <si>
    <t>https://pbs.twimg.com/profile_banners/168554230/1480514484</t>
  </si>
  <si>
    <t>https://pbs.twimg.com/profile_banners/583017666/1490894416</t>
  </si>
  <si>
    <t>https://pbs.twimg.com/profile_banners/710404405170835456/1488124259</t>
  </si>
  <si>
    <t>https://pbs.twimg.com/profile_banners/2359312898/1463618939</t>
  </si>
  <si>
    <t>https://pbs.twimg.com/profile_banners/3023090912/1439307830</t>
  </si>
  <si>
    <t>https://pbs.twimg.com/profile_banners/868357207/1490988234</t>
  </si>
  <si>
    <t>https://pbs.twimg.com/profile_banners/2359519169/1487379263</t>
  </si>
  <si>
    <t>https://pbs.twimg.com/profile_banners/3091107772/1477469351</t>
  </si>
  <si>
    <t>https://pbs.twimg.com/profile_banners/2730735222/1482507851</t>
  </si>
  <si>
    <t>https://pbs.twimg.com/profile_banners/232197580/1431447861</t>
  </si>
  <si>
    <t>https://pbs.twimg.com/profile_banners/305017328/1491184372</t>
  </si>
  <si>
    <t>https://pbs.twimg.com/profile_banners/808809388702056448/1481673233</t>
  </si>
  <si>
    <t>https://pbs.twimg.com/profile_banners/807649645/1489013320</t>
  </si>
  <si>
    <t>https://pbs.twimg.com/profile_banners/3435415474/1491003144</t>
  </si>
  <si>
    <t>https://pbs.twimg.com/profile_banners/186479690/1371002883</t>
  </si>
  <si>
    <t>https://pbs.twimg.com/profile_banners/716757318/1470055374</t>
  </si>
  <si>
    <t>https://pbs.twimg.com/profile_banners/2769951050/1483615204</t>
  </si>
  <si>
    <t>https://pbs.twimg.com/profile_banners/26777905/1403894309</t>
  </si>
  <si>
    <t>https://pbs.twimg.com/profile_banners/142805688/1490801684</t>
  </si>
  <si>
    <t>https://pbs.twimg.com/profile_banners/244785664/1466845173</t>
  </si>
  <si>
    <t>https://pbs.twimg.com/profile_banners/46134530/1490965627</t>
  </si>
  <si>
    <t>https://pbs.twimg.com/profile_banners/3992637442/1486561473</t>
  </si>
  <si>
    <t>https://pbs.twimg.com/profile_banners/22204452/1484138412</t>
  </si>
  <si>
    <t>https://pbs.twimg.com/profile_banners/15887587/1479768181</t>
  </si>
  <si>
    <t>https://pbs.twimg.com/profile_banners/1566254455/1453117422</t>
  </si>
  <si>
    <t>https://pbs.twimg.com/profile_banners/236970190/1456970216</t>
  </si>
  <si>
    <t>https://pbs.twimg.com/profile_banners/1232481860/1468961000</t>
  </si>
  <si>
    <t>https://pbs.twimg.com/profile_banners/840952003538870273/1489333897</t>
  </si>
  <si>
    <t>https://pbs.twimg.com/profile_banners/846701647074091008/1490705189</t>
  </si>
  <si>
    <t>https://pbs.twimg.com/profile_banners/119738204/1381251535</t>
  </si>
  <si>
    <t>https://pbs.twimg.com/profile_banners/14901414/1452283175</t>
  </si>
  <si>
    <t>https://pbs.twimg.com/profile_banners/3062076457/1425520251</t>
  </si>
  <si>
    <t>https://pbs.twimg.com/profile_banners/2223425432/1473184578</t>
  </si>
  <si>
    <t>https://pbs.twimg.com/profile_banners/1104417516/1463029445</t>
  </si>
  <si>
    <t>https://pbs.twimg.com/profile_banners/710827040925196289/1458329779</t>
  </si>
  <si>
    <t>https://pbs.twimg.com/profile_banners/222322666/1438639899</t>
  </si>
  <si>
    <t>https://pbs.twimg.com/profile_banners/140973351/1487103409</t>
  </si>
  <si>
    <t>https://pbs.twimg.com/profile_banners/2224769874/1405368469</t>
  </si>
  <si>
    <t>https://pbs.twimg.com/profile_banners/16525488/1456219792</t>
  </si>
  <si>
    <t>https://pbs.twimg.com/profile_banners/2299524572/1466360313</t>
  </si>
  <si>
    <t>https://pbs.twimg.com/profile_banners/821488723024035840/1488661314</t>
  </si>
  <si>
    <t>https://pbs.twimg.com/profile_banners/86345783/1488482065</t>
  </si>
  <si>
    <t>https://pbs.twimg.com/profile_banners/137367965/1490803099</t>
  </si>
  <si>
    <t>https://pbs.twimg.com/profile_banners/70020707/1353961463</t>
  </si>
  <si>
    <t>https://pbs.twimg.com/profile_banners/288581754/1461003838</t>
  </si>
  <si>
    <t>https://pbs.twimg.com/profile_banners/16528347/1399647326</t>
  </si>
  <si>
    <t>https://pbs.twimg.com/profile_banners/816653/1490894597</t>
  </si>
  <si>
    <t>https://pbs.twimg.com/profile_banners/2646263522/1491206219</t>
  </si>
  <si>
    <t>https://pbs.twimg.com/profile_banners/297169759/1490800701</t>
  </si>
  <si>
    <t>https://pbs.twimg.com/profile_banners/2196922086/1490198411</t>
  </si>
  <si>
    <t>https://pbs.twimg.com/profile_banners/706703165119266817/1457326751</t>
  </si>
  <si>
    <t>https://pbs.twimg.com/profile_banners/705406753823813632/1484222088</t>
  </si>
  <si>
    <t>https://pbs.twimg.com/profile_banners/4024563432/1456381283</t>
  </si>
  <si>
    <t>https://pbs.twimg.com/profile_banners/96501375/1398199611</t>
  </si>
  <si>
    <t>https://pbs.twimg.com/profile_banners/820026128/1434587317</t>
  </si>
  <si>
    <t>https://pbs.twimg.com/profile_banners/744260961641598980/1486245656</t>
  </si>
  <si>
    <t>https://pbs.twimg.com/profile_banners/724594945999396864/1490784309</t>
  </si>
  <si>
    <t>https://pbs.twimg.com/profile_banners/2929485993/1439526162</t>
  </si>
  <si>
    <t>https://pbs.twimg.com/profile_banners/761993941977747456/1471544378</t>
  </si>
  <si>
    <t>https://pbs.twimg.com/profile_banners/299577731/1457953864</t>
  </si>
  <si>
    <t>https://pbs.twimg.com/profile_banners/599376433/1487789947</t>
  </si>
  <si>
    <t>https://pbs.twimg.com/profile_banners/815318152900771840/1491162241</t>
  </si>
  <si>
    <t>https://pbs.twimg.com/profile_banners/3421673231/1441635834</t>
  </si>
  <si>
    <t>https://pbs.twimg.com/profile_banners/3010639434/1464826361</t>
  </si>
  <si>
    <t>https://pbs.twimg.com/profile_banners/1576800709/1409270142</t>
  </si>
  <si>
    <t>https://pbs.twimg.com/profile_banners/2342445090/1490746727</t>
  </si>
  <si>
    <t>https://pbs.twimg.com/profile_banners/898030495/1430111937</t>
  </si>
  <si>
    <t>https://pbs.twimg.com/profile_banners/832024288697909250/1487205347</t>
  </si>
  <si>
    <t>https://pbs.twimg.com/profile_banners/2727766597/1459909209</t>
  </si>
  <si>
    <t>https://pbs.twimg.com/profile_banners/366662175/1486909198</t>
  </si>
  <si>
    <t>https://pbs.twimg.com/profile_banners/764807275886370816/1472592370</t>
  </si>
  <si>
    <t>https://pbs.twimg.com/profile_banners/805530169297539072/1481051867</t>
  </si>
  <si>
    <t>https://pbs.twimg.com/profile_banners/287717435/1488406214</t>
  </si>
  <si>
    <t>https://pbs.twimg.com/profile_banners/2802966046/1479557573</t>
  </si>
  <si>
    <t>https://pbs.twimg.com/profile_banners/3105039847/1486522883</t>
  </si>
  <si>
    <t>https://pbs.twimg.com/profile_banners/2828872535/1420222871</t>
  </si>
  <si>
    <t>https://pbs.twimg.com/profile_banners/2831075770/1490047404</t>
  </si>
  <si>
    <t>https://pbs.twimg.com/profile_banners/459565277/1428185566</t>
  </si>
  <si>
    <t>https://pbs.twimg.com/profile_banners/308295195/1436250318</t>
  </si>
  <si>
    <t>https://pbs.twimg.com/profile_banners/216869920/1476482173</t>
  </si>
  <si>
    <t>https://pbs.twimg.com/profile_banners/2596195294/1434395290</t>
  </si>
  <si>
    <t>https://pbs.twimg.com/profile_banners/3437740162/1440404489</t>
  </si>
  <si>
    <t>https://pbs.twimg.com/profile_banners/1116602622/1363209093</t>
  </si>
  <si>
    <t>https://pbs.twimg.com/profile_banners/19938543/1485691472</t>
  </si>
  <si>
    <t>https://pbs.twimg.com/profile_banners/601341785/1490801167</t>
  </si>
  <si>
    <t>https://pbs.twimg.com/profile_banners/5583/1488149859</t>
  </si>
  <si>
    <t>https://pbs.twimg.com/profile_banners/15283912/1468957119</t>
  </si>
  <si>
    <t>https://pbs.twimg.com/profile_banners/982033592/1490200023</t>
  </si>
  <si>
    <t>https://pbs.twimg.com/profile_banners/150246407/1484451680</t>
  </si>
  <si>
    <t>https://pbs.twimg.com/profile_banners/76055585/1478553705</t>
  </si>
  <si>
    <t>https://pbs.twimg.com/profile_banners/2407210886/1477060399</t>
  </si>
  <si>
    <t>https://pbs.twimg.com/profile_banners/86044713/1490596926</t>
  </si>
  <si>
    <t>https://pbs.twimg.com/profile_banners/438543493/1385939297</t>
  </si>
  <si>
    <t>https://pbs.twimg.com/profile_banners/1444346588/1418654219</t>
  </si>
  <si>
    <t>https://pbs.twimg.com/profile_banners/401504224/1429775971</t>
  </si>
  <si>
    <t>https://pbs.twimg.com/profile_banners/122333150/1490620852</t>
  </si>
  <si>
    <t>https://pbs.twimg.com/profile_banners/534167725/1456747716</t>
  </si>
  <si>
    <t>https://pbs.twimg.com/profile_banners/743139831736311808/1466015022</t>
  </si>
  <si>
    <t>https://pbs.twimg.com/profile_banners/2699387485/1472702612</t>
  </si>
  <si>
    <t>https://pbs.twimg.com/profile_banners/1467104352/1440595819</t>
  </si>
  <si>
    <t>https://pbs.twimg.com/profile_banners/850197180/1488079660</t>
  </si>
  <si>
    <t>https://pbs.twimg.com/profile_banners/1863172518/1487733751</t>
  </si>
  <si>
    <t>https://pbs.twimg.com/profile_banners/2839430431/1487202538</t>
  </si>
  <si>
    <t>https://pbs.twimg.com/profile_banners/256033151/1452398967</t>
  </si>
  <si>
    <t>https://pbs.twimg.com/profile_banners/188323449/1464116979</t>
  </si>
  <si>
    <t>https://pbs.twimg.com/profile_banners/798164035338465281/1479132897</t>
  </si>
  <si>
    <t>https://pbs.twimg.com/profile_banners/3064173572/1456135711</t>
  </si>
  <si>
    <t>https://pbs.twimg.com/profile_banners/152948013/1486143415</t>
  </si>
  <si>
    <t>https://pbs.twimg.com/profile_banners/141627342/1466437776</t>
  </si>
  <si>
    <t>https://pbs.twimg.com/profile_banners/104300358/1398531619</t>
  </si>
  <si>
    <t>https://pbs.twimg.com/profile_banners/2162244776/1383027388</t>
  </si>
  <si>
    <t>https://pbs.twimg.com/profile_banners/2890949014/1432487480</t>
  </si>
  <si>
    <t>https://pbs.twimg.com/profile_banners/4746147013/1467592915</t>
  </si>
  <si>
    <t>https://pbs.twimg.com/profile_banners/14262199/1398209681</t>
  </si>
  <si>
    <t>https://pbs.twimg.com/profile_banners/2273378389/1479396071</t>
  </si>
  <si>
    <t>https://pbs.twimg.com/profile_banners/823132622440267776/1485086148</t>
  </si>
  <si>
    <t>https://pbs.twimg.com/profile_banners/825545052994883584/1485661174</t>
  </si>
  <si>
    <t>https://pbs.twimg.com/profile_banners/4428260789/1486250516</t>
  </si>
  <si>
    <t>https://pbs.twimg.com/profile_banners/151081208/1490873293</t>
  </si>
  <si>
    <t>https://pbs.twimg.com/profile_banners/52674825/1490802892</t>
  </si>
  <si>
    <t>https://pbs.twimg.com/profile_banners/4208985843/1447760336</t>
  </si>
  <si>
    <t>https://pbs.twimg.com/profile_banners/391485613/1442023721</t>
  </si>
  <si>
    <t>https://pbs.twimg.com/profile_banners/781390865579278336/1480941034</t>
  </si>
  <si>
    <t>https://pbs.twimg.com/profile_banners/387043302/1457533896</t>
  </si>
  <si>
    <t>https://pbs.twimg.com/profile_banners/1543045862/1448929210</t>
  </si>
  <si>
    <t>https://pbs.twimg.com/profile_banners/785956920129576960/1476222163</t>
  </si>
  <si>
    <t>https://pbs.twimg.com/profile_banners/827597426504654848/1490385008</t>
  </si>
  <si>
    <t>https://pbs.twimg.com/profile_banners/504020426/1481665620</t>
  </si>
  <si>
    <t>https://pbs.twimg.com/profile_banners/712597447/1490804047</t>
  </si>
  <si>
    <t>https://pbs.twimg.com/profile_banners/742726810895581186/1472546428</t>
  </si>
  <si>
    <t>https://pbs.twimg.com/profile_banners/2429254753/1396721143</t>
  </si>
  <si>
    <t>https://pbs.twimg.com/profile_banners/2327576185/1490440379</t>
  </si>
  <si>
    <t>https://pbs.twimg.com/profile_banners/14357338/1441609288</t>
  </si>
  <si>
    <t>https://pbs.twimg.com/profile_banners/402958395/1398250138</t>
  </si>
  <si>
    <t>https://pbs.twimg.com/profile_banners/14736138/1446562105</t>
  </si>
  <si>
    <t>https://pbs.twimg.com/profile_banners/22387480/1422393833</t>
  </si>
  <si>
    <t>https://pbs.twimg.com/profile_banners/3338568382/1434874834</t>
  </si>
  <si>
    <t>https://pbs.twimg.com/profile_banners/3889657037/1460303149</t>
  </si>
  <si>
    <t>https://pbs.twimg.com/profile_banners/812964905691267072/1482661825</t>
  </si>
  <si>
    <t>https://pbs.twimg.com/profile_banners/4825963711/1453992869</t>
  </si>
  <si>
    <t>https://pbs.twimg.com/profile_banners/1050470983/1397005657</t>
  </si>
  <si>
    <t>https://pbs.twimg.com/profile_banners/1530835742/1371648093</t>
  </si>
  <si>
    <t>https://pbs.twimg.com/profile_banners/822177860056129538/1484865351</t>
  </si>
  <si>
    <t>https://pbs.twimg.com/profile_banners/1314067266/1483164296</t>
  </si>
  <si>
    <t>https://pbs.twimg.com/profile_banners/2856368366/1427987394</t>
  </si>
  <si>
    <t>https://pbs.twimg.com/profile_banners/2274243374/1401874619</t>
  </si>
  <si>
    <t>https://pbs.twimg.com/profile_banners/3168224818/1429072167</t>
  </si>
  <si>
    <t>https://pbs.twimg.com/profile_banners/621683339/1398435172</t>
  </si>
  <si>
    <t>https://pbs.twimg.com/profile_banners/2852481111/1456065168</t>
  </si>
  <si>
    <t>sv</t>
  </si>
  <si>
    <t>http://pbs.twimg.com/profile_background_images/378800000085837935/f9138e3d8f26b156f546b34d9b9fa6e4.png</t>
  </si>
  <si>
    <t>http://pbs.twimg.com/profile_background_images/420505002/verde.jpg</t>
  </si>
  <si>
    <t>http://pbs.twimg.com/profile_background_images/818605396/c56868edde74095163b5a783821d79ec.png</t>
  </si>
  <si>
    <t>http://pbs.twimg.com/profile_background_images/378800000116599123/a835e52845c7e46ed09d18dfc472473a.jpeg</t>
  </si>
  <si>
    <t>http://pbs.twimg.com/profile_background_images/469701568304914433/0zWgX8mK.jpeg</t>
  </si>
  <si>
    <t>http://abs.twimg.com/images/themes/theme10/bg.gif</t>
  </si>
  <si>
    <t>http://pbs.twimg.com/profile_background_images/136705875/FOTO_TWITTER.jpg</t>
  </si>
  <si>
    <t>http://pbs.twimg.com/profile_background_images/668598644174491649/_HI3Jy8l.jpg</t>
  </si>
  <si>
    <t>http://pbs.twimg.com/profile_background_images/378800000068259236/0943a5eccdd83d418c59ac74cc94f91b.png</t>
  </si>
  <si>
    <t>http://pbs.twimg.com/profile_background_images/856589712/aae8b6a2756c44ea4860effbf85893c1.jpeg</t>
  </si>
  <si>
    <t>http://pbs.twimg.com/profile_background_images/877974649/92eb8706471526eb77ddc1ff44bd8353.png</t>
  </si>
  <si>
    <t>http://pbs.twimg.com/profile_background_images/800188315/1a52037866e6b05c4299b68c3cca9ff7.jpeg</t>
  </si>
  <si>
    <t>http://pbs.twimg.com/profile_background_images/378800000152922417/2dDawuFk.png</t>
  </si>
  <si>
    <t>http://pbs.twimg.com/profile_background_images/507461497811779584/XsXGsEMv.jpeg</t>
  </si>
  <si>
    <t>http://pbs.twimg.com/profile_background_images/17031217/twitter-steve.jpg</t>
  </si>
  <si>
    <t>http://abs.twimg.com/images/themes/theme19/bg.gif</t>
  </si>
  <si>
    <t>http://pbs.twimg.com/profile_background_images/378800000158378481/xOqry2Lk.jpeg</t>
  </si>
  <si>
    <t>http://pbs.twimg.com/profile_background_images/446376036821786624/D5a6NFe0.jpeg</t>
  </si>
  <si>
    <t>http://pbs.twimg.com/profile_background_images/140272069/twitter-1.jpg</t>
  </si>
  <si>
    <t>http://pbs.twimg.com/profile_background_images/675271547586789376/iGanNlKe.jpg</t>
  </si>
  <si>
    <t>http://pbs.twimg.com/profile_background_images/558602656/Back-twtter.jpg</t>
  </si>
  <si>
    <t>http://pbs.twimg.com/profile_background_images/486522416684740609/XqvUOycJ.png</t>
  </si>
  <si>
    <t>http://pbs.twimg.com/profile_background_images/464530113237745664/ONrQlLFz.jpeg</t>
  </si>
  <si>
    <t>http://pbs.twimg.com/profile_background_images/564509579/Alofoke_Logo.jpg</t>
  </si>
  <si>
    <t>http://pbs.twimg.com/profile_background_images/697394253257961472/YHyOg8G0.jpg</t>
  </si>
  <si>
    <t>http://pbs.twimg.com/profile_background_images/105734266/TwitterGlobeBackground.jpg</t>
  </si>
  <si>
    <t>http://pbs.twimg.com/profile_background_images/621096023751004161/BAKy7hCT.png</t>
  </si>
  <si>
    <t>http://pbs.twimg.com/profile_background_images/572089682410754048/XwyqAYg6.png</t>
  </si>
  <si>
    <t>http://pbs.twimg.com/profile_background_images/585366666432782336/hb8XU4WY.png</t>
  </si>
  <si>
    <t>http://pbs.twimg.com/profile_background_images/378800000176785843/D3pyPvOU.jpeg</t>
  </si>
  <si>
    <t>http://pbs.twimg.com/profile_background_images/378800000019331559/35365a2fe610b66375d8b6c224f2ca58.jpeg</t>
  </si>
  <si>
    <t>http://pbs.twimg.com/profile_background_images/432255262276071426/YEerxpoo.png</t>
  </si>
  <si>
    <t>http://pbs.twimg.com/profile_background_images/378800000014004320/ea3c9c28516c07ad1f45569f6d90daba.jpeg</t>
  </si>
  <si>
    <t>http://pbs.twimg.com/profile_background_images/623841771211108352/nd9sNqt5.png</t>
  </si>
  <si>
    <t>http://pbs.twimg.com/profile_background_images/37762837/AMC100-100-perso.gif</t>
  </si>
  <si>
    <t>http://pbs.twimg.com/profile_background_images/690960920/cc8998bed804584265be2949ae371425.jpeg</t>
  </si>
  <si>
    <t>http://pbs.twimg.com/profile_background_images/378800000123106749/f1a8991cd53a1d2da53c06ec56c3d2bb.jpeg</t>
  </si>
  <si>
    <t>http://pbs.twimg.com/profile_background_images/603009911920852992/dmB6N4YX.jpg</t>
  </si>
  <si>
    <t>http://pbs.twimg.com/profile_background_images/584463076230959104/IPUvubbj.jpg</t>
  </si>
  <si>
    <t>http://pbs.twimg.com/profile_background_images/523582326/IMG00237-20110523-1555.jpg</t>
  </si>
  <si>
    <t>http://pbs.twimg.com/profile_background_images/808292543/87ea2b6a5884531b50babf88f3a34a7c.jpeg</t>
  </si>
  <si>
    <t>http://pbs.twimg.com/profile_background_images/813858005/c711c6631403c6f9fe391d7e0cc35421.jpeg</t>
  </si>
  <si>
    <t>http://pbs.twimg.com/profile_background_images/454613128458678272/Y5CqP-2k.jpeg</t>
  </si>
  <si>
    <t>http://pbs.twimg.com/profile_background_images/570199281768730624/UtTfR4Yb.jpeg</t>
  </si>
  <si>
    <t>http://pbs.twimg.com/profile_background_images/107279660/fa-twitter-bg-small.png</t>
  </si>
  <si>
    <t>http://pbs.twimg.com/profile_background_images/438500739984265217/VHqOmRrY.jpeg</t>
  </si>
  <si>
    <t>http://pbs.twimg.com/profile_background_images/716802441/f316e3a755925151c28570890a0fa408.jpeg</t>
  </si>
  <si>
    <t>http://pbs.twimg.com/profile_background_images/544440977289515008/bV430pH2.jpeg</t>
  </si>
  <si>
    <t>http://pbs.twimg.com/profile_background_images/519516550336753664/1XzCjnmz.jpeg</t>
  </si>
  <si>
    <t>http://pbs.twimg.com/profile_background_images/628097524679749632/CzwSn-QJ.jpg</t>
  </si>
  <si>
    <t>http://pbs.twimg.com/profile_background_images/510462650497515520/zpQZMqmK.png</t>
  </si>
  <si>
    <t>http://pbs.twimg.com/profile_background_images/618268571844616192/1siRiOYX.jpg</t>
  </si>
  <si>
    <t>http://pbs.twimg.com/profile_background_images/204718928/webtreats_wood-pattern6-512.jpg</t>
  </si>
  <si>
    <t>http://pbs.twimg.com/profile_background_images/655513927/TULIO.jpg</t>
  </si>
  <si>
    <t>http://pbs.twimg.com/profile_background_images/741260840/6e05a48d548fcc6a2ebda6658d7ea447.jpeg</t>
  </si>
  <si>
    <t>http://pbs.twimg.com/profile_background_images/484268245797449728/f0I0LF0H.jpeg</t>
  </si>
  <si>
    <t>http://pbs.twimg.com/profile_background_images/448425457990377473/ZMenNGTM.jpeg</t>
  </si>
  <si>
    <t>http://pbs.twimg.com/profile_background_images/140822698/lovendotodo.jpg</t>
  </si>
  <si>
    <t>http://pbs.twimg.com/profile_background_images/820043424/adfacb18e4178bfd49fa85a50d43cdac.png</t>
  </si>
  <si>
    <t>http://pbs.twimg.com/profile_background_images/833081258/0d1976afcb1eabc2928f127d20584d4d.jpeg</t>
  </si>
  <si>
    <t>http://pbs.twimg.com/profile_background_images/494078363649077251/cOnSxMdx.jpeg</t>
  </si>
  <si>
    <t>http://pbs.twimg.com/profile_background_images/19879136/BOBBY_TRENDY_AS.JPG</t>
  </si>
  <si>
    <t>http://pbs.twimg.com/profile_background_images/378800000083392371/575d62339b51c08c8575734c113a0a14.jpeg</t>
  </si>
  <si>
    <t>http://pbs.twimg.com/profile_background_images/378800000145833442/TTw3SL41.png</t>
  </si>
  <si>
    <t>http://pbs.twimg.com/profile_background_images/486702106892439552/KbOQN24P.png</t>
  </si>
  <si>
    <t>http://pbs.twimg.com/profile_background_images/572123687906594816/jrXavFju.png</t>
  </si>
  <si>
    <t>http://pbs.twimg.com/profile_background_images/12579412/Untitled-2.png</t>
  </si>
  <si>
    <t>http://pbs.twimg.com/profile_background_images/580391061513633792/v5anCw8Z.jpg</t>
  </si>
  <si>
    <t>http://abs.twimg.com/images/themes/theme6/bg.gif</t>
  </si>
  <si>
    <t>http://pbs.twimg.com/profile_background_images/648885907/nhq7skanq25wj6lzqpmw.jpeg</t>
  </si>
  <si>
    <t>http://pbs.twimg.com/profile_background_images/459346314757545984/e4aTPbkb.jpeg</t>
  </si>
  <si>
    <t>http://pbs.twimg.com/profile_background_images/73661974/GG_twitter.jpg</t>
  </si>
  <si>
    <t>http://pbs.twimg.com/profile_images/811186927311458304/ma3tRaPU_normal.jpg</t>
  </si>
  <si>
    <t>http://pbs.twimg.com/profile_images/746016995263545344/eI3GHoRe_normal.jpg</t>
  </si>
  <si>
    <t>http://pbs.twimg.com/profile_images/736585316883148800/ZLe7sqYp_normal.jpg</t>
  </si>
  <si>
    <t>http://pbs.twimg.com/profile_images/847857402036625408/fIzaKUpJ_normal.jpg</t>
  </si>
  <si>
    <t>http://pbs.twimg.com/profile_images/828739813922713601/4mvVmeSa_normal.jpg</t>
  </si>
  <si>
    <t>http://pbs.twimg.com/profile_images/717730381412311040/iycX9zsk_normal.jpg</t>
  </si>
  <si>
    <t>http://pbs.twimg.com/profile_images/848874275390017536/nqrZxT4Y_normal.jpg</t>
  </si>
  <si>
    <t>http://pbs.twimg.com/profile_images/809790999564316672/i-Mk_07L_normal.jpg</t>
  </si>
  <si>
    <t>http://pbs.twimg.com/profile_images/766676647370166272/Bn4sHHma_normal.jpg</t>
  </si>
  <si>
    <t>http://pbs.twimg.com/profile_images/704275627168407552/tB-xYay__normal.jpg</t>
  </si>
  <si>
    <t>http://pbs.twimg.com/profile_images/598161807358889984/O04xANMN_normal.jpg</t>
  </si>
  <si>
    <t>http://pbs.twimg.com/profile_images/3596676870/95250957ca13505b8668022fcc830da5_normal.jpeg</t>
  </si>
  <si>
    <t>http://pbs.twimg.com/profile_images/482593214075916288/CWbh5_Z3_normal.jpeg</t>
  </si>
  <si>
    <t>http://pbs.twimg.com/profile_images/836965467919003648/FhDHQfHO_normal.jpg</t>
  </si>
  <si>
    <t>http://pbs.twimg.com/profile_images/721949060807065600/HJbgB81X_normal.jpg</t>
  </si>
  <si>
    <t>http://pbs.twimg.com/profile_images/768071480584331265/czqGoGrD_normal.jpg</t>
  </si>
  <si>
    <t>http://pbs.twimg.com/profile_images/2444388806/zfkjakjk7ifxmzcf3qki_normal.png</t>
  </si>
  <si>
    <t>http://pbs.twimg.com/profile_images/832145833281851393/9Zwmpf5H_normal.jpg</t>
  </si>
  <si>
    <t>http://pbs.twimg.com/profile_images/790005077759107072/euet36OG_normal.jpg</t>
  </si>
  <si>
    <t>http://pbs.twimg.com/profile_images/840953267270098944/cTU23GaD_normal.jpg</t>
  </si>
  <si>
    <t>http://pbs.twimg.com/profile_images/528806229770919936/cBkweitc_normal.png</t>
  </si>
  <si>
    <t>http://pbs.twimg.com/profile_images/591981056368070656/RAt3VzHr_normal.png</t>
  </si>
  <si>
    <t>http://pbs.twimg.com/profile_images/710912528524644352/6tkh7USG_normal.jpg</t>
  </si>
  <si>
    <t>http://pbs.twimg.com/profile_images/378800000815130202/047af62e740ce9960cfccaccf35294cd_normal.jpeg</t>
  </si>
  <si>
    <t>http://pbs.twimg.com/profile_images/744589908157685760/Nh8cbwoY_normal.jpg</t>
  </si>
  <si>
    <t>http://pbs.twimg.com/profile_images/788120728755380224/hGSlioxc_normal.jpg</t>
  </si>
  <si>
    <t>http://pbs.twimg.com/profile_images/697391700457734144/NQMwro-T_normal.png</t>
  </si>
  <si>
    <t>http://pbs.twimg.com/profile_images/517309603818655744/8QnN_UgO_normal.png</t>
  </si>
  <si>
    <t>http://pbs.twimg.com/profile_images/615392662233808896/EtxjSSKk_normal.jpg</t>
  </si>
  <si>
    <t>http://pbs.twimg.com/profile_images/841666247137738752/Kj7dUykB_normal.jpg</t>
  </si>
  <si>
    <t>http://pbs.twimg.com/profile_images/576294503599869952/lZ1JTlB__normal.jpeg</t>
  </si>
  <si>
    <t>http://pbs.twimg.com/profile_images/656408759669944324/T31Mvocl_normal.png</t>
  </si>
  <si>
    <t>http://pbs.twimg.com/profile_images/844579406224015361/AIqWkF9B_normal.jpg</t>
  </si>
  <si>
    <t>http://pbs.twimg.com/profile_images/767279142316351489/4G9g6_PS_normal.jpg</t>
  </si>
  <si>
    <t>http://pbs.twimg.com/profile_images/819513020023996418/HSvUjYSt_normal.jpg</t>
  </si>
  <si>
    <t>http://pbs.twimg.com/profile_images/702740014371704833/mSx6fxnO_normal.jpg</t>
  </si>
  <si>
    <t>http://pbs.twimg.com/profile_images/458707572137021441/-RrQrbiY_normal.png</t>
  </si>
  <si>
    <t>http://pbs.twimg.com/profile_images/848467227183632384/_EkKQGc3_normal.jpg</t>
  </si>
  <si>
    <t>http://pbs.twimg.com/profile_images/763030493013180416/wcL0xz2f_normal.jpg</t>
  </si>
  <si>
    <t>http://pbs.twimg.com/profile_images/378800000771239383/75300e2907f2aedb1368e8837b758376_normal.jpeg</t>
  </si>
  <si>
    <t>http://pbs.twimg.com/profile_images/3700948304/c5fa0859c21f6dc432929e9cf3889c05_normal.png</t>
  </si>
  <si>
    <t>http://pbs.twimg.com/profile_images/844025690110541824/pjr4brcj_normal.jpg</t>
  </si>
  <si>
    <t>http://pbs.twimg.com/profile_images/717537270010490880/Nx4KfxT1_normal.jpg</t>
  </si>
  <si>
    <t>http://pbs.twimg.com/profile_images/378800000785476956/e1ccfe3c1f1d15c2114abc84b70d962c_normal.jpeg</t>
  </si>
  <si>
    <t>http://pbs.twimg.com/profile_images/764807848689827840/D-M77sy6_normal.jpg</t>
  </si>
  <si>
    <t>http://pbs.twimg.com/profile_images/704767287518060544/4AG0c5_a_normal.jpg</t>
  </si>
  <si>
    <t>http://pbs.twimg.com/profile_images/819624506264289281/sNHkygH6_normal.jpg</t>
  </si>
  <si>
    <t>http://pbs.twimg.com/profile_images/825676353831890944/1gmEd6Jw_normal.jpg</t>
  </si>
  <si>
    <t>http://pbs.twimg.com/profile_images/549689698013044736/w7HGZ-dP_normal.png</t>
  </si>
  <si>
    <t>http://pbs.twimg.com/profile_images/799882642774695936/DQ7rCJVw_normal.jpg</t>
  </si>
  <si>
    <t>http://pbs.twimg.com/profile_images/79257909/fa-logo-vertical_normal.png</t>
  </si>
  <si>
    <t>http://pbs.twimg.com/profile_images/844586489329545216/ROzPJcPU_normal.jpg</t>
  </si>
  <si>
    <t>http://pbs.twimg.com/profile_images/591149281177952256/btC_QDTm_normal.jpg</t>
  </si>
  <si>
    <t>http://pbs.twimg.com/profile_images/750253289099366400/Qcmi3mWV_normal.jpg</t>
  </si>
  <si>
    <t>http://pbs.twimg.com/profile_images/480777188912795648/drgRYJsj_normal.jpeg</t>
  </si>
  <si>
    <t>http://pbs.twimg.com/profile_images/600683148737781760/LDoJ7zfj_normal.png</t>
  </si>
  <si>
    <t>http://pbs.twimg.com/profile_images/702585811187793920/YIIJ5o69_normal.jpg</t>
  </si>
  <si>
    <t>http://pbs.twimg.com/profile_images/750741005175959552/c6fEtZH4_normal.jpg</t>
  </si>
  <si>
    <t>http://pbs.twimg.com/profile_images/699006949237485568/oj2YGkAq_normal.png</t>
  </si>
  <si>
    <t>http://pbs.twimg.com/profile_images/823136847475965953/HF7bvqp5_normal.jpg</t>
  </si>
  <si>
    <t>http://pbs.twimg.com/profile_images/846768820719140864/GsBBzpM5_normal.jpg</t>
  </si>
  <si>
    <t>http://pbs.twimg.com/profile_images/656382349970710528/RhJjhAd9_normal.png</t>
  </si>
  <si>
    <t>http://pbs.twimg.com/profile_images/378800000769156453/c91eb25819414a80c57b0a246e69299e_normal.jpeg</t>
  </si>
  <si>
    <t>http://pbs.twimg.com/profile_images/805751028645765120/8x1VQnmN_normal.jpg</t>
  </si>
  <si>
    <t>http://pbs.twimg.com/profile_images/502371119727271936/U_wKhbbM_normal.png</t>
  </si>
  <si>
    <t>http://pbs.twimg.com/profile_images/808374216479375364/C8FWYR5d_normal.jpg</t>
  </si>
  <si>
    <t>http://pbs.twimg.com/profile_images/656361420997591040/7Qb27gww_normal.png</t>
  </si>
  <si>
    <t>http://pbs.twimg.com/profile_images/614811829823406080/M7y2TheR_normal.png</t>
  </si>
  <si>
    <t>http://pbs.twimg.com/profile_images/661555341843279872/h4u2DO9W_normal.jpg</t>
  </si>
  <si>
    <t>http://pbs.twimg.com/profile_images/2671001512/a0e6e08ee27bb0187409a547379b0f81_normal.jpeg</t>
  </si>
  <si>
    <t>https://twitter.com/nithincn</t>
  </si>
  <si>
    <t>https://twitter.com/youtubeindia</t>
  </si>
  <si>
    <t>https://twitter.com/geekyranjit</t>
  </si>
  <si>
    <t>https://twitter.com/anggamell</t>
  </si>
  <si>
    <t>https://twitter.com/guptafrancisco</t>
  </si>
  <si>
    <t>https://twitter.com/mariomerrill7</t>
  </si>
  <si>
    <t>https://twitter.com/noeliarv98</t>
  </si>
  <si>
    <t>https://twitter.com/informer_uva_or</t>
  </si>
  <si>
    <t>https://twitter.com/pimentelgary</t>
  </si>
  <si>
    <t>https://twitter.com/tecnonautatv</t>
  </si>
  <si>
    <t>https://twitter.com/grigromoviq</t>
  </si>
  <si>
    <t>https://twitter.com/grouvyt</t>
  </si>
  <si>
    <t>https://twitter.com/supreethyn_1994</t>
  </si>
  <si>
    <t>https://twitter.com/santicapoylindo</t>
  </si>
  <si>
    <t>https://twitter.com/owzkynnw5rgexel</t>
  </si>
  <si>
    <t>https://twitter.com/castillowillmer</t>
  </si>
  <si>
    <t>https://twitter.com/trutechiez</t>
  </si>
  <si>
    <t>https://twitter.com/_ladb</t>
  </si>
  <si>
    <t>https://twitter.com/anasadani11</t>
  </si>
  <si>
    <t>https://twitter.com/alissawahid</t>
  </si>
  <si>
    <t>https://twitter.com/ridbay</t>
  </si>
  <si>
    <t>https://twitter.com/portalhoyonline</t>
  </si>
  <si>
    <t>https://twitter.com/geekjoze</t>
  </si>
  <si>
    <t>https://twitter.com/kenedycurses</t>
  </si>
  <si>
    <t>https://twitter.com/kimtaeyeoin</t>
  </si>
  <si>
    <t>https://twitter.com/yun_aina</t>
  </si>
  <si>
    <t>https://twitter.com/topesdgama</t>
  </si>
  <si>
    <t>https://twitter.com/sasikumar4395</t>
  </si>
  <si>
    <t>https://twitter.com/harshrajupv1</t>
  </si>
  <si>
    <t>https://twitter.com/androidonthefly</t>
  </si>
  <si>
    <t>https://twitter.com/alvarez2078</t>
  </si>
  <si>
    <t>https://twitter.com/riacartoime1976</t>
  </si>
  <si>
    <t>https://twitter.com/dubspace00</t>
  </si>
  <si>
    <t>https://twitter.com/dreamingheart_</t>
  </si>
  <si>
    <t>https://twitter.com/mediatrends_es</t>
  </si>
  <si>
    <t>https://twitter.com/esagilang_a</t>
  </si>
  <si>
    <t>https://twitter.com/dgadgetin</t>
  </si>
  <si>
    <t>https://twitter.com/fonearenatamil</t>
  </si>
  <si>
    <t>https://twitter.com/gopal29</t>
  </si>
  <si>
    <t>https://twitter.com/leezaadekoya</t>
  </si>
  <si>
    <t>https://twitter.com/leedschatter</t>
  </si>
  <si>
    <t>https://twitter.com/woolridgeonfire</t>
  </si>
  <si>
    <t>https://twitter.com/kai_ane</t>
  </si>
  <si>
    <t>https://twitter.com/nicolasstrucelj</t>
  </si>
  <si>
    <t>https://twitter.com/ml_argentina</t>
  </si>
  <si>
    <t>https://twitter.com/vasyaroma2014</t>
  </si>
  <si>
    <t>https://twitter.com/canadianhiway</t>
  </si>
  <si>
    <t>https://twitter.com/samsungcanada</t>
  </si>
  <si>
    <t>https://twitter.com/trucoscelular</t>
  </si>
  <si>
    <t>https://twitter.com/rawanant</t>
  </si>
  <si>
    <t>https://twitter.com/samsungmobilein</t>
  </si>
  <si>
    <t>https://twitter.com/shovangayen</t>
  </si>
  <si>
    <t>https://twitter.com/technicalguruji</t>
  </si>
  <si>
    <t>https://twitter.com/mobileshop</t>
  </si>
  <si>
    <t>https://twitter.com/skillschampion2</t>
  </si>
  <si>
    <t>https://twitter.com/thesteveriley</t>
  </si>
  <si>
    <t>https://twitter.com/4cheatru</t>
  </si>
  <si>
    <t>https://twitter.com/ipreallyfire</t>
  </si>
  <si>
    <t>https://twitter.com/amigofeliz1970</t>
  </si>
  <si>
    <t>https://twitter.com/1985gustavo</t>
  </si>
  <si>
    <t>https://twitter.com/thiagopbc</t>
  </si>
  <si>
    <t>https://twitter.com/vbxonline</t>
  </si>
  <si>
    <t>https://twitter.com/eladauga</t>
  </si>
  <si>
    <t>https://twitter.com/solidjean23</t>
  </si>
  <si>
    <t>https://twitter.com/encuentra24</t>
  </si>
  <si>
    <t>https://twitter.com/shoesbagsazuk</t>
  </si>
  <si>
    <t>https://twitter.com/alvaro15pp</t>
  </si>
  <si>
    <t>https://twitter.com/kviki_1987</t>
  </si>
  <si>
    <t>https://twitter.com/kissme1997</t>
  </si>
  <si>
    <t>https://twitter.com/smartwatchkauf</t>
  </si>
  <si>
    <t>https://twitter.com/regalosbaratito</t>
  </si>
  <si>
    <t>https://twitter.com/vantharien</t>
  </si>
  <si>
    <t>https://twitter.com/pricetrak</t>
  </si>
  <si>
    <t>https://twitter.com/samsung_magazin</t>
  </si>
  <si>
    <t>https://twitter.com/ronakorn</t>
  </si>
  <si>
    <t>https://twitter.com/shoha11557475</t>
  </si>
  <si>
    <t>https://twitter.com/mundjul</t>
  </si>
  <si>
    <t>https://twitter.com/sobathape</t>
  </si>
  <si>
    <t>https://twitter.com/ebuyjo</t>
  </si>
  <si>
    <t>https://twitter.com/zoon_vip</t>
  </si>
  <si>
    <t>https://twitter.com/annatiger3</t>
  </si>
  <si>
    <t>https://twitter.com/clarord</t>
  </si>
  <si>
    <t>https://twitter.com/samsunglatin</t>
  </si>
  <si>
    <t>https://twitter.com/alofokemusicnet</t>
  </si>
  <si>
    <t>https://twitter.com/tobisan15</t>
  </si>
  <si>
    <t>https://twitter.com/cissamagazine</t>
  </si>
  <si>
    <t>https://twitter.com/gingershaw13</t>
  </si>
  <si>
    <t>https://twitter.com/myapkreview04</t>
  </si>
  <si>
    <t>https://twitter.com/globalknowledge</t>
  </si>
  <si>
    <t>https://twitter.com/techcrunch</t>
  </si>
  <si>
    <t>https://twitter.com/xiaomiindia</t>
  </si>
  <si>
    <t>https://twitter.com/samsungmobile</t>
  </si>
  <si>
    <t>https://twitter.com/masounkaran</t>
  </si>
  <si>
    <t>https://twitter.com/oneplus</t>
  </si>
  <si>
    <t>https://twitter.com/x9techno</t>
  </si>
  <si>
    <t>https://twitter.com/gadgetscircle</t>
  </si>
  <si>
    <t>https://twitter.com/faizans9005</t>
  </si>
  <si>
    <t>https://twitter.com/droid_life</t>
  </si>
  <si>
    <t>https://twitter.com/kanoestevez</t>
  </si>
  <si>
    <t>https://twitter.com/pauline_mbs</t>
  </si>
  <si>
    <t>https://twitter.com/jckyyyy</t>
  </si>
  <si>
    <t>https://twitter.com/alejandro14121</t>
  </si>
  <si>
    <t>https://twitter.com/theman555555</t>
  </si>
  <si>
    <t>https://twitter.com/garyhadfield2</t>
  </si>
  <si>
    <t>https://twitter.com/farisbekk</t>
  </si>
  <si>
    <t>https://twitter.com/sahenul007</t>
  </si>
  <si>
    <t>https://twitter.com/hanzo2006</t>
  </si>
  <si>
    <t>https://twitter.com/androidpites</t>
  </si>
  <si>
    <t>https://twitter.com/liamsmile_</t>
  </si>
  <si>
    <t>https://twitter.com/maaneha007</t>
  </si>
  <si>
    <t>https://twitter.com/mymart007</t>
  </si>
  <si>
    <t>https://twitter.com/mashableng</t>
  </si>
  <si>
    <t>https://twitter.com/computeramade</t>
  </si>
  <si>
    <t>https://twitter.com/manorsgroup1</t>
  </si>
  <si>
    <t>https://twitter.com/mundogadgetsnet</t>
  </si>
  <si>
    <t>https://twitter.com/androidzulia</t>
  </si>
  <si>
    <t>https://twitter.com/liismaddox</t>
  </si>
  <si>
    <t>https://twitter.com/sarahtronix</t>
  </si>
  <si>
    <t>https://twitter.com/junior_celim</t>
  </si>
  <si>
    <t>https://twitter.com/louloucale</t>
  </si>
  <si>
    <t>https://twitter.com/comparateuramc</t>
  </si>
  <si>
    <t>https://twitter.com/sam_sosa88</t>
  </si>
  <si>
    <t>https://twitter.com/robo_smartphone</t>
  </si>
  <si>
    <t>https://twitter.com/azzamekajaya</t>
  </si>
  <si>
    <t>https://twitter.com/black_friday_br</t>
  </si>
  <si>
    <t>https://twitter.com/luluhanning</t>
  </si>
  <si>
    <t>https://twitter.com/ajnoocentral</t>
  </si>
  <si>
    <t>https://twitter.com/thomasclone</t>
  </si>
  <si>
    <t>https://twitter.com/concell_moviles</t>
  </si>
  <si>
    <t>https://twitter.com/ntsribas01</t>
  </si>
  <si>
    <t>https://twitter.com/phukienplus</t>
  </si>
  <si>
    <t>https://twitter.com/veditto13</t>
  </si>
  <si>
    <t>https://twitter.com/coreycruz7</t>
  </si>
  <si>
    <t>https://twitter.com/vrodriguxs</t>
  </si>
  <si>
    <t>https://twitter.com/biancaziener</t>
  </si>
  <si>
    <t>https://twitter.com/tuaccesototal</t>
  </si>
  <si>
    <t>https://twitter.com/chabarek_h</t>
  </si>
  <si>
    <t>https://twitter.com/clasiftodo</t>
  </si>
  <si>
    <t>https://twitter.com/anuciosexpress</t>
  </si>
  <si>
    <t>https://twitter.com/bazar_nyagan</t>
  </si>
  <si>
    <t>https://twitter.com/tefibl15</t>
  </si>
  <si>
    <t>https://twitter.com/claroperu</t>
  </si>
  <si>
    <t>https://twitter.com/claroteayuda</t>
  </si>
  <si>
    <t>https://twitter.com/daniellschm</t>
  </si>
  <si>
    <t>https://twitter.com/adamelwin1</t>
  </si>
  <si>
    <t>https://twitter.com/e</t>
  </si>
  <si>
    <t>https://twitter.com/fonearena</t>
  </si>
  <si>
    <t>https://twitter.com/mahuarana</t>
  </si>
  <si>
    <t>https://twitter.com/danaferdianto</t>
  </si>
  <si>
    <t>https://twitter.com/satriadvvi</t>
  </si>
  <si>
    <t>https://twitter.com/4gulali_id</t>
  </si>
  <si>
    <t>https://twitter.com/serterah</t>
  </si>
  <si>
    <t>https://twitter.com/ftnkhrl</t>
  </si>
  <si>
    <t>https://twitter.com/ed_agosto</t>
  </si>
  <si>
    <t>https://twitter.com/fusioneletronix</t>
  </si>
  <si>
    <t>https://twitter.com/universmartphon</t>
  </si>
  <si>
    <t>https://twitter.com/gdelussigny</t>
  </si>
  <si>
    <t>https://twitter.com/guydelussigny</t>
  </si>
  <si>
    <t>https://twitter.com/24h_tecnologia</t>
  </si>
  <si>
    <t>https://twitter.com/boulanger</t>
  </si>
  <si>
    <t>https://twitter.com/alashovoqhq</t>
  </si>
  <si>
    <t>https://twitter.com/bonicstore</t>
  </si>
  <si>
    <t>https://twitter.com/espriweb</t>
  </si>
  <si>
    <t>https://twitter.com/annalebedevavip</t>
  </si>
  <si>
    <t>https://twitter.com/elder_vl13</t>
  </si>
  <si>
    <t>https://twitter.com/y8aegnuemvbeiex</t>
  </si>
  <si>
    <t>https://twitter.com/telefoonabonl</t>
  </si>
  <si>
    <t>https://twitter.com/juanmjs_3976</t>
  </si>
  <si>
    <t>https://twitter.com/luzugames</t>
  </si>
  <si>
    <t>https://twitter.com/pokemongoapp</t>
  </si>
  <si>
    <t>https://twitter.com/humbertoemelec</t>
  </si>
  <si>
    <t>https://twitter.com/parshamrahcom</t>
  </si>
  <si>
    <t>https://twitter.com/maestrostecno</t>
  </si>
  <si>
    <t>https://twitter.com/municonnections</t>
  </si>
  <si>
    <t>https://twitter.com/elena_miller_l</t>
  </si>
  <si>
    <t>https://twitter.com/barahol_31</t>
  </si>
  <si>
    <t>https://twitter.com/techcastous</t>
  </si>
  <si>
    <t>https://twitter.com/tambe_shantanu</t>
  </si>
  <si>
    <t>https://twitter.com/igyaan</t>
  </si>
  <si>
    <t>https://twitter.com/jasmineshop8</t>
  </si>
  <si>
    <t>https://twitter.com/tulio1987</t>
  </si>
  <si>
    <t>https://twitter.com/tweezeitcom</t>
  </si>
  <si>
    <t>https://twitter.com/tuexperto</t>
  </si>
  <si>
    <t>https://twitter.com/priceghar</t>
  </si>
  <si>
    <t>https://twitter.com/lagioielleria</t>
  </si>
  <si>
    <t>https://twitter.com/findertech</t>
  </si>
  <si>
    <t>https://twitter.com/bruff</t>
  </si>
  <si>
    <t>https://twitter.com/teknodr24</t>
  </si>
  <si>
    <t>https://twitter.com/johnlaine65</t>
  </si>
  <si>
    <t>https://twitter.com/howardsway1980s</t>
  </si>
  <si>
    <t>https://twitter.com/fabriciohnz</t>
  </si>
  <si>
    <t>https://twitter.com/polyakov_konon</t>
  </si>
  <si>
    <t>https://twitter.com/mobileblogger2</t>
  </si>
  <si>
    <t>https://twitter.com/samsunguk</t>
  </si>
  <si>
    <t>https://twitter.com/samsungitalia</t>
  </si>
  <si>
    <t>https://twitter.com/frankjamesda</t>
  </si>
  <si>
    <t>https://twitter.com/anisyaalekseev3</t>
  </si>
  <si>
    <t>https://twitter.com/britneycorbeyan</t>
  </si>
  <si>
    <t>https://twitter.com/byfone4upro1</t>
  </si>
  <si>
    <t>https://twitter.com/lovendotodo</t>
  </si>
  <si>
    <t>https://twitter.com/isdahliaf</t>
  </si>
  <si>
    <t>https://twitter.com/samkiesupdates</t>
  </si>
  <si>
    <t>https://twitter.com/brittan01703100</t>
  </si>
  <si>
    <t>https://twitter.com/samsungshop2</t>
  </si>
  <si>
    <t>https://twitter.com/rtparaeverybody</t>
  </si>
  <si>
    <t>https://twitter.com/oxglow</t>
  </si>
  <si>
    <t>https://twitter.com/trendr</t>
  </si>
  <si>
    <t>https://twitter.com/mobilephonesez</t>
  </si>
  <si>
    <t>https://twitter.com/tengounandroid</t>
  </si>
  <si>
    <t>https://twitter.com/yaqoubmadrid5</t>
  </si>
  <si>
    <t>https://twitter.com/tuexpertomovil</t>
  </si>
  <si>
    <t>https://twitter.com/colacojose</t>
  </si>
  <si>
    <t>https://twitter.com/devcodero</t>
  </si>
  <si>
    <t>https://twitter.com/wkdlevi</t>
  </si>
  <si>
    <t>https://twitter.com/msps06</t>
  </si>
  <si>
    <t>https://twitter.com/dbrand</t>
  </si>
  <si>
    <t>https://twitter.com/samsungbulgaria</t>
  </si>
  <si>
    <t>https://twitter.com/alphr_es</t>
  </si>
  <si>
    <t>https://twitter.com/horrortografia</t>
  </si>
  <si>
    <t>https://twitter.com/luislovell27</t>
  </si>
  <si>
    <t>https://twitter.com/pyotr111nso</t>
  </si>
  <si>
    <t>https://twitter.com/mariana10paz</t>
  </si>
  <si>
    <t>https://twitter.com/neowinfeed</t>
  </si>
  <si>
    <t>https://twitter.com/totijepan_0</t>
  </si>
  <si>
    <t>https://twitter.com/riod_by</t>
  </si>
  <si>
    <t>https://twitter.com/jmes_jones787</t>
  </si>
  <si>
    <t>https://twitter.com/feedjunkie</t>
  </si>
  <si>
    <t>https://twitter.com/spanishclash</t>
  </si>
  <si>
    <t>https://twitter.com/dfleshbourne</t>
  </si>
  <si>
    <t>https://twitter.com/imagesblog</t>
  </si>
  <si>
    <t>https://twitter.com/mrmoviliano</t>
  </si>
  <si>
    <t>https://twitter.com/shohanoor_rahma</t>
  </si>
  <si>
    <t>https://twitter.com/ballimbaycefak</t>
  </si>
  <si>
    <t>https://twitter.com/app_sw_</t>
  </si>
  <si>
    <t>https://twitter.com/rhaf_hq</t>
  </si>
  <si>
    <t>https://twitter.com/armanmalik2526</t>
  </si>
  <si>
    <t>https://twitter.com/yaroslavlpra3n</t>
  </si>
  <si>
    <t>https://twitter.com/robo_ofertas</t>
  </si>
  <si>
    <t>https://twitter.com/ntimemanovic</t>
  </si>
  <si>
    <t>https://twitter.com/gabrieldelaveg</t>
  </si>
  <si>
    <t>https://twitter.com/ponsel_2000</t>
  </si>
  <si>
    <t>https://twitter.com/curved_de</t>
  </si>
  <si>
    <t>https://twitter.com/hendfone</t>
  </si>
  <si>
    <t>https://twitter.com/winnkabarkyaw</t>
  </si>
  <si>
    <t>https://twitter.com/ecommerce_de</t>
  </si>
  <si>
    <t>https://twitter.com/gadgetguysite</t>
  </si>
  <si>
    <t>nithincn
RT @geekyranjit: Samsung Galaxy
A5 2017 Unboxing &amp;amp; Overview
(Hyderabadi Hindi) https://t.co/DCUBZliLoe
@YouTubeIndia</t>
  </si>
  <si>
    <t xml:space="preserve">youtubeindia
</t>
  </si>
  <si>
    <t>geekyranjit
Just finished shooting the unboxing
&amp;amp; overview video for Galaxy
A5 will post it on my Hindi Channel
in Hyderabadi H… https://t.co/VIJNC15aC2</t>
  </si>
  <si>
    <t>anggamell
https://t.co/SbOKKvGO3e</t>
  </si>
  <si>
    <t>guptafrancisco
Samsung Galaxy A5 (2016)/A510F
Case [With Free Screen Protector],CaseHome
Blue Light https://t.co/gxemvLadMu
https://t.co/OnyX6FEKfP</t>
  </si>
  <si>
    <t>mariomerrill7
c00874 - Cool Mexican Sugar Skull
Flower Tattoo Design Samsung Galaxy
A5 (2016) SM-A5 https://t.co/bKVVoJZ6ph
https://t.co/2NVizu6pxf</t>
  </si>
  <si>
    <t>noeliarv98
RT @INFORMER_uva_or: Perdido samsung
galaxy A5 ayer, esta cascado por
una esquina y tiene una funda fea.
Si lo tienes te invito a unas cañas</t>
  </si>
  <si>
    <t>informer_uva_or
Perdido samsung galaxy A5 ayer,
esta cascado por una esquina y
tiene una funda fea. Si lo tienes
te invito a unas cañas</t>
  </si>
  <si>
    <t>pimentelgary
Ya estoy a punto de ganar el #Galaxy2017GRATIS
de @TecnonautaTV → https://t.co/UAXd7i6edl
#Galaxy2017GRATIS</t>
  </si>
  <si>
    <t xml:space="preserve">tecnonautatv
</t>
  </si>
  <si>
    <t>grigromoviq
RT @PimentelGary: Ya estoy a punto
de ganar el #Galaxy2017GRATIS de
@TecnonautaTV → https://t.co/UAXd7i6edl
#Galaxy2017GRATIS</t>
  </si>
  <si>
    <t>grouvyt
Samsung Galaxy A5 2017: Einrichten
&amp;amp; Erster Eindruck (Deutsch)
| SwagTab https://t.co/rnV2CMIP4q
#tech</t>
  </si>
  <si>
    <t>supreethyn_1994
I liked a @YouTube video https://t.co/dR0ARnwxoO
Samsung Galaxy A5 2017 Unboxing
&amp;amp; Overview (Hyderabadi Hindi)</t>
  </si>
  <si>
    <t>santicapoylindo
¡Lo quiero! Samsung Galaxy 2017
GRATIS de @TecnonautaTV → https://t.co/j7SrD6PYef
#Galaxy2017GRATIS Yo quiere ese
rikolino celular :) kk</t>
  </si>
  <si>
    <t>owzkynnw5rgexel
RT @santicapoylindo: ¡Lo quiero!
Samsung Galaxy 2017 GRATIS de @TecnonautaTV
→ https://t.co/j7SrD6PYef #Galaxy2017GRATIS
Yo quiere ese ri…</t>
  </si>
  <si>
    <t>castillowillmer
Samsung Galaxy A5 (2017) vs Galaxy
S7: ¿cuál es el mejor affaire?
https://t.co/DokkVhaTnM #Will_Cas
https://t.co/2Z04yvL6Su</t>
  </si>
  <si>
    <t>trutechiez
Samsung Galaxy A3 and A5 hands
on #fisher https://t.co/rEBU5jconD</t>
  </si>
  <si>
    <t>_ladb
Galaxy A5 https://t.co/2tibeosxCs</t>
  </si>
  <si>
    <t>anasadani11
@AlissaWahid Xiaomi Mi5 atau samsung
galaxy a5 2017</t>
  </si>
  <si>
    <t xml:space="preserve">alissawahid
</t>
  </si>
  <si>
    <t>ridbay
Android 7.0 Nougat delayed for
Samsung Galaxy A3, A5 and A7 2016
https://t.co/GGrOUV3T9x While the
new Galaxy S8 are the center of
the pre…</t>
  </si>
  <si>
    <t>portalhoyonline
#Galaxy A3, A5 y A7 (2016) recibirán
#AndroidNougat en mayo https://t.co/9aNC3ze7Hx
https://t.co/cm8iDyQK8b</t>
  </si>
  <si>
    <t>geekjoze
Funda Samsung Galaxy A5 2016, AICEK
Protector Samsung Galaxy A5(A510F)
Funda .... https://t.co/V2vTOUAtq9
#GeekJoze https://t.co/agYAQwsxXA</t>
  </si>
  <si>
    <t>kenedycurses
@kimtaeyeoin Samsung Galaxy A5
(2017)</t>
  </si>
  <si>
    <t xml:space="preserve">kimtaeyeoin
</t>
  </si>
  <si>
    <t>yun_aina
@TopesdGama Me gustaria que izierais
un sorteo del samsung galaxy a3
o a5 2017 GRACIAS!!! 😃❤️</t>
  </si>
  <si>
    <t xml:space="preserve">topesdgama
</t>
  </si>
  <si>
    <t>sasikumar4395
RT @geekyranjit: Just finished
shooting the unboxing &amp;amp; overview
video for Galaxy A5 will post it
on my Hindi Channel in Hyderabadi
Hindi be…</t>
  </si>
  <si>
    <t>harshrajupv1
I liked a @YouTube video https://t.co/2xw7jdMZM5
Samsung Galaxy A5 2017 Unboxing
&amp;amp; Overview (Hyderabadi Hindi)</t>
  </si>
  <si>
    <t>androidonthefly
[ROM] ENIGMA N7/S8 ROM For Galaxy
A5 2016 https://t.co/1Clls3p4Kc</t>
  </si>
  <si>
    <t>alvarez2078
SORTEO GALAXY A5 2017 INTERNACIONAL
https://t.co/mlWJz3GVQe</t>
  </si>
  <si>
    <t>riacartoime1976
RT @Alvarez2078: SORTEO GALAXY
A5 2017 INTERNACIONAL https://t.co/mlWJz3GVQe</t>
  </si>
  <si>
    <t>dubspace00
The Samsung Galaxy A5 2017 is definitely
a great phone. Here are some shots
from the sea in my city. https://t.co/2VUZ4WjCnV</t>
  </si>
  <si>
    <t>dreamingheart_
Me ha gustado un vídeo de @YouTube
de @mediatrends_es (https://t.co/lHwSRHfrS9
- Samsung Galaxy A5 vs A3 (2016).
Review en español).</t>
  </si>
  <si>
    <t xml:space="preserve">mediatrends_es
</t>
  </si>
  <si>
    <t>esagilang_a
Saya suka video @YouTube dari @dgadgetin
https://t.co/t5LXyeUKVP Samsung
Galaxy A5 2017 Review Indonesia
- Sebagus Itukah?</t>
  </si>
  <si>
    <t xml:space="preserve">dgadgetin
</t>
  </si>
  <si>
    <t>fonearenatamil
Samsung Galaxy A5 2017 Unboxing
and First Look - முதல் பார்வை:
https://t.co/qWprnPnxTi via @YouTube</t>
  </si>
  <si>
    <t>gopal29
RT @FoneArenaTamil: Samsung Galaxy
A5 2017 Unboxing and First Look
- முதல் பார்வை: https://t.co/qWprnPnxTi
via @YouTube</t>
  </si>
  <si>
    <t>leezaadekoya
Leder Flip Case Tasche HÃ¼lle fÃ¼r
Samsung Galaxy A5 2017 (SM-A520)
- Buddha-Yoga https://t.co/GtiXT9NejE</t>
  </si>
  <si>
    <t>leedschatter
Check out 🔥 #Samsung deal from
#O2 - Samsung Galaxy A5 2016 (16GB
Black) on O2 Refresh 4G (24 Month(s)
cont...⬇https://t.co/OpTEoRySF5</t>
  </si>
  <si>
    <t>woolridgeonfire
RT @INFORMER_uva_or: Perdido samsung
galaxy A5 ayer, esta cascado por
una esquina y tiene una funda fea.
Si lo tienes te invito a unas cañas</t>
  </si>
  <si>
    <t>kai_ane
Galaxy a5 2017 é muito lindo, cara</t>
  </si>
  <si>
    <t>nicolasstrucelj
Vendo Samsung Galaxy A5 Duos Completo
microsd 32gb funda film https://t.co/6kXm15wNgb
vía @ML_Argentina</t>
  </si>
  <si>
    <t xml:space="preserve">ml_argentina
</t>
  </si>
  <si>
    <t>vasyaroma2014
Samsung Galaxy A5 (2017) 32 ГБ
SM-A520F LTE (Russian Federation)
/ Доступно цветов: 3 / МОЛЛ Samsung
Galaxy A5.. https://t.co/2oMuQyEKOt</t>
  </si>
  <si>
    <t>canadianhiway
RT @SamsungCanada: Feel confident
that your business data is better
protected. Get the Galaxy A5 with
Knox Security. https://t.co/Zu9UEGNY52</t>
  </si>
  <si>
    <t>samsungcanada
Feel confident that your business
data is better protected. Get the
Galaxy A5 with Knox Security. https://t.co/Zu9UEGNY52</t>
  </si>
  <si>
    <t>trucoscelular
Samsung Galaxy A5 (2017) vs Galaxy
S7: ¿cuál es el mejor affaire?
https://t.co/Fqw0yuLlyB</t>
  </si>
  <si>
    <t>rawanant
@SamsungMobileIN What is Samsung
Galaxy A5 2017 mobile price in
India, as we are seeing in Internet
that its global… https://t.co/FDrb9FKRpH</t>
  </si>
  <si>
    <t xml:space="preserve">samsungmobilein
</t>
  </si>
  <si>
    <t>shovangayen
@TechnicalGuruji ,sir say something
about samsung galaxy a5 and a7
2017. Aren't they overpriced??????</t>
  </si>
  <si>
    <t xml:space="preserve">technicalguruji
</t>
  </si>
  <si>
    <t>mobileshop
Best Samsung Galaxy A5 2016 Pink
Gold Mobile Phone Deals, Offers
&amp;amp; Discounts @@ https://t.co/1wJ92Ia8gZ
https://t.co/iwE9HOHUCQ</t>
  </si>
  <si>
    <t>skillschampion2
@TheSteveRiley I've just got the
Galaxy a5, it's better than the
S6 but not quite as good as the
S7...</t>
  </si>
  <si>
    <t xml:space="preserve">thesteveriley
</t>
  </si>
  <si>
    <t>4cheatru
Вопрос Какой лучши iPhone 5s vs
Samsung galaxy a5: Какой лучши
iPhone 5s vs Samsung galaxy… https://t.co/rRcHhi6CC2</t>
  </si>
  <si>
    <t>ipreallyfire
Вопрос Какой лучши iPhone 5s vs
Samsung galaxy a5 Какой лучши iPhone
5s vs Samsung galaxy a5 https://t.co/Klc756sN9V</t>
  </si>
  <si>
    <t>amigofeliz1970
RT @PromoSmartphone: Samsung Galaxy
A5 Rosê https://t.co/qVg5OEQ28f
+ Cupom de Desconto: RCA-27231
https://t.co/zsJTCloGXi</t>
  </si>
  <si>
    <t>promosmartphone
Galaxy A5 2017 32GB por 1566.02
https://t.co/Tr7EVMXpMd + CupomDesconto:
RCA-27231 https://t.co/oVNXYJBgtC</t>
  </si>
  <si>
    <t>1985gustavo
Vendendo um Galaxy A5 por 800 reais
novo. Vem de MP. #timBETA #BetaAjudaBeta
#rt #timbetalab #BetaLabAjudaBeta
#sdv #seguedevolta</t>
  </si>
  <si>
    <t>thiagopbc
RT @1985Gustavo: Vendendo um Galaxy
A5 por 800 reais novo. Vem de MP.
#timBETA #BetaAjudaBeta #rt #timbetalab
#BetaLabAjudaBeta #sdv #segue…</t>
  </si>
  <si>
    <t>vbxonline
RT @SamsungCanada: Feel confident
that your business data is better
protected. Get the Galaxy A5 with
Knox Security. https://t.co/Zu9UEGNY52</t>
  </si>
  <si>
    <t>onlinelisting
Samsung Galaxy A5 (2016) SM-A510
– 16GB – Rose Gold (Ohne Simlock)
Smartphone: 170,00 EUR (28 Pujas)Fecha
de... https://t.co/UwbIPvVNNf</t>
  </si>
  <si>
    <t>eladauga
Samsung galaxy a5 2016 https://t.co/TKgYVFqjlS</t>
  </si>
  <si>
    <t>solidjean23
Publique un clasificado en Encuentra24
en Teléfonos Celulares. Visitalo
https://t.co/MZ3uXtxBy1 @encuentra24</t>
  </si>
  <si>
    <t xml:space="preserve">encuentra24
</t>
  </si>
  <si>
    <t>shoesbagsazuk
Hot New Releases in Men's Shoulder
Bags #10: Samsung Galaxy A5 (2017)
... https://t.co/o1gjmcxwEK #Bags
https://t.co/0zjRQqVDNm</t>
  </si>
  <si>
    <t>alvaro15pp
@TopesdGama recomendáis a día de
hoy el galaxy a5 2017? Y un móvil
con larga duracion de batería (similar
al anterior) que sea extraible?
:)</t>
  </si>
  <si>
    <t>voursa
Galaxy A5 جلاكسي n : 36052500 -
80,000 UM https://t.co/nhiiCFD1Gt
https://t.co/RjyRPVGSTE</t>
  </si>
  <si>
    <t>kviki_1987
Красивые чехлы на Samsung Galaxy
A3, A5, J1, J2, J3, J5, J7, S3,
S4, S5, S6, S7, S8. Цена: 79 руб.
Заказать ➡… https://t.co/TzNt0iTaob</t>
  </si>
  <si>
    <t>kissme1997
RT @kviki_1987: Красивые чехлы
на Samsung Galaxy A3, A5, J1, J2,
J3, J5, J7, S3, S4, S5, S6, S7,
S8. Цена: 79 руб. Заказать ➡ https://t.c…</t>
  </si>
  <si>
    <t>smartwatchkauf
#SAMSUNG GALAXY A5,(2017)SM-A520F,32
GB,EDITION,GOLD,NEU,OVP,+SMART
W Samsung SAMSUNG GA... https://t.co/RTRjC7r1cZ</t>
  </si>
  <si>
    <t>androiditaliait
SAMSUNG A510F GALAXY A5 2016 BLACK
a soli 228,00€ https://t.co/xBVUvmfbEV
https://t.co/knb2YYNS0J</t>
  </si>
  <si>
    <t>regalosbaratito
Carcasa botella para Galaxy A5
2017 diseño dibujo 3D - 14,99 €
https://t.co/JAEk6qtTRn</t>
  </si>
  <si>
    <t>vantharien
¿Alguien tiene el Samsung Galaxy
A5? ¿Opiniones?</t>
  </si>
  <si>
    <t>pricetrak
#deals SAMSUNG Galaxy A5 2016 Edition
(Gold, 16 GB) is selling cheaper
by 2% at INR 19459 today https://t.co/Nh277WgtrV
#flipkart</t>
  </si>
  <si>
    <t>samsung_magazin
Recenze Samsung Galaxy A5 (2017):
ani král střední třídy není dokonalý
- https://t.co/A48RboJH7c https://t.co/9s7XLA9QG9</t>
  </si>
  <si>
    <t>ronakorn
ซื้อ Samsung Galaxy A5 (2017) โปรโมชั่นลดราคาจากลาซาด้าเหลือเพียง
10,590 บาท,https://t.co/ZmGYwh8uGW</t>
  </si>
  <si>
    <t>shoha11557475
ЗАХОДИ ПО ЭТОЙ ССЫЛКЕ И ПОКУПАЙ
ТОВАРИ ИЗ АЛИЭКСПРЕССА Зеркало
Чехол для Samsung Galaxy A5 https://t.co/SyCk1EL1gk</t>
  </si>
  <si>
    <t>mundjul
I liked a @YouTube video from @sobathape
https://t.co/70UQhDw2yK Samsung
Galaxy A5 2017 : Desain Gagah Ngga
Takut Basah</t>
  </si>
  <si>
    <t xml:space="preserve">sobathape
</t>
  </si>
  <si>
    <t>ebuyjo
سامسونج جالاكسي A5-2017 *** بسعر:
https://t.co/Kfxli4z2go *** هدية
-Neon Flip Cover +... https://t.co/023fyprty4</t>
  </si>
  <si>
    <t>zoon_vip
¡Lo quiero! Samsung Galaxy 2017
GRATIS de @TecnonautaTV → https://t.co/3q6GgDk1vN
#Galaxy2017GRATIS</t>
  </si>
  <si>
    <t>annatiger3
HandyhÃ¼lle fÃ¼r Samsung Galaxy
A5(2016) A5100 A510F, BONROYÂ®
PU Leder HÃ¼ll https://t.co/4EDe94GKDr
https://t.co/TcsmPpLDPV</t>
  </si>
  <si>
    <t>clarord
¡Internet Prepago y @SamsungLatin
te regalan un Samsung Galaxy A5!
Ve a Instagram (https://t.co/yb3qGdxNmO)
y parti… https://t.co/zbT9dQxey1</t>
  </si>
  <si>
    <t xml:space="preserve">samsunglatin
</t>
  </si>
  <si>
    <t>alofokemusicnet
#Repost @clarord ・・・ ¡Internet
Prepago y @Samsunglatin te regalan
un Samsung Galaxy A5! Muéstranos
en una foto... https://t.co/qY51GwavPF</t>
  </si>
  <si>
    <t>tobisan15
@CissaMagazine Algum desconto no
Galaxy A5 2017?</t>
  </si>
  <si>
    <t xml:space="preserve">cissamagazine
</t>
  </si>
  <si>
    <t>gingershaw13
003347 - Pink boxing gloves pink
bow Design Samsung Galaxy A5 A500M
- 2015 HÃ¼lle F https://t.co/BILUpOhldc
https://t.co/85YBYlfP7n</t>
  </si>
  <si>
    <t>myapkreview04
@droid_life {#Reviews} #SamsungGalaxy
#A5 2017 #FullReview of the #Device.
https://t.co/eTXwJIriGX</t>
  </si>
  <si>
    <t xml:space="preserve">globalknowledge
</t>
  </si>
  <si>
    <t xml:space="preserve">techcrunch
</t>
  </si>
  <si>
    <t xml:space="preserve">xiaomiindia
</t>
  </si>
  <si>
    <t xml:space="preserve">samsungmobile
</t>
  </si>
  <si>
    <t xml:space="preserve">masounkaran
</t>
  </si>
  <si>
    <t xml:space="preserve">oneplus
</t>
  </si>
  <si>
    <t xml:space="preserve">x9techno
</t>
  </si>
  <si>
    <t xml:space="preserve">gadgetscircle
</t>
  </si>
  <si>
    <t xml:space="preserve">faizans9005
</t>
  </si>
  <si>
    <t xml:space="preserve">droid_life
</t>
  </si>
  <si>
    <t>kanoestevez
¡Internet Prepago y @SamsungLatin
te regalan un Samsung Galaxy A5!
Ve a Instagram ( https://t.co/5mBzxBijvr
)... by… https://t.co/RebU70APhX</t>
  </si>
  <si>
    <t>pauline_mbs
@jckyyyy Samsung galaxy A5 (2016)</t>
  </si>
  <si>
    <t xml:space="preserve">jckyyyy
</t>
  </si>
  <si>
    <t>alejandro14121
¡Lo quiero! Samsung Galaxy 2017
GRATIS de @TecnonautaTV → https://t.co/LtM6XR7r2b
#Galaxy2017GRATIS yo lo quiero!!
💀🤘🤘🤘😎😍</t>
  </si>
  <si>
    <t>theman555555
RT @alejandro14121: ¡Lo quiero!
Samsung Galaxy 2017 GRATIS de @TecnonautaTV
→ https://t.co/LtM6XR7r2b #Galaxy2017GRATIS
yo lo quiero!! 💀🤘…</t>
  </si>
  <si>
    <t>garyhadfield2
Samsung Galaxy A5 2017 A520 5.2\'\'
Coque - TIODIOÂ® 2 en 1 Combo Housse
Hybride Etui https://t.co/FiF1XoVYjD
https://t.co/Pzc3J5Q3Db</t>
  </si>
  <si>
    <t>farisbekk
[$5.99] For Samsung Galaxy A5 (2017)
/ A520 Color Screen Non-Working
Fake Dummy Display Model(Black)
https://t.co/gNTLWyherw</t>
  </si>
  <si>
    <t>sahenul007
RT @geekyranjit: Samsung Galaxy
A5 2017 Unboxing &amp;amp; Overview
(Hyderabadi Hindi) https://t.co/DCUBZliLoe
@YouTubeIndia</t>
  </si>
  <si>
    <t>hanzo2006
Samsung Galaxy A5 (2017) vs Galaxy
S7: ¿cuál es el mejor affaire?
https://t.co/pCznwltmkL vía @AndroidPITes</t>
  </si>
  <si>
    <t xml:space="preserve">androidpites
</t>
  </si>
  <si>
    <t>liamsmile_
Galaxy a5 https://t.co/10IV4lQCEk</t>
  </si>
  <si>
    <t>maaneha007
#mobile #smartphones #Samsung #galaxyA5price
#GalaxyA52017 #GalaxyA5 https://t.co/dKA0VeCMh8</t>
  </si>
  <si>
    <t>mymart007
#mobile #smartphones #Samsung #galaxyA5price
#GalaxyA52017 #GalaxyA5 https://t.co/F9imbFmnKx</t>
  </si>
  <si>
    <t>mashableng
Archive: #Samsung #Galaxy A5 #successor
gets Bluetooth SIG certification
https://t.co/9sQ6C52jSp</t>
  </si>
  <si>
    <t>computeramade
Richtig Geld sparen beim Samsung
Galaxy A5 (2016): Hier finden Sie
den besten ... - CHIP Online… https://t.co/eE9La39REM</t>
  </si>
  <si>
    <t>manorsgroup1
Check out Samsung Galaxy A5 - 16GB
- (Unlocked) Smartphone #Samsung
https://t.co/fIEOy1hhD4 via @eBay</t>
  </si>
  <si>
    <t>mundogadgetsnet
Se filtran imágenes de los nuevos
Galaxy A3 y Galaxy A5 - https://t.co/Wuood0UPMn</t>
  </si>
  <si>
    <t>androidzulia
RT @MundoGadgetsNet: Se filtran
imágenes de los nuevos Galaxy A3
y Galaxy A5 - https://t.co/Wuood0UPMn</t>
  </si>
  <si>
    <t>liismaddox
minha mãe quer comprar galaxy a5
2016, me dar ele e ficar com o
meu... eu quero, mas isso soa muito
filho da puta</t>
  </si>
  <si>
    <t>sarahtronix
How to repair boot on hardbricked
Samsung Galaxy A3 SM-A300F, A5
SM-A500F mobiles https://t.co/BEmKHomQEs
#digital</t>
  </si>
  <si>
    <t>junior_celim
Review: smartphone Samsung Galaxy
A5 (2017) [vídeo] https://t.co/Vd7P5nrypU</t>
  </si>
  <si>
    <t>louloucale
Coque Silicone pour Samsung Galaxy
A5 2015 (SM-A500) - Zombie Effrayant
Dessin AnimÃ https://t.co/CFTs517poe
https://t.co/zR8WtFKPjZ</t>
  </si>
  <si>
    <t>comparateuramc
https://t.co/464esoQntP 396.20
euros #lemoinscher Samsung Galaxy
A5 Edition 2017 noir https://t.co/uWYG3JvGqg</t>
  </si>
  <si>
    <t>sam_sosa88
RT @SamsungCanada: Feel confident
that your business data is better
protected. Get the Galaxy A5 with
Knox Security. https://t.co/Zu9UEGNY52</t>
  </si>
  <si>
    <t>robo_smartphone
💰 Não perca tempo! 😊 https://t.co/PsOExvhOcn
⬅️ LINK Samsung Galaxy A5 Duos
Dourado, por apenas R$1777,91…
https://t.co/MRX9bnpCgQ</t>
  </si>
  <si>
    <t>azzamekajaya
Harga Samsung Galaxy A5 2016 Spesifikasi
&amp;amp; Review Terbaru April 2017
https://t.co/Eg8rzOax3o https://t.co/cwkWH9Nzy5</t>
  </si>
  <si>
    <t>cupom_efacil
Smartphone Samsung Galaxy A5 16GB
https://t.co/EMs6mUwU8H + Cupom
de Desconto: RCA-27231 https://t.co/EjFqKXl8Wp</t>
  </si>
  <si>
    <t>black_friday_br
Smartphone Samsung Galaxy A5 16GB
https://t.co/DKRx0w88YB + Cupom
de Desconto: RCA-27231 https://t.co/Cn65hUOhLm</t>
  </si>
  <si>
    <t>luluhanning
HÃ¼lle Samsung Galaxy A5 2017 ,
LinciviusÂ® Design Flip Cover Galaxy
A5 2017 Tasc https://t.co/Du50LZKpxX
https://t.co/aVrnbvgR0Q</t>
  </si>
  <si>
    <t>ajnoocentral
Coque Samsung Galaxy A5 2017, Spigen®
[Liquid Air] ** Technologie Coussin
d’air ** [Noir]… https://t.co/rveRAxyksS
https://t.co/IrvzS4LVPQ</t>
  </si>
  <si>
    <t>thomasclone
RT @AjnooCentral: Coque Samsung
Galaxy A5 2017, Spigen® [Liquid
Air] ** Technologie Coussin d’air
** [Noir]… https://t.co/rveRAxyksS
https:…</t>
  </si>
  <si>
    <t>concell_moviles
Samsung Galaxy A5 (2017), de OFERTA
en CONCELL https://t.co/f7LPbHbRRT
https://t.co/S1Z9JuzaTw</t>
  </si>
  <si>
    <t>ntsribas01
@SamsungBrasil Quando sai o Android
Nougat 7.0 para o Galaxy A5 2017?</t>
  </si>
  <si>
    <t xml:space="preserve">samsungbrasil
</t>
  </si>
  <si>
    <t>phukienplus
Ốp lưng Samsung Galaxy A5 2017
Imak II Nano cứng trong suốt https://t.co/XEzDpTHRDz</t>
  </si>
  <si>
    <t>veditto13
Teste compara desempenho do Samsung
Galaxy A5 de 2015, 2016 e 2017
[vídeo] https://t.co/YbM9DTbuDE</t>
  </si>
  <si>
    <t>coreycruz7
MUTOUREN fÃ¼r Samsung Galaxy A5
(2016) A510F Transparent TPU Silikon
Schutz Handy H https://t.co/UBZrqW3PxR
https://t.co/BueDoR6rsz</t>
  </si>
  <si>
    <t>vrodriguxs
quero o galaxy a5 2016, pq to apx
por ele, ainda bem q ta barato
e meu niver ta ai</t>
  </si>
  <si>
    <t>biancaziener
Samsung Galaxy A5 2017 HÃ¼lle Silikon
Case Schutz Cover Eulen Muster
Dating Owls https://t.co/TLWWQYHR4G
https://t.co/oFtRJAvXHZ</t>
  </si>
  <si>
    <t>tuaccesototal
.@Chabarek_H: Se Vene Samsung Galaxy
A5 Pantalla Rota https://t.co/g8HATakqCf</t>
  </si>
  <si>
    <t xml:space="preserve">chabarek_h
</t>
  </si>
  <si>
    <t>clasiftodo
Se Vene Samsung Galaxy A5 Pantalla
Rota https://t.co/7uexrKqPlz ✌
@Chabarek_H</t>
  </si>
  <si>
    <t>anuciosexpress
.@Chabarek_H: Se Vene Samsung Galaxy
A5 Pantalla Rota https://t.co/039vJAkAxp</t>
  </si>
  <si>
    <t>tabloidpulsahp
Harga Samsung Galaxy A5 2017 Terbaru
2017 https://t.co/XKw1nwW9oG Harga
Samsung Galaxy A5 2017 Di penghujung...
https://t.co/P4i7t0wmrk</t>
  </si>
  <si>
    <t>bazar_nyagan
[35] Куплю телефон Samsung galaxy
A5 в самом убитом состоянии срочно!
/ / #Нягань #tel@bazar_nyagan https://t.co/FEXVofKmlU</t>
  </si>
  <si>
    <t>cheapassalerts
SAMSUNG Galaxy A5 2016 Edition
(Gold, 16 GB) is now available
at ₹19399 https://t.co/znzZnG25h2
https://t.co/TkxuOhF6Me</t>
  </si>
  <si>
    <t>tefibl15
https://t.co/Xz1JanPZI5 @ClaroTeAyuda
ESTAFA POR EQUIPO SAMSUNG GALAXY
A5 DEL CUAL NO QUIEREN HACERSE
CARGO #INDECOPI @ClaroPeru</t>
  </si>
  <si>
    <t xml:space="preserve">claroperu
</t>
  </si>
  <si>
    <t xml:space="preserve">claroteayuda
</t>
  </si>
  <si>
    <t>daniellschm
Check out Samsung Galaxy A5 2017
SM-A520F/DS 32GB GSM Unlocked Int'l
Dual Sim Black #Samsung https://t.co/A2oZlt7RFl
via @eBay</t>
  </si>
  <si>
    <t>originaloffers
https://t.co/YZqBcRUj4O Genuine
Original Samsung SM-A510FD Galaxy
A5 (2016) Clear View Cover Case
Pouch</t>
  </si>
  <si>
    <t>adamelwin1
Grand Theft Auto V Robbery Hard
Plastic Snap-On Case Cover For
Samsung Galaxy A5 2016 https://t.co/BkjZx1QXoc
https://t.co/G7cYTpmsXD</t>
  </si>
  <si>
    <t>ilovemygear
RT @DanielLSchm: Check out Samsung
Galaxy A5 2017 SM-A520F/DS 32GB
GSM Unlocked Int'l Dual Sim Gold
#Samsung https://t.co/MA93wTlDCv
via @e…</t>
  </si>
  <si>
    <t xml:space="preserve">e
</t>
  </si>
  <si>
    <t>fonearena
Samsung Galaxy A5 (2017) Unboxing
https://t.co/zgCCqbBXxw https://t.co/NEXUw4BEzO</t>
  </si>
  <si>
    <t>mahuarana
RT @FoneArena: Samsung Galaxy A5
(2017) Unboxing https://t.co/zgCCqbBXxw
https://t.co/NEXUw4BEzO</t>
  </si>
  <si>
    <t>danaferdianto
RT @SatriaDvvi: WTS Samsung Galaxy
A5 32GB 2017 Black. Kondisi : 100%
BNIB, masih segel. Harga 4.8 juta
nego halus. COD Citos/PIM/GanCit/FX…</t>
  </si>
  <si>
    <t>satriadvvi
WTS Samsung Galaxy A5 32GB 2017
Black. Kondisi : 100% BNIB, masih
segel. Harga 4.8 juta nego halus.
COD Citos/PIM/G… https://t.co/diYsH5zvvI</t>
  </si>
  <si>
    <t>4gulali_id
RT @SatriaDvvi: WTS Samsung Galaxy
A5 32GB 2017 Black. Kondisi : 100%
BNIB, masih segel. Harga 4.8 juta
nego halus. COD Citos/PIM/GanCit/FX…</t>
  </si>
  <si>
    <t>serterah
RT @SatriaDvvi: WTS Samsung Galaxy
A5 32GB 2017 Black. Kondisi : 100%
BNIB, masih segel. Harga 4.8 juta
nego halus. COD Citos/PIM/GanCit/FX…</t>
  </si>
  <si>
    <t>ftnkhrl
RT @SatriaDvvi: WTS Samsung Galaxy
A5 32GB 2017 Black. Kondisi : 100%
BNIB, masih segel. Harga 4.8 juta
nego halus. COD Citos/PIM/GanCit/FX…</t>
  </si>
  <si>
    <t>ed_agosto
New at Sammobile... March security
update now arriving on the Galaxy
A5 (2017) in Europe https://t.co/UmF4w8grzh
#Android</t>
  </si>
  <si>
    <t>fusioneletronix
March security update now arriving
on the Galaxy A5 (2017) in Europe:
https://t.co/cRj9ynI82y</t>
  </si>
  <si>
    <t>universmartphon
March security update now arriving
on the Galaxy A5 (2017) in Europe
https://t.co/MtbSvFSHab https://t.co/6dyIf0SK9s</t>
  </si>
  <si>
    <t>gdelussigny
March security update now arriving
on the Galaxy A5 (2017) in Europe
https://t.co/07ehbZmBNL https://t.co/ABSeJofw4A</t>
  </si>
  <si>
    <t>guydelussigny
March security update now arriving
on the Galaxy A5 (2017) in Europe
https://t.co/Isv4u3byqJ https://t.co/Ad3GMHYHfZ</t>
  </si>
  <si>
    <t>24h_tecnologia
March security update now arriving
on the Galaxy A5 (2017) in Europe:
Samsung’s in the midst of distributing
its… https://t.co/sr15XVGvtd</t>
  </si>
  <si>
    <t>boulanger
RT&amp;amp;Follow pour tenter de remporter
l'un des derniers nés de Samsung
: Le Galaxy A3 ou A5 2017 ! Règlement
👉… https://t.co/eLh8G8EjJS</t>
  </si>
  <si>
    <t>alashovoqhq
RT @boulanger: RT&amp;amp;Follow pour
tenter de remporter l'un des derniers
nés de Samsung : Le Galaxy A3 ou
A5 2017 ! Règlement 👉 https://t.co/4K…</t>
  </si>
  <si>
    <t>bonicstore
Nillkin Hard Case Samsung Galaxy
A5 2... https://t.co/PqvSHKer4Q</t>
  </si>
  <si>
    <t>espriweb
#Offerta Samsung ef-pa500bsegww
#galaxy a5 #protective #accessori
#samsung #offerte Link: https://t.co/ds2KGhr5dg
https://t.co/lg1fAqc7C0</t>
  </si>
  <si>
    <t>annalebedevavip
Samsung Galaxy A3, A5 and A7 (2016)
will be updated to Android 7.0
in late spring - https://t.co/20Cw4X3Wdf</t>
  </si>
  <si>
    <t>elder_vl13
¡Lo quiero! Samsung Galaxy 2017
GRATIS de @TecnonautaTV → https://t.co/gQGkfU5Xo8
#Galaxy2017GRATIS</t>
  </si>
  <si>
    <t>y8aegnuemvbeiex
RT @elder_vl13: ¡Lo quiero! Samsung
Galaxy 2017 GRATIS de @TecnonautaTV
→ https://t.co/gQGkfU5Xo8 #Galaxy2017GRATIS</t>
  </si>
  <si>
    <t>telefoonabonl
Samsung Galaxy A5 (2017) krijgt
veiligheidsupdate https://t.co/M7pRakMO2I</t>
  </si>
  <si>
    <t>juanmjs_3976
@PokemonGoApp en mi galaxy A5 no
carga el juego desde la ultima
aplicación, dice que no encuentra
los datos del servidor pueden arreglarlo</t>
  </si>
  <si>
    <t xml:space="preserve">luzugames
</t>
  </si>
  <si>
    <t xml:space="preserve">pokemongoapp
</t>
  </si>
  <si>
    <t>humbertoemelec
Actualización con mejoras para
el Samsung Galaxy A5 2017⏩ https://t.co/niT528zzjm
parches para 73 vulnerabilidades
y fallos en Android y 1…</t>
  </si>
  <si>
    <t>parshamrahcom
A5108 - Galaxy A5 Firmware A5108ZMU2BQC2_A5108CHM2BQC2_China
CHM Android 6.0.1_4File Firmware
https://t.co/IP5fezXjOs</t>
  </si>
  <si>
    <t>maestrostecno
Actualización con mejoras para
el Samsung Galaxy A5 2017 https://t.co/U12olBjZZC</t>
  </si>
  <si>
    <t>municonnections
Samsung Galaxy A3 (2016) .......
Ksh.21,500. Samsung Galaxy A3 (2017)
....... Ksh.27,500. Samsung Galaxy
A5... https://t.co/O8qYOGR2ul</t>
  </si>
  <si>
    <t>elena_miller_l
Actualización con mejoras para
el Samsung Galaxy A5 2017 https://t.co/TnRp8FI2CW</t>
  </si>
  <si>
    <t>barahol_31
Samsung Galaxy A5 2015. Идеальное
состояние, пол года гарантии, стекло
защитное на экране, бампер в подарок.
полна.. https://t.co/8UgbU2YQRQ</t>
  </si>
  <si>
    <t>techcastous
March security update now arriving
on the Galaxy A5 (2017) in Europe
https://t.co/N9Af9R9UGb</t>
  </si>
  <si>
    <t>tambe_shantanu
RT @igyaan: Samsung Galaxy A5 2017
Unboxing + Hands On First Look:
https://t.co/I3YPTI2sCh via @YouTube</t>
  </si>
  <si>
    <t>igyaan
Samsung Galaxy A5 2017 Unboxing
+ Hands On First Look: https://t.co/I3YPTI2sCh
via @YouTube</t>
  </si>
  <si>
    <t>jasmineshop8
Samsung Galaxy A5 2016 / A510F
Softcase Jelly transparan https://t.co/dvTANHgUbR</t>
  </si>
  <si>
    <t>tulio1987
Actualización con mejoras para
el #Samsung Galaxy A5 2017: Hace
un tiempo, la firma… https://t.co/MFh0ZWgs7X
#fb</t>
  </si>
  <si>
    <t>tweezeitcom
Samsung Galaxy A5 2017 Unboxing
+ Hands On First Look https://t.co/aoiZbeofBs</t>
  </si>
  <si>
    <t>tuexperto
El Samsung #GalaxyA52017 se actualiza
con distintas mejoras https://t.co/DuKmf2RTQs</t>
  </si>
  <si>
    <t>priceghar
Samsung Galaxy A5 2017 Photo Gallery
- priceghar: https://t.co/1ooKGnEvMX
via @YouTube</t>
  </si>
  <si>
    <t>lagioielleria
Custodia Galaxy A5(2017),Galaxy
A5(2017) Cover,SainCat Custodia
in Morbida TPU Protettiva Cover
per Samsung Galaxy… https://t.co/HC57SaH92z</t>
  </si>
  <si>
    <t>findertech
Enter our Samsung Galaxy A5 smartphone
competition and win! https://t.co/g7QC9SvHps
https://t.co/TlJsLvwLSF</t>
  </si>
  <si>
    <t>bruff
RT @findertech: Enter our Samsung
Galaxy A5 smartphone competition
and win! https://t.co/aDXN0nlegA
https://t.co/0kx9XrP2b2</t>
  </si>
  <si>
    <t>teknodr24
Samsung Galaxy A5 Hard Reset ve
Format Nasıl Yapılır https://t.co/suzlCo5hrI</t>
  </si>
  <si>
    <t>johnlaine65
@HowardsWay1980s Have a Samsung
Galaxy A5 (6). When I click on
camera icon on Twitter, I am unable
to go to my phot… https://t.co/B1KmAPkwVE</t>
  </si>
  <si>
    <t xml:space="preserve">howardsway1980s
</t>
  </si>
  <si>
    <t>fabriciohnz
SORTEO GALAXY A5 2017 INTERNACIONAL
https://t.co/Sxp8IPHEU8</t>
  </si>
  <si>
    <t>polyakov_konon
RT @FabricioHnz: SORTEO GALAXY
A5 2017 INTERNACIONAL https://t.co/Sxp8IPHEU8</t>
  </si>
  <si>
    <t>mobileblogger2
Samsung Galaxy A5 2017 recensione
da mobileblogger @SamsungItalia
@SamsungUK https://t.co/g2kXl4xlDU</t>
  </si>
  <si>
    <t xml:space="preserve">samsunguk
</t>
  </si>
  <si>
    <t xml:space="preserve">samsungitalia
</t>
  </si>
  <si>
    <t>frankjamesda
¡Lo quiero! Samsung Galaxy 2017
GRATIS de @TecnonautaTV → https://t.co/yL8iaeWRhM
#Galaxy2017GRATIS</t>
  </si>
  <si>
    <t>anisyaalekseev3
RT @FrankJamesDA: ¡Lo quiero! Samsung
Galaxy 2017 GRATIS de @TecnonautaTV
→ https://t.co/yL8iaeWRhM #Galaxy2017GRATIS</t>
  </si>
  <si>
    <t>happyties
สมาร์ทโฟนตระกูล A-Series Galaxy
A3 A5 และ A7 2017 โฉมใหม่ พร้อมส่วนลดพิเศษ!!
| @scoopit https://t.co/lO5C0NLkcb</t>
  </si>
  <si>
    <t>britneycorbeyan
SilikonHÃ¼lle fÃ¼r Samsung Galaxy
A5 2017 (SM-A520) - Gaia by Romain
Bonnet https://t.co/98DVQFzkYz
https://t.co/AgDgsZ7IT0</t>
  </si>
  <si>
    <t>byfone4upro1
Samsung A520 Galaxy A5 (2017) 4G
32GB gold sand DE #Grossiste #Téléphone
#SAMSUNG #A520 #GALAXY #A5 #4G
#32GB… https://t.co/nyyfYGmZlF</t>
  </si>
  <si>
    <t>lovendotodo
✔ @Chabarek_H: Se Vene Samsung
Galaxy A5 Pantalla Rota https://t.co/B1AFM1ayuU
#lovendotodo</t>
  </si>
  <si>
    <t>isdahliaf
Samsung galaxy a5. Minus pemakaian.
Full set. Minat lgsung cek barang.
Cod nagoya.</t>
  </si>
  <si>
    <t>samkiesupdates
Colombia GALAXY A5 update A500MUBS1CQC1/A500MUWM1CPK1
https://t.co/qIbfHnZbgp</t>
  </si>
  <si>
    <t>brittan01703100
HÃ¼lle fÃ¼r Samsung Galaxy A5 2017
(SM-A520) - GroÃe Stirn Koala
by ilovecotto https://t.co/0divVYd0Iy
https://t.co/gNA11EAFmh</t>
  </si>
  <si>
    <t>samsungshop2
Prijsverlaging Samsung Samsung
Galaxy A3 2017 310,00 Samsung Galaxy
A5 2017 405,00 https://t.co/qC2OodLADU
#marktplaats #telefoon #mobiel</t>
  </si>
  <si>
    <t>rtparaeverybody
#7: Samsung Galaxy A5 2017 Smartphone,
32 GB de memoria, Android 6.0 https://t.co/p8KjQNxIZ0</t>
  </si>
  <si>
    <t>oxglow
Samsung galaxy A5 for sale in Ghana.
Click the link for more details
&amp;gt;&amp;gt;&amp;gt;&amp;gt;https://t.co/cnDS0hOPks
https://t.co/Nf3Skn4cfs</t>
  </si>
  <si>
    <t>trendr
March security update now arriving
on the Galaxy A5 (2017) in Europe
https://t.co/30Am23rZap</t>
  </si>
  <si>
    <t>mobilephonesez
Official Samsung Galaxy A5 2017
Neon Flip Cover Case Review - Hands
On #mobilecases https://t.co/gjSTHT3rXo</t>
  </si>
  <si>
    <t>tengounandroid
¿Nos das un RT? #android Samsung
Galaxy A5 - Análisis del gama media
coreano https://t.co/0NaU0DoOLf</t>
  </si>
  <si>
    <t>yaqoubmadrid5
[$5.99] For Samsung Galaxy A5 (2017)
/ A520 Color Screen Non-Working
Fake Dummy Display Model(Black)
https://t.co/reXmc2k0TD</t>
  </si>
  <si>
    <t>tuexpertomovil
Nueva actualización para el Samsung
Galaxy A5 2017 https://t.co/ewmve2xDKc</t>
  </si>
  <si>
    <t>colacojose
RT @tuexpertomovil: Nueva actualización
para el Samsung Galaxy A5 2017
https://t.co/ewmve2xDKc</t>
  </si>
  <si>
    <t>devcodero
Samsung Galaxy A5 2017 – un mid-range
elegant https://t.co/Y11sPhPETO</t>
  </si>
  <si>
    <t>wkdlevi
Tant que le galaxy A5 possède la
dernière MàJ Samsung ça me va</t>
  </si>
  <si>
    <t>msps06
@dbrand Is there any skin available
for Samsung Galaxy A5 2017?</t>
  </si>
  <si>
    <t xml:space="preserve">dbrand
</t>
  </si>
  <si>
    <t>samsungbulgaria
Виждал ли си всички страхотни допълнения
към новия #GalaxyA5? https://t.co/qkoJx77ZpU
https://t.co/DGeaRsZHpA</t>
  </si>
  <si>
    <t>alphr_es
Probamos el Samsung #GalaxyA5 (2017):
un gama media con apariencia de
gama alta. ¿Está a la altura del
OnePlus 3T?:… https://t.co/pNI2pXS5Ho</t>
  </si>
  <si>
    <t>horrortografia
RT @alphr_es: Probamos el Samsung
#GalaxyA5 (2017): un gama media
con apariencia de gama alta. ¿Está
a la altura del OnePlus 3T?: https://t…</t>
  </si>
  <si>
    <t>luislovell27
SORTEO GALAXY A5 2017 INTERNACIONAL
https://t.co/4MU1BClED6</t>
  </si>
  <si>
    <t>pyotr111nso
RT @luislovell27: SORTEO GALAXY
A5 2017 INTERNACIONAL https://t.co/4MU1BClED6</t>
  </si>
  <si>
    <t>mariana10paz
Samsung galaxy A5 2016 para semana
ja o tenho</t>
  </si>
  <si>
    <t>neowinfeed
Samsung brings Android's March
security update to Galaxy A5 (2017)
in Europe https://t.co/kyVQ5UPu9d
https://t.co/fGu3rJmpNc</t>
  </si>
  <si>
    <t>totijepan_0
#Samsung #Galaxy #A5 #free #shipping
#UNLOCKED #electronics #likenew
#smartphone #authentic #ebay #eBaystore
https://t.co/J681oQblbc</t>
  </si>
  <si>
    <t>riod_by
Galaxy A5 2017. https://t.co/IgadUV8THS</t>
  </si>
  <si>
    <t>jmes_jones787
Samsung brings Android's March
security update to Galaxy A5 (2017)
in Europe https://t.co/KQl3hdt7Wp</t>
  </si>
  <si>
    <t>feedjunkie
Samsung brings Android's March
security update to Galaxy A5 (2017)
in Europe: After… https://t.co/Yee9aQ4GuO</t>
  </si>
  <si>
    <t>spanishclash
Samsung brings Android's March
security update to Galaxy A5 (2017)
in Europe https://t.co/MOEwtO1kCA
Via Neowin https://t.co/Xfb4Lne0fq</t>
  </si>
  <si>
    <t>dfleshbourne
After releasing the March security
update for Android to its Galaxy
S5 in Europe last week, Samsung
has now begun... https://t.co/U1jl7JSzLO</t>
  </si>
  <si>
    <t>imagesblog
RT @dfleshbourne: After releasing
the March security update for Android
to its Galaxy S5 in Europe last
week, Samsung has now begun...
http…</t>
  </si>
  <si>
    <t>mrmoviliano
Analizamos el Samsung Galaxy A5(2017)
https://t.co/LozQxhKqwG</t>
  </si>
  <si>
    <t>shohanoor_rahma
Samsung Galaxy A5 (2016) https://t.co/ZRXNyK9CYI</t>
  </si>
  <si>
    <t>ballimbaycefak
RT @shohanoor_rahma: Samsung Galaxy
A5 (2016) https://t.co/ZRXNyK9CYI</t>
  </si>
  <si>
    <t>app_sw_
Samsung brings #Android's March
security update to Galaxy A5 (2017)
in Europe. Read more: https://t.co/jgMOx2Lb87</t>
  </si>
  <si>
    <t>rhaf_hq
Samsung brings Android's March
security update to Galaxy A5 (2017)
in Europe https://t.co/jMHjdLvyN1
Andy Weir</t>
  </si>
  <si>
    <t>armanmalik2526
RT @geekyranjit: Just finished
shooting the unboxing &amp;amp; overview
video for Galaxy A5 will post it
on my Hindi Channel in Hyderabadi
Hindi be…</t>
  </si>
  <si>
    <t>sparvolltreffer
Samsung GALAXY A5 (2016) mit Flat
4 You E-Plus-Netz-Wunschflat...
- https://t.co/pdYZl5ZnCI - %#Quickberater%
https://t.co/5EpYXQXILW</t>
  </si>
  <si>
    <t>yaroslavlpra3n
RT @igyaan: Samsung Galaxy A5 2017
Unboxing + Hands On First Look:
https://t.co/I3YPTI2sCh via @YouTube</t>
  </si>
  <si>
    <t>robo_ofertas
💰 Quebra o porquinho! 😊 https://t.co/80Vp1ZG6fO
⬅️ LINK Samsung Galaxy A5 Duos
Dourado, com até 25% de desconto…
https://t.co/VZigSmPc7z</t>
  </si>
  <si>
    <t>ntimemanovic
Ibi Galaxy A5- 2016 https://t.co/iFWgxMkATN</t>
  </si>
  <si>
    <t>gabrieldelaveg
Review Samsung Galaxy A5 2017 -
HP yang Nyenengin, tapi ... https://t.co/DykFUQNXF8
https://t.co/12VBfuHRuM</t>
  </si>
  <si>
    <t>ponsel_2000
samsung galaxy A5 2016 - hitam
- seco... https://t.co/JxdJoIe9kF</t>
  </si>
  <si>
    <t>curved_de
Galaxy A5 (2017) erhält in Europa
Sicherheitsupdate für März https://t.co/dyMnP3r2lQ</t>
  </si>
  <si>
    <t>hendfone
SAMSUNG GALAXY A5 2016 EDITION
SM-A51... https://t.co/GgSpQczRUU</t>
  </si>
  <si>
    <t>winnkabarkyaw
♪ " Samsung Galaxy A5 2017 " Price
- 525,000 Ks ♫ https://t.co/T2qX2xq636</t>
  </si>
  <si>
    <t>ecommerce_de
Galaxy A5 (2017) erhält in Europa
Sicherheitsupdate für März: https://t.co/HqHooChBoX
#Deutschland #Google #Samsung #eCommerce</t>
  </si>
  <si>
    <t>gadgetguysite
Review: Samsung Galaxy A5 smartphone
(2017 model) https://t.co/A1Fem8ULKn</t>
  </si>
  <si>
    <t>GraphSource░TwitterSearch▓GraphTerm░galaxy A5</t>
  </si>
  <si>
    <t>Workbook Settings 2</t>
  </si>
  <si>
    <t>Workbook Settings 3</t>
  </si>
  <si>
    <t>Workbook Settings 4</t>
  </si>
  <si>
    <t>Workbook Settings 5</t>
  </si>
  <si>
    <t>Workbook Settings 6</t>
  </si>
  <si>
    <t>Workbook Settings 7</t>
  </si>
  <si>
    <t>Workbook Settings 8</t>
  </si>
  <si>
    <t>Workbook Settings 9</t>
  </si>
  <si>
    <t>Workbook Settings 10</t>
  </si>
  <si>
    <t>Workbook Settings 11</t>
  </si>
  <si>
    <t>Workbook Settings 12</t>
  </si>
  <si>
    <t>Graph Type</t>
  </si>
  <si>
    <t>Modularity</t>
  </si>
  <si>
    <t>NodeXL Version</t>
  </si>
  <si>
    <t>Not Applicable</t>
  </si>
  <si>
    <t>1.0.1.378</t>
  </si>
  <si>
    <t>Top URLs in Tweet in Entire Graph</t>
  </si>
  <si>
    <t>https://redir.lomadee.com/v2/direct/aHR0cDovL3d3dy5mYXN0c2hvcC5jb20uYnIvbG9qYS9zYW1zdW5nLWdhbGF4eS1hNS1kdW9zLWRvdXJhZG8tMTYtZ2Itc20tYTUxMC1mYXN0P3BhcnRuZXI9cGFyY2Vpcm8tbG9tYWRlZSZ1dG1fc291cmNlPWFmZl9sb21hZGVlJnV0bV9tZWRpdW09YWZmJnV0bV9jYW1wYWlnbj1ORCZ1dG1fY29udGVudD1ORCZ1dG1fdGVybT1TR0E1MTBEUkRfUFJEJmNtX21tYz1hZmZfbG9tYWRlZS1fLU5ELV8tTkQtXy1TR0E1MTBEUkRfUFJE/35737736/9147</t>
  </si>
  <si>
    <t>Entire Graph Count</t>
  </si>
  <si>
    <t>Top URLs in Tweet</t>
  </si>
  <si>
    <t>Top Domains in Tweet in Entire Graph</t>
  </si>
  <si>
    <t>Top Domains in Tweet</t>
  </si>
  <si>
    <t>Top Hashtags in Tweet in Entire Graph</t>
  </si>
  <si>
    <t>a5</t>
  </si>
  <si>
    <t>reviews</t>
  </si>
  <si>
    <t>samsunggalaxy</t>
  </si>
  <si>
    <t>fullreview</t>
  </si>
  <si>
    <t>device</t>
  </si>
  <si>
    <t>galaxy</t>
  </si>
  <si>
    <t>Top Hashtags in Tweet</t>
  </si>
  <si>
    <t>Top Words in Tweet in Entire Graph</t>
  </si>
  <si>
    <t>Words in Sentiment List#1: Positive</t>
  </si>
  <si>
    <t>Words in Sentiment List#2: Negative</t>
  </si>
  <si>
    <t>Words in Sentiment List#3: (Add your own word list)</t>
  </si>
  <si>
    <t>Non-categorized Words</t>
  </si>
  <si>
    <t>Total Words</t>
  </si>
  <si>
    <t>2017</t>
  </si>
  <si>
    <t>2016</t>
  </si>
  <si>
    <t>Top Words in Tweet</t>
  </si>
  <si>
    <t>Top Word Pairs in Tweet in Entire Graph</t>
  </si>
  <si>
    <t>galaxy,a5</t>
  </si>
  <si>
    <t>samsung,galaxy</t>
  </si>
  <si>
    <t>a5,2017</t>
  </si>
  <si>
    <t>a5,2016</t>
  </si>
  <si>
    <t>galaxy,a3</t>
  </si>
  <si>
    <t>a3,a5</t>
  </si>
  <si>
    <t>a7,2016</t>
  </si>
  <si>
    <t>march,security</t>
  </si>
  <si>
    <t>security,update</t>
  </si>
  <si>
    <t>2017,europe</t>
  </si>
  <si>
    <t>Top Word Pairs in Tweet</t>
  </si>
  <si>
    <t>Top Replied-To in Entire Graph</t>
  </si>
  <si>
    <t>Top Mentioned in Entire Graph</t>
  </si>
  <si>
    <t>Top Replied-To in Tweet</t>
  </si>
  <si>
    <t>Top Mentioned in Tweet</t>
  </si>
  <si>
    <t>Top Tweeters in Entire Graph</t>
  </si>
  <si>
    <t>Top Tweeters</t>
  </si>
  <si>
    <t>Top URLs in Tweet by Count</t>
  </si>
  <si>
    <t>https://twitter.com/i/web/status/848414993024393216 https://www.youtube.com/watch?v=vtzTlx-ZOA4</t>
  </si>
  <si>
    <t>https://www.bukalapak.com/p/handphone/aksesoris-handphone/casing-cover/1ycfvv-jual-cover-samsung-galaxy-a5-2016-a510-metal-soft-shell?search%5Bkeywords%5D=galaxy%20a5&amp;from=list-product https://www.bukalapak.com/p/handphone/aksesoris-handphone/casing-cover/23kddp-jual-cover-samsung-galaxy-a5-2016-a510-metal-bumper-mirror-gratis-tempered-glass?search%5Bkeywords%5D=galaxy%20a5&amp;from=list-product https://www.bukalapak.com/p/handphone/aksesoris-handphone/casing-cover/22yvp1-jual-casing-samsung-galaxy-a5-2016-a510-glitter-clear-case?search%5Bkeywords%5D=galaxy%20a5&amp;from=list-product https://www.bukalapak.com/p/handphone/aksesoris-handphone/casing-cover/1thhhg-jual-cover-samsung-galaxy-a5-2016-a510-spigen-tough-armor-tech?search%5Bkeywords%5D=galaxy%20a5&amp;from=list-product https://www.bukalapak.com/p/handphone/aksesoris-handphone/casing-cover/1m2ql4-jual-spigen-tough-armor-tech-samsung-galaxy-a5-2016-gold-hard-case?search%5Bkeywords%5D=galaxy%20a5&amp;from=list-product https://www.bukalapak.com/p/handphone/aksesoris-handphone/casing-cover/1n0tly-jual-motomo-slim-armor-samsung-galaxy-a5-2016-black-hard-case-cover?search%5Bkeywords%5D=galaxy%20a5&amp;from=list-product https://www.bukalapak.com/p/handphone/aksesoris-handphone/casing-cover/29cx3r-jual-leather-flip-wallet-galaxy-a510-a5-2016?search%5Bkeywords%5D=galaxy%20a5&amp;from=list-product https://www.bukalapak.com/p/handphone/aksesoris-handphone/casing-cover/1tc0q1-jual-slim-cover-samsung-galaxy-a5-2016-a510-hard-case-cover?search%5Bkeywords%5D=galaxy%20a5&amp;from=list-product https://www.bukalapak.com/p/handphone/aksesoris-handphone/casing-cover/1th9jm-jual-cover-samsung-galaxy-a5-2016-a510-motomo-slim-armor?search%5Bkeywords%5D=galaxy%20a5&amp;from=list-product https://www.bukalapak.com/p/handphone/aksesoris-handphone/casing-cover/1m2h2j-jual-spigen-tough-armor-tech-samsung-galaxy-a5-2106-hard-case?search%5Bkeywords%5D=galaxy%20a5&amp;from=list-product</t>
  </si>
  <si>
    <t>http://www.efacil.com.br/loja/produto/smartphones-galaxy-a/smartphone-samsung-galaxy-a5-dual-chip-dourado-tela-52-4gwifinfc-android-60-16mp-32gb-p3302250/?loja=uberlandia http://www.efacil.com.br/loja/produto/celulares-e-telefones/Smartphones/smartphone-galaxy-a5-2016-dual-chip-rose-4g-wif-infc-android-13mp-16gb-samsung-p3301830/?loja=uberlandia</t>
  </si>
  <si>
    <t>https://twitter.com/i/web/status/848571863492161536 http://alipromo.com/redirect/cpa/o/onsi3c5eel2ahrky1fw35v7zszstfp5s/ https://twitter.com/i/web/status/848567919453851649</t>
  </si>
  <si>
    <t>https://tiendaregalosbaratitos.com/galaxy-a5-2017/14165-carcasa-botella-para-galaxy-a5-2017-diseno-dibujo-3d.html?utm_source=dlvr.it&amp;utm_medium=twitter https://tiendaregalosbaratitos.com/galaxy-a5-2017/14164-carcasa-emanems-galaxy-a5-2017-en-muneco-3d-silicona.html?utm_source=dlvr.it&amp;utm_medium=twitter https://tiendaregalosbaratitos.com/galaxy-a5-2017/14163-carcasa-helado-galaxy-a5-2017-en-muneco-3d-silicona.html?utm_source=dlvr.it&amp;utm_medium=twitter</t>
  </si>
  <si>
    <t>https://www.facebook.com/photo.php?fbid=10154902270944473 https://www.instagram.com/p/BSZUdeaF4w4/</t>
  </si>
  <si>
    <t>http://www.ebay.co.uk/itm/Samsung-Galaxy-A5-16GB-Unlocked-Smartphone-/301928519068?roken=cUgayN&amp;soutkn=1sNwAs http://www.ebay.co.uk/itm/Samsung-Galaxy-A3-A5-Alpha-GSM-Unlocked-Smartphone-/291737053264?roken=cUgayN&amp;soutkn=AbCWcm</t>
  </si>
  <si>
    <t>https://redir.lomadee.com/v2/direct/aHR0cDovL3d3dy5mYXN0c2hvcC5jb20uYnIvbG9qYS9zYW1zdW5nLWdhbGF4eS1hNS1kdW9zLWRvdXJhZG8tMTYtZ2Itc20tYTUxMC1mYXN0P3BhcnRuZXI9cGFyY2Vpcm8tbG9tYWRlZSZ1dG1fc291cmNlPWFmZl9sb21hZGVlJnV0bV9tZWRpdW09YWZmJnV0bV9jYW1wYWlnbj1ORCZ1dG1fY29udGVudD1ORCZ1dG1fdGVybT1TR0E1MTBEUkRfUFJEJmNtX21tYz1hZmZfbG9tYWRlZS1fLU5ELV8tTkQtXy1TR0E1MTBEUkRfUFJE/35737736/9147 https://twitter.com/i/web/status/848690835034177538 https://twitter.com/i/web/status/848577549403901952</t>
  </si>
  <si>
    <t>http://dl.flipkart.com/dl/samsung-galaxy-a5-2016-gold-16-gb/p/itmeg76yypvzfbu9?pid=MOBEG76YFGANT9GW&amp;affid=aakashlpi https://dl.flipkart.com/dl/samsung-galaxy-a5-2016-gold-16-gb/p/itmeg76yypvzfbu9?pid=MOBEG76YFGANT9GW&amp;affid=aakashlpi</t>
  </si>
  <si>
    <t>http://www.ebay.com/itm/Samsung-Galaxy-A5-2017-SM-A520F-DS-32GB-GSM-Unlocked-Int-039-l-Dual-Sim-Black-/132147037139?roken=cUgayN&amp;soutkn=u1MaY4 http://www.ebay.com/itm/Samsung-Galaxy-A5-2017-SM-A520F-DS-32GB-GSM-Unlocked-Int-039-l-Dual-Sim-Gold-/132147036897?roken=cUgayN&amp;soutkn=OkMpZt</t>
  </si>
  <si>
    <t>http://rover.ebay.com/rover/1/711-53200-19255-0/1?ff3=2&amp;toolid=10039&amp;campid=5337938671&amp;item=401301878311&amp;vectorid=229466&amp;lgeo=1 http://rover.ebay.com/rover/1/711-53200-19255-0/1?ff3=2&amp;toolid=10039&amp;campid=5337938671&amp;item=391744481398&amp;vectorid=229466&amp;lgeo=1</t>
  </si>
  <si>
    <t>http://4pda.ru/2017/04/03/339258/ http://www.ebay.com/itm/Samsung-Galaxy-A5-2017-SM-A520F-DS-32GB-GSM-Unlocked-Int-039-l-Dual-Sim-Gold-/132147036897?roken=cUgayN&amp;soutkn=OkMpZt</t>
  </si>
  <si>
    <t>http://www.fonearena.com/blog/216530/samsung-galaxy-a5-2017-unboxing.html?utm_source=dlvr.it&amp;utm_medium=twitter http://www.fonearena.com/blog/216516/samsung-galaxy-a5-2017-photo-gallery.html?utm_source=dlvr.it&amp;utm_medium=twitter</t>
  </si>
  <si>
    <t>https://www.google.com/url?rct=j&amp;sa=t&amp;url=https://www.tuexpertomovil.com/2017/04/03/actualizacion-mejoras-samsung-galaxy-a5-2017/&amp;ct=ga&amp;cd=CAIyGmIyMmYxNjAxMGEyYTM1MmY6Y29tOmVzOlVT&amp;usg=AFQjCNFqn38a6UNRAfE8Nz9eyiqUzt24nQ%C3%B0%C2%9F%C2%92%C2%ADComo https://www.google.com/url?rct=j&amp;sa=t&amp;url=https://portalhoy.com/galaxy-a3-a5-a7-2016-recibiran-android-nougat-mayo/&amp;ct=ga&amp;cd=CAIyGmIyMmYxNjAxMGEyYTM1MmY6Y29tOmVzOlVT&amp;usg=AFQjCNFsXbXGvd29KC5CYm3x89GyRPdFNQ%C3%B0%C2%9F%C2%92%C2%ADSi</t>
  </si>
  <si>
    <t>https://www.linkedin.com/slink?code=f9HHXYs https://www.linkedin.com/slink?code=f6x55B8</t>
  </si>
  <si>
    <t>https://www.google.com/url?rct=j&amp;sa=t&amp;url=https://www.tuexpertomovil.com/2017/04/03/actualizacion-mejoras-samsung-galaxy-a5-2017/&amp;ct=ga&amp;cd=CAIyGmIyMmYxNjAxMGEyYTM1MmY6Y29tOmVzOlVT&amp;usg=AFQjCNFqn38a6UNRAfE8Nz9eyiqUzt24nQ https://www.google.com/url?rct=j&amp;sa=t&amp;url=https://portalhoy.com/galaxy-a3-a5-a7-2016-recibiran-android-nougat-mayo/&amp;ct=ga&amp;cd=CAIyGmIyMmYxNjAxMGEyYTM1MmY6Y29tOmVzOlVT&amp;usg=AFQjCNFsXbXGvd29KC5CYm3x89GyRPdFNQ</t>
  </si>
  <si>
    <t>http://dlvr.it/Nnc8Cd http://dlvr.it/NnM7Ry</t>
  </si>
  <si>
    <t>http://coco-emily.com/samsung-a5-a510f-2016-softcase-jelly-transparan/#.WOH2uCcTmME.facebook http://coco-emily.com/samsung-a5-a500f-2015-softcase-jelly-transparan/#.WOEj9Xr7Zs0.facebook</t>
  </si>
  <si>
    <t>https://www.youtube.com/watch?v=Me5QfpRB21E&amp;feature=youtu.be&amp;a http://www.priceghar.com/focus-keyword.html</t>
  </si>
  <si>
    <t>https://twitter.com/i/web/status/848827185762889728 https://twitter.com/i/web/status/848826767565611008</t>
  </si>
  <si>
    <t>http://partners.webmasterplan.com/click.asp?&amp;site=14832&amp;type=text&amp;tnb=11&amp;diurl=http://www.gethandy.de/smartphones/samsung/galaxy-a5--2016-/61/2628 http://partners.webmasterplan.com/click.asp?&amp;site=14832&amp;type=text&amp;tnb=11&amp;diurl=http://www.gethandy.de/smartphones/samsung/galaxy-a5--2016-/61/2699 http://partners.webmasterplan.com/click.asp?&amp;site=14832&amp;type=text&amp;tnb=11&amp;diurl=http://www.gethandy.de/smartphones/samsung/galaxy-a5--2016-/61/2629 http://partners.webmasterplan.com/click.asp?&amp;site=14832&amp;type=text&amp;tnb=11&amp;diurl=http://www.gethandy.de/smartphones/samsung/galaxy-a5--2016-/61/3232</t>
  </si>
  <si>
    <t>http://popularflick.com/index.php/2017/02/22/review-samsung-galaxy-a5-2017-hp-yang-nyenengin-tapi/ http://popularflick.com/index.php/2017/02/19/test-samsung-galaxy-a5-2017-le-meilleur-milieu-de-gamme/</t>
  </si>
  <si>
    <t>Top URLs in Tweet by Salience</t>
  </si>
  <si>
    <t>https://twitter.com/i/web/status/848690835034177538 https://twitter.com/i/web/status/848577549403901952 https://redir.lomadee.com/v2/direct/aHR0cDovL3d3dy5mYXN0c2hvcC5jb20uYnIvbG9qYS9zYW1zdW5nLWdhbGF4eS1hNS1kdW9zLWRvdXJhZG8tMTYtZ2Itc20tYTUxMC1mYXN0P3BhcnRuZXI9cGFyY2Vpcm8tbG9tYWRlZSZ1dG1fc291cmNlPWFmZl9sb21hZGVlJnV0bV9tZWRpdW09YWZmJnV0bV9jYW1wYWlnbj1ORCZ1dG1fY29udGVudD1ORCZ1dG1fdGVybT1TR0E1MTBEUkRfUFJEJmNtX21tYz1hZmZfbG9tYWRlZS1fLU5ELV8tTkQtXy1TR0E1MTBEUkRfUFJE/35737736/9147</t>
  </si>
  <si>
    <t>Top Domains in Tweet by Count</t>
  </si>
  <si>
    <t>twitter.com youtube.com</t>
  </si>
  <si>
    <t>twitter.com alipromo.com</t>
  </si>
  <si>
    <t>facebook.com instagram.com</t>
  </si>
  <si>
    <t>handycentre.site</t>
  </si>
  <si>
    <t>4pda.ru ebay.com</t>
  </si>
  <si>
    <t>youtube.com priceghar.com</t>
  </si>
  <si>
    <t>Top Domains in Tweet by Salience</t>
  </si>
  <si>
    <t>Top Hashtags in Tweet by Count</t>
  </si>
  <si>
    <t>samsung galaxy a5 free shipping unlocked electronics likenew smartphone authentic</t>
  </si>
  <si>
    <t>Top Hashtags in Tweet by Salience</t>
  </si>
  <si>
    <t>bar samsung</t>
  </si>
  <si>
    <t>Top Words in Tweet by Count</t>
  </si>
  <si>
    <t>geekyranjit samsung galaxy a5 2017 unboxing amp overview hyderabadi hindi</t>
  </si>
  <si>
    <t>unboxing amp overview galaxy a5 hindi hyderabadi finished shooting video</t>
  </si>
  <si>
    <t>samsung galaxy a5 2016 a510f case free screen protector casehome</t>
  </si>
  <si>
    <t>a5 c00874 cool mexican sugar skull flower tattoo design samsung</t>
  </si>
  <si>
    <t>una informer_uva_or perdido samsung galaxy a5 ayer esta cascado por</t>
  </si>
  <si>
    <t>una perdido samsung galaxy a5 ayer esta cascado por esquina</t>
  </si>
  <si>
    <t>de galaxy2017gratis ya estoy punto ganar el tecnonautatv</t>
  </si>
  <si>
    <t>de galaxy2017gratis pimentelgary ya estoy punto ganar el tecnonautatv</t>
  </si>
  <si>
    <t>samsung galaxy a5 2017 einrichten amp erster eindruck deutsch swagtab</t>
  </si>
  <si>
    <t>liked youtube video samsung galaxy a5 2017 unboxing amp overview</t>
  </si>
  <si>
    <t>lo quiero samsung galaxy 2017 gratis de tecnonautatv galaxy2017gratis yo</t>
  </si>
  <si>
    <t>santicapoylindo lo quiero samsung galaxy 2017 gratis de tecnonautatv galaxy2017gratis</t>
  </si>
  <si>
    <t>galaxy samsung a5 2017 vs s7 cuál es el mejor</t>
  </si>
  <si>
    <t>samsung galaxy a3 a5 hands fisher</t>
  </si>
  <si>
    <t>galaxy a5</t>
  </si>
  <si>
    <t>alissawahid xiaomi mi5 atau samsung galaxy a5 2017</t>
  </si>
  <si>
    <t>galaxy android 7 0 nougat delayed samsung a3 a5 a7</t>
  </si>
  <si>
    <t>galaxy a3 a5 y a7 2016 recibirán androidnougat en mayo</t>
  </si>
  <si>
    <t>funda samsung galaxy a5 2016 aicek protector a510f geekjoze</t>
  </si>
  <si>
    <t>kimtaeyeoin samsung galaxy a5 2017</t>
  </si>
  <si>
    <t>topesdgama gustaria que izierais un sorteo del samsung galaxy a3</t>
  </si>
  <si>
    <t>hindi geekyranjit finished shooting unboxing amp overview video galaxy a5</t>
  </si>
  <si>
    <t>rom enigma n7 s8 galaxy a5 2016 added video youtube</t>
  </si>
  <si>
    <t>sorteo galaxy a5 2017 internacional</t>
  </si>
  <si>
    <t>alvarez2078 sorteo galaxy a5 2017 internacional</t>
  </si>
  <si>
    <t>samsung galaxy a5 2017 definitely great phone here shots sea</t>
  </si>
  <si>
    <t>de ha gustado un vídeo youtube mediatrends_es https t co</t>
  </si>
  <si>
    <t>saya suka video youtube dari dgadgetin samsung galaxy a5 2017</t>
  </si>
  <si>
    <t>samsung galaxy a5 2017 unboxing first look ம தல ப</t>
  </si>
  <si>
    <t>fonearenatamil samsung galaxy a5 2017 unboxing first look ம தல</t>
  </si>
  <si>
    <t>leder flip case tasche hã lle fã r samsung galaxy</t>
  </si>
  <si>
    <t>samsung o2 check out deal galaxy a5 2016 16gb black</t>
  </si>
  <si>
    <t>galaxy a5 2017 é muito lindo cara</t>
  </si>
  <si>
    <t>vendo samsung galaxy a5 duos completo microsd 32gb funda film</t>
  </si>
  <si>
    <t>samsung galaxy a5 2017 32 гб sm a520f lte russian</t>
  </si>
  <si>
    <t>samsungcanada feel confident business data better protected galaxy a5 knox</t>
  </si>
  <si>
    <t>feel confident business data better protected galaxy a5 knox security</t>
  </si>
  <si>
    <t>samsungmobilein samsung galaxy a5 2017 mobile price india seeing internet</t>
  </si>
  <si>
    <t>technicalguruji sir something samsung galaxy a5 a7 2017 overpriced</t>
  </si>
  <si>
    <t>best samsung galaxy a5 2016 pink gold mobile phone deals</t>
  </si>
  <si>
    <t>thesteveriley galaxy a5 better s6 quite good s7</t>
  </si>
  <si>
    <t>какой лучши iphone 5s vs samsung galaxy вопрос a5</t>
  </si>
  <si>
    <t>какой лучши iphone 5s vs samsung galaxy a5 вопрос</t>
  </si>
  <si>
    <t>promosmartphone samsung galaxy a5 rosê cupom de desconto rca 27231</t>
  </si>
  <si>
    <t>galaxy a5 rca 27231 2017 32gb por 1566 02 cupomdesconto</t>
  </si>
  <si>
    <t>vendendo um galaxy a5 por 800 reais novo vem de</t>
  </si>
  <si>
    <t>1985gustavo vendendo um galaxy a5 por 800 reais novo vem</t>
  </si>
  <si>
    <t>galaxy 2017 rs buy online samsung a5 28 990 amp</t>
  </si>
  <si>
    <t>samsung galaxy a5 2016 sm a510 16gb rose gold ohne</t>
  </si>
  <si>
    <t>samsung galaxy a5 2016</t>
  </si>
  <si>
    <t>en encuentra24 publique un clasificado teléfonos celulares visitalo</t>
  </si>
  <si>
    <t>bags hot new releases men's shoulder 10 samsung galaxy a5</t>
  </si>
  <si>
    <t>de topesdgama recomendáis día hoy el galaxy a5 2017 y</t>
  </si>
  <si>
    <t>galaxy a5 جلاكسي n 36052500 80 000 um</t>
  </si>
  <si>
    <t>красивые чехлы на samsung galaxy a5 цена руб заказать a3</t>
  </si>
  <si>
    <t>kviki_1987 красивые чехлы на samsung galaxy a3 a5 j1 j2</t>
  </si>
  <si>
    <t>samsung galaxy a5 2017 sm a520f 32 gb edition gold</t>
  </si>
  <si>
    <t>samsung a510f galaxy a5 2016 black soli 228 00</t>
  </si>
  <si>
    <t>carcasa galaxy a5 2017 3d 99 14 en muñeco silicona</t>
  </si>
  <si>
    <t>alguien tiene el samsung galaxy a5 opiniones</t>
  </si>
  <si>
    <t>deals samsung galaxy a5 2016 edition gold 16 gb selling</t>
  </si>
  <si>
    <t>recenze samsung galaxy a5 2017 ani král střední třídy není</t>
  </si>
  <si>
    <t>ซ อ samsung galaxy a5 2017 โปรโมช นลดราคาจากลาซาด าเหล อเพ</t>
  </si>
  <si>
    <t>заходи по этой ссылке и покупай товари из алиэкспресса зеркало</t>
  </si>
  <si>
    <t>liked youtube video sobathape samsung galaxy a5 2017 desain gagah</t>
  </si>
  <si>
    <t>سامسونج جالاكسي a5 2017 بسعر هدية neon flip cover</t>
  </si>
  <si>
    <t>گلکسی a3 a5 می نسخه 2016 و a7 در ماه</t>
  </si>
  <si>
    <t>می نسخه 2016 گلکسی a3 a5 و a7 در ماه</t>
  </si>
  <si>
    <t>lo quiero samsung galaxy 2017 gratis de tecnonautatv galaxy2017gratis</t>
  </si>
  <si>
    <t>handyhã lle fã r samsung galaxy a5 2016 a5100 a510f</t>
  </si>
  <si>
    <t>y internet prepago samsunglatin te regalan un samsung galaxy a5</t>
  </si>
  <si>
    <t>repost clarord internet prepago y samsunglatin te regalan un samsung</t>
  </si>
  <si>
    <t>cissamagazine algum desconto galaxy a5 2017</t>
  </si>
  <si>
    <t>pink 003347 boxing gloves bow design samsung galaxy a5 a500m</t>
  </si>
  <si>
    <t>reviews samsunggalaxy a5 2017 fullreview device droid_life faizans9005 gadgetscircle x9techno</t>
  </si>
  <si>
    <t>internet prepago y samsunglatin te regalan un samsung galaxy a5</t>
  </si>
  <si>
    <t>jckyyyy samsung galaxy a5 2016</t>
  </si>
  <si>
    <t>lo quiero alejandro14121 samsung galaxy 2017 gratis de tecnonautatv galaxy2017gratis</t>
  </si>
  <si>
    <t>2 ' samsung galaxy a5 2017 a520 5 coque tiodioâ</t>
  </si>
  <si>
    <t>5 99 samsung galaxy a5 2017 a520 color screen non</t>
  </si>
  <si>
    <t>rubberized matte frosted pc hard case samsung galaxy a5 a3</t>
  </si>
  <si>
    <t>archive samsung galaxy a5 successor gets bluetooth sig certification</t>
  </si>
  <si>
    <t>richtig geld sparen beim samsung galaxy a5 2016 hier finden</t>
  </si>
  <si>
    <t>samsung check out galaxy a5 unlocked smartphone via ebay 16gb</t>
  </si>
  <si>
    <t>galaxy se filtran imágenes de los nuevos a3 y a5</t>
  </si>
  <si>
    <t>galaxy mundogadgetsnet se filtran imágenes de los nuevos a3 y</t>
  </si>
  <si>
    <t>minha mãe quer comprar galaxy a5 2016 dar ele e</t>
  </si>
  <si>
    <t>sm repair boot hardbricked samsung galaxy a3 a300f a5 a500f</t>
  </si>
  <si>
    <t>handmade bling colorful box case cover samsung usd 14 99</t>
  </si>
  <si>
    <t>review smartphone samsung galaxy a5 2017 vídeo</t>
  </si>
  <si>
    <t>coque silicone pour samsung galaxy a5 2015 sm a500 zombie</t>
  </si>
  <si>
    <t>plus newin super cute cartoon case iphone 7 6 6s</t>
  </si>
  <si>
    <t>396 20 euros lemoinscher samsung galaxy a5 edition 2017 noir</t>
  </si>
  <si>
    <t>galaxy gostei de um vídeo youtube a7 e a5 2017</t>
  </si>
  <si>
    <t>galaxy jrenato_adv gostei de um vídeo youtube a7 e a5</t>
  </si>
  <si>
    <t>não perca tempo link samsung galaxy a5 duos dourado por</t>
  </si>
  <si>
    <t>harga samsung galaxy a5 2016 spesifikasi amp review terbaru april</t>
  </si>
  <si>
    <t>smartphone samsung galaxy a5 16gb cupom de desconto rca 27231</t>
  </si>
  <si>
    <t>galaxy a5 2017 hã lle samsung linciviusâ design flip cover</t>
  </si>
  <si>
    <t>air coque samsung galaxy a5 2017 spigen liquid technologie coussin</t>
  </si>
  <si>
    <t>air ajnoocentral coque samsung galaxy a5 2017 spigen liquid technologie</t>
  </si>
  <si>
    <t>samsung galaxy a5 2017 de oferta en concell</t>
  </si>
  <si>
    <t>o samsungbrasil quando sai android nougat 7 0 para galaxy</t>
  </si>
  <si>
    <t>ốp lưng samsung galaxy a5 2017 imak ii nano cứng</t>
  </si>
  <si>
    <t>teste compara desempenho samsung galaxy a5 de 2015 2016 e</t>
  </si>
  <si>
    <t>mutouren fã r samsung galaxy a5 2016 a510f transparent tpu</t>
  </si>
  <si>
    <t>ta quero o galaxy a5 2016 pq apx por ele</t>
  </si>
  <si>
    <t>galaxy 2 39 case samsung j3 j5 j7 2015 grand</t>
  </si>
  <si>
    <t>samsung galaxy a5 2017 hã lle silikon case schutz cover</t>
  </si>
  <si>
    <t>chabarek_h se vene samsung galaxy a5 pantalla rota</t>
  </si>
  <si>
    <t>se vene samsung galaxy a5 pantalla rota chabarek_h</t>
  </si>
  <si>
    <t>2017 harga samsung galaxy a5 terbaru di penghujung</t>
  </si>
  <si>
    <t>35 куплю телефон samsung galaxy a5 в самом убитом состоянии</t>
  </si>
  <si>
    <t>samsung galaxy a5 2016 edition gold 16 gb now available</t>
  </si>
  <si>
    <t>claroteayuda estafa por equipo samsung galaxy a5 del cual quieren</t>
  </si>
  <si>
    <t>samsung check out galaxy a5 2017 sm a520f ds 32gb</t>
  </si>
  <si>
    <t>mobile shop</t>
  </si>
  <si>
    <t>samsung galaxy a3 a5 и a7 2016 обновятся до android</t>
  </si>
  <si>
    <t>samsung galaxy a5 genuine original sm a510fd 2016 clear view</t>
  </si>
  <si>
    <t>grand theft auto v robbery hard plastic snap case cover</t>
  </si>
  <si>
    <t>samsung galaxy free premium package worth 599k a7 a5 promo</t>
  </si>
  <si>
    <t>samsung galaxy a5 4pdaru a3 и a7 2016 обновятся до</t>
  </si>
  <si>
    <t>samsung galaxy a5 2017 unboxing photo gallery</t>
  </si>
  <si>
    <t>fonearena samsung galaxy a5 2017 unboxing photo gallery</t>
  </si>
  <si>
    <t>satriadvvi wts samsung galaxy a5 32gb 2017 black kondisi 100</t>
  </si>
  <si>
    <t>wts samsung galaxy a5 32gb 2017 black kondisi 100 bnib</t>
  </si>
  <si>
    <t>new sammobile march security update now arriving galaxy a5 2017</t>
  </si>
  <si>
    <t>samsung обновит galaxy a3 a5 и a7 2016 до android</t>
  </si>
  <si>
    <t>march security update now arriving galaxy a5 2017 europe</t>
  </si>
  <si>
    <t>в конце зимы турецкое подразделение samsung опубликовало примерный график перехода</t>
  </si>
  <si>
    <t>march security update now arriving galaxy a5 2017 europe samsung</t>
  </si>
  <si>
    <t>de amp follow pour tenter remporter l'un des derniers nés</t>
  </si>
  <si>
    <t>de boulanger amp follow pour tenter remporter l'un des derniers</t>
  </si>
  <si>
    <t>nillkin hard case samsung galaxy a5 2</t>
  </si>
  <si>
    <t>samsung offerta ef pa500bsegww galaxy a5 protective accessori offerte link</t>
  </si>
  <si>
    <t>samsung galaxy a3 a5 a7 2016 updated android 7 0</t>
  </si>
  <si>
    <t>elder_vl13 lo quiero samsung galaxy 2017 gratis de tecnonautatv galaxy2017gratis</t>
  </si>
  <si>
    <t>samsung galaxy a5 2017 krijgt veiligheidsupdate</t>
  </si>
  <si>
    <t>en mi galaxy a5 carga dice que encuentra los datos</t>
  </si>
  <si>
    <t>ipad hot case cover flip clear view transparent electroplating hard</t>
  </si>
  <si>
    <t>samsung galaxy y para a5 en android a3 actualización con</t>
  </si>
  <si>
    <t>firmware galaxy a5 android 6 0 1_4file a5108 a5108zmu2bqc2_a5108chm2bqc2_china chm</t>
  </si>
  <si>
    <t>galaxy a5 actualización con mejoras para el samsung 2017 a3</t>
  </si>
  <si>
    <t>galaxy a3 a5 a7 2016 nougat set release</t>
  </si>
  <si>
    <t>samsung galaxy a3 ksh 500 2016 21 2017 27 a5</t>
  </si>
  <si>
    <t>samsung galaxy a5 2015 идеальное состояние пол года гарантии стекло</t>
  </si>
  <si>
    <t>igyaan samsung galaxy a5 2017 unboxing hands first look via</t>
  </si>
  <si>
    <t>samsung galaxy a5 2017 unboxing hands first look via youtube</t>
  </si>
  <si>
    <t>samsung galaxy a5 softcase jelly transparan 2016 a510f a500f</t>
  </si>
  <si>
    <t>actualización con mejoras para el samsung galaxy a5 2017 hace</t>
  </si>
  <si>
    <t>samsung galaxy a5 2017 unboxing hands first look</t>
  </si>
  <si>
    <t>el samsung galaxya52017 se actualiza con distintas mejoras</t>
  </si>
  <si>
    <t>samsung galaxy a5 2017 photo gallery priceghar via youtube</t>
  </si>
  <si>
    <t>galaxy custodia a5 2017 cover saincat morbida tpu protettiva per</t>
  </si>
  <si>
    <t>enter samsung galaxy a5 smartphone competition win</t>
  </si>
  <si>
    <t>findertech enter samsung galaxy a5 smartphone competition win</t>
  </si>
  <si>
    <t>samsung galaxy a5 hard reset ve format nasıl yapılır</t>
  </si>
  <si>
    <t>howardsway1980s samsung galaxy a5 6 click camera icon twitter unable</t>
  </si>
  <si>
    <t>fabriciohnz sorteo galaxy a5 2017 internacional</t>
  </si>
  <si>
    <t>samsung 2016 a3 a5 a7 nougat verziók jönnek csak lassan</t>
  </si>
  <si>
    <t>samsung galaxy a5 2017 recensione da mobileblogger samsungitalia samsunguk</t>
  </si>
  <si>
    <t>frankjamesda lo quiero samsung galaxy 2017 gratis de tecnonautatv galaxy2017gratis</t>
  </si>
  <si>
    <t>สมาร ทโฟนตระก ล series galaxy a3 a5 และ a7 2017</t>
  </si>
  <si>
    <t>silikonhã lle fã r samsung galaxy a5 2017 sm a520</t>
  </si>
  <si>
    <t>samsung a520 galaxy a5 4g 32gb 2017 de grossiste téléphone</t>
  </si>
  <si>
    <t>chabarek_h se vene samsung galaxy a5 pantalla rota lovendotodo</t>
  </si>
  <si>
    <t>samsung galaxy a5 minus pemakaian full set minat lgsung cek</t>
  </si>
  <si>
    <t>colombia galaxy a5 update a500mubs1cqc1 a500muwm1cpk1</t>
  </si>
  <si>
    <t>hã lle fã r samsung galaxy a5 2017 sm a520</t>
  </si>
  <si>
    <t>galaxy j7 a9 a8 a7 a5 a3 sleeve prime via</t>
  </si>
  <si>
    <t>samsung galaxy 2017 00 prijsverlaging a3 310 a5 405 marktplaats</t>
  </si>
  <si>
    <t>samsung galaxy a5 2017 smartphone 32 gb de memoria android</t>
  </si>
  <si>
    <t>gt samsung galaxy a5 sale ghana click link more details</t>
  </si>
  <si>
    <t>official samsung galaxy a5 2017 neon flip cover case review</t>
  </si>
  <si>
    <t>nos das un android samsung galaxy a5 análisis del gama</t>
  </si>
  <si>
    <t>4pdaru samsung galaxy a3 a5 и a7 2016 обновятся до</t>
  </si>
  <si>
    <t>nueva actualización para el samsung galaxy a5 2017</t>
  </si>
  <si>
    <t>tuexpertomovil nueva actualización para el samsung galaxy a5 2017</t>
  </si>
  <si>
    <t>samsung galaxy a5 2017 un mid range elegant</t>
  </si>
  <si>
    <t>tant que le galaxy a5 possède la dernière màj samsung</t>
  </si>
  <si>
    <t>dbrand skin available samsung galaxy a5 2017</t>
  </si>
  <si>
    <t>виждал ли си всички страхотни допълнения към новия galaxya5</t>
  </si>
  <si>
    <t>gama probamos el samsung galaxya5 2017 un media con apariencia</t>
  </si>
  <si>
    <t>gama alphr_es probamos el samsung galaxya5 2017 un media con</t>
  </si>
  <si>
    <t>luislovell27 sorteo galaxy a5 2017 internacional</t>
  </si>
  <si>
    <t>samsung galaxy a5 2016 para semana ja o tenho</t>
  </si>
  <si>
    <t>samsung brings android's march security update galaxy a5 2017 europe</t>
  </si>
  <si>
    <t>galaxy a5 2017</t>
  </si>
  <si>
    <t>releasing march security update android galaxy s5 europe last week</t>
  </si>
  <si>
    <t>dfleshbourne releasing march security update android galaxy s5 europe last</t>
  </si>
  <si>
    <t>analizamos el samsung galaxy a5 2017</t>
  </si>
  <si>
    <t>shohanoor_rahma samsung galaxy a5 2016</t>
  </si>
  <si>
    <t>quanto tempo per l aggiornamento nougat su samsung galaxy a3</t>
  </si>
  <si>
    <t>mit samsung galaxy a5 2016 quickberater flat 4 netz wunschflat</t>
  </si>
  <si>
    <t>quebra o porquinho link samsung galaxy a5 duos dourado com</t>
  </si>
  <si>
    <t>galaxy a5 2016 ibi</t>
  </si>
  <si>
    <t>samsung galaxy a5 2017 review hp yang nyenengin tapi test</t>
  </si>
  <si>
    <t>samsung galaxy a5 2016 hitam seco</t>
  </si>
  <si>
    <t>galaxy a5 2017 erhält europa sicherheitsupdate für märz</t>
  </si>
  <si>
    <t>samsung galaxy a5 2016 edition sm a51</t>
  </si>
  <si>
    <t>samsung galaxy a5 2017 price 525 000 ks</t>
  </si>
  <si>
    <t>galaxy a5 2017 erhält europa sicherheitsupdate für märz deutschland google</t>
  </si>
  <si>
    <t>review samsung galaxy a5 smartphone 2017 model</t>
  </si>
  <si>
    <t>Top Words in Tweet by Salience</t>
  </si>
  <si>
    <t>finished shooting video post channel h samsung 2017 youtubeindia unboxing</t>
  </si>
  <si>
    <t>added video youtube playlist mm v 1 rom enigma n7</t>
  </si>
  <si>
    <t>2017 32gb por 1566 02 cupomdesconto samsung rosê cupom de</t>
  </si>
  <si>
    <t>a3 j1 j2 j3 j5 j7 s3 s4 s5 s6</t>
  </si>
  <si>
    <t>w ga gala wat wa g samsung galaxy a5 2017</t>
  </si>
  <si>
    <t>botella para diseño dibujo emanems 10 helado 14 en muñeco</t>
  </si>
  <si>
    <t>https t co zmgywh8ugw ซ อ samsung galaxy a5 2017</t>
  </si>
  <si>
    <t>muéstranos en una foto repost clarord internet prepago y samsunglatin</t>
  </si>
  <si>
    <t>droid_life faizans9005 gadgetscircle x9techno oneplus masounkaran samsungmobile xiaomiindia techcrunch globalknowledge</t>
  </si>
  <si>
    <t>16gb a3 alpha gsm bar samsung check out galaxy a5</t>
  </si>
  <si>
    <t>black gold samsung check out galaxy a5 2017 sm a520f</t>
  </si>
  <si>
    <t>genuine original sm a510fd 2016 clear view cover case pouch</t>
  </si>
  <si>
    <t>4pdaru a3 и a7 2016 обновятся до android 7 0</t>
  </si>
  <si>
    <t>unboxing photo gallery samsung galaxy a5 2017</t>
  </si>
  <si>
    <t>unboxing photo gallery fonearena samsung galaxy a5 2017</t>
  </si>
  <si>
    <t>pokemongoapp el juego desde la ultima aplicación pueden arreglarlo luzugames</t>
  </si>
  <si>
    <t>para a3 actualización con mejoras el 2017 parches 73 vulnerabilidades</t>
  </si>
  <si>
    <t>a5108 a5108zmu2bqc2_a5108chm2bqc2_china chm a5100 a5100zcu1bqc1_a5100chc1bqc1_china chc firmware galaxy a5 android</t>
  </si>
  <si>
    <t>actualización con mejoras para el samsung 2017 a3 y a7</t>
  </si>
  <si>
    <t>2016 a510f a500f samsung galaxy a5 softcase jelly transparan</t>
  </si>
  <si>
    <t>via youtube samsung galaxy a5 2017 photo gallery priceghar</t>
  </si>
  <si>
    <t>gold sand blue mist samsung a520 galaxy a5 4g 32gb</t>
  </si>
  <si>
    <t>7 5 9 samsung galaxy a5 2017 smartphone 32 gb</t>
  </si>
  <si>
    <t>o2 e plus telekom vodafone comfort allnet handy 5 flat</t>
  </si>
  <si>
    <t>ibi galaxy a5 2016</t>
  </si>
  <si>
    <t>review hp yang nyenengin tapi test le meilleur milieu de</t>
  </si>
  <si>
    <t>Top Word Pairs in Tweet by Count</t>
  </si>
  <si>
    <t>geekyranjit,samsung  samsung,galaxy  galaxy,a5  a5,2017  2017,unboxing  unboxing,amp  amp,overview  overview,hyderabadi  hyderabadi,hindi  hindi,youtubeindia</t>
  </si>
  <si>
    <t>unboxing,amp  amp,overview  galaxy,a5  finished,shooting  shooting,unboxing  overview,video  video,galaxy  a5,post  post,hindi  hindi,channel</t>
  </si>
  <si>
    <t>samsung,galaxy  galaxy,a5  a5,2016  2016,a510f  a510f,case  case,free  free,screen  screen,protector  protector,casehome  casehome,blue</t>
  </si>
  <si>
    <t>c00874,cool  cool,mexican  mexican,sugar  sugar,skull  skull,flower  flower,tattoo  tattoo,design  design,samsung  samsung,galaxy  galaxy,a5</t>
  </si>
  <si>
    <t>informer_uva_or,perdido  perdido,samsung  samsung,galaxy  galaxy,a5  a5,ayer  ayer,esta  esta,cascado  cascado,por  por,una  una,esquina</t>
  </si>
  <si>
    <t>perdido,samsung  samsung,galaxy  galaxy,a5  a5,ayer  ayer,esta  esta,cascado  cascado,por  por,una  una,esquina  esquina,y</t>
  </si>
  <si>
    <t>ya,estoy  estoy,punto  punto,de  de,ganar  ganar,el  el,galaxy2017gratis  galaxy2017gratis,de  de,tecnonautatv  tecnonautatv,galaxy2017gratis</t>
  </si>
  <si>
    <t>pimentelgary,ya  ya,estoy  estoy,punto  punto,de  de,ganar  ganar,el  el,galaxy2017gratis  galaxy2017gratis,de  de,tecnonautatv  tecnonautatv,galaxy2017gratis</t>
  </si>
  <si>
    <t>samsung,galaxy  galaxy,a5  a5,2017  2017,einrichten  einrichten,amp  amp,erster  erster,eindruck  eindruck,deutsch  deutsch,swagtab  swagtab,tech</t>
  </si>
  <si>
    <t>liked,youtube  youtube,video  video,samsung  samsung,galaxy  galaxy,a5  a5,2017  2017,unboxing  unboxing,amp  amp,overview  overview,hyderabadi</t>
  </si>
  <si>
    <t>lo,quiero  quiero,samsung  samsung,galaxy  galaxy,2017  2017,gratis  gratis,de  de,tecnonautatv  tecnonautatv,galaxy2017gratis  galaxy2017gratis,yo  yo,quiere</t>
  </si>
  <si>
    <t>santicapoylindo,lo  lo,quiero  quiero,samsung  samsung,galaxy  galaxy,2017  2017,gratis  gratis,de  de,tecnonautatv  tecnonautatv,galaxy2017gratis  galaxy2017gratis,yo</t>
  </si>
  <si>
    <t>samsung,galaxy  galaxy,a5  a5,2017  2017,vs  vs,galaxy  galaxy,s7  s7,cuál  cuál,es  es,el  el,mejor</t>
  </si>
  <si>
    <t>samsung,galaxy  galaxy,a3  a3,a5  a5,hands  hands,fisher</t>
  </si>
  <si>
    <t>alissawahid,xiaomi  xiaomi,mi5  mi5,atau  atau,samsung  samsung,galaxy  galaxy,a5  a5,2017</t>
  </si>
  <si>
    <t>android,7  7,0  0,nougat  nougat,delayed  delayed,samsung  samsung,galaxy  galaxy,a3  a3,a5  a5,a7  a7,2016</t>
  </si>
  <si>
    <t>galaxy,a3  a3,a5  a5,y  y,a7  a7,2016  2016,recibirán  recibirán,androidnougat  androidnougat,en  en,mayo</t>
  </si>
  <si>
    <t>samsung,galaxy  galaxy,a5  funda,samsung  a5,2016  2016,aicek  aicek,protector  protector,samsung  a5,a510f  a510f,funda  funda,geekjoze</t>
  </si>
  <si>
    <t>kimtaeyeoin,samsung  samsung,galaxy  galaxy,a5  a5,2017</t>
  </si>
  <si>
    <t>topesdgama,gustaria  gustaria,que  que,izierais  izierais,un  un,sorteo  sorteo,del  del,samsung  samsung,galaxy  galaxy,a3  a3,o</t>
  </si>
  <si>
    <t>geekyranjit,finished  finished,shooting  shooting,unboxing  unboxing,amp  amp,overview  overview,video  video,galaxy  galaxy,a5  a5,post  post,hindi</t>
  </si>
  <si>
    <t>enigma,n7  n7,s8  s8,rom  rom,galaxy  galaxy,a5  a5,2016  rom,enigma  added,video  video,youtube  youtube,playlist</t>
  </si>
  <si>
    <t>sorteo,galaxy  galaxy,a5  a5,2017  2017,internacional</t>
  </si>
  <si>
    <t>alvarez2078,sorteo  sorteo,galaxy  galaxy,a5  a5,2017  2017,internacional</t>
  </si>
  <si>
    <t>samsung,galaxy  galaxy,a5  a5,2017  2017,definitely  definitely,great  great,phone  phone,here  here,shots  shots,sea  sea,city</t>
  </si>
  <si>
    <t>ha,gustado  gustado,un  un,vídeo  vídeo,de  de,youtube  youtube,de  de,mediatrends_es  mediatrends_es,https  https,t  t,co</t>
  </si>
  <si>
    <t>saya,suka  suka,video  video,youtube  youtube,dari  dari,dgadgetin  dgadgetin,samsung  samsung,galaxy  galaxy,a5  a5,2017  2017,review</t>
  </si>
  <si>
    <t>samsung,galaxy  galaxy,a5  a5,2017  2017,unboxing  unboxing,first  first,look  look,ம  ம,தல  தல,ப  ப,ர</t>
  </si>
  <si>
    <t>fonearenatamil,samsung  samsung,galaxy  galaxy,a5  a5,2017  2017,unboxing  unboxing,first  first,look  look,ம  ம,தல  தல,ப</t>
  </si>
  <si>
    <t>leder,flip  flip,case  case,tasche  tasche,hã  hã,lle  lle,fã  fã,r  r,samsung  samsung,galaxy  galaxy,a5</t>
  </si>
  <si>
    <t>check,out  out,samsung  samsung,deal  deal,o2  o2,samsung  samsung,galaxy  galaxy,a5  a5,2016  2016,16gb  16gb,black</t>
  </si>
  <si>
    <t>galaxy,a5  a5,2017  2017,é  é,muito  muito,lindo  lindo,cara</t>
  </si>
  <si>
    <t>vendo,samsung  samsung,galaxy  galaxy,a5  a5,duos  duos,completo  completo,microsd  microsd,32gb  32gb,funda  funda,film  film,vía</t>
  </si>
  <si>
    <t>samsung,galaxy  galaxy,a5  a5,2017  2017,32  32,гб  гб,sm  sm,a520f  a520f,lte  lte,russian  russian,federation</t>
  </si>
  <si>
    <t>samsungcanada,feel  feel,confident  confident,business  business,data  data,better  better,protected  protected,galaxy  galaxy,a5  a5,knox  knox,security</t>
  </si>
  <si>
    <t>feel,confident  confident,business  business,data  data,better  better,protected  protected,galaxy  galaxy,a5  a5,knox  knox,security</t>
  </si>
  <si>
    <t>samsungmobilein,samsung  samsung,galaxy  galaxy,a5  a5,2017  2017,mobile  mobile,price  price,india  india,seeing  seeing,internet  internet,global</t>
  </si>
  <si>
    <t>technicalguruji,sir  sir,something  something,samsung  samsung,galaxy  galaxy,a5  a5,a7  a7,2017  2017,overpriced</t>
  </si>
  <si>
    <t>best,samsung  samsung,galaxy  galaxy,a5  a5,2016  2016,pink  pink,gold  gold,mobile  mobile,phone  phone,deals  deals,offers</t>
  </si>
  <si>
    <t>thesteveriley,galaxy  galaxy,a5  a5,better  better,s6  s6,quite  quite,good  good,s7</t>
  </si>
  <si>
    <t>какой,лучши  лучши,iphone  iphone,5s  5s,vs  vs,samsung  samsung,galaxy  вопрос,какой  galaxy,a5  a5,какой</t>
  </si>
  <si>
    <t>какой,лучши  лучши,iphone  iphone,5s  5s,vs  vs,samsung  samsung,galaxy  galaxy,a5  вопрос,какой  a5,какой</t>
  </si>
  <si>
    <t>promosmartphone,samsung  samsung,galaxy  galaxy,a5  a5,rosê  rosê,cupom  cupom,de  de,desconto  desconto,rca  rca,27231</t>
  </si>
  <si>
    <t>galaxy,a5  rca,27231  a5,2017  2017,32gb  32gb,por  por,1566  1566,02  02,cupomdesconto  cupomdesconto,rca  samsung,galaxy</t>
  </si>
  <si>
    <t>vendendo,um  um,galaxy  galaxy,a5  a5,por  por,800  800,reais  reais,novo  novo,vem  vem,de  de,mp</t>
  </si>
  <si>
    <t>1985gustavo,vendendo  vendendo,um  um,galaxy  galaxy,a5  a5,por  por,800  800,reais  reais,novo  novo,vem  vem,de</t>
  </si>
  <si>
    <t>2017,rs  buy,online  online,samsung  samsung,galaxy  galaxy,a5  a5,2017  rs,28  28,990  990,amp  amp,galaxy</t>
  </si>
  <si>
    <t>samsung,galaxy  galaxy,a5  a5,2016  2016,sm  sm,a510  a510,16gb  16gb,rose  rose,gold  gold,ohne  ohne,simlock</t>
  </si>
  <si>
    <t>samsung,galaxy  galaxy,a5  a5,2016</t>
  </si>
  <si>
    <t>publique,un  un,clasificado  clasificado,en  en,encuentra24  encuentra24,en  en,teléfonos  teléfonos,celulares  celulares,visitalo  visitalo,encuentra24</t>
  </si>
  <si>
    <t>hot,new  new,releases  releases,men's  men's,shoulder  shoulder,bags  bags,10  10,samsung  samsung,galaxy  galaxy,a5  a5,2017</t>
  </si>
  <si>
    <t>topesdgama,recomendáis  recomendáis,día  día,de  de,hoy  hoy,el  el,galaxy  galaxy,a5  a5,2017  2017,y  y,un</t>
  </si>
  <si>
    <t>galaxy,a5  a5,جلاكسي  جلاكسي,n  n,36052500  36052500,80  80,000  000,um</t>
  </si>
  <si>
    <t>красивые,чехлы  чехлы,на  на,samsung  samsung,galaxy  руб,заказать  galaxy,a3  a3,a5  a5,j1  j1,j2  j2,j3</t>
  </si>
  <si>
    <t>kviki_1987,красивые  красивые,чехлы  чехлы,на  на,samsung  samsung,galaxy  galaxy,a3  a3,a5  a5,j1  j1,j2  j2,j3</t>
  </si>
  <si>
    <t>samsung,galaxy  galaxy,a5  a5,2017  2017,sm  sm,a520f  a520f,32  32,gb  gb,edition  edition,gold  gold,neu</t>
  </si>
  <si>
    <t>samsung,a510f  a510f,galaxy  galaxy,a5  a5,2016  2016,black  black,soli  soli,228  228,00</t>
  </si>
  <si>
    <t>galaxy,a5  a5,2017  14,99  2017,en  en,muñeco  muñeco,3d  3d,silicona  carcasa,botella  botella,para  para,galaxy</t>
  </si>
  <si>
    <t>alguien,tiene  tiene,el  el,samsung  samsung,galaxy  galaxy,a5  a5,opiniones</t>
  </si>
  <si>
    <t>deals,samsung  samsung,galaxy  galaxy,a5  a5,2016  2016,edition  edition,gold  gold,16  16,gb  gb,selling  selling,cheaper</t>
  </si>
  <si>
    <t>recenze,samsung  samsung,galaxy  galaxy,a5  a5,2017  2017,ani  ani,král  král,střední  střední,třídy  třídy,není  není,dokonalý</t>
  </si>
  <si>
    <t>ซ,อ  อ,samsung  samsung,galaxy  galaxy,a5  a5,2017  2017,โปรโมช  โปรโมช,นลดราคาจากลาซาด  นลดราคาจากลาซาด,าเหล  าเหล,อเพ  อเพ,ยง</t>
  </si>
  <si>
    <t>заходи,по  по,этой  этой,ссылке  ссылке,и  и,покупай  покупай,товари  товари,из  из,алиэкспресса  алиэкспресса,зеркало  зеркало,чехол</t>
  </si>
  <si>
    <t>liked,youtube  youtube,video  video,sobathape  sobathape,samsung  samsung,galaxy  galaxy,a5  a5,2017  2017,desain  desain,gagah  gagah,ngga</t>
  </si>
  <si>
    <t>سامسونج,جالاكسي  جالاكسي,a5  a5,2017  2017,بسعر  بسعر,هدية  هدية,neon  neon,flip  flip,cover</t>
  </si>
  <si>
    <t>گلکسی,a3  a3,a5  نسخه,2016  2016,گلکسی  a5,و  و,a7  a7,در  در,ماه  ماه,می  می,به</t>
  </si>
  <si>
    <t>نسخه,2016  2016,گلکسی  گلکسی,a3  a3,a5  a5,و  و,a7  a7,در  در,ماه  ماه,می  می,به</t>
  </si>
  <si>
    <t>lo,quiero  quiero,samsung  samsung,galaxy  galaxy,2017  2017,gratis  gratis,de  de,tecnonautatv  tecnonautatv,galaxy2017gratis</t>
  </si>
  <si>
    <t>handyhã,lle  lle,fã  fã,r  r,samsung  samsung,galaxy  galaxy,a5  a5,2016  2016,a5100  a5100,a510f  a510f,bonroyâ</t>
  </si>
  <si>
    <t>internet,prepago  prepago,y  y,samsunglatin  samsunglatin,te  te,regalan  regalan,un  un,samsung  samsung,galaxy  galaxy,a5  a5,ve</t>
  </si>
  <si>
    <t>repost,clarord  clarord,internet  internet,prepago  prepago,y  y,samsunglatin  samsunglatin,te  te,regalan  regalan,un  un,samsung  samsung,galaxy</t>
  </si>
  <si>
    <t>cissamagazine,algum  algum,desconto  desconto,galaxy  galaxy,a5  a5,2017</t>
  </si>
  <si>
    <t>003347,pink  pink,boxing  boxing,gloves  gloves,pink  pink,bow  bow,design  design,samsung  samsung,galaxy  galaxy,a5  a5,a500m</t>
  </si>
  <si>
    <t>reviews,samsunggalaxy  samsunggalaxy,a5  a5,2017  2017,fullreview  fullreview,device  droid_life,reviews  faizans9005,reviews  gadgetscircle,reviews  x9techno,reviews  oneplus,reviews</t>
  </si>
  <si>
    <t>jckyyyy,samsung  samsung,galaxy  galaxy,a5  a5,2016</t>
  </si>
  <si>
    <t>lo,quiero  quiero,samsung  samsung,galaxy  galaxy,2017  2017,gratis  gratis,de  de,tecnonautatv  tecnonautatv,galaxy2017gratis  galaxy2017gratis,yo  yo,lo</t>
  </si>
  <si>
    <t>lo,quiero  alejandro14121,lo  quiero,samsung  samsung,galaxy  galaxy,2017  2017,gratis  gratis,de  de,tecnonautatv  tecnonautatv,galaxy2017gratis  galaxy2017gratis,yo</t>
  </si>
  <si>
    <t>samsung,galaxy  galaxy,a5  a5,2017  2017,a520  a520,5  5,2  2,'  ','  ',coque  coque,tiodioâ</t>
  </si>
  <si>
    <t>5,99  99,samsung  samsung,galaxy  galaxy,a5  a5,2017  2017,a520  a520,color  color,screen  screen,non  non,working</t>
  </si>
  <si>
    <t>mobile,smartphones  smartphones,samsung  samsung,galaxya5price  galaxya5price,galaxya52017  galaxya52017,galaxya5</t>
  </si>
  <si>
    <t>rubberized,matte  matte,frosted  frosted,pc  pc,hard  hard,case  case,samsung  samsung,galaxy  galaxy,a5  a5,a3  a3,a7</t>
  </si>
  <si>
    <t>archive,samsung  samsung,galaxy  galaxy,a5  a5,successor  successor,gets  gets,bluetooth  bluetooth,sig  sig,certification</t>
  </si>
  <si>
    <t>richtig,geld  geld,sparen  sparen,beim  beim,samsung  samsung,galaxy  galaxy,a5  a5,2016  2016,hier  hier,finden  finden,sie</t>
  </si>
  <si>
    <t>check,out  out,samsung  samsung,galaxy  unlocked,smartphone  smartphone,samsung  via,ebay  galaxy,a5  a5,16gb  16gb,unlocked  samsung,via</t>
  </si>
  <si>
    <t>se,filtran  filtran,imágenes  imágenes,de  de,los  los,nuevos  nuevos,galaxy  galaxy,a3  a3,y  y,galaxy  galaxy,a5</t>
  </si>
  <si>
    <t>mundogadgetsnet,se  se,filtran  filtran,imágenes  imágenes,de  de,los  los,nuevos  nuevos,galaxy  galaxy,a3  a3,y  y,galaxy</t>
  </si>
  <si>
    <t>minha,mãe  mãe,quer  quer,comprar  comprar,galaxy  galaxy,a5  a5,2016  2016,dar  dar,ele  ele,e  e,ficar</t>
  </si>
  <si>
    <t>repair,boot  boot,hardbricked  hardbricked,samsung  samsung,galaxy  galaxy,a3  a3,sm  sm,a300f  a300f,a5  a5,sm  sm,a500f</t>
  </si>
  <si>
    <t>handmade,bling  bling,colorful  colorful,box  box,case  case,cover  cover,samsung  samsung,usd  usd,14  14,99</t>
  </si>
  <si>
    <t>review,smartphone  smartphone,samsung  samsung,galaxy  galaxy,a5  a5,2017  2017,vídeo</t>
  </si>
  <si>
    <t>coque,silicone  silicone,pour  pour,samsung  samsung,galaxy  galaxy,a5  a5,2015  2015,sm  sm,a500  a500,zombie  zombie,effrayant</t>
  </si>
  <si>
    <t>newin,super  super,cute  cute,cartoon  cartoon,case  case,iphone  iphone,7  7,plus  plus,6  6,6s  6s,plus</t>
  </si>
  <si>
    <t>396,20  20,euros  euros,lemoinscher  lemoinscher,samsung  samsung,galaxy  galaxy,a5  a5,edition  edition,2017  2017,noir</t>
  </si>
  <si>
    <t>gostei,de  de,um  um,vídeo  vídeo,youtube  youtube,galaxy  galaxy,a7  a7,e  e,galaxy  galaxy,a5  a5,2017</t>
  </si>
  <si>
    <t>jrenato_adv,gostei  gostei,de  de,um  um,vídeo  vídeo,youtube  youtube,galaxy  galaxy,a7  a7,e  e,galaxy  galaxy,a5</t>
  </si>
  <si>
    <t>não,perca  perca,tempo  tempo,link  link,samsung  samsung,galaxy  galaxy,a5  a5,duos  duos,dourado  dourado,por  por,apenas</t>
  </si>
  <si>
    <t>harga,samsung  samsung,galaxy  galaxy,a5  a5,2016  2016,spesifikasi  spesifikasi,amp  amp,review  review,terbaru  terbaru,april  april,2017</t>
  </si>
  <si>
    <t>smartphone,samsung  samsung,galaxy  galaxy,a5  a5,16gb  16gb,cupom  cupom,de  de,desconto  desconto,rca  rca,27231</t>
  </si>
  <si>
    <t>galaxy,a5  a5,2017  hã,lle  lle,samsung  samsung,galaxy  2017,linciviusâ  linciviusâ,design  design,flip  flip,cover  cover,galaxy</t>
  </si>
  <si>
    <t>coque,samsung  samsung,galaxy  galaxy,a5  a5,2017  2017,spigen  spigen,liquid  liquid,air  air,technologie  technologie,coussin  coussin,d</t>
  </si>
  <si>
    <t>ajnoocentral,coque  coque,samsung  samsung,galaxy  galaxy,a5  a5,2017  2017,spigen  spigen,liquid  liquid,air  air,technologie  technologie,coussin</t>
  </si>
  <si>
    <t>samsung,galaxy  galaxy,a5  a5,2017  2017,de  de,oferta  oferta,en  en,concell</t>
  </si>
  <si>
    <t>samsungbrasil,quando  quando,sai  sai,o  o,android  android,nougat  nougat,7  7,0  0,para  para,o  o,galaxy</t>
  </si>
  <si>
    <t>ốp,lưng  lưng,samsung  samsung,galaxy  galaxy,a5  a5,2017  2017,imak  imak,ii  ii,nano  nano,cứng  cứng,trong</t>
  </si>
  <si>
    <t>teste,compara  compara,desempenho  desempenho,samsung  samsung,galaxy  galaxy,a5  a5,de  de,2015  2015,2016  2016,e  e,2017</t>
  </si>
  <si>
    <t>mutouren,fã  fã,r  r,samsung  samsung,galaxy  galaxy,a5  a5,2016  2016,a510f  a510f,transparent  transparent,tpu  tpu,silikon</t>
  </si>
  <si>
    <t>quero,o  o,galaxy  galaxy,a5  a5,2016  2016,pq  pq,apx  apx,por  por,ele  ele,ainda  ainda,bem</t>
  </si>
  <si>
    <t>2,39  39,case  case,samsung  samsung,galaxy  galaxy,j3  j3,j5  j5,j7  j7,2015  2015,grand  grand,prime</t>
  </si>
  <si>
    <t>samsung,galaxy  galaxy,a5  a5,2017  2017,hã  hã,lle  lle,silikon  silikon,case  case,schutz  schutz,cover  cover,eulen</t>
  </si>
  <si>
    <t>chabarek_h,se  se,vene  vene,samsung  samsung,galaxy  galaxy,a5  a5,pantalla  pantalla,rota</t>
  </si>
  <si>
    <t>se,vene  vene,samsung  samsung,galaxy  galaxy,a5  a5,pantalla  pantalla,rota  rota,chabarek_h</t>
  </si>
  <si>
    <t>harga,samsung  samsung,galaxy  galaxy,a5  a5,2017  2017,terbaru  terbaru,2017  2017,harga  2017,di  di,penghujung</t>
  </si>
  <si>
    <t>35,куплю  куплю,телефон  телефон,samsung  samsung,galaxy  galaxy,a5  a5,в  в,самом  самом,убитом  убитом,состоянии  состоянии,срочно</t>
  </si>
  <si>
    <t>samsung,galaxy  galaxy,a5  a5,2016  2016,edition  edition,gold  gold,16  16,gb  gb,now  now,available  available,19399</t>
  </si>
  <si>
    <t>claroteayuda,estafa  estafa,por  por,equipo  equipo,samsung  samsung,galaxy  galaxy,a5  a5,del  del,cual  cual,quieren  quieren,hacerse</t>
  </si>
  <si>
    <t>check,out  out,samsung  samsung,galaxy  galaxy,a5  a5,2017  2017,sm  sm,a520f  a520f,ds  ds,32gb  32gb,gsm</t>
  </si>
  <si>
    <t>mobile,shop</t>
  </si>
  <si>
    <t>samsung,galaxy  galaxy,a3  a3,a5  a5,и  и,a7  a7,2016  2016,обновятся  обновятся,до  до,android  android,7</t>
  </si>
  <si>
    <t>genuine,original  original,samsung  samsung,sm  sm,a510fd  a510fd,galaxy  galaxy,a5  a5,2016  2016,clear  clear,view  view,cover</t>
  </si>
  <si>
    <t>grand,theft  theft,auto  auto,v  v,robbery  robbery,hard  hard,plastic  plastic,snap  snap,case  case,cover  cover,samsung</t>
  </si>
  <si>
    <t>samsung,galaxy  free,premium  premium,package  package,worth  worth,599k  599k,samsung  galaxy,a7  a7,samsung  galaxy,a5  a5,promo</t>
  </si>
  <si>
    <t>samsung,galaxy  4pdaru,samsung  galaxy,a3  a3,a5  a5,и  и,a7  a7,2016  2016,обновятся  обновятся,до  до,android</t>
  </si>
  <si>
    <t>samsung,galaxy  galaxy,a5  a5,2017  2017,unboxing  2017,photo  photo,gallery</t>
  </si>
  <si>
    <t>fonearena,samsung  samsung,galaxy  galaxy,a5  a5,2017  2017,unboxing  2017,photo  photo,gallery</t>
  </si>
  <si>
    <t>satriadvvi,wts  wts,samsung  samsung,galaxy  galaxy,a5  a5,32gb  32gb,2017  2017,black  black,kondisi  kondisi,100  100,bnib</t>
  </si>
  <si>
    <t>wts,samsung  samsung,galaxy  galaxy,a5  a5,32gb  32gb,2017  2017,black  black,kondisi  kondisi,100  100,bnib  bnib,masih</t>
  </si>
  <si>
    <t>new,sammobile  sammobile,march  march,security  security,update  update,now  now,arriving  arriving,galaxy  galaxy,a5  a5,2017  2017,europe</t>
  </si>
  <si>
    <t>samsung,обновит  обновит,galaxy  galaxy,a3  a3,a5  a5,и  и,a7  a7,2016  2016,до  до,android  android,7</t>
  </si>
  <si>
    <t>march,security  security,update  update,now  now,arriving  arriving,galaxy  galaxy,a5  a5,2017  2017,europe</t>
  </si>
  <si>
    <t>в,конце  конце,зимы  зимы,турецкое  турецкое,подразделение  подразделение,samsung  samsung,опубликовало  опубликовало,примерный  примерный,график  график,перехода  перехода,смартфонов</t>
  </si>
  <si>
    <t>march,security  security,update  update,now  now,arriving  arriving,galaxy  galaxy,a5  a5,2017  2017,europe  europe,samsung  samsung,s</t>
  </si>
  <si>
    <t>amp,follow  follow,pour  pour,tenter  tenter,de  de,remporter  remporter,l'un  l'un,des  des,derniers  derniers,nés  nés,de</t>
  </si>
  <si>
    <t>boulanger,amp  amp,follow  follow,pour  pour,tenter  tenter,de  de,remporter  remporter,l'un  l'un,des  des,derniers  derniers,nés</t>
  </si>
  <si>
    <t>nillkin,hard  hard,case  case,samsung  samsung,galaxy  galaxy,a5  a5,2</t>
  </si>
  <si>
    <t>offerta,samsung  samsung,ef  ef,pa500bsegww  pa500bsegww,galaxy  galaxy,a5  a5,protective  protective,accessori  accessori,samsung  samsung,offerte  offerte,link</t>
  </si>
  <si>
    <t>samsung,galaxy  galaxy,a3  a3,a5  a5,a7  a7,2016  2016,updated  updated,android  android,7  7,0  0,late</t>
  </si>
  <si>
    <t>elder_vl13,lo  lo,quiero  quiero,samsung  samsung,galaxy  galaxy,2017  2017,gratis  gratis,de  de,tecnonautatv  tecnonautatv,galaxy2017gratis</t>
  </si>
  <si>
    <t>samsung,galaxy  galaxy,a5  a5,2017  2017,krijgt  krijgt,veiligheidsupdate</t>
  </si>
  <si>
    <t>en,mi  mi,galaxy  galaxy,a5  a5,carga  dice,que  que,encuentra  encuentra,los  los,datos  datos,del  del,servidor</t>
  </si>
  <si>
    <t>ipad,hot  hot,case  case,cover  cover,flip  flip,clear  clear,view  view,transparent  transparent,electroplating  electroplating,hard  hard,sams</t>
  </si>
  <si>
    <t>samsung,galaxy  galaxy,a3  actualización,con  con,mejoras  mejoras,para  para,el  el,samsung  galaxy,a5  a5,2017  2017,parches</t>
  </si>
  <si>
    <t>galaxy,a5  a5,firmware  android,6  6,0  0,1_4file  1_4file,firmware  a5108,galaxy  firmware,a5108zmu2bqc2_a5108chm2bqc2_china  a5108zmu2bqc2_a5108chm2bqc2_china,chm  chm,android</t>
  </si>
  <si>
    <t>actualización,con  con,mejoras  mejoras,para  para,el  el,samsung  samsung,galaxy  galaxy,a5  a5,2017  galaxy,a3  a3,a5</t>
  </si>
  <si>
    <t>galaxy,a3  a3,a5  a5,a7  a7,2016  2016,nougat  nougat,set  set,release</t>
  </si>
  <si>
    <t>samsung,galaxy  galaxy,a3  500,samsung  a3,2016  2016,ksh  ksh,21  21,500  a3,2017  2017,ksh  ksh,27</t>
  </si>
  <si>
    <t>samsung,galaxy  galaxy,a5  a5,2015  2015,идеальное  идеальное,состояние  состояние,пол  пол,года  года,гарантии  гарантии,стекло  стекло,защитное</t>
  </si>
  <si>
    <t>igyaan,samsung  samsung,galaxy  galaxy,a5  a5,2017  2017,unboxing  unboxing,hands  hands,first  first,look  look,via  via,youtube</t>
  </si>
  <si>
    <t>samsung,galaxy  galaxy,a5  a5,2017  2017,unboxing  unboxing,hands  hands,first  first,look  look,via  via,youtube</t>
  </si>
  <si>
    <t>samsung,galaxy  galaxy,a5  softcase,jelly  jelly,transparan  a5,2016  2016,a510f  a510f,softcase  a5,a500f  a500f,softcase</t>
  </si>
  <si>
    <t>actualización,con  con,mejoras  mejoras,para  para,el  el,samsung  samsung,galaxy  galaxy,a5  a5,2017  2017,hace  hace,un</t>
  </si>
  <si>
    <t>samsung,galaxy  galaxy,a5  a5,2017  2017,unboxing  unboxing,hands  hands,first  first,look</t>
  </si>
  <si>
    <t>el,samsung  samsung,galaxya52017  galaxya52017,se  se,actualiza  actualiza,con  con,distintas  distintas,mejoras</t>
  </si>
  <si>
    <t>samsung,galaxy  galaxy,a5  a5,2017  2017,photo  photo,gallery  gallery,priceghar  priceghar,via  via,youtube</t>
  </si>
  <si>
    <t>galaxy,a5  a5,2017  custodia,galaxy  2017,galaxy  2017,cover  cover,saincat  saincat,custodia  custodia,morbida  morbida,tpu  tpu,protettiva</t>
  </si>
  <si>
    <t>enter,samsung  samsung,galaxy  galaxy,a5  a5,smartphone  smartphone,competition  competition,win</t>
  </si>
  <si>
    <t>findertech,enter  enter,samsung  samsung,galaxy  galaxy,a5  a5,smartphone  smartphone,competition  competition,win</t>
  </si>
  <si>
    <t>samsung,galaxy  galaxy,a5  a5,hard  hard,reset  reset,ve  ve,format  format,nasıl  nasıl,yapılır</t>
  </si>
  <si>
    <t>howardsway1980s,samsung  samsung,galaxy  galaxy,a5  a5,6  6,click  click,camera  camera,icon  icon,twitter  twitter,unable  unable,go</t>
  </si>
  <si>
    <t>fabriciohnz,sorteo  sorteo,galaxy  galaxy,a5  a5,2017  2017,internacional</t>
  </si>
  <si>
    <t>samsung,a3  a3,a5  a5,a7  a7,2016  2016,nougat  nougat,verziók  verziók,jönnek  jönnek,csak  csak,lassan  lassan,válogass</t>
  </si>
  <si>
    <t>samsung,galaxy  galaxy,a5  a5,2017  2017,recensione  recensione,da  da,mobileblogger  mobileblogger,samsungitalia  samsungitalia,samsunguk</t>
  </si>
  <si>
    <t>frankjamesda,lo  lo,quiero  quiero,samsung  samsung,galaxy  galaxy,2017  2017,gratis  gratis,de  de,tecnonautatv  tecnonautatv,galaxy2017gratis</t>
  </si>
  <si>
    <t>สมาร,ทโฟนตระก  ทโฟนตระก,ล  ล,series  series,galaxy  galaxy,a3  a3,a5  a5,และ  และ,a7  a7,2017  2017,โฉมใหม</t>
  </si>
  <si>
    <t>silikonhã,lle  lle,fã  fã,r  r,samsung  samsung,galaxy  galaxy,a5  a5,2017  2017,sm  sm,a520  a520,gaia</t>
  </si>
  <si>
    <t>samsung,a520  a520,galaxy  galaxy,a5  4g,32gb  a5,2017  2017,4g  de,grossiste  grossiste,téléphone  téléphone,samsung  a5,4g</t>
  </si>
  <si>
    <t>chabarek_h,se  se,vene  vene,samsung  samsung,galaxy  galaxy,a5  a5,pantalla  pantalla,rota  rota,lovendotodo</t>
  </si>
  <si>
    <t>samsung,galaxy  galaxy,a5  a5,minus  minus,pemakaian  pemakaian,full  full,set  set,minat  minat,lgsung  lgsung,cek  cek,barang</t>
  </si>
  <si>
    <t>colombia,galaxy  galaxy,a5  a5,update  update,a500mubs1cqc1  a500mubs1cqc1,a500muwm1cpk1</t>
  </si>
  <si>
    <t>hã,lle  lle,fã  fã,r  r,samsung  samsung,galaxy  galaxy,a5  a5,2017  2017,sm  sm,a520  a520,groã</t>
  </si>
  <si>
    <t>galaxy,j7  galaxy,a9  a9,a8  a8,a7  a7,a5  a5,a3  a3,sleeve  sleeve,galaxy  j7,prime  prime,galaxy</t>
  </si>
  <si>
    <t>samsung,galaxy  prijsverlaging,samsung  samsung,samsung  galaxy,a3  a3,2017  2017,310  310,00  00,samsung  galaxy,a5  a5,2017</t>
  </si>
  <si>
    <t>samsung,galaxy  galaxy,a5  a5,2017  2017,smartphone  smartphone,32  32,gb  gb,de  de,memoria  memoria,android  android,6</t>
  </si>
  <si>
    <t>gt,gt  samsung,galaxy  galaxy,a5  a5,sale  sale,ghana  ghana,click  click,link  link,more  more,details  details,gt</t>
  </si>
  <si>
    <t>official,samsung  samsung,galaxy  galaxy,a5  a5,2017  2017,neon  neon,flip  flip,cover  cover,case  case,review  review,hands</t>
  </si>
  <si>
    <t>nos,das  das,un  un,android  android,samsung  samsung,galaxy  galaxy,a5  a5,análisis  análisis,del  del,gama  gama,media</t>
  </si>
  <si>
    <t>4pdaru,samsung  samsung,galaxy  galaxy,a3  a3,a5  a5,и  и,a7  a7,2016  2016,обновятся  обновятся,до  до,android</t>
  </si>
  <si>
    <t>nueva,actualización  actualización,para  para,el  el,samsung  samsung,galaxy  galaxy,a5  a5,2017</t>
  </si>
  <si>
    <t>tuexpertomovil,nueva  nueva,actualización  actualización,para  para,el  el,samsung  samsung,galaxy  galaxy,a5  a5,2017</t>
  </si>
  <si>
    <t>samsung,galaxy  galaxy,a5  a5,2017  2017,un  un,mid  mid,range  range,elegant</t>
  </si>
  <si>
    <t>tant,que  que,le  le,galaxy  galaxy,a5  a5,possède  possède,la  la,dernière  dernière,màj  màj,samsung  samsung,ça</t>
  </si>
  <si>
    <t>dbrand,skin  skin,available  available,samsung  samsung,galaxy  galaxy,a5  a5,2017</t>
  </si>
  <si>
    <t>виждал,ли  ли,си  си,всички  всички,страхотни  страхотни,допълнения  допълнения,към  към,новия  новия,galaxya5</t>
  </si>
  <si>
    <t>probamos,el  el,samsung  samsung,galaxya5  galaxya5,2017  2017,un  un,gama  gama,media  media,con  con,apariencia  apariencia,de</t>
  </si>
  <si>
    <t>alphr_es,probamos  probamos,el  el,samsung  samsung,galaxya5  galaxya5,2017  2017,un  un,gama  gama,media  media,con  con,apariencia</t>
  </si>
  <si>
    <t>luislovell27,sorteo  sorteo,galaxy  galaxy,a5  a5,2017  2017,internacional</t>
  </si>
  <si>
    <t>samsung,galaxy  galaxy,a5  a5,2016  2016,para  para,semana  semana,ja  ja,o  o,tenho</t>
  </si>
  <si>
    <t>samsung,brings  brings,android's  android's,march  march,security  security,update  update,galaxy  galaxy,a5  a5,2017  2017,europe</t>
  </si>
  <si>
    <t>samsung,galaxy  galaxy,a5  a5,free  free,shipping  shipping,unlocked  unlocked,electronics  electronics,likenew  likenew,smartphone  smartphone,authentic  authentic,ebay</t>
  </si>
  <si>
    <t>galaxy,a5  a5,2017</t>
  </si>
  <si>
    <t>samsung,brings  brings,android's  android's,march  march,security  security,update  update,galaxy  galaxy,a5  a5,2017  2017,europe  europe,via</t>
  </si>
  <si>
    <t>releasing,march  march,security  security,update  update,android  android,galaxy  galaxy,s5  s5,europe  europe,last  last,week  week,samsung</t>
  </si>
  <si>
    <t>dfleshbourne,releasing  releasing,march  march,security  security,update  update,android  android,galaxy  galaxy,s5  s5,europe  europe,last  last,week</t>
  </si>
  <si>
    <t>analizamos,el  el,samsung  samsung,galaxy  galaxy,a5  a5,2017</t>
  </si>
  <si>
    <t>shohanoor_rahma,samsung  samsung,galaxy  galaxy,a5  a5,2016</t>
  </si>
  <si>
    <t>samsung,brings  brings,android's  android's,march  march,security  security,update  update,galaxy  galaxy,a5  a5,2017  2017,europe  europe,read</t>
  </si>
  <si>
    <t>samsung,brings  brings,android's  android's,march  march,security  security,update  update,galaxy  galaxy,a5  a5,2017  2017,europe  europe,andy</t>
  </si>
  <si>
    <t>quanto,tempo  tempo,per  per,l  l,aggiornamento  aggiornamento,nougat  nougat,su  su,samsung  samsung,galaxy  galaxy,a3  a3,a5</t>
  </si>
  <si>
    <t>samsung,galaxy  galaxy,a5  a5,2016  2016,mit  mit,flat  flat,4  netz,wunschflat  wunschflat,quickberater  4,e  e,plus</t>
  </si>
  <si>
    <t>quebra,o  o,porquinho  porquinho,link  link,samsung  samsung,galaxy  galaxy,a5  a5,duos  duos,dourado  dourado,com  com,até</t>
  </si>
  <si>
    <t>galaxy,a5  a5,2016  ibi,galaxy</t>
  </si>
  <si>
    <t>samsung,galaxy  galaxy,a5  a5,2017  review,samsung  2017,hp  hp,yang  yang,nyenengin  nyenengin,tapi  test,samsung  2017,le</t>
  </si>
  <si>
    <t>samsung,galaxy  galaxy,a5  a5,2016  2016,hitam  hitam,seco</t>
  </si>
  <si>
    <t>galaxy,a5  a5,2017  2017,erhält  erhält,europa  europa,sicherheitsupdate  sicherheitsupdate,für  für,märz</t>
  </si>
  <si>
    <t>samsung,galaxy  galaxy,a5  a5,2016  2016,edition  edition,sm  sm,a51</t>
  </si>
  <si>
    <t>samsung,galaxy  galaxy,a5  a5,2017  2017,price  price,525  525,000  000,ks</t>
  </si>
  <si>
    <t>galaxy,a5  a5,2017  2017,erhält  erhält,europa  europa,sicherheitsupdate  sicherheitsupdate,für  für,märz  märz,deutschland  deutschland,google  google,samsung</t>
  </si>
  <si>
    <t>review,samsung  samsung,galaxy  galaxy,a5  a5,smartphone  smartphone,2017  2017,model</t>
  </si>
  <si>
    <t>Top Word Pairs in Tweet by Salience</t>
  </si>
  <si>
    <t>finished,shooting  shooting,unboxing  overview,video  video,galaxy  a5,post  post,hindi  hindi,channel  channel,hyderabadi  hyderabadi,h  samsung,galaxy</t>
  </si>
  <si>
    <t>rom,enigma  added,video  video,youtube  youtube,playlist  playlist,rom  rom,mm  mm,v  v,1  1,enigma  enigma,n7</t>
  </si>
  <si>
    <t>a5,2017  2017,32gb  32gb,por  por,1566  1566,02  02,cupomdesconto  cupomdesconto,rca  samsung,galaxy  a5,rosê  rosê,cupom</t>
  </si>
  <si>
    <t>galaxy,a3  a3,a5  a5,j1  j1,j2  j2,j3  j3,j5  j5,j7  j7,s3  s3,s4  s4,s5</t>
  </si>
  <si>
    <t>smart,w  w,samsung  samsung,ga  smart,samsung  samsung,gala  smart,wat  wat,samsung  smart,wa  wa,samsung  samsung,g</t>
  </si>
  <si>
    <t>carcasa,botella  botella,para  para,galaxy  2017,diseño  diseño,dibujo  dibujo,3d  3d,14  carcasa,emanems  emanems,galaxy  silicona,10</t>
  </si>
  <si>
    <t>บาท,https  https,t  t,co  co,zmgywh8ugw  ซ,อ  อ,samsung  samsung,galaxy  galaxy,a5  a5,2017  2017,โปรโมช</t>
  </si>
  <si>
    <t>a5,muéstranos  muéstranos,en  en,una  una,foto  repost,clarord  clarord,internet  internet,prepago  prepago,y  y,samsunglatin  samsunglatin,te</t>
  </si>
  <si>
    <t>droid_life,reviews  faizans9005,reviews  gadgetscircle,reviews  x9techno,reviews  oneplus,reviews  masounkaran,reviews  samsungmobile,reviews  xiaomiindia,reviews  techcrunch,reviews  globalknowledge,reviews</t>
  </si>
  <si>
    <t>galaxy,a5  a5,16gb  16gb,unlocked  samsung,via  galaxy,a3  a3,a5  a5,alpha  alpha,gsm  gsm,unlocked  samsung,bar</t>
  </si>
  <si>
    <t>sim,black  black,samsung  sim,gold  gold,samsung  check,out  out,samsung  samsung,galaxy  galaxy,a5  a5,2017  2017,sm</t>
  </si>
  <si>
    <t>4pdaru,samsung  galaxy,a3  a3,a5  a5,и  и,a7  a7,2016  2016,обновятся  обновятся,до  до,android  android,7</t>
  </si>
  <si>
    <t>2017,unboxing  2017,photo  photo,gallery  samsung,galaxy  galaxy,a5  a5,2017</t>
  </si>
  <si>
    <t>2017,unboxing  2017,photo  photo,gallery  fonearena,samsung  samsung,galaxy  galaxy,a5  a5,2017</t>
  </si>
  <si>
    <t>pokemongoapp,en  carga,el  el,juego  juego,desde  desde,la  la,ultima  ultima,aplicación  aplicación,dice  servidor,pueden  pueden,arreglarlo</t>
  </si>
  <si>
    <t>galaxy,a3  actualización,con  con,mejoras  mejoras,para  para,el  el,samsung  galaxy,a5  a5,2017  2017,parches  parches,para</t>
  </si>
  <si>
    <t>a5108,galaxy  firmware,a5108zmu2bqc2_a5108chm2bqc2_china  a5108zmu2bqc2_a5108chm2bqc2_china,chm  chm,android  a5100,galaxy  firmware,a5100zcu1bqc1_a5100chc1bqc1_china  a5100zcu1bqc1_a5100chc1bqc1_china,chc  chc,android  galaxy,a5  a5,firmware</t>
  </si>
  <si>
    <t>a5,2016  2016,a510f  a510f,softcase  a5,a500f  a500f,softcase  samsung,galaxy  galaxy,a5  softcase,jelly  jelly,transparan</t>
  </si>
  <si>
    <t>priceghar,via  via,youtube  samsung,galaxy  galaxy,a5  a5,2017  2017,photo  photo,gallery  gallery,priceghar</t>
  </si>
  <si>
    <t>32gb,gold  gold,sand  sand,de  32gb,blue  blue,mist  mist,de  samsung,a520  a520,galaxy  galaxy,a5  4g,32gb</t>
  </si>
  <si>
    <t>7,samsung  5,samsung  9,samsung  samsung,galaxy  galaxy,a5  a5,2017  2017,smartphone  smartphone,32  32,gb  gb,de</t>
  </si>
  <si>
    <t>wunschflat,quickberater  4,e  e,plus  plus,netz  4,telekom  telekom,netz  4,o2  o2,netz  wunschflat,vodafone  vodafone,quickberater</t>
  </si>
  <si>
    <t>ibi,galaxy  galaxy,a5  a5,2016</t>
  </si>
  <si>
    <t>review,samsung  2017,hp  hp,yang  yang,nyenengin  nyenengin,tapi  test,samsung  2017,le  le,meilleur  meilleur,milieu  milieu,de</t>
  </si>
  <si>
    <t>&lt;?xml version="1.0" encoding="utf-8"?&gt;_x000D_
&lt;configuration&gt;_x000D_
  &lt;configSections&gt;_x000D_
    &lt;sectionGroup name="userSettings" type="System.Configuration.UserSettingsGroup, System, Version=2.0.0.0, Culture=neutral, PublicKeyToken=b77a5c561934e089"&gt;_x000D_
      &lt;section name="ColumnGroupUserSettings" type="System.Configuration.ClientSettingsSection, System, Version=2.0.0.0, Culture=neutral, PublicKeyToken=b77a5c561934e089" allowExeDefinition="MachineToLocalUser" requirePermission="false" /&gt;_x000D_
      &lt;section name="GraphMetricUserSettings" type="System.Configuration.ClientSettingsSection, System, Version=2.0.0.0, Culture=neutral, PublicKeyToken=b77a5c561934e089" allowExeDefinition="MachineToLocalUser" requirePermission="false" /&gt;_x000D_
      &lt;section name="AutoScaleUserSettings" type="System.Configuration.ClientSettingsSection, System, Version=2.0.0.0, Culture=neutral, PublicKeyToken=b77a5c561934e089" allowExeDefinition="MachineToLocalUser" requirePermission="false" /&gt;_x000D_
      &lt;section name="GraphZoomAndScaleUserSettings"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&lt;ColumnGroupUserSettings&gt;_x000D_
      &lt;setting name="ColumnGroupsToShow" serializeAs="String"&gt;_x000D_
        &lt;value&gt;EdgeDoNotHide, EdgeVisualAttributes, EdgeLabels, EdgeGraphMetrics, EdgeOtherColumns, VertexDoNotHide, VertexVisualAttributes, VertexGraphMetrics, VertexLabels, VertexOtherColumns, GroupDoNotHide, GroupVisualAttributes, GroupLabels, GroupGraphMetrics, GroupEdgeDoNotHide, GroupEdgeGraphMetrics&lt;/value&gt;_x000D_
      &lt;/setting&gt;_x000D_
    &lt;/ColumnGroupUserSettings&gt;_x000D_
    &lt;GraphMetricUserSettings&gt;_x000D_
      &lt;setting name="GraphMetricsToCalculate" serializeAs="String"&gt;_x000D_
        &lt;value&gt;OverallMetrics, TopNBy, TwitterSearchNetworkTopItems, EdgeCreation&lt;/value&gt;_x000D_
      &lt;/setting&gt;_x000D_
      &lt;setting name="WordMetricUserSettings" serializeAs="String"&gt;_x000D_
        &lt;value&gt;CalculateSentiment░True▓TextColumnIsOnEdgeWorksheet░True▓TextColumnName░Tweet▓CountByGroup░False▓SkipSingleTerms░True▓WordsToSkip░a able about across after ain't all almost also am among an and any are aren't as at be because been but by can can't cannot could could've couldn't did didn't do does doesn't don't either else ever every for from get got had has hasn't have he he'd he'll he's her hers him his how how'd how'll how's however i i'd i'll i'm i've if in into is isn't it it's its just least let like likely may me might might've most must must've mustn't my neither no nor not of off often on only or other our own rather said say says she she'd she'll she's should should've shouldn't since so some than that that'll that's the their them then there there's these they they'd they'll they're they've this to too us wants was wasn't we we'd we'll we're were weren't what what's when where where'd where'll where's which while who who'd who'll who's whom why why'd will with won't would would've wouldn't yet you you'd you'll you're you've your rt mt▓SentimentList1Name░Positive▓SentimentList2Name░Negative▓SentimentList3Name░(Add your own word list)▓SentimentWordsInList1░a+ abound abounds abundance abundant accessable accessible acclaim acclaimed acclamation accolade accolades accommodative accomodative accomplish accomplished accomplishment accomplishments accurate accurately achievable achievement achievements achievible acumen adaptable adaptive adequate adjustable admirable admirably admiration admire admirer admiring admiringly adorable adore adored adorer adoring adoringly adroit adroitly adulate adulation adulatory advanced advantage advantageous advantageously advantages adventuresome adventurous advocate advocated advocates affability affable affably affectation affection affectionate affinity affirm affirmation affirmative affluence affluent afford affordable affordably afordable agile agilely agility agreeable agreeableness agreeably all-around alluring alluringly altruistic altruistically amaze amazed amazement amazes amazing amazingly ambitious ambitiously ameliorate amenable amenity amiability amiabily amiable amicability amicable amicably amity ample amply amuse amusing amusingly angel angelic apotheosis appeal appealing applaud appreciable appreciate appreciated appreciates appreciative appreciatively appropriate approval approve ardent ardently ardor articulate aspiration aspirations aspire assurance assurances assure assuredly assuring astonish astonished astonishing astonishingly astonishment astound astounded astounding astoundingly astutely attentive attraction attractive attractively attune audible audibly auspicious authentic authoritative autonomous available aver avid avidly award awarded awards awe awed awesome awesomely awesomeness awestruck awsome backbone balanced bargain beauteous beautiful beautifullly beautifully beautify beauty beckon beckoned beckoning beckons believable believeable beloved benefactor beneficent beneficial beneficially beneficiary benefit benefits benevolence benevolent benifits best best-known best-performing best-selling better better-known better-than-expected beutifully blameless bless blessing bliss blissful blissfully blithe blockbuster bloom blossom bolster bonny bonus bonuses boom booming boost boundless bountiful brainiest brainy brand-new brave bravery bravo breakthrough breakthroughs breathlessness breathtaking breathtakingly breeze bright brighten brighter brightest brilliance brilliances brilliant brilliantly brisk brotherly bullish buoyant cajole calm calming calmness capability capable capably captivate captivating carefree cashback cashbacks catchy celebrate celebrated celebration celebratory champ champion charism</t>
  </si>
  <si>
    <t>a charismatic charitable charm charming charmingly chaste cheaper cheapest cheer cheerful cheery cherish cherished cherub chic chivalrous chivalry civility civilize clarity classic classy clean cleaner cleanest cleanliness cleanly clear clear-cut cleared clearer clearly clears clever cleverly cohere coherence coherent cohesive colorful comely comfort comfortable comfortably comforting comfy commend commendable commendably commitment commodious compact compactly compassion compassionate compatible competitive complement complementary complemented complements compliant compliment complimentary comprehensive conciliate conciliatory concise confidence confident congenial congratulate congratulation congratulations congratulatory conscientious considerate consistent consistently constructive consummate contentment continuity contrasty contribution convenience convenient conveniently convience convienient convient convincing convincingly cool coolest cooperative cooperatively cornerstone correct correctly cost-effective cost-saving counter-attack counter-attacks courage courageous courageously courageousness courteous courtly covenant cozy creative credence credible crisp crisper cure cure-all cushy cute cuteness danke danken daring daringly darling dashing dauntless dawn dazzle dazzled dazzling dead-cheap dead-on decency decent decisive decisiveness dedicated defeat defeated defeating defeats defender deference deft deginified delectable delicacy delicate delicious delight delighted delightful delightfully delightfulness dependable dependably deservedly deserving desirable desiring desirous destiny detachable devout dexterous dexterously dextrous dignified dignify dignity diligence diligent diligently diplomatic dirt-cheap distinction distinctive distinguished diversified divine divinely dominate dominated dominates dote dotingly doubtless dreamland dumbfounded dumbfounding dummy-proof durable dynamic eager eagerly eagerness earnest earnestly earnestness ease eased eases easier easiest easiness easing easy easy-to-use easygoing ebullience ebullient ebulliently ecenomical economical ecstasies ecstasy ecstatic ecstatically edify educated effective effectively effectiveness effectual efficacious efficient efficiently effortless effortlessly effusion effusive effusively effusiveness elan elate elated elatedly elation electrify elegance elegant elegantly elevate elite eloquence eloquent eloquently embolden eminence eminent empathize empathy empower empowerment enchant enchanted enchanting enchantingly encourage encouragement encouraging encouragingly endear endearing endorse endorsed endorsement endorses endorsing energetic energize energy-efficient energy-saving engaging engrossing enhance enhanced enhancement enhances enjoy enjoyable enjoyably enjoyed enjoying enjoyment enjoys enlighten enlightenment enliven ennoble enough enrapt enrapture enraptured enrich enrichment enterprising entertain entertaining entertains enthral enthrall enthralled enthuse enthusiasm enthusiast enthusiastic enthusiastically entice enticed enticing enticingly entranced entrancing entrust enviable enviably envious enviously enviousness envy equitable ergonomical err-free erudite ethical eulogize euphoria euphoric euphorically evaluative evenly eventful everlasting evocative exalt exaltation exalted exaltedly exalting exaltingly examplar examplary excallent exceed exceeded exceeding exceedingly exceeds excel exceled excelent excellant excelled excellence excellency excellent excellently excels exceptional exceptionally excite excited excitedly excitedness excitement excites exciting excitingly exellent exemplar exemplary exhilarate exhilarating exhilaratingly exhilaration exonerate expansive expeditiously expertly exquisite exquisitely extol extoll extraordinarily extraordinary exuberance exuberant exuberantly exult exultant exultation exultingly eye-catch eye-catching eyecatch eyecatching fabulous fabulously facilitate fair fairly fairness faith faithful faithfully faithfulness fame famed famous famously fancier fancinating fancy fanfare fans fantastic fantastically fascinate fascinating fascinatingly fascination fashionable fashionably fast fast-growing fast-paced faster fastest fastest-growing faultless fav fave favor favorable favored favorite favorited favour fearless fearlessly feasible feasibly feat feature-rich fecilitous feisty felicitate felicitous felicity fertile fervent fervently fervid fervidly fervor festive fidelity fiery fine fine-looking finely finer finest firmer first-class first-in-class first-rate flashy flatter flattering flatteringly flawless flawlessly flexibility flexible flourish flourishing fluent flutter fond fondly fondness foolproof foremost foresight formidable fortitude fortuitous fortuitously fortunate fortunately fortune fragrant free freed freedom freedoms fresh fresher freshest friendliness friendly frolic frugal fruitful ftw fulfillment fun futurestic futuristic gaiety gaily gain gained gainful gainfully gaining gains gallant gallantly galore geekier geeky gem gems generosity generous generously genial genius gentle gentlest genuine gifted glad gladden gladly gladness glamorous glee gleeful gleefully glimmer glimmering glisten glistening glitter glitz glorify glorious gloriously glory glow glowing glowingly god-given god-send godlike godsend gold golden good goodly goodness goodwill goood gooood gorgeous gorgeously grace graceful gracefully gracious graciously graciousness grand grandeur grateful gratefully gratification gratified gratifies gratify gratifying gratifyingly gratitude great greatest greatness grin groundbreaking guarantee guidance guiltless gumption gush gusto gutsy hail halcyon hale hallmark hallmarks hallowed handier handily hands-down handsome handsomely handy happier happily happiness happy hard-working hardier hardy harmless harmonious harmoniously harmonize harmony headway heal healthful healthy hearten heartening heartfelt heartily heartwarming heaven heavenly hel</t>
  </si>
  <si>
    <t>ped helpful helping hero heroic heroically heroine heroize heros high-quality high-spirited hilarious holy homage honest honesty honor honorable honored honoring hooray hopeful hospitable hot hotcake hotcakes hottest hug humane humble humility humor humorous humorously humour humourous ideal idealize ideally idol idolize idolized idyllic illuminate illuminati illuminating illumine illustrious ilu imaculate imaginative immaculate immaculately immense impartial impartiality impartially impassioned impeccable impeccably important impress impressed impresses impressive impressively impressiveness improve improved improvement improvements improves improving incredible incredibly indebted individualized indulgence indulgent industrious inestimable inestimably inexpensive infallibility infallible infallibly influential ingenious ingeniously ingenuity ingenuous ingenuously innocuous innovation innovative inpressed insightful insightfully inspiration inspirational inspire inspiring instantly instructive instrumental integral integrated intelligence intelligent intelligible interesting interests intimacy intimate intricate intrigue intriguing intriguingly intuitive invaluable invaluablely inventive invigorate invigorating invincibility invincible inviolable inviolate invulnerable irreplaceable irreproachable irresistible irresistibly issue-free jaw-droping jaw-dropping jollify jolly jovial joy joyful joyfully joyous joyously jubilant jubilantly jubilate jubilation jubiliant judicious justly keen keenly keenness kid-friendly kindliness kindly kindness knowledgeable kudos large-capacity laud laudable laudably lavish lavishly law-abiding lawful lawfully lead leading leads lean led legendary leverage levity liberate liberation liberty lifesaver light-hearted lighter likable like liked likes liking lionhearted lively logical long-lasting lovable lovably love loved loveliness lovely lover loves loving low-cost low-price low-priced low-risk lower-priced loyal loyalty lucid lucidly luck luckier luckiest luckiness lucky lucrative luminous lush luster lustrous luxuriant luxuriate luxurious luxuriously luxury lyrical magic magical magnanimous magnanimously magnificence magnificent magnificently majestic majesty manageable maneuverable marvel marveled marvelled marvellous marvelous marvelously marvelousness marvels master masterful masterfully masterpiece masterpieces masters mastery matchless mature maturely maturity meaningful memorable merciful mercifully mercy merit meritorious merrily merriment merriness merry mesmerize mesmerized mesmerizes mesmerizing mesmerizingly meticulous meticulously mightily mighty mind-blowing miracle miracles miraculous miraculously miraculousness modern modest modesty momentous monumental monumentally morality motivated multi-purpose navigable neat neatest neatly nice nicely nicer nicest nifty nimble noble nobly noiseless non-violence non-violent notably noteworthy nourish nourishing nourishment novelty nurturing oasis obsession obsessions obtainable openly openness optimal optimism optimistic opulent orderly originality outdo outdone outperform outperformed outperforming outperforms outshine outshone outsmart outstanding outstandingly outstrip outwit ovation overjoyed overtake overtaken overtakes overtaking overtook overture pain-free painless painlessly palatial pamper pampered pamperedly pamperedness pampers panoramic paradise paramount pardon passion passionate passionately patience patient patiently patriot patriotic peace peaceable peaceful peacefully peacekeepers peach peerless pep pepped pepping peppy peps perfect perfection perfectly permissible perseverance persevere personages personalized phenomenal phenomenally picturesque piety pinnacle playful playfully pleasant pleasantly pleased pleases pleasing pleasingly pleasurable pleasurably pleasure plentiful pluses plush plusses poetic poeticize poignant poise poised polished polite politeness popular portable posh positive positively positives powerful powerfully praise praiseworthy praising pre-eminent precious precise precisely preeminent prefer preferable preferably prefered preferes preferring prefers premier prestige prestigious prettily pretty priceless pride principled privilege privileged prize proactive problem-free problem-solver prodigious prodigiously prodigy productive productively proficient proficiently profound profoundly profuse profusion progress progressive prolific prominence prominent promise promised promises promising promoter prompt promptly proper properly propitious propitiously pros prosper prosperity prosperous prospros protect protection protective proud proven proves providence proving prowess prudence prudent prudently punctual pure purify purposeful quaint qualified qualify quicker quiet quieter radiance radiant rapid rapport rapt rapture raptureous raptureously rapturous rapturously rational razor-sharp reachable readable readily ready reaffirm reaffirmation realistic realizable reasonable reasonably reasoned reassurance reassure receptive reclaim recomend recommend recommendation recommendations recommended reconcile reconciliation record-setting recover recovery rectification rectify rectifying redeem redeeming redemption refine refined refinement reform reformed reforming reforms refresh refreshed refreshing refund refunded regal regally regard rejoice rejoicing rejoicingly rejuvenate rejuvenated rejuvenating relaxed relent reliable reliably relief relish remarkable remarkably remedy remission remunerate renaissance renewed renown renowned replaceable reputable reputation resilient resolute resound resounding resourceful resourcefulness respect respectable respectful respectfully respite resplendent responsibly responsive restful restored restructure restructured restructuring retractable revel revelation revere reverence reverent reverently revitalize revival revive revives revolutionary revolutionize revolutionized revolutionizes reward rewarding rewardingly rich richer richly rich</t>
  </si>
  <si>
    <t>ness right righten righteous righteously righteousness rightful rightfully rightly rightness risk-free robust rock-star rock-stars rockstar rockstars romantic romantically romanticize roomier roomy rosy safe safely sagacity sagely saint saintliness saintly salutary salute sane satisfactorily satisfactory satisfied satisfies satisfy satisfying satisified saver savings savior savvy scenic seamless seasoned secure securely selective self-determination self-respect self-satisfaction self-sufficiency self-sufficient sensation sensational sensationally sensations sensible sensibly sensitive serene serenity sexy sharp sharper sharpest shimmering shimmeringly shine shiny significant silent simpler simplest simplified simplifies simplify simplifying sincere sincerely sincerity skill skilled skillful skillfully slammin sleek slick smart smarter smartest smartly smile smiles smiling smilingly smitten smooth smoother smoothes smoothest smoothly snappy snazzy sociable soft softer solace solicitous solicitously solid solidarity soothe soothingly sophisticated soulful soundly soundness spacious sparkle sparkling spectacular spectacularly speedily speedy spellbind spellbinding spellbindingly spellbound spirited spiritual splendid splendidly splendor spontaneous sporty spotless sprightly stability stabilize stable stainless standout state-of-the-art stately statuesque staunch staunchly staunchness steadfast steadfastly steadfastness steadiest steadiness steady stellar stellarly stimulate stimulates stimulating stimulative stirringly straighten straightforward streamlined striking strikingly striving strong stronger strongest stunned stunning stunningly stupendous stupendously sturdier sturdy stylish stylishly stylized suave suavely sublime subsidize subsidized subsidizes subsidizing substantive succeed succeeded succeeding succeeds succes success successes successful successfully suffice sufficed suffices sufficient sufficiently suitable sumptuous sumptuously sumptuousness super superb superbly superior superiority supple support supported supporter supporting supportive supports supremacy supreme supremely supurb supurbly surmount surpass surreal survival survivor sustainability sustainable swank swankier swankiest swanky sweeping sweet sweeten sweetheart sweetly sweetness swift swiftness talent talented talents tantalize tantalizing tantalizingly tempt tempting temptingly tenacious tenaciously tenacity tender tenderly terrific terrifically thank thankful thinner thoughtful thoughtfully thoughtfulness thrift thrifty thrill thrilled thrilling thrillingly thrills thrive thriving thumb-up thumbs-up tickle tidy time-honored timely tingle titillate titillating titillatingly togetherness tolerable toll-free top top-notch top-quality topnotch tops tough tougher toughest traction tranquil tranquility transparent treasure tremendously trendy triumph triumphal triumphant triumphantly trivially trophy trouble-free trump trumpet trust trusted trusting trustingly trustworthiness trustworthy trusty truthful truthfully truthfulness twinkly ultra-crisp unabashed unabashedly unaffected unassailable unbeatable unbiased unbound uncomplicated unconditional undamaged undaunted understandable undisputable undisputably undisputed unencumbered unequivocal unequivocally unfazed unfettered unforgettable unity unlimited unmatched unparalleled unquestionable unquestionably unreal unrestricted unrivaled unselfish unwavering upbeat upgradable upgradeable upgraded upheld uphold uplift uplifting upliftingly upliftment upscale usable useable useful user-friendly user-replaceable valiant valiantly valor valuable variety venerate verifiable veritable versatile versatility vibrant vibrantly victorious victory viewable vigilance vigilant virtue virtuous virtuously visionary vivacious vivid vouch vouchsafe warm warmer warmhearted warmly warmth wealthy welcome well well-backlit well-balanced well-behaved well-being well-bred well-connected well-educated well-established well-informed well-intentioned well-known well-made well-managed well-mannered well-positioned well-received well-regarded well-rounded well-run well-wishers wellbeing whoa wholeheartedly wholesome whooa whoooa wieldy willing willingly willingness win windfall winnable winner winners winning wins wisdom wise wisely witty won wonder wonderful wonderfully wonderous wonderously wonders wondrous woo work workable worked works world-famous worth worth-while worthiness worthwhile worthy wow wowed wowing wows yay youthful zeal zenith zest zippy▓SentimentWordsInList2░2-faced 2-faces abnormal abolish abominable abominably abominate abomination abort aborted aborts abrade abrasive abrupt abruptly abscond absence absent-minded absentee absurd absurdity absurdly absurdness abuse abused abuses abusive abysmal abysmally abyss accidental accost accursed accusation accusations accuse accuses accusing accusingly acerbate acerbic acerbically ache ached aches achey aching acrid acridly acridness acrimonious acrimoniously acrimony adamant adamantly addict addicted addicting addicts admonish admonisher admonishingly admonishment admonition adulterate adulterated adulteration adulterier adversarial adversary adverse adversity afflict affliction afflictive affront afraid aggravate aggravating aggravation aggression aggressive aggressiveness aggressor aggrieve aggrieved aggrivation aghast agonies agonize agonizing agonizingly agony aground ail ailing ailment aimless alarm alarmed alarming alarmingly alienate alienated alienation allegation allegations allege allergic allergies allergy aloof altercation ambiguity ambiguous ambivalence ambivalent ambush amiss amputate anarchism anarchist anarchistic anarchy anemic anger angrily angriness angry anguish animosity annihilate annihilation annoy annoyance annoyances annoyed annoying annoyingly annoys anomalous anomaly antagonism antagonist antagonistic antagonize anti- anti-american anti-israeli anti-occupation anti-proliferation anti-semites anti-social a</t>
  </si>
  <si>
    <t>nti-us anti-white antipathy antiquated antithetical anxieties anxiety anxious anxiously anxiousness apathetic apathetically apathy apocalypse apocalyptic apologist apologists appal appall appalled appalling appallingly apprehension apprehensions apprehensive apprehensively arbitrary arcane archaic arduous arduously argumentative arrogance arrogant arrogantly ashamed asinine asininely asinininity askance asperse aspersion aspersions assail assassin assassinate assault assult astray asunder atrocious atrocities atrocity atrophy attack attacks audacious audaciously audaciousness audacity audiciously austere authoritarian autocrat autocratic avalanche avarice avaricious avariciously avenge averse aversion aweful awful awfully awfulness awkward awkwardness ax babble back-logged back-wood back-woods backache backaches backaching backbite backbiting backward backwardness backwood backwoods bad badly baffle baffled bafflement baffling bait balk banal banalize bane banish banishment bankrupt barbarian barbaric barbarically barbarity barbarous barbarously barren baseless bash bashed bashful bashing bastard bastards battered battering batty bearish beastly bedlam bedlamite befoul beg beggar beggarly begging beguile belabor belated beleaguer belie belittle belittled belittling bellicose belligerence belligerent belligerently bemoan bemoaning bemused bent berate bereave bereavement bereft berserk beseech beset besiege besmirch bestial betray betrayal betrayals betrayer betraying betrays bewail beware bewilder bewildered bewildering bewilderingly bewilderment bewitch bias biased biases bicker bickering bid-rigging bigotries bigotry bitch bitchy biting bitingly bitter bitterly bitterness bizarre blab blabber blackmail blah blame blameworthy bland blandish blaspheme blasphemous blasphemy blasted blatant blatantly blather bleak bleakly bleakness bleed bleeding bleeds blemish blind blinding blindingly blindside blister blistering bloated blockage blockhead bloodshed bloodthirsty bloody blotchy blow blunder blundering blunders blunt blur bluring blurred blurring blurry blurs blurt boastful boggle bogus boil boiling boisterous bomb bombard bombardment bombastic bondage bonkers bore bored boredom bores boring botch bother bothered bothering bothers bothersome bowdlerize boycott braggart bragger brainless brainwash brash brashly brashness brat bravado brazen brazenly brazenness breach break break-up break-ups breakdown breaking breaks breakup breakups bribery brimstone bristle brittle broke broken broken-hearted brood browbeat bruise bruised bruises bruising brusque brutal brutalising brutalities brutality brutalize brutalizing brutally brute brutish bs buckle bug bugging buggy bugs bulkier bulkiness bulky bulkyness bull**** bull---- bullies bullshit bullshyt bully bullying bullyingly bum bump bumped bumping bumpping bumps bumpy bungle bungler bungling bunk burden burdensome burdensomely burn burned burning burns bust busts busybody butcher butchery buzzing byzantine cackle calamities calamitous calamitously calamity callous calumniate calumniation calumnies calumnious calumniously calumny cancer cancerous cannibal cannibalize capitulate capricious capriciously capriciousness capsize careless carelessness caricature carnage carp cartoonish cash-strapped castigate castrated casualty cataclysm cataclysmal cataclysmic cataclysmically catastrophe catastrophes catastrophic catastrophically catastrophies caustic caustically cautionary cave censure chafe chaff chagrin challenging chaos chaotic chasten chastise chastisement chatter chatterbox cheap cheapen cheaply cheat cheated cheater cheating cheats checkered cheerless cheesy chide childish chill chilly chintzy choke choleric choppy chore chronic chunky clamor clamorous clash cliche cliched clique clog clogged clogs cloud clouding cloudy clueless clumsy clunky coarse cocky coerce coercion coercive cold coldly collapse collude collusion combative combust comical commiserate commonplace commotion commotions complacent complain complained complaining complains complaint complaints complex complicated complication complicit compulsion compulsive concede conceded conceit conceited concen concens concern concerned concerns concession concessions condemn condemnable condemnation condemned condemns condescend condescending condescendingly condescension confess confession confessions confined conflict conflicted conflicting conflicts confound confounded confounding confront confrontation confrontational confuse confused confuses confusing confusion confusions congested congestion cons conscons conservative conspicuous conspicuously conspiracies conspiracy conspirator conspiratorial conspire consternation contagious contaminate contaminated contaminates contaminating contamination contempt contemptible contemptuous contemptuously contend contention contentious contort contortions contradict contradiction contradictory contrariness contravene contrive contrived controversial controversy convoluted corrode corrosion corrosions corrosive corrupt corrupted corrupting corruption corrupts corruptted costlier costly counter-productive counterproductive coupists covetous coward cowardly crabby crack cracked cracks craftily craftly crafty cramp cramped cramping cranky crap crappy craps crash crashed crashes crashing crass craven cravenly craze crazily craziness crazy creak creaking creaks credulous creep creeping creeps creepy crept crime criminal cringe cringed cringes cripple crippled cripples crippling crisis critic critical criticism criticisms criticize criticized criticizing critics cronyism crook crooked crooks crowded crowdedness crude cruel crueler cruelest cruelly cruelness cruelties cruelty crumble crumbling crummy crumple crumpled crumples crush crushed crushing cry culpable culprit cumbersome cunt cunts cuplrit curse cursed curses curt cuss cussed cutthroat cynical cynicism d*mn damage damaged damages damaging damn damnable damnably damnation damned damning damper danger</t>
  </si>
  <si>
    <t xml:space="preserve"> dangerous dangerousness dark darken darkened darker darkness dastard dastardly daunt daunting dauntingly dawdle daze dazed dead deadbeat deadlock deadly deadweight deaf dearth death debacle debase debasement debaser debatable debauch debaucher debauchery debilitate debilitating debility debt debts decadence decadent decay decayed deceit deceitful deceitfully deceitfulness deceive deceiver deceivers deceiving deception deceptive deceptively declaim decline declines declining decrement decrepit decrepitude decry defamation defamations defamatory defame defect defective defects defensive defiance defiant defiantly deficiencies deficiency deficient defile defiler deform deformed defrauding defunct defy degenerate degenerately degeneration degradation degrade degrading degradingly dehumanization dehumanize deign deject dejected dejectedly dejection delay delayed delaying delays delinquency delinquent delirious delirium delude deluded deluge delusion delusional delusions demean demeaning demise demolish demolisher demon demonic demonize demonized demonizes demonizing demoralize demoralizing demoralizingly denial denied denies denigrate denounce dense dent dented dents denunciate denunciation denunciations deny denying deplete deplorable deplorably deplore deploring deploringly deprave depraved depravedly deprecate depress depressed depressing depressingly depression depressions deprive deprived deride derision derisive derisively derisiveness derogatory desecrate desert desertion desiccate desiccated desititute desolate desolately desolation despair despairing despairingly desperate desperately desperation despicable despicably despise despised despoil despoiler despondence despondency despondent despondently despot despotic despotism destabilisation destains destitute destitution destroy destroyer destruction destructive desultory deter deteriorate deteriorating deterioration deterrent detest detestable detestably detested detesting detests detract detracted detracting detraction detracts detriment detrimental devastate devastated devastates devastating devastatingly devastation deviate deviation devil devilish devilishly devilment devilry devious deviously deviousness devoid diabolic diabolical diabolically diametrically diappointed diatribe diatribes dick dictator dictatorial die die-hard died dies difficult difficulties difficulty diffidence dilapidated dilemma dilly-dally dim dimmer din ding dings dinky dire direly direness dirt dirtbag dirtbags dirts dirty disable disabled disaccord disadvantage disadvantaged disadvantageous disadvantages disaffect disaffected disaffirm disagree disagreeable disagreeably disagreed disagreeing disagreement disagrees disallow disapointed disapointing disapointment disappoint disappointed disappointing disappointingly disappointment disappointments disappoints disapprobation disapproval disapprove disapproving disarm disarray disaster disasterous disastrous disastrously disavow disavowal disbelief disbelieve disbeliever disclaim discombobulate discomfit discomfititure discomfort discompose disconcert disconcerted disconcerting disconcertingly disconsolate disconsolately disconsolation discontent discontented discontentedly discontinued discontinuity discontinuous discord discordance discordant discountenance discourage discouragement discouraging discouragingly discourteous discourteously discoutinous discredit discrepant discriminate discrimination discriminatory disdain disdained disdainful disdainfully disfavor disgrace disgraced disgraceful disgracefully disgruntle disgruntled disgust disgusted disgustedly disgustful disgustfully disgusting disgustingly dishearten disheartening dishearteningly dishonest dishonestly dishonesty dishonor dishonorable dishonorablely disillusion disillusioned disillusionment disillusions disinclination disinclined disingenuous disingenuously disintegrate disintegrated disintegrates disintegration disinterest disinterested dislike disliked dislikes disliking dislocated disloyal disloyalty dismal dismally dismalness dismay dismayed dismaying dismayingly dismissive dismissively disobedience disobedient disobey disoobedient disorder disordered disorderly disorganized disorient disoriented disown disparage disparaging disparagingly dispensable dispirit dispirited dispiritedly dispiriting displace displaced displease displeased displeasing displeasure disproportionate disprove disputable dispute disputed disquiet disquieting disquietingly disquietude disregard disregardful disreputable disrepute disrespect disrespectable disrespectablity disrespectful disrespectfully disrespectfulness disrespecting disrupt disruption disruptive diss dissapointed dissappointed dissappointing dissatisfaction dissatisfactory dissatisfied dissatisfies dissatisfy dissatisfying dissed dissemble dissembler dissension dissent dissenter dissention disservice disses dissidence dissident dissidents dissing dissocial dissolute dissolution dissonance dissonant dissonantly dissuade dissuasive distains distaste distasteful distastefully distort distorted distortion distorts distract distracting distraction distraught distraughtly distraughtness distress distressed distressing distressingly distrust distrustful distrusting disturb disturbance disturbed disturbing disturbingly disunity disvalue divergent divisive divisively divisiveness dizzing dizzingly dizzy doddering dodgey dogged doggedly dogmatic doldrums domineer domineering donside doom doomed doomsday dope doubt doubtful doubtfully doubts douchbag douchebag douchebags downbeat downcast downer downfall downfallen downgrade downhearted downheartedly downhill downside downsides downturn downturns drab draconian draconic drag dragged dragging dragoon drags drain drained draining drains drastic drastically drawback drawbacks dread dreadful dreadfully dreadfulness dreary dripped dripping drippy drips drones droop droops drop-out drop-outs dropout dropouts drought drowning drunk drunkard drunken dubious dubiousl</t>
  </si>
  <si>
    <t xml:space="preserve">y dubitable dud dull dullard dumb dumbfound dump dumped dumping dumps dunce dungeon dungeons dupe dust dusty dwindling dying earsplitting eccentric eccentricity effigy effrontery egocentric egomania egotism egotistical egotistically egregious egregiously election-rigger elimination emaciated emasculate embarrass embarrassing embarrassingly embarrassment embattled embroil embroiled embroilment emergency emphatic emphatically emptiness encroach encroachment endanger enemies enemy enervate enfeeble enflame engulf enjoin enmity enrage enraged enraging enslave entangle entanglement entrap entrapment envious enviously enviousness epidemic equivocal erase erode erodes erosion err errant erratic erratically erroneous erroneously error errors eruptions escapade eschew estranged evade evasion evasive evil evildoer evils eviscerate exacerbate exagerate exagerated exagerates exaggerate exaggeration exasperate exasperated exasperating exasperatingly exasperation excessive excessively exclusion excoriate excruciating excruciatingly excuse excuses execrate exhaust exhausted exhaustion exhausts exhorbitant exhort exile exorbitant exorbitantance exorbitantly expel expensive expire expired explode exploit exploitation explosive expropriate expropriation expulse expunge exterminate extermination extinguish extort extortion extraneous extravagance extravagant extravagantly extremism extremist extremists eyesore f**k fabricate fabrication facetious facetiously fail failed failing fails failure failures faint fainthearted faithless fake fall fallacies fallacious fallaciously fallaciousness fallacy fallen falling fallout falls false falsehood falsely falsify falter faltered famine famished fanatic fanatical fanatically fanaticism fanatics fanciful far-fetched farce farcical farcical-yet-provocative farcically farfetched fascism fascist fastidious fastidiously fastuous fat fat-cat fat-cats fatal fatalistic fatalistically fatally fatcat fatcats fateful fatefully fathomless fatigue fatigued fatique fatty fatuity fatuous fatuously fault faults faulty fawningly faze fear fearful fearfully fears fearsome feckless feeble feeblely feebleminded feign feint fell felon felonious ferociously ferocity fetid fever feverish fevers fiasco fib fibber fickle fiction fictional fictitious fidget fidgety fiend fiendish fierce figurehead filth filthy finagle finicky fissures fist flabbergast flabbergasted flagging flagrant flagrantly flair flairs flak flake flakey flakieness flaking flaky flare flares flareup flareups flat-out flaunt flaw flawed flaws flee fleed fleeing fleer flees fleeting flicering flicker flickering flickers flighty flimflam flimsy flirt flirty floored flounder floundering flout fluster foe fool fooled foolhardy foolish foolishly foolishness forbid forbidden forbidding forceful foreboding forebodingly forfeit forged forgetful forgetfully forgetfulness forlorn forlornly forsake forsaken forswear foul foully foulness fractious fractiously fracture fragile fragmented frail frantic frantically franticly fraud fraudulent fraught frazzle frazzled freak freaking freakish freakishly freaks freeze freezes freezing frenetic frenetically frenzied frenzy fret fretful frets friction frictions fried friggin frigging fright frighten frightening frighteningly frightful frightfully frigid frost frown froze frozen fruitless fruitlessly frustrate frustrated frustrates frustrating frustratingly frustration frustrations fuck fucking fudge fugitive full-blown fulminate fumble fume fumes fundamentalism funky funnily funny furious furiously furor fury fuss fussy fustigate fusty futile futilely futility fuzzy gabble gaff gaffe gainsay gainsayer gall galling gallingly galls gangster gape garbage garish gasp gauche gaudy gawk gawky geezer genocide get-rich ghastly ghetto ghosting gibber gibberish gibe giddy gimmick gimmicked gimmicking gimmicks gimmicky glare glaringly glib glibly glitch glitches gloatingly gloom gloomy glower glum glut gnawing goad goading god-awful goof goofy goon gossip graceless gracelessly graft grainy grapple grate grating gravely greasy greed greedy grief grievance grievances grieve grieving grievous grievously grim grimace grind gripe gripes grisly gritty gross grossly grotesque grouch grouchy groundless grouse growl grudge grudges grudging grudgingly gruesome gruesomely gruff grumble grumpier grumpiest grumpily grumpish grumpy guile guilt guiltily guilty gullible gutless gutter hack hacks haggard haggle hairloss halfhearted halfheartedly hallucinate hallucination hamper hampered handicapped hang hangs haphazard hapless harangue harass harassed harasses harassment harboring harbors hard hard-hit hard-line hard-liner hardball harden hardened hardheaded hardhearted hardliner hardliners hardship hardships harm harmed harmful harms harpy harridan harried harrow harsh harshly hasseling hassle hassled hassles haste hastily hasty hate hated hateful hatefully hatefulness hater haters hates hating hatred haughtily haughty haunt haunting havoc hawkish haywire hazard hazardous haze hazy head-aches headache headaches heartbreaker heartbreaking heartbreakingly heartless heathen heavy-handed heavyhearted heck heckle heckled heckles hectic hedge hedonistic heedless hefty hegemonism hegemonistic hegemony heinous hell hell-bent hellion hells helpless helplessly helplessness heresy heretic heretical hesitant hestitant hideous hideously hideousness high-priced hiliarious hinder hindrance hiss hissed hissing ho-hum hoard hoax hobble hogs hollow hoodium hoodwink hooligan hopeless hopelessly hopelessness horde horrendous horrendously horrible horrid horrific horrified horrifies horrify horrifying horrifys hostage hostile hostilities hostility hotbeds hothead hotheaded hothouse hubris huckster hum humid humiliate humiliating humiliation humming hung hurt hurted hurtful hurting hurts hustler hype hypocricy hypocrisy hypocrite hypocrites hypocritical hypocritically hysteria hysteric hysterical hysterically hysterics idiocies idiocy idiot </t>
  </si>
  <si>
    <t>idiotic idiotically idiots idle ignoble ignominious ignominiously ignominy ignorance ignorant ignore ill-advised ill-conceived ill-defined ill-designed ill-fated ill-favored ill-formed ill-mannered ill-natured ill-sorted ill-tempered ill-treated ill-treatment ill-usage ill-used illegal illegally illegitimate illicit illiterate illness illogic illogical illogically illusion illusions illusory imaginary imbalance imbecile imbroglio immaterial immature imminence imminently immobilized immoderate immoderately immodest immoral immorality immorally immovable impair impaired impasse impatience impatient impatiently impeach impedance impede impediment impending impenitent imperfect imperfection imperfections imperfectly imperialist imperil imperious imperiously impermissible impersonal impertinent impetuous impetuously impiety impinge impious implacable implausible implausibly implicate implication implode impolite impolitely impolitic importunate importune impose imposers imposing imposition impossible impossiblity impossibly impotent impoverish impoverished impractical imprecate imprecise imprecisely imprecision imprison imprisonment improbability improbable improbably improper improperly impropriety imprudence imprudent impudence impudent impudently impugn impulsive impulsively impunity impure impurity inability inaccuracies inaccuracy inaccurate inaccurately inaction inactive inadequacy inadequate inadequately inadverent inadverently inadvisable inadvisably inane inanely inappropriate inappropriately inapt inaptitude inarticulate inattentive inaudible incapable incapably incautious incendiary incense incessant incessantly incite incitement incivility inclement incognizant incoherence incoherent incoherently incommensurate incomparable incomparably incompatability incompatibility incompatible incompetence incompetent incompetently incomplete incompliant incomprehensible incomprehension inconceivable inconceivably incongruous incongruously inconsequent inconsequential inconsequentially inconsequently inconsiderate inconsiderately inconsistence inconsistencies inconsistency inconsistent inconsolable inconsolably inconstant inconvenience inconveniently incorrect incorrectly incorrigible incorrigibly incredulous incredulously inculcate indecency indecent indecently indecision indecisive indecisively indecorum indefensible indelicate indeterminable indeterminably indeterminate indifference indifferent indigent indignant indignantly indignation indignity indiscernible indiscreet indiscreetly indiscretion indiscriminate indiscriminately indiscriminating indistinguishable indoctrinate indoctrination indolent indulge ineffective ineffectively ineffectiveness ineffectual ineffectually ineffectualness inefficacious inefficacy inefficiency inefficient inefficiently inelegance inelegant ineligible ineloquent ineloquently inept ineptitude ineptly inequalities inequality inequitable inequitably inequities inescapable inescapably inessential inevitable inevitably inexcusable inexcusably inexorable inexorably inexperience inexperienced inexpert inexpertly inexpiable inexplainable inextricable inextricably infamous infamously infamy infected infection infections inferior inferiority infernal infest infested infidel infidels infiltrator infiltrators infirm inflame inflammation inflammatory inflammed inflated inflationary inflexible inflict infraction infringe infringement infringements infuriate infuriated infuriating infuriatingly inglorious ingrate ingratitude inhibit inhibition inhospitable inhospitality inhuman inhumane inhumanity inimical inimically iniquitous iniquity injudicious injure injurious injury injustice injustices innuendo inoperable inopportune inordinate inordinately insane insanely insanity insatiable insecure insecurity insensible insensitive insensitively insensitivity insidious insidiously insignificance insignificant insignificantly insincere insincerely insincerity insinuate insinuating insinuation insociable insolence insolent insolently insolvent insouciance instability instable instigate instigator instigators insubordinate insubstantial insubstantially insufferable insufferably insufficiency insufficient insufficiently insular insult insulted insulting insultingly insults insupportable insupportably insurmountable insurmountably insurrection intefere inteferes intense interfere interference interferes intermittent interrupt interruption interruptions intimidate intimidating intimidatingly intimidation intolerable intolerablely intolerance intoxicate intractable intransigence intransigent intrude intrusion intrusive inundate inundated invader invalid invalidate invalidity invasive invective inveigle invidious invidiously invidiousness invisible involuntarily involuntary irascible irate irately ire irk irked irking irks irksome irksomely irksomeness irksomenesses ironic ironical ironically ironies irony irragularity irrational irrationalities irrationality irrationally irrationals irreconcilable irrecoverable irrecoverableness irrecoverablenesses irrecoverably irredeemable irredeemably irreformable irregular irregularity irrelevance irrelevant irreparable irreplacible irrepressible irresolute irresolvable irresponsible irresponsibly irretating irretrievable irreversible irritable irritably irritant irritate irritated irritating irritation irritations isolate isolated isolation issue issues itch itching itchy jabber jaded jagged jam jarring jaundiced jealous jealously jealousness jealousy jeer jeering jeeringly jeers jeopardize jeopardy jerk jerky jitter jitters jittery job-killing jobless joke joker jolt judder juddering judders jumpy junk junky junkyard jutter jutters kaput kill killed killer killing killjoy kills knave knife knock knotted kook kooky lack lackadaisical lacked lackey lackeys lacking lackluster lacks laconic lag lagged lagging laggy lags laid-off lambast lambaste lame lame-duck lament lamentable lamentably languid languish languor languorous languorously lanky lapse lap</t>
  </si>
  <si>
    <t>sed lapses lascivious last-ditch latency laughable laughably laughingstock lawbreaker lawbreaking lawless lawlessness layoff layoff-happy lazy leak leakage leakages leaking leaks leaky lech lecher lecherous lechery leech leer leery left-leaning lemon lengthy less-developed lesser-known letch lethal lethargic lethargy lewd lewdly lewdness liability liable liar liars licentious licentiously licentiousness lie lied lier lies life-threatening lifeless limit limitation limitations limited limits limp listless litigious little-known livid lividly loath loathe loathing loathly loathsome loathsomely lone loneliness lonely loner lonesome long-time long-winded longing longingly loophole loopholes loose loot lorn lose loser losers loses losing loss losses lost loud louder lousy loveless lovelorn low-rated lowly ludicrous ludicrously lugubrious lukewarm lull lumpy lunatic lunaticism lurch lure lurid lurk lurking lying macabre mad madden maddening maddeningly madder madly madman madness maladjusted maladjustment malady malaise malcontent malcontented maledict malevolence malevolent malevolently malice malicious maliciously maliciousness malign malignant malodorous maltreatment mangle mangled mangles mangling mania maniac maniacal manic manipulate manipulation manipulative manipulators mar marginal marginally martyrdom martyrdom-seeking mashed massacre massacres matte mawkish mawkishly mawkishness meager meaningless meanness measly meddle meddlesome mediocre mediocrity melancholy melodramatic melodramatically meltdown menace menacing menacingly mendacious mendacity menial merciless mercilessly mess messed messes messing messy midget miff militancy mindless mindlessly mirage mire misalign misaligned misaligns misapprehend misbecome misbecoming misbegotten misbehave misbehavior miscalculate miscalculation miscellaneous mischief mischievous mischievously misconception misconceptions miscreant miscreants misdirection miser miserable miserableness miserably miseries miserly misery misfit misfortune misgiving misgivings misguidance misguide misguided mishandle mishap misinform misinformed misinterpret misjudge misjudgment mislead misleading misleadingly mislike mismanage mispronounce mispronounced mispronounces misread misreading misrepresent misrepresentation miss missed misses misstatement mist mistake mistaken mistakenly mistakes mistified mistress mistrust mistrustful mistrustfully mists misunderstand misunderstanding misunderstandings misunderstood misuse moan mobster mock mocked mockeries mockery mocking mockingly mocks molest molestation monotonous monotony monster monstrosities monstrosity monstrous monstrously moody moot mope morbid morbidly mordant mordantly moribund moron moronic morons mortification mortified mortify mortifying motionless motley mourn mourner mournful mournfully muddle muddy mudslinger mudslinging mulish multi-polarization mundane murder murderer murderous murderously murky muscle-flexing mushy musty mysterious mysteriously mystery mystify myth nag nagging naive naively narrower nastily nastiness nasty naughty nauseate nauseates nauseating nauseatingly naïve nebulous nebulously needless needlessly needy nefarious nefariously negate negation negative negatives negativity neglect neglected negligence negligent nemesis nepotism nervous nervously nervousness nettle nettlesome neurotic neurotically niggle niggles nightmare nightmarish nightmarishly nitpick nitpicking noise noises noisier noisy non-confidence nonexistent nonresponsive nonsense nosey notoriety notorious notoriously noxious nuisance numb obese object objection objectionable objections oblique obliterate obliterated oblivious obnoxious obnoxiously obscene obscenely obscenity obscure obscured obscures obscurity obsess obsessive obsessively obsessiveness obsolete obstacle obstinate obstinately obstruct obstructed obstructing obstruction obstructs obtrusive obtuse occlude occluded occludes occluding odd odder oddest oddities oddity oddly odor offence offend offender offending offenses offensive offensively offensiveness officious ominous ominously omission omit one-sided onerous onerously onslaught opinionated opponent opportunistic oppose opposition oppositions oppress oppression oppressive oppressively oppressiveness oppressors ordeal orphan ostracize outbreak outburst outbursts outcast outcry outlaw outmoded outrage outraged outrageous outrageously outrageousness outrages outsider over-acted over-awe over-balanced over-hyped over-priced over-valuation overact overacted overawe overbalance overbalanced overbearing overbearingly overblown overdo overdone overdue overemphasize overheat overkill overloaded overlook overpaid overpayed overplay overpower overpriced overrated overreach overrun overshadow oversight oversights oversimplification oversimplified oversimplify oversize overstate overstated overstatement overstatements overstates overtaxed overthrow overthrows overturn overweight overwhelm overwhelmed overwhelming overwhelmingly overwhelms overzealous overzealously overzelous pain painful painfull painfully pains pale pales paltry pan pandemonium pander pandering panders panic panick panicked panicking panicky paradoxical paradoxically paralize paralyzed paranoia paranoid parasite pariah parody partiality partisan partisans passe passive passiveness pathetic pathetically patronize paucity pauper paupers payback peculiar peculiarly pedantic peeled peeve peeved peevish peevishly penalize penalty perfidious perfidity perfunctory peril perilous perilously perish pernicious perplex perplexed perplexing perplexity persecute persecution pertinacious pertinaciously pertinacity perturb perturbed pervasive perverse perversely perversion perversity pervert perverted perverts pessimism pessimistic pessimistically pest pestilent petrified petrify pettifog petty phobia phobic phony picket picketed picketing pickets picky pig pigs pillage pillory pimple pinch pique pitiable pitiful pitifully pitiless pitilessly pittance pity plagiar</t>
  </si>
  <si>
    <t xml:space="preserve">ize plague plasticky plaything plea pleas plebeian plight plot plotters ploy plunder plunderer pointless pointlessly poison poisonous poisonously pokey poky polarisation polemize pollute polluter polluters polution pompous poor poorer poorest poorly posturing pout poverty powerless prate pratfall prattle precarious precariously precipitate precipitous predatory predicament prejudge prejudice prejudices prejudicial premeditated preoccupy preposterous preposterously presumptuous presumptuously pretence pretend pretense pretentious pretentiously prevaricate pricey pricier prick prickle prickles prideful prik primitive prison prisoner problem problematic problems procrastinate procrastinates procrastination profane profanity prohibit prohibitive prohibitively propaganda propagandize proprietary prosecute protest protested protesting protests protracted provocation provocative provoke pry pugnacious pugnaciously pugnacity punch punish punishable punitive punk puny puppet puppets puzzled puzzlement puzzling quack qualm qualms quandary quarrel quarrellous quarrellously quarrels quarrelsome quash queer questionable quibble quibbles quitter rabid racism racist racists racy radical radicalization radically radicals rage ragged raging rail raked rampage rampant ramshackle rancor randomly rankle rant ranted ranting rantingly rants rape raped raping rascal rascals rash rattle rattled rattles ravage raving reactionary rebellious rebuff rebuke recalcitrant recant recession recessionary reckless recklessly recklessness recoil recourses redundancy redundant refusal refuse refused refuses refusing refutation refute refuted refutes refuting regress regression regressive regret regreted regretful regretfully regrets regrettable regrettably regretted reject rejected rejecting rejection rejects relapse relentless relentlessly relentlessness reluctance reluctant reluctantly remorse remorseful remorsefully remorseless remorselessly remorselessness renounce renunciation repel repetitive reprehensible reprehensibly reprehension reprehensive repress repression repressive reprimand reproach reproachful reprove reprovingly repudiate repudiation repugn repugnance repugnant repugnantly repulse repulsed repulsing repulsive repulsively repulsiveness resent resentful resentment resignation resigned resistance restless restlessness restrict restricted restriction restrictive resurgent retaliate retaliatory retard retarded retardedness retards reticent retract retreat retreated revenge revengeful revengefully revert revile reviled revoke revolt revolting revoltingly revulsion revulsive rhapsodize rhetoric rhetorical ricer ridicule ridicules ridiculous ridiculously rife rift rifts rigid rigidity rigidness rile riled rip rip-off ripoff ripped risk risks risky rival rivalry roadblocks rocky rogue rollercoaster rot rotten rough rremediable rubbish rude rue ruffian ruffle ruin ruined ruining ruinous ruins rumbling rumor rumors rumours rumple run-down runaway rupture rust rusts rusty rut ruthless ruthlessly ruthlessness ruts sabotage sack sacrificed sad sadden sadly sadness sag sagged sagging saggy sags salacious sanctimonious sap sarcasm sarcastic sarcastically sardonic sardonically sass satirical satirize savage savaged savagery savages scaly scam scams scandal scandalize scandalized scandalous scandalously scandals scandel scandels scant scapegoat scar scarce scarcely scarcity scare scared scarier scariest scarily scarred scars scary scathing scathingly sceptical scoff scoffingly scold scolded scolding scoldingly scorching scorchingly scorn scornful scornfully scoundrel scourge scowl scramble scrambled scrambles scrambling scrap scratch scratched scratches scratchy scream screech screw-up screwed screwed-up screwy scuff scuffs scum scummy second-class second-tier secretive sedentary seedy seethe seething self-coup self-criticism self-defeating self-destructive self-humiliation self-interest self-interested self-serving selfinterested selfish selfishly selfishness semi-retarded senile sensationalize senseless senselessly seriousness sermonize servitude set-up setback setbacks sever severe severity sh*t shabby shadowy shady shake shaky shallow sham shambles shame shameful shamefully shamefulness shameless shamelessly shamelessness shark sharply shatter shemale shimmer shimmy shipwreck shirk shirker shit shiver shock shocked shocking shockingly shoddy short-lived shortage shortchange shortcoming shortcomings shortness shortsighted shortsightedness showdown shrew shriek shrill shrilly shrivel shroud shrouded shrug shun shunned sick sicken sickening sickeningly sickly sickness sidetrack sidetracked siege sillily silly simplistic simplistically sin sinful sinfully sinister sinisterly sink sinking skeletons skeptic skeptical skeptically skepticism sketchy skimpy skinny skittish skittishly skulk slack slander slanderer slanderous slanderously slanders slap slashing slaughter slaughtered slave slaves sleazy slime slog slogged slogging slogs sloooooooooooooow sloooow slooow sloow sloppily sloppy sloth slothful slow slow-moving slowed slower slowest slowly sloww slowww slowwww slug sluggish slump slumping slumpping slur slut sluts sly smack smallish smash smear smell smelled smelling smells smelly smelt smoke smokescreen smolder smoldering smother smoulder smouldering smudge smudged smudges smudging smug smugly smut smuttier smuttiest smutty snag snagged snagging snags snappish snappishly snare snarky snarl sneak sneakily sneaky sneer sneering sneeringly snob snobbish snobby snobish snobs snub so-cal soapy sob sober sobering solemn solicitude somber sore sorely soreness sorrow sorrowful sorrowfully sorry sour sourly spade spank spendy spew spewed spewing spews spilling spinster spiritless spite spiteful spitefully spitefulness splatter split splitting spoil spoilage spoilages spoiled spoilled spoils spook spookier spookiest spookily spooky spoon-fed spoon-feed spoonfed sporadic spotty spurious spurn sputter squabble squabbling squander </t>
  </si>
  <si>
    <t>squash squeak squeaks squeaky squeal squealing squeals squirm stab stagnant stagnate stagnation staid stain stains stale stalemate stall stalls stammer stampede standstill stark starkly startle startling startlingly starvation starve static steal stealing steals steep steeply stench stereotype stereotypical stereotypically stern stew sticky stiff stiffness stifle stifling stiflingly stigma stigmatize sting stinging stingingly stingy stink stinks stodgy stole stolen stooge stooges stormy straggle straggler strain strained straining strange strangely stranger strangest strangle streaky strenuous stress stresses stressful stressfully stricken strict strictly strident stridently strife strike stringent stringently struck struggle struggled struggles struggling strut stubborn stubbornly stubbornness stuck stuffy stumble stumbled stumbles stump stumped stumps stun stunt stunted stupid stupidest stupidity stupidly stupified stupify stupor stutter stuttered stuttering stutters sty stymied sub-par subdued subjected subjection subjugate subjugation submissive subordinate subpoena subpoenas subservience subservient substandard subtract subversion subversive subversively subvert succumb suck sucked sucker sucks sucky sue sued sueing sues suffer suffered sufferer sufferers suffering suffers suffocate sugar-coat sugar-coated sugarcoated suicidal suicide sulk sullen sully sunder sunk sunken superficial superficiality superficially superfluous superstition superstitious suppress suppression surrender susceptible suspect suspicion suspicions suspicious suspiciously swagger swamped sweaty swelled swelling swindle swipe swollen symptom symptoms syndrome taboo tacky taint tainted tamper tangle tangled tangles tank tanked tanks tantrum tardy tarnish tarnished tarnishes tarnishing tattered taunt taunting tauntingly taunts taut tawdry taxing tease teasingly tedious tediously temerity temper tempest temptation tenderness tense tension tentative tentatively tenuous tenuously tepid terrible terribleness terribly terror terror-genic terrorism terrorize testily testy tetchily tetchy thankless thicker thirst thorny thoughtless thoughtlessly thoughtlessness thrash threat threaten threatening threats threesome throb throbbed throbbing throbs throttle thug thumb-down thumbs-down thwart time-consuming timid timidity timidly timidness tin-y tingled tingling tired tiresome tiring tiringly toil toll top-heavy topple torment tormented torrent tortuous torture tortured tortures torturing torturous torturously totalitarian touchy toughness tout touted touts toxic traduce tragedy tragic tragically traitor traitorous traitorously tramp trample transgress transgression trap traped trapped trash trashed trashy trauma traumatic traumatically traumatize traumatized travesties travesty treacherous treacherously treachery treason treasonous trick tricked trickery tricky trivial trivialize trouble troubled troublemaker troubles troublesome troublesomely troubling troublingly truant tumble tumbled tumbles tumultuous turbulent turmoil twist twisted twists two-faced two-faces tyrannical tyrannically tyranny tyrant ugh uglier ugliest ugliness ugly ulterior ultimatum ultimatums ultra-hardline un-viewable unable unacceptable unacceptablely unacceptably unaccessible unaccustomed unachievable unaffordable unappealing unattractive unauthentic unavailable unavoidably unbearable unbearablely unbelievable unbelievably uncaring uncertain uncivil uncivilized unclean unclear uncollectible uncomfortable uncomfortably uncomfy uncompetitive uncompromising uncompromisingly unconfirmed unconstitutional uncontrolled unconvincing unconvincingly uncooperative uncouth uncreative undecided undefined undependability undependable undercut undercuts undercutting underdog underestimate underlings undermine undermined undermines undermining underpaid underpowered undersized undesirable undetermined undid undignified undissolved undocumented undone undue unease uneasily uneasiness uneasy uneconomical unemployed unequal unethical uneven uneventful unexpected unexpectedly unexplained unfairly unfaithful unfaithfully unfamiliar unfavorable unfeeling unfinished unfit unforeseen unforgiving unfortunate unfortunately unfounded unfriendly unfulfilled unfunded ungovernable ungrateful unhappily unhappiness unhappy unhealthy unhelpful unilateralism unimaginable unimaginably unimportant uninformed uninsured unintelligible unintelligile unipolar unjust unjustifiable unjustifiably unjustified unjustly unkind unkindly unknown unlamentable unlamentably unlawful unlawfully unlawfulness unleash unlicensed unlikely unlucky unmoved unnatural unnaturally unnecessary unneeded unnerve unnerved unnerving unnervingly unnoticed unobserved unorthodox unorthodoxy unpleasant unpleasantries unpopular unpredictable unprepared unproductive unprofitable unprove unproved unproven unproves unproving unqualified unravel unraveled unreachable unreadable unrealistic unreasonable unreasonably unrelenting unrelentingly unreliability unreliable unresolved unresponsive unrest unruly unsafe unsatisfactory unsavory unscrupulous unscrupulously unsecure unseemly unsettle unsettled unsettling unsettlingly unskilled unsophisticated unsound unspeakable unspeakablely unspecified unstable unsteadily unsteadiness unsteady unsuccessful unsuccessfully unsupported unsupportive unsure unsuspecting unsustainable untenable untested unthinkable unthinkably untimely untouched untrue untrustworthy untruthful unusable unusably unuseable unuseably unusual unusually unviewable unwanted unwarranted unwatchable unwelcome unwell unwieldy unwilling unwillingly unwillingness unwise unwisely unworkable unworthy unyielding upbraid upheaval uprising uproar uproarious uproariously uproarous uproarously uproot upset upseting upsets upsetting upsettingly urgent useless usurp usurper utterly vagrant vague vagueness vain vainly vanity vehement vehemently vengeance vengeful vengefully vengefulness venom venomous venomously vent vestiges vex</t>
  </si>
  <si>
    <t xml:space="preserve"> vexation vexing vexingly vibrate vibrated vibrates vibrating vibration vice vicious viciously viciousness victimize vile vileness vilify villainous villainously villains villian villianous villianously villify vindictive vindictively vindictiveness violate violation violator violators violent violently viper virulence virulent virulently virus vociferous vociferously volatile volatility vomit vomited vomiting vomits vulgar vulnerable wack wail wallow wane waning wanton war-like warily wariness warlike warned warning warp warped wary washed-out waste wasted wasteful wastefulness wasting water-down watered-down wayward weak weaken weakening weaker weakness weaknesses weariness wearisome weary wedge weed weep weird weirdly wheedle whimper whine whining whiny whips whore whores wicked wickedly wickedness wild wildly wiles wilt wily wimpy wince wobble wobbled wobbles woe woebegone woeful woefully womanizer womanizing worn worried worriedly worrier worries worrisome worry worrying worryingly worse worsen worsening worst worthless worthlessly worthlessness wound wounds wrangle wrath wreak wreaked wreaks wreck wrest wrestle wretch wretched wretchedly wretchedness wrinkle wrinkled wrinkles wrip wripped wripping writhe wrong wrongful wrongly wrought yawn zap zapped zaps zealot zealous zealously zombie▓SentimentWordsInList3░gifted bought  brought got purchased purchase purchacing buy buying&lt;/value&gt;_x000D_
      &lt;/setting&gt;_x000D_
    &lt;/GraphMetricUserSettings&gt;_x000D_
    &lt;AutoScaleUserSettings&gt;_x000D_
      &lt;setting name="AutoScale" serializeAs="String"&gt;_x000D_
        &lt;value&gt;False&lt;/value&gt;_x000D_
      &lt;/setting&gt;_x000D_
    &lt;/AutoScaleUserSettings&gt;_x000D_
    &lt;GraphZoomAndScaleUserSettings&gt;_x000D_
      &lt;setting name="GraphScale" serializeAs="String"&gt;_x000D_
        &lt;value&gt;1&lt;/value&gt;_x000D_
      &lt;/setting&gt;_x000D_
    &lt;/GraphZoomAndScaleUserSettings&gt;_x000D_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</si>
</sst>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15">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 fontId="11" fillId="9" borderId="5" xfId="0" applyNumberFormat="1" applyFont="1" applyFill="1" applyBorder="1"/>
    <xf numFmtId="0" fontId="11" fillId="9" borderId="6" xfId="0" applyNumberFormat="1" applyFont="1" applyFill="1" applyBorder="1"/>
    <xf numFmtId="0" fontId="11" fillId="9" borderId="5" xfId="0" applyNumberFormat="1" applyFont="1" applyFill="1" applyBorder="1"/>
    <xf numFmtId="0" fontId="5" fillId="4" borderId="11" xfId="5" applyNumberFormat="1" applyBorder="1" applyAlignment="1"/>
    <xf numFmtId="49" fontId="0" fillId="0" borderId="0" xfId="3"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Alignment="1"/>
    <xf numFmtId="0" fontId="13" fillId="0" borderId="0" xfId="9" applyFill="1" applyAlignment="1"/>
    <xf numFmtId="0" fontId="0" fillId="0" borderId="0" xfId="0" quotePrefix="1" applyAlignment="1"/>
    <xf numFmtId="0" fontId="0" fillId="0" borderId="0" xfId="0" quotePrefix="1" applyFill="1" applyAlignment="1"/>
    <xf numFmtId="1" fontId="11" fillId="4" borderId="1" xfId="5" applyNumberFormat="1" applyFont="1" applyAlignment="1"/>
    <xf numFmtId="0" fontId="13" fillId="5" borderId="1" xfId="9" applyNumberFormat="1" applyFill="1" applyBorder="1" applyAlignment="1"/>
    <xf numFmtId="49" fontId="6" fillId="6" borderId="1" xfId="6" applyNumberFormat="1" applyAlignment="1"/>
    <xf numFmtId="49" fontId="6" fillId="6" borderId="11" xfId="6" applyNumberFormat="1" applyBorder="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0" fontId="11" fillId="2" borderId="1" xfId="1" applyNumberFormat="1" applyFont="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49" fontId="0" fillId="0" borderId="0" xfId="3" applyNumberFormat="1" applyFont="1" applyBorder="1" applyAlignment="1"/>
    <xf numFmtId="0" fontId="0" fillId="5" borderId="11" xfId="4" applyNumberFormat="1" applyFont="1" applyBorder="1" applyAlignment="1"/>
    <xf numFmtId="164" fontId="0" fillId="5" borderId="11" xfId="4" applyNumberFormat="1" applyFont="1" applyBorder="1" applyAlignment="1"/>
    <xf numFmtId="1" fontId="0" fillId="5" borderId="11" xfId="4" applyNumberFormat="1" applyFont="1" applyBorder="1" applyAlignment="1"/>
    <xf numFmtId="0" fontId="6" fillId="6" borderId="11" xfId="6" applyNumberFormat="1" applyBorder="1" applyAlignment="1"/>
    <xf numFmtId="0" fontId="0" fillId="0" borderId="0" xfId="2" applyNumberFormat="1" applyFont="1" applyBorder="1" applyAlignment="1"/>
    <xf numFmtId="0" fontId="11" fillId="5" borderId="11" xfId="4" applyNumberFormat="1" applyFont="1" applyBorder="1" applyAlignment="1"/>
    <xf numFmtId="0" fontId="11" fillId="2" borderId="11" xfId="1" applyNumberFormat="1" applyFont="1" applyBorder="1" applyAlignment="1"/>
    <xf numFmtId="0" fontId="0" fillId="0" borderId="0" xfId="0" applyFill="1" applyBorder="1" applyAlignment="1"/>
    <xf numFmtId="22" fontId="0" fillId="0" borderId="0" xfId="0" applyNumberFormat="1" applyFill="1" applyBorder="1" applyAlignment="1"/>
    <xf numFmtId="0" fontId="13" fillId="0" borderId="0" xfId="9" applyFill="1" applyBorder="1" applyAlignment="1"/>
    <xf numFmtId="0" fontId="0" fillId="0" borderId="0" xfId="0" quotePrefix="1" applyFill="1" applyBorder="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xf numFmtId="0" fontId="5" fillId="5" borderId="1" xfId="8" applyNumberFormat="1" applyAlignment="1"/>
    <xf numFmtId="49" fontId="0" fillId="0" borderId="0" xfId="0" applyNumberFormat="1" applyAlignment="1"/>
    <xf numFmtId="49" fontId="5" fillId="4" borderId="1" xfId="5" applyNumberFormat="1" applyAlignment="1">
      <alignment wrapText="1"/>
    </xf>
    <xf numFmtId="1" fontId="5" fillId="4" borderId="1" xfId="5" quotePrefix="1" applyNumberFormat="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209">
    <dxf>
      <numFmt numFmtId="1" formatCode="0"/>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numFmt numFmtId="167" formatCode="0.00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border outline="0">
        <right style="thin">
          <color theme="0"/>
        </right>
      </border>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numFmt numFmtId="0" formatCode="General"/>
    </dxf>
    <dxf>
      <numFmt numFmtId="30" formatCode="@"/>
    </dxf>
    <dxf>
      <numFmt numFmtId="30" formatCode="@"/>
    </dxf>
    <dxf>
      <numFmt numFmtId="30" formatCode="@"/>
    </dxf>
    <dxf>
      <numFmt numFmtId="30" formatCode="@"/>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right style="thin">
          <color theme="0"/>
        </right>
      </border>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border outline="0">
        <right style="thin">
          <color theme="0"/>
        </right>
      </border>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208"/>
      <tableStyleElement type="headerRow" dxfId="207"/>
    </tableStyle>
    <tableStyle name="NodeXL Table" pivot="0" count="1">
      <tableStyleElement type="headerRow" dxfId="20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Metrics'!$E$2:$E$57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12-4A1E-AE7C-8F5DCE986D9F}"/>
            </c:ext>
          </c:extLst>
        </c:ser>
        <c:dLbls>
          <c:showLegendKey val="0"/>
          <c:showVal val="0"/>
          <c:showCatName val="0"/>
          <c:showSerName val="0"/>
          <c:showPercent val="0"/>
          <c:showBubbleSize val="0"/>
        </c:dLbls>
        <c:gapWidth val="0"/>
        <c:axId val="-1073676496"/>
        <c:axId val="-1073671056"/>
      </c:barChart>
      <c:catAx>
        <c:axId val="-107367649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073671056"/>
        <c:crosses val="autoZero"/>
        <c:auto val="1"/>
        <c:lblAlgn val="ctr"/>
        <c:lblOffset val="100"/>
        <c:noMultiLvlLbl val="0"/>
      </c:catAx>
      <c:valAx>
        <c:axId val="-107367105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649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Metrics'!$G$2:$G$57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8F-492A-AE15-0EA7750B0E5D}"/>
            </c:ext>
          </c:extLst>
        </c:ser>
        <c:dLbls>
          <c:showLegendKey val="0"/>
          <c:showVal val="0"/>
          <c:showCatName val="0"/>
          <c:showSerName val="0"/>
          <c:showPercent val="0"/>
          <c:showBubbleSize val="0"/>
        </c:dLbls>
        <c:gapWidth val="0"/>
        <c:axId val="-1073669424"/>
        <c:axId val="-1073668336"/>
      </c:barChart>
      <c:catAx>
        <c:axId val="-107366942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073668336"/>
        <c:crosses val="autoZero"/>
        <c:auto val="1"/>
        <c:lblAlgn val="ctr"/>
        <c:lblOffset val="100"/>
        <c:noMultiLvlLbl val="0"/>
      </c:catAx>
      <c:valAx>
        <c:axId val="-107366833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94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Metrics'!$I$2:$I$57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B6A-4C3F-A7A6-095BDD3B7A78}"/>
            </c:ext>
          </c:extLst>
        </c:ser>
        <c:dLbls>
          <c:showLegendKey val="0"/>
          <c:showVal val="0"/>
          <c:showCatName val="0"/>
          <c:showSerName val="0"/>
          <c:showPercent val="0"/>
          <c:showBubbleSize val="0"/>
        </c:dLbls>
        <c:gapWidth val="0"/>
        <c:axId val="-1073666160"/>
        <c:axId val="-1073665616"/>
      </c:barChart>
      <c:catAx>
        <c:axId val="-1073666160"/>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073665616"/>
        <c:crosses val="autoZero"/>
        <c:auto val="1"/>
        <c:lblAlgn val="ctr"/>
        <c:lblOffset val="100"/>
        <c:noMultiLvlLbl val="0"/>
      </c:catAx>
      <c:valAx>
        <c:axId val="-1073665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6616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Metrics'!$K$2:$K$57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1CE3-4D8A-8A6D-F13083D08BAA}"/>
            </c:ext>
          </c:extLst>
        </c:ser>
        <c:dLbls>
          <c:showLegendKey val="0"/>
          <c:showVal val="0"/>
          <c:showCatName val="0"/>
          <c:showSerName val="0"/>
          <c:showPercent val="0"/>
          <c:showBubbleSize val="0"/>
        </c:dLbls>
        <c:gapWidth val="0"/>
        <c:axId val="-1073677584"/>
        <c:axId val="-1073677040"/>
      </c:barChart>
      <c:catAx>
        <c:axId val="-107367758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073677040"/>
        <c:crosses val="autoZero"/>
        <c:auto val="1"/>
        <c:lblAlgn val="ctr"/>
        <c:lblOffset val="100"/>
        <c:noMultiLvlLbl val="0"/>
      </c:catAx>
      <c:valAx>
        <c:axId val="-107367704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367758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Metrics'!$M$2:$M$57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F4E-42D2-AB01-46EE35147DB8}"/>
            </c:ext>
          </c:extLst>
        </c:ser>
        <c:dLbls>
          <c:showLegendKey val="0"/>
          <c:showVal val="0"/>
          <c:showCatName val="0"/>
          <c:showSerName val="0"/>
          <c:showPercent val="0"/>
          <c:showBubbleSize val="0"/>
        </c:dLbls>
        <c:gapWidth val="0"/>
        <c:axId val="-1074045712"/>
        <c:axId val="-602835968"/>
      </c:barChart>
      <c:catAx>
        <c:axId val="-1074045712"/>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602835968"/>
        <c:crosses val="autoZero"/>
        <c:auto val="1"/>
        <c:lblAlgn val="ctr"/>
        <c:lblOffset val="100"/>
        <c:noMultiLvlLbl val="0"/>
      </c:catAx>
      <c:valAx>
        <c:axId val="-6028359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07404571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Metrics'!$O$2:$O$57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AD03-4C3C-A814-83849422A76E}"/>
            </c:ext>
          </c:extLst>
        </c:ser>
        <c:dLbls>
          <c:showLegendKey val="0"/>
          <c:showVal val="0"/>
          <c:showCatName val="0"/>
          <c:showSerName val="0"/>
          <c:showPercent val="0"/>
          <c:showBubbleSize val="0"/>
        </c:dLbls>
        <c:gapWidth val="0"/>
        <c:axId val="-602807680"/>
        <c:axId val="-602829984"/>
      </c:barChart>
      <c:catAx>
        <c:axId val="-60280768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602829984"/>
        <c:crosses val="autoZero"/>
        <c:auto val="1"/>
        <c:lblAlgn val="ctr"/>
        <c:lblOffset val="100"/>
        <c:noMultiLvlLbl val="0"/>
      </c:catAx>
      <c:valAx>
        <c:axId val="-60282998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0768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Metrics'!$S$2:$S$57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64B3-4DB7-A59D-87E709E16A4A}"/>
            </c:ext>
          </c:extLst>
        </c:ser>
        <c:dLbls>
          <c:showLegendKey val="0"/>
          <c:showVal val="0"/>
          <c:showCatName val="0"/>
          <c:showSerName val="0"/>
          <c:showPercent val="0"/>
          <c:showBubbleSize val="0"/>
        </c:dLbls>
        <c:gapWidth val="0"/>
        <c:axId val="-602828352"/>
        <c:axId val="-602837600"/>
      </c:barChart>
      <c:catAx>
        <c:axId val="-602828352"/>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602837600"/>
        <c:crosses val="autoZero"/>
        <c:auto val="1"/>
        <c:lblAlgn val="ctr"/>
        <c:lblOffset val="100"/>
        <c:noMultiLvlLbl val="0"/>
      </c:catAx>
      <c:valAx>
        <c:axId val="-60283760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83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Metrics'!$Q$2:$Q$57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49CB-4237-9C8C-7BF39BBF30D3}"/>
            </c:ext>
          </c:extLst>
        </c:ser>
        <c:dLbls>
          <c:showLegendKey val="0"/>
          <c:showVal val="0"/>
          <c:showCatName val="0"/>
          <c:showSerName val="0"/>
          <c:showPercent val="0"/>
          <c:showBubbleSize val="0"/>
        </c:dLbls>
        <c:gapWidth val="0"/>
        <c:axId val="-602825088"/>
        <c:axId val="-602831072"/>
      </c:barChart>
      <c:catAx>
        <c:axId val="-602825088"/>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602831072"/>
        <c:crosses val="autoZero"/>
        <c:auto val="1"/>
        <c:lblAlgn val="ctr"/>
        <c:lblOffset val="100"/>
        <c:noMultiLvlLbl val="0"/>
      </c:catAx>
      <c:valAx>
        <c:axId val="-60283107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60282508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Metrics'!$T$2:$T$57</c:f>
              <c:numCache>
                <c:formatCode>#,##0.00</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6">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cat>
          <c:val>
            <c:numRef>
              <c:f>'Overall Metrics'!$U$2:$U$57</c:f>
              <c:numCache>
                <c:formatCode>General</c:formatCode>
                <c:ptCount val="5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numCache>
            </c:numRef>
          </c:val>
          <c:extLst>
            <c:ext xmlns:c16="http://schemas.microsoft.com/office/drawing/2014/chart" uri="{C3380CC4-5D6E-409C-BE32-E72D297353CC}">
              <c16:uniqueId val="{00000000-5568-49ED-A084-7A3C3D771456}"/>
            </c:ext>
          </c:extLst>
        </c:ser>
        <c:dLbls>
          <c:showLegendKey val="0"/>
          <c:showVal val="0"/>
          <c:showCatName val="0"/>
          <c:showSerName val="0"/>
          <c:showPercent val="0"/>
          <c:showBubbleSize val="0"/>
        </c:dLbls>
        <c:gapWidth val="0"/>
        <c:axId val="-602839232"/>
        <c:axId val="-602819104"/>
      </c:barChart>
      <c:catAx>
        <c:axId val="-602839232"/>
        <c:scaling>
          <c:orientation val="minMax"/>
        </c:scaling>
        <c:delete val="1"/>
        <c:axPos val="b"/>
        <c:numFmt formatCode="#,##0.00" sourceLinked="1"/>
        <c:majorTickMark val="out"/>
        <c:minorTickMark val="none"/>
        <c:tickLblPos val="none"/>
        <c:crossAx val="-602819104"/>
        <c:crosses val="autoZero"/>
        <c:auto val="1"/>
        <c:lblAlgn val="ctr"/>
        <c:lblOffset val="100"/>
        <c:noMultiLvlLbl val="0"/>
      </c:catAx>
      <c:valAx>
        <c:axId val="-602819104"/>
        <c:scaling>
          <c:orientation val="minMax"/>
        </c:scaling>
        <c:delete val="1"/>
        <c:axPos val="l"/>
        <c:numFmt formatCode="General" sourceLinked="1"/>
        <c:majorTickMark val="out"/>
        <c:minorTickMark val="none"/>
        <c:tickLblPos val="none"/>
        <c:crossAx val="-60283923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46</xdr:row>
      <xdr:rowOff>38100</xdr:rowOff>
    </xdr:from>
    <xdr:to>
      <xdr:col>1</xdr:col>
      <xdr:colOff>918209</xdr:colOff>
      <xdr:row>53</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60</xdr:row>
      <xdr:rowOff>38100</xdr:rowOff>
    </xdr:from>
    <xdr:to>
      <xdr:col>1</xdr:col>
      <xdr:colOff>918209</xdr:colOff>
      <xdr:row>67</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74</xdr:row>
      <xdr:rowOff>28575</xdr:rowOff>
    </xdr:from>
    <xdr:to>
      <xdr:col>1</xdr:col>
      <xdr:colOff>918209</xdr:colOff>
      <xdr:row>81</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88</xdr:row>
      <xdr:rowOff>9525</xdr:rowOff>
    </xdr:from>
    <xdr:to>
      <xdr:col>1</xdr:col>
      <xdr:colOff>918210</xdr:colOff>
      <xdr:row>95</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102</xdr:row>
      <xdr:rowOff>19050</xdr:rowOff>
    </xdr:from>
    <xdr:to>
      <xdr:col>2</xdr:col>
      <xdr:colOff>0</xdr:colOff>
      <xdr:row>109</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19050</xdr:rowOff>
    </xdr:from>
    <xdr:to>
      <xdr:col>1</xdr:col>
      <xdr:colOff>918210</xdr:colOff>
      <xdr:row>123</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144</xdr:row>
      <xdr:rowOff>9525</xdr:rowOff>
    </xdr:from>
    <xdr:to>
      <xdr:col>1</xdr:col>
      <xdr:colOff>918210</xdr:colOff>
      <xdr:row>151</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130</xdr:row>
      <xdr:rowOff>0</xdr:rowOff>
    </xdr:from>
    <xdr:to>
      <xdr:col>1</xdr:col>
      <xdr:colOff>918210</xdr:colOff>
      <xdr:row>137</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AZ328" totalsRowShown="0" headerRowDxfId="205" dataDxfId="204">
  <autoFilter ref="A2:AZ328"/>
  <tableColumns count="52">
    <tableColumn id="1" name="Vertex 1" dataDxfId="203" dataCellStyle="NodeXL Required"/>
    <tableColumn id="2" name="Vertex 2" dataDxfId="202" dataCellStyle="NodeXL Required"/>
    <tableColumn id="3" name="Color" dataDxfId="201" dataCellStyle="NodeXL Visual Property"/>
    <tableColumn id="4" name="Width" dataDxfId="200" dataCellStyle="NodeXL Visual Property"/>
    <tableColumn id="11" name="Style" dataDxfId="199" dataCellStyle="NodeXL Visual Property"/>
    <tableColumn id="5" name="Opacity" dataDxfId="198" dataCellStyle="NodeXL Visual Property"/>
    <tableColumn id="6" name="Visibility" dataDxfId="197" dataCellStyle="NodeXL Visual Property"/>
    <tableColumn id="10" name="Label" dataDxfId="196" dataCellStyle="NodeXL Label"/>
    <tableColumn id="12" name="Label Text Color" dataDxfId="195" dataCellStyle="NodeXL Label"/>
    <tableColumn id="13" name="Label Font Size" dataDxfId="194" dataCellStyle="NodeXL Label"/>
    <tableColumn id="14" name="Reciprocated?" dataDxfId="193" dataCellStyle="NodeXL Graph Metric"/>
    <tableColumn id="7" name="ID" dataDxfId="192" dataCellStyle="NodeXL Do Not Edit"/>
    <tableColumn id="9" name="Dynamic Filter" dataDxfId="191" dataCellStyle="NodeXL Do Not Edit"/>
    <tableColumn id="8" name="Add Your Own Columns Here" dataDxfId="190" dataCellStyle="NodeXL Other Column"/>
    <tableColumn id="15" name="Relationship" dataDxfId="189" dataCellStyle="Normal"/>
    <tableColumn id="16" name="Relationship Date (UTC)" dataDxfId="188" dataCellStyle="Normal"/>
    <tableColumn id="17" name="Tweet" dataDxfId="187" dataCellStyle="Normal"/>
    <tableColumn id="18" name="URLs in Tweet" dataDxfId="186" dataCellStyle="Normal"/>
    <tableColumn id="19" name="Domains in Tweet" dataDxfId="185" dataCellStyle="Normal"/>
    <tableColumn id="20" name="Hashtags in Tweet" dataDxfId="184" dataCellStyle="Normal"/>
    <tableColumn id="21" name="Media in Tweet" dataDxfId="183" dataCellStyle="Normal"/>
    <tableColumn id="22" name="Tweet Image File" dataDxfId="182" dataCellStyle="Normal"/>
    <tableColumn id="23" name="Tweet Date (UTC)" dataDxfId="181" dataCellStyle="Normal"/>
    <tableColumn id="24" name="Twitter Page for Tweet" dataDxfId="180" dataCellStyle="Normal"/>
    <tableColumn id="25" name="Latitude" dataDxfId="179" dataCellStyle="Normal"/>
    <tableColumn id="26" name="Longitude" dataDxfId="178" dataCellStyle="Normal"/>
    <tableColumn id="27" name="Imported ID" dataDxfId="177" dataCellStyle="Normal"/>
    <tableColumn id="28" name="In-Reply-To Tweet ID" dataDxfId="176" dataCellStyle="Normal"/>
    <tableColumn id="29" name="Favorited" dataDxfId="175" dataCellStyle="Normal"/>
    <tableColumn id="30" name="Favorite Count" dataDxfId="174" dataCellStyle="Normal"/>
    <tableColumn id="31" name="In-Reply-To User ID" dataDxfId="173" dataCellStyle="Normal"/>
    <tableColumn id="32" name="Is Quote Status" dataDxfId="172" dataCellStyle="Normal"/>
    <tableColumn id="33" name="Language" dataDxfId="171" dataCellStyle="Normal"/>
    <tableColumn id="34" name="Possibly Sensitive" dataDxfId="170" dataCellStyle="Normal"/>
    <tableColumn id="35" name="Quoted Status ID" dataDxfId="169" dataCellStyle="Normal"/>
    <tableColumn id="36" name="Retweeted" dataDxfId="168" dataCellStyle="Normal"/>
    <tableColumn id="37" name="Retweet Count" dataDxfId="167" dataCellStyle="Normal"/>
    <tableColumn id="38" name="Retweet ID" dataDxfId="166" dataCellStyle="Normal"/>
    <tableColumn id="39" name="Source" dataDxfId="165" dataCellStyle="Normal"/>
    <tableColumn id="40" name="Truncated" dataDxfId="164" dataCellStyle="Normal"/>
    <tableColumn id="41" name="Unified Twitter ID" dataDxfId="163" dataCellStyle="Normal"/>
    <tableColumn id="42" name="Imported Tweet Type" dataDxfId="162" dataCellStyle="Normal"/>
    <tableColumn id="43" name="Added By Extended Analysis" dataDxfId="161" dataCellStyle="Normal"/>
    <tableColumn id="44" name="Corrected By Extended Analysis" dataDxfId="160" dataCellStyle="Normal"/>
    <tableColumn id="45" name="Place Bounding Box" dataDxfId="159" dataCellStyle="Normal"/>
    <tableColumn id="46" name="Place Country" dataDxfId="158" dataCellStyle="Normal"/>
    <tableColumn id="47" name="Place Country Code" dataDxfId="157" dataCellStyle="Normal"/>
    <tableColumn id="48" name="Place Full Name" dataDxfId="156" dataCellStyle="Normal"/>
    <tableColumn id="49" name="Place ID" dataDxfId="155" dataCellStyle="Normal"/>
    <tableColumn id="50" name="Place Name" dataDxfId="154" dataCellStyle="Normal"/>
    <tableColumn id="51" name="Place Type" dataDxfId="153" dataCellStyle="Normal"/>
    <tableColumn id="52" name="Place URL" dataDxfId="152"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54">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11.xml><?xml version="1.0" encoding="utf-8"?>
<table xmlns="http://schemas.openxmlformats.org/spreadsheetml/2006/main" id="10" name="TwitterSearchNetworkTopItems_1" displayName="TwitterSearchNetworkTopItems_1" ref="A1:B11" totalsRowShown="0" headerRowDxfId="51" dataDxfId="50" dataCellStyle="Normal">
  <autoFilter ref="A1:B11"/>
  <tableColumns count="2">
    <tableColumn id="1" name="Top URLs in Tweet in Entire Graph" dataDxfId="49" dataCellStyle="Normal"/>
    <tableColumn id="2" name="Entire Graph Count" dataDxfId="48" dataCellStyle="Normal"/>
  </tableColumns>
  <tableStyleInfo name="NodeXL Table" showFirstColumn="0" showLastColumn="0" showRowStripes="1" showColumnStripes="0"/>
</table>
</file>

<file path=xl/tables/table12.xml><?xml version="1.0" encoding="utf-8"?>
<table xmlns="http://schemas.openxmlformats.org/spreadsheetml/2006/main" id="11" name="TwitterSearchNetworkTopItems_2" displayName="TwitterSearchNetworkTopItems_2" ref="A14:B24" totalsRowShown="0" headerRowDxfId="46" dataDxfId="45" dataCellStyle="Normal">
  <autoFilter ref="A14:B24"/>
  <tableColumns count="2">
    <tableColumn id="1" name="Top Domains in Tweet in Entire Graph" dataDxfId="44" dataCellStyle="Normal"/>
    <tableColumn id="2" name="Entire Graph Count" dataDxfId="43" dataCellStyle="Normal"/>
  </tableColumns>
  <tableStyleInfo name="NodeXL Table" showFirstColumn="0" showLastColumn="0" showRowStripes="1" showColumnStripes="0"/>
</table>
</file>

<file path=xl/tables/table13.xml><?xml version="1.0" encoding="utf-8"?>
<table xmlns="http://schemas.openxmlformats.org/spreadsheetml/2006/main" id="12" name="TwitterSearchNetworkTopItems_3" displayName="TwitterSearchNetworkTopItems_3" ref="A27:B37" totalsRowShown="0" headerRowDxfId="41" dataDxfId="40" dataCellStyle="Normal">
  <autoFilter ref="A27:B37"/>
  <tableColumns count="2">
    <tableColumn id="1" name="Top Hashtags in Tweet in Entire Graph" dataDxfId="39" dataCellStyle="Normal"/>
    <tableColumn id="2" name="Entire Graph Count" dataDxfId="38" dataCellStyle="Normal"/>
  </tableColumns>
  <tableStyleInfo name="NodeXL Table" showFirstColumn="0" showLastColumn="0" showRowStripes="1" showColumnStripes="0"/>
</table>
</file>

<file path=xl/tables/table14.xml><?xml version="1.0" encoding="utf-8"?>
<table xmlns="http://schemas.openxmlformats.org/spreadsheetml/2006/main" id="13" name="TwitterSearchNetworkTopItems_4" displayName="TwitterSearchNetworkTopItems_4" ref="A40:B50" totalsRowShown="0" headerRowDxfId="36" dataDxfId="35" dataCellStyle="Normal">
  <autoFilter ref="A40:B50"/>
  <tableColumns count="2">
    <tableColumn id="1" name="Top Words in Tweet in Entire Graph" dataDxfId="34" dataCellStyle="Normal"/>
    <tableColumn id="2" name="Entire Graph Count" dataDxfId="33" dataCellStyle="Normal"/>
  </tableColumns>
  <tableStyleInfo name="NodeXL Table" showFirstColumn="0" showLastColumn="0" showRowStripes="1" showColumnStripes="0"/>
</table>
</file>

<file path=xl/tables/table15.xml><?xml version="1.0" encoding="utf-8"?>
<table xmlns="http://schemas.openxmlformats.org/spreadsheetml/2006/main" id="14" name="TwitterSearchNetworkTopItems_5" displayName="TwitterSearchNetworkTopItems_5" ref="A53:B63" totalsRowShown="0" headerRowDxfId="31" dataDxfId="30" dataCellStyle="Normal">
  <autoFilter ref="A53:B63"/>
  <tableColumns count="2">
    <tableColumn id="1" name="Top Word Pairs in Tweet in Entire Graph" dataDxfId="29" dataCellStyle="Normal"/>
    <tableColumn id="2" name="Entire Graph Count" dataDxfId="28" dataCellStyle="Normal"/>
  </tableColumns>
  <tableStyleInfo name="NodeXL Table" showFirstColumn="0" showLastColumn="0" showRowStripes="1" showColumnStripes="0"/>
</table>
</file>

<file path=xl/tables/table16.xml><?xml version="1.0" encoding="utf-8"?>
<table xmlns="http://schemas.openxmlformats.org/spreadsheetml/2006/main" id="16" name="TwitterSearchNetworkTopItems_6" displayName="TwitterSearchNetworkTopItems_6" ref="A66:B76" totalsRowShown="0" headerRowDxfId="26" dataDxfId="25" dataCellStyle="Normal">
  <autoFilter ref="A66:B76"/>
  <tableColumns count="2">
    <tableColumn id="1" name="Top Replied-To in Entire Graph" dataDxfId="24" dataCellStyle="Normal"/>
    <tableColumn id="2" name="Entire Graph Count" dataDxfId="23" dataCellStyle="Normal"/>
  </tableColumns>
  <tableStyleInfo name="NodeXL Table" showFirstColumn="0" showLastColumn="0" showRowStripes="1" showColumnStripes="0"/>
</table>
</file>

<file path=xl/tables/table17.xml><?xml version="1.0" encoding="utf-8"?>
<table xmlns="http://schemas.openxmlformats.org/spreadsheetml/2006/main" id="17" name="TwitterSearchNetworkTopItems_7" displayName="TwitterSearchNetworkTopItems_7" ref="A79:B89" totalsRowShown="0" headerRowDxfId="22" dataDxfId="21" dataCellStyle="Normal">
  <autoFilter ref="A79:B89"/>
  <tableColumns count="2">
    <tableColumn id="1" name="Top Mentioned in Entire Graph" dataDxfId="20" dataCellStyle="Normal"/>
    <tableColumn id="2" name="Entire Graph Count" dataDxfId="19" dataCellStyle="Normal"/>
  </tableColumns>
  <tableStyleInfo name="NodeXL Table" showFirstColumn="0" showLastColumn="0" showRowStripes="1" showColumnStripes="0"/>
</table>
</file>

<file path=xl/tables/table18.xml><?xml version="1.0" encoding="utf-8"?>
<table xmlns="http://schemas.openxmlformats.org/spreadsheetml/2006/main" id="18" name="TwitterSearchNetworkTopItems_8" displayName="TwitterSearchNetworkTopItems_8" ref="A92:B102" totalsRowShown="0" headerRowDxfId="16" dataDxfId="15" dataCellStyle="Normal">
  <autoFilter ref="A92:B102"/>
  <tableColumns count="2">
    <tableColumn id="1" name="Top Tweeters in Entire Graph" dataDxfId="14" dataCellStyle="Normal"/>
    <tableColumn id="2" name="Entire Graph Count" dataDxfId="13" dataCellStyle="Normal"/>
  </tableColumns>
  <tableStyleInfo name="NodeXL Table" showFirstColumn="0" showLastColumn="0" showRowStripes="1" showColumnStripes="0"/>
</table>
</file>

<file path=xl/tables/table2.xml><?xml version="1.0" encoding="utf-8"?>
<table xmlns="http://schemas.openxmlformats.org/spreadsheetml/2006/main" id="2" name="Vertices" displayName="Vertices" ref="A2:BI292" totalsRowShown="0" headerRowDxfId="151" dataDxfId="150">
  <autoFilter ref="A2:BI292"/>
  <tableColumns count="61">
    <tableColumn id="1" name="Vertex" dataDxfId="149" dataCellStyle="NodeXL Required"/>
    <tableColumn id="2" name="Color" dataDxfId="148" dataCellStyle="NodeXL Visual Property"/>
    <tableColumn id="5" name="Shape" dataDxfId="147" dataCellStyle="NodeXL Visual Property"/>
    <tableColumn id="6" name="Size" dataDxfId="146" dataCellStyle="NodeXL Visual Property"/>
    <tableColumn id="4" name="Opacity" dataDxfId="145" dataCellStyle="NodeXL Visual Property"/>
    <tableColumn id="7" name="Image File" dataDxfId="144" dataCellStyle="NodeXL Visual Property"/>
    <tableColumn id="3" name="Visibility" dataDxfId="143" dataCellStyle="NodeXL Visual Property"/>
    <tableColumn id="10" name="Label" dataDxfId="142" dataCellStyle="NodeXL Label"/>
    <tableColumn id="16" name="Label Fill Color" dataDxfId="141" dataCellStyle="NodeXL Label"/>
    <tableColumn id="9" name="Label Position" dataDxfId="140" dataCellStyle="NodeXL Label"/>
    <tableColumn id="8" name="Tooltip" dataDxfId="139" dataCellStyle="NodeXL Label"/>
    <tableColumn id="18" name="Layout Order" dataDxfId="138" dataCellStyle="NodeXL Layout"/>
    <tableColumn id="13" name="X" dataDxfId="137" dataCellStyle="NodeXL Layout"/>
    <tableColumn id="14" name="Y" dataDxfId="136" dataCellStyle="NodeXL Layout"/>
    <tableColumn id="12" name="Locked?" dataDxfId="135" dataCellStyle="NodeXL Layout"/>
    <tableColumn id="19" name="Polar R" dataDxfId="134" dataCellStyle="NodeXL Layout"/>
    <tableColumn id="20" name="Polar Angle" dataDxfId="133" dataCellStyle="NodeXL Layout"/>
    <tableColumn id="21" name="Degree" dataDxfId="132" dataCellStyle="NodeXL Graph Metric"/>
    <tableColumn id="22" name="In-Degree" dataDxfId="131" dataCellStyle="NodeXL Graph Metric"/>
    <tableColumn id="23" name="Out-Degree" dataDxfId="130" dataCellStyle="NodeXL Graph Metric"/>
    <tableColumn id="24" name="Betweenness Centrality" dataDxfId="129" dataCellStyle="NodeXL Graph Metric"/>
    <tableColumn id="25" name="Closeness Centrality" dataDxfId="128" dataCellStyle="NodeXL Graph Metric"/>
    <tableColumn id="26" name="Eigenvector Centrality" dataDxfId="127" dataCellStyle="NodeXL Graph Metric"/>
    <tableColumn id="15" name="PageRank" dataDxfId="126" dataCellStyle="NodeXL Graph Metric"/>
    <tableColumn id="27" name="Clustering Coefficient" dataDxfId="125" dataCellStyle="NodeXL Graph Metric"/>
    <tableColumn id="29" name="Reciprocated Vertex Pair Ratio" dataDxfId="124" dataCellStyle="NodeXL Graph Metric"/>
    <tableColumn id="11" name="ID" dataDxfId="123" dataCellStyle="NodeXL Do Not Edit"/>
    <tableColumn id="28" name="Dynamic Filter" dataDxfId="122" dataCellStyle="NodeXL Do Not Edit"/>
    <tableColumn id="17" name="Add Your Own Columns Here" dataDxfId="121" dataCellStyle="NodeXL Other Column"/>
    <tableColumn id="30" name="Name" dataDxfId="120" dataCellStyle="Normal"/>
    <tableColumn id="31" name="Followed" dataDxfId="119" dataCellStyle="Normal"/>
    <tableColumn id="32" name="Followers" dataDxfId="118" dataCellStyle="Normal"/>
    <tableColumn id="33" name="Tweets" dataDxfId="117" dataCellStyle="Normal"/>
    <tableColumn id="34" name="Favorites" dataDxfId="116" dataCellStyle="Normal"/>
    <tableColumn id="35" name="Time Zone UTC Offset (Seconds)" dataDxfId="115" dataCellStyle="Normal"/>
    <tableColumn id="36" name="Description" dataDxfId="114" dataCellStyle="Normal"/>
    <tableColumn id="37" name="Location" dataDxfId="113" dataCellStyle="Normal"/>
    <tableColumn id="38" name="Web" dataDxfId="112" dataCellStyle="Normal"/>
    <tableColumn id="39" name="Time Zone" dataDxfId="111" dataCellStyle="Normal"/>
    <tableColumn id="40" name="Joined Twitter Date (UTC)" dataDxfId="110" dataCellStyle="Normal"/>
    <tableColumn id="41" name="Profile Banner Url" dataDxfId="109" dataCellStyle="Normal"/>
    <tableColumn id="42" name="Default Profile" dataDxfId="108" dataCellStyle="Normal"/>
    <tableColumn id="43" name="Default Profile Image" dataDxfId="107" dataCellStyle="Normal"/>
    <tableColumn id="44" name="Geo Enabled" dataDxfId="106" dataCellStyle="Normal"/>
    <tableColumn id="45" name="Language" dataDxfId="105" dataCellStyle="Normal"/>
    <tableColumn id="46" name="Listed Count" dataDxfId="104" dataCellStyle="Normal"/>
    <tableColumn id="47" name="Profile Background Image Url" dataDxfId="103" dataCellStyle="Normal"/>
    <tableColumn id="48" name="Verified" dataDxfId="102" dataCellStyle="Normal"/>
    <tableColumn id="49" name="Custom Menu Item Text" dataDxfId="101" dataCellStyle="Normal"/>
    <tableColumn id="50" name="Custom Menu Item Action" dataDxfId="100" dataCellStyle="Normal"/>
    <tableColumn id="51" name="Tweeted Search Term?" dataDxfId="10" dataCellStyle="Normal"/>
    <tableColumn id="52" name="Top URLs in Tweet by Count" dataDxfId="9" dataCellStyle="NodeXL Graph Metric"/>
    <tableColumn id="53" name="Top URLs in Tweet by Salience" dataDxfId="8" dataCellStyle="NodeXL Graph Metric"/>
    <tableColumn id="54" name="Top Domains in Tweet by Count" dataDxfId="7" dataCellStyle="NodeXL Graph Metric"/>
    <tableColumn id="55" name="Top Domains in Tweet by Salience" dataDxfId="6" dataCellStyle="NodeXL Graph Metric"/>
    <tableColumn id="56" name="Top Hashtags in Tweet by Count" dataDxfId="5" dataCellStyle="NodeXL Graph Metric"/>
    <tableColumn id="57" name="Top Hashtags in Tweet by Salience" dataDxfId="4" dataCellStyle="NodeXL Graph Metric"/>
    <tableColumn id="58" name="Top Words in Tweet by Count" dataDxfId="3" dataCellStyle="NodeXL Graph Metric"/>
    <tableColumn id="59" name="Top Words in Tweet by Salience" dataDxfId="2" dataCellStyle="NodeXL Graph Metric"/>
    <tableColumn id="60" name="Top Word Pairs in Tweet by Count" dataDxfId="1" dataCellStyle="NodeXL Graph Metric"/>
    <tableColumn id="61" name="Top Word Pairs in Tweet by Salience" dataDxfId="0" dataCellStyle="NodeXL Graph Metric"/>
  </tableColumns>
  <tableStyleInfo name="NodeXL Table" showFirstColumn="0" showLastColumn="0" showRowStripes="0" showColumnStripes="0"/>
</table>
</file>

<file path=xl/tables/table3.xml><?xml version="1.0" encoding="utf-8"?>
<table xmlns="http://schemas.openxmlformats.org/spreadsheetml/2006/main" id="4" name="Groups" displayName="Groups" ref="A2:AF3" insertRow="1" totalsRowShown="0" headerRowDxfId="99">
  <autoFilter ref="A2:AF3"/>
  <tableColumns count="32">
    <tableColumn id="1" name="Group" dataDxfId="98" dataCellStyle="NodeXL Required"/>
    <tableColumn id="2" name="Vertex Color" dataDxfId="97" dataCellStyle="NodeXL Visual Property"/>
    <tableColumn id="3" name="Vertex Shape" dataDxfId="96" dataCellStyle="NodeXL Visual Property"/>
    <tableColumn id="22" name="Visibility" dataDxfId="95" dataCellStyle="NodeXL Visual Property"/>
    <tableColumn id="4" name="Collapsed?" dataCellStyle="NodeXL Visual Property"/>
    <tableColumn id="18" name="Label" dataDxfId="94" dataCellStyle="NodeXL Label"/>
    <tableColumn id="20" name="Collapsed X" dataCellStyle="NodeXL Layout"/>
    <tableColumn id="21" name="Collapsed Y" dataCellStyle="NodeXL Layout"/>
    <tableColumn id="6" name="ID" dataDxfId="93" dataCellStyle="NodeXL Do Not Edit"/>
    <tableColumn id="19" name="Collapsed Properties" dataDxfId="92" dataCellStyle="NodeXL Do Not Edit"/>
    <tableColumn id="5" name="Vertices" dataDxfId="91" dataCellStyle="NodeXL Graph Metric"/>
    <tableColumn id="7" name="Unique Edges" dataDxfId="90" dataCellStyle="NodeXL Graph Metric"/>
    <tableColumn id="8" name="Edges With Duplicates" dataDxfId="89" dataCellStyle="NodeXL Graph Metric"/>
    <tableColumn id="9" name="Total Edges" dataDxfId="88" dataCellStyle="NodeXL Graph Metric"/>
    <tableColumn id="10" name="Self-Loops" dataDxfId="87" dataCellStyle="NodeXL Graph Metric"/>
    <tableColumn id="24" name="Reciprocated Vertex Pair Ratio" dataDxfId="86" dataCellStyle="NodeXL Graph Metric"/>
    <tableColumn id="25" name="Reciprocated Edge Ratio" dataDxfId="85" dataCellStyle="NodeXL Graph Metric"/>
    <tableColumn id="11" name="Connected Components" dataDxfId="84" dataCellStyle="NodeXL Graph Metric"/>
    <tableColumn id="12" name="Single-Vertex Connected Components" dataDxfId="83" dataCellStyle="NodeXL Graph Metric"/>
    <tableColumn id="13" name="Maximum Vertices in a Connected Component" dataDxfId="82" dataCellStyle="NodeXL Graph Metric"/>
    <tableColumn id="14" name="Maximum Edges in a Connected Component" dataDxfId="81" dataCellStyle="NodeXL Graph Metric"/>
    <tableColumn id="15" name="Maximum Geodesic Distance (Diameter)" dataDxfId="80" dataCellStyle="NodeXL Graph Metric"/>
    <tableColumn id="16" name="Average Geodesic Distance" dataDxfId="79" dataCellStyle="NodeXL Graph Metric"/>
    <tableColumn id="17" name="Graph Density" dataDxfId="47" dataCellStyle="NodeXL Graph Metric"/>
    <tableColumn id="23" name="Top URLs in Tweet" dataDxfId="42" dataCellStyle="Normal"/>
    <tableColumn id="26" name="Top Domains in Tweet" dataDxfId="37" dataCellStyle="Normal"/>
    <tableColumn id="27" name="Top Hashtags in Tweet" dataDxfId="32" dataCellStyle="Normal"/>
    <tableColumn id="28" name="Top Words in Tweet" dataDxfId="27" dataCellStyle="Normal"/>
    <tableColumn id="29" name="Top Word Pairs in Tweet" dataDxfId="18" dataCellStyle="Normal"/>
    <tableColumn id="30" name="Top Replied-To in Tweet" dataDxfId="17" dataCellStyle="Normal"/>
    <tableColumn id="31" name="Top Mentioned in Tweet" dataDxfId="12" dataCellStyle="Normal"/>
    <tableColumn id="32" name="Top Tweeters" dataDxfId="11" dataCellStyle="Normal"/>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78" dataDxfId="77">
  <autoFilter ref="A1:C2"/>
  <tableColumns count="3">
    <tableColumn id="1" name="Group" dataDxfId="76"/>
    <tableColumn id="2" name="Vertex" dataDxfId="75"/>
    <tableColumn id="3" name="Vertex ID" dataDxfId="74"/>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6" totalsRowShown="0" dataCellStyle="NodeXL Graph Metric">
  <autoFilter ref="A1:B26"/>
  <tableColumns count="2">
    <tableColumn id="1" name="Graph Metric" dataDxfId="53" dataCellStyle="NodeXL Graph Metric"/>
    <tableColumn id="2" name="Value" dataDxfId="52"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57" totalsRowShown="0">
  <autoFilter ref="D1:U57"/>
  <tableColumns count="18">
    <tableColumn id="1" name="Degree Bin" dataDxfId="73"/>
    <tableColumn id="2" name="Degree Frequency" dataDxfId="72">
      <calculatedColumnFormula>COUNTIF(Vertices[Degree], "&gt;= " &amp; D2) - COUNTIF(Vertices[Degree], "&gt;=" &amp; D3)</calculatedColumnFormula>
    </tableColumn>
    <tableColumn id="3" name="In-Degree Bin" dataDxfId="71"/>
    <tableColumn id="4" name="In-Degree Frequency" dataDxfId="70">
      <calculatedColumnFormula>COUNTIF(Vertices[In-Degree], "&gt;= " &amp; F2) - COUNTIF(Vertices[In-Degree], "&gt;=" &amp; F3)</calculatedColumnFormula>
    </tableColumn>
    <tableColumn id="5" name="Out-Degree Bin" dataDxfId="69"/>
    <tableColumn id="6" name="Out-Degree Frequency" dataDxfId="68">
      <calculatedColumnFormula>COUNTIF(Vertices[Out-Degree], "&gt;= " &amp; H2) - COUNTIF(Vertices[Out-Degree], "&gt;=" &amp; H3)</calculatedColumnFormula>
    </tableColumn>
    <tableColumn id="7" name="Betweenness Centrality Bin" dataDxfId="67"/>
    <tableColumn id="8" name="Betweenness Centrality Frequency" dataDxfId="66">
      <calculatedColumnFormula>COUNTIF(Vertices[Betweenness Centrality], "&gt;= " &amp; J2) - COUNTIF(Vertices[Betweenness Centrality], "&gt;=" &amp; J3)</calculatedColumnFormula>
    </tableColumn>
    <tableColumn id="9" name="Closeness Centrality Bin" dataDxfId="65"/>
    <tableColumn id="10" name="Closeness Centrality Frequency" dataDxfId="64">
      <calculatedColumnFormula>COUNTIF(Vertices[Closeness Centrality], "&gt;= " &amp; L2) - COUNTIF(Vertices[Closeness Centrality], "&gt;=" &amp; L3)</calculatedColumnFormula>
    </tableColumn>
    <tableColumn id="11" name="Eigenvector Centrality Bin" dataDxfId="63"/>
    <tableColumn id="12" name="Eigenvector Centrality Frequency" dataDxfId="62">
      <calculatedColumnFormula>COUNTIF(Vertices[Eigenvector Centrality], "&gt;= " &amp; N2) - COUNTIF(Vertices[Eigenvector Centrality], "&gt;=" &amp; N3)</calculatedColumnFormula>
    </tableColumn>
    <tableColumn id="18" name="PageRank Bin" dataDxfId="61"/>
    <tableColumn id="17" name="PageRank Frequency" dataDxfId="60">
      <calculatedColumnFormula>COUNTIF(Vertices[Eigenvector Centrality], "&gt;= " &amp; P2) - COUNTIF(Vertices[Eigenvector Centrality], "&gt;=" &amp; P3)</calculatedColumnFormula>
    </tableColumn>
    <tableColumn id="13" name="Clustering Coefficient Bin" dataDxfId="59"/>
    <tableColumn id="14" name="Clustering Coefficient Frequency" dataDxfId="58">
      <calculatedColumnFormula>COUNTIF(Vertices[Clustering Coefficient], "&gt;= " &amp; R2) - COUNTIF(Vertices[Clustering Coefficient], "&gt;=" &amp; R3)</calculatedColumnFormula>
    </tableColumn>
    <tableColumn id="15" name="Dynamic Filter Bin" dataDxfId="57"/>
    <tableColumn id="16" name="Dynamic Filter Frequency" dataDxfId="56">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41:B42" insertRow="1" totalsRowShown="0" dataCellStyle="NodeXL Graph Metric">
  <autoFilter ref="A41:B42"/>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19" totalsRowShown="0" headerRowDxfId="55">
  <autoFilter ref="J1:K19"/>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extraordinarymart.com/samsung-galaxy-a5-2017-price-full-phone-specs-review-and-conclusion/" TargetMode="External"/><Relationship Id="rId671" Type="http://schemas.openxmlformats.org/officeDocument/2006/relationships/hyperlink" Target="http://pbs.twimg.com/profile_images/822209336990724097/ppYGSyho_normal.jpg" TargetMode="External"/><Relationship Id="rId769" Type="http://schemas.openxmlformats.org/officeDocument/2006/relationships/hyperlink" Target="https://twitter.com/" TargetMode="External"/><Relationship Id="rId976" Type="http://schemas.openxmlformats.org/officeDocument/2006/relationships/hyperlink" Target="https://twitter.com/" TargetMode="External"/><Relationship Id="rId21" Type="http://schemas.openxmlformats.org/officeDocument/2006/relationships/hyperlink" Target="https://www.bukalapak.com/p/handphone/aksesoris-handphone/casing-cover/1m2h2j-jual-spigen-tough-armor-tech-samsung-galaxy-a5-2106-hard-case?search%5Bkeywords%5D=galaxy%20a5&amp;from=list-product" TargetMode="External"/><Relationship Id="rId324" Type="http://schemas.openxmlformats.org/officeDocument/2006/relationships/hyperlink" Target="https://pbs.twimg.com/media/C8duYLaWAAAdo3T.jpg" TargetMode="External"/><Relationship Id="rId531" Type="http://schemas.openxmlformats.org/officeDocument/2006/relationships/hyperlink" Target="http://pbs.twimg.com/profile_images/504327841354633217/DLUw6qxN_normal.png" TargetMode="External"/><Relationship Id="rId629" Type="http://schemas.openxmlformats.org/officeDocument/2006/relationships/hyperlink" Target="https://pbs.twimg.com/media/C8euq0yXgAAUaHs.jpg" TargetMode="External"/><Relationship Id="rId170" Type="http://schemas.openxmlformats.org/officeDocument/2006/relationships/hyperlink" Target="https://twitter.com/i/web/status/846684828082700290" TargetMode="External"/><Relationship Id="rId836" Type="http://schemas.openxmlformats.org/officeDocument/2006/relationships/hyperlink" Target="https://twitter.com/" TargetMode="External"/><Relationship Id="rId268" Type="http://schemas.openxmlformats.org/officeDocument/2006/relationships/hyperlink" Target="https://twitter.com/mr_attram/status/848867130040823808" TargetMode="External"/><Relationship Id="rId475" Type="http://schemas.openxmlformats.org/officeDocument/2006/relationships/hyperlink" Target="http://pbs.twimg.com/profile_images/839094522768461826/b7asaq8K_normal.jpg" TargetMode="External"/><Relationship Id="rId682" Type="http://schemas.openxmlformats.org/officeDocument/2006/relationships/hyperlink" Target="https://twitter.com/" TargetMode="External"/><Relationship Id="rId903" Type="http://schemas.openxmlformats.org/officeDocument/2006/relationships/hyperlink" Target="https://twitter.com/" TargetMode="External"/><Relationship Id="rId32" Type="http://schemas.openxmlformats.org/officeDocument/2006/relationships/hyperlink" Target="https://www.amazon.fr/c00874-SM-A510F-Paillette-Plastique-Protecteur/dp/B01M0MRQH2%3FSubscriptionId=AKIAIRMJUZTZTM3VOCRQ&amp;tag=tsepa-21&amp;linkCode=xm2&amp;camp=2025&amp;creative=165953&amp;creativeASIN=B01M0MRQH2" TargetMode="External"/><Relationship Id="rId128" Type="http://schemas.openxmlformats.org/officeDocument/2006/relationships/hyperlink" Target="https://www.tecmundo.com.br/samsung-galaxy-a5-2017-/114337-review-smartphone-samsung-galaxy-a5-2017-video.htm" TargetMode="External"/><Relationship Id="rId335" Type="http://schemas.openxmlformats.org/officeDocument/2006/relationships/hyperlink" Target="https://pbs.twimg.com/media/C8eDOWvV0AAnd4p.jpg" TargetMode="External"/><Relationship Id="rId542" Type="http://schemas.openxmlformats.org/officeDocument/2006/relationships/hyperlink" Target="http://pbs.twimg.com/profile_images/650799756646576129/hdku2Ieg_normal.jpg" TargetMode="External"/><Relationship Id="rId987" Type="http://schemas.openxmlformats.org/officeDocument/2006/relationships/hyperlink" Target="https://twitter.com/" TargetMode="External"/><Relationship Id="rId181" Type="http://schemas.openxmlformats.org/officeDocument/2006/relationships/hyperlink" Target="https://www.bukalapak.com/p/handphone/aksesoris-handphone/casing-cover/7v8s5c-jual-nillkin-hard-case-samsung-galaxy-a5-2017-sarung-dompet-pelindung-casing-kesing-cod-bandung-lengkap-terlengkap?utm_source=twitter&amp;utm_medium=sharelapak&amp;utm_campaign=socmed" TargetMode="External"/><Relationship Id="rId402" Type="http://schemas.openxmlformats.org/officeDocument/2006/relationships/hyperlink" Target="http://pbs.twimg.com/profile_images/806131697217511424/ZshEnY1t_normal.jpg" TargetMode="External"/><Relationship Id="rId847" Type="http://schemas.openxmlformats.org/officeDocument/2006/relationships/hyperlink" Target="https://twitter.com/" TargetMode="External"/><Relationship Id="rId279" Type="http://schemas.openxmlformats.org/officeDocument/2006/relationships/hyperlink" Target="https://pbs.twimg.com/media/C8aYu6yVoAAFiZl.jpg" TargetMode="External"/><Relationship Id="rId486" Type="http://schemas.openxmlformats.org/officeDocument/2006/relationships/hyperlink" Target="http://pbs.twimg.com/profile_images/829690967733178372/GRixf41__normal.jpg" TargetMode="External"/><Relationship Id="rId693" Type="http://schemas.openxmlformats.org/officeDocument/2006/relationships/hyperlink" Target="https://twitter.com/" TargetMode="External"/><Relationship Id="rId707" Type="http://schemas.openxmlformats.org/officeDocument/2006/relationships/hyperlink" Target="https://twitter.com/" TargetMode="External"/><Relationship Id="rId914" Type="http://schemas.openxmlformats.org/officeDocument/2006/relationships/hyperlink" Target="https://twitter.com/" TargetMode="External"/><Relationship Id="rId43" Type="http://schemas.openxmlformats.org/officeDocument/2006/relationships/hyperlink" Target="https://twitter.com/Iarrypriority/status/848228765469745152" TargetMode="External"/><Relationship Id="rId139" Type="http://schemas.openxmlformats.org/officeDocument/2006/relationships/hyperlink" Target="https://www.amazon.de/Samsung-Lincivius%C2%AE-Schwartz-klapph%C3%BClle-schutzh%C3%BClle/dp/B06X3WHL1B%3Fpsc=1&amp;SubscriptionId=AKIAIRMJUZTZTM3VOCRQ&amp;tag=tsepa01-21&amp;linkCode=xm2&amp;camp=2025&amp;creative=165953&amp;creativeASIN=B06X3WHL1B" TargetMode="External"/><Relationship Id="rId346" Type="http://schemas.openxmlformats.org/officeDocument/2006/relationships/hyperlink" Target="https://pbs.twimg.com/media/C8fAEwtWAAIyaXH.jpg" TargetMode="External"/><Relationship Id="rId553" Type="http://schemas.openxmlformats.org/officeDocument/2006/relationships/hyperlink" Target="http://pbs.twimg.com/profile_images/691132168760795136/tmImrcT9_normal.jpg" TargetMode="External"/><Relationship Id="rId760" Type="http://schemas.openxmlformats.org/officeDocument/2006/relationships/hyperlink" Target="https://twitter.com/" TargetMode="External"/><Relationship Id="rId998" Type="http://schemas.openxmlformats.org/officeDocument/2006/relationships/hyperlink" Target="https://twitter.com/" TargetMode="External"/><Relationship Id="rId192" Type="http://schemas.openxmlformats.org/officeDocument/2006/relationships/hyperlink" Target="https://www.google.com/url?rct=j&amp;sa=t&amp;url=https://www.tuexpertomovil.com/2017/04/03/actualizacion-mejoras-samsung-galaxy-a5-2017/&amp;ct=ga&amp;cd=CAIyGmIyMmYxNjAxMGEyYTM1MmY6Y29tOmVzOlVT&amp;usg=AFQjCNFqn38a6UNRAfE8Nz9eyiqUzt24nQ%C3%B0%C2%9F%C2%92%C2%ADComo" TargetMode="External"/><Relationship Id="rId206" Type="http://schemas.openxmlformats.org/officeDocument/2006/relationships/hyperlink" Target="http://coco-emily.com/samsung-a5-a510f-2016-softcase-jelly-transparan/" TargetMode="External"/><Relationship Id="rId413" Type="http://schemas.openxmlformats.org/officeDocument/2006/relationships/hyperlink" Target="https://pbs.twimg.com/media/C79DeTEXgAI5Wlh.jpg" TargetMode="External"/><Relationship Id="rId858" Type="http://schemas.openxmlformats.org/officeDocument/2006/relationships/hyperlink" Target="https://twitter.com/" TargetMode="External"/><Relationship Id="rId497" Type="http://schemas.openxmlformats.org/officeDocument/2006/relationships/hyperlink" Target="http://pbs.twimg.com/profile_images/738160751370723328/Vh9Xr5AT_normal.jpg" TargetMode="External"/><Relationship Id="rId620" Type="http://schemas.openxmlformats.org/officeDocument/2006/relationships/hyperlink" Target="http://pbs.twimg.com/profile_images/809025013844234240/ENtOSls5_normal.jpg" TargetMode="External"/><Relationship Id="rId718" Type="http://schemas.openxmlformats.org/officeDocument/2006/relationships/hyperlink" Target="https://twitter.com/" TargetMode="External"/><Relationship Id="rId925" Type="http://schemas.openxmlformats.org/officeDocument/2006/relationships/hyperlink" Target="https://twitter.com/" TargetMode="External"/><Relationship Id="rId357" Type="http://schemas.openxmlformats.org/officeDocument/2006/relationships/hyperlink" Target="http://pbs.twimg.com/profile_images/822753051937148930/rAqVX1Vq_normal.jpg" TargetMode="External"/><Relationship Id="rId54" Type="http://schemas.openxmlformats.org/officeDocument/2006/relationships/hyperlink" Target="https://www.youtube.com/watch?v=3W7pzx0McvE&amp;feature=youtu.be&amp;a" TargetMode="External"/><Relationship Id="rId217" Type="http://schemas.openxmlformats.org/officeDocument/2006/relationships/hyperlink" Target="https://wn.nr/URALVA" TargetMode="External"/><Relationship Id="rId564" Type="http://schemas.openxmlformats.org/officeDocument/2006/relationships/hyperlink" Target="https://pbs.twimg.com/media/C8d6NlyVoAAvCnF.jpg" TargetMode="External"/><Relationship Id="rId771" Type="http://schemas.openxmlformats.org/officeDocument/2006/relationships/hyperlink" Target="https://twitter.com/" TargetMode="External"/><Relationship Id="rId869" Type="http://schemas.openxmlformats.org/officeDocument/2006/relationships/hyperlink" Target="https://twitter.com/" TargetMode="External"/><Relationship Id="rId424" Type="http://schemas.openxmlformats.org/officeDocument/2006/relationships/hyperlink" Target="https://pbs.twimg.com/media/C79DeTEXgAI5Wlh.jpg" TargetMode="External"/><Relationship Id="rId631" Type="http://schemas.openxmlformats.org/officeDocument/2006/relationships/hyperlink" Target="http://pbs.twimg.com/profile_images/818973177460178945/npoPG_m0_normal.jpg" TargetMode="External"/><Relationship Id="rId729" Type="http://schemas.openxmlformats.org/officeDocument/2006/relationships/hyperlink" Target="https://twitter.com/" TargetMode="External"/><Relationship Id="rId270" Type="http://schemas.openxmlformats.org/officeDocument/2006/relationships/hyperlink" Target="http://popularflick.com/index.php/2017/02/22/review-samsung-galaxy-a5-2017-hp-yang-nyenengin-tapi/" TargetMode="External"/><Relationship Id="rId936" Type="http://schemas.openxmlformats.org/officeDocument/2006/relationships/hyperlink" Target="https://twitter.com/" TargetMode="External"/><Relationship Id="rId65" Type="http://schemas.openxmlformats.org/officeDocument/2006/relationships/hyperlink" Target="https://shopmobilephones.co.uk/mobiles/samsung-galaxy-a5-2016-pink-gold/contract-deals" TargetMode="External"/><Relationship Id="rId130" Type="http://schemas.openxmlformats.org/officeDocument/2006/relationships/hyperlink" Target="https://www.amazon.fr/Coque-Silicone-Samsung-Galaxy-SM-A500/dp/B01MXBXJF0%3Fpsc=1&amp;SubscriptionId=AKIAIRMJUZTZTM3VOCRQ&amp;tag=tsepa-21&amp;linkCode=xm2&amp;camp=2025&amp;creative=165953&amp;creativeASIN=B01MXBXJF0" TargetMode="External"/><Relationship Id="rId368" Type="http://schemas.openxmlformats.org/officeDocument/2006/relationships/hyperlink" Target="http://pbs.twimg.com/profile_images/630367724149997568/CP9rBotQ_normal.jpg" TargetMode="External"/><Relationship Id="rId575" Type="http://schemas.openxmlformats.org/officeDocument/2006/relationships/hyperlink" Target="http://pbs.twimg.com/profile_images/1576204405/7_normal.jpg" TargetMode="External"/><Relationship Id="rId782" Type="http://schemas.openxmlformats.org/officeDocument/2006/relationships/hyperlink" Target="https://twitter.com/" TargetMode="External"/><Relationship Id="rId228" Type="http://schemas.openxmlformats.org/officeDocument/2006/relationships/hyperlink" Target="https://articulo.mercadolibre.com.ve/MLV-489835055-se-vene-samsung-galaxy-a5-pantalla-rota-_JM" TargetMode="External"/><Relationship Id="rId435" Type="http://schemas.openxmlformats.org/officeDocument/2006/relationships/hyperlink" Target="https://pbs.twimg.com/media/C8aoWu8W0AADxIC.jpg" TargetMode="External"/><Relationship Id="rId642" Type="http://schemas.openxmlformats.org/officeDocument/2006/relationships/hyperlink" Target="https://pbs.twimg.com/media/C8fAEwtWAAIyaXH.jpg" TargetMode="External"/><Relationship Id="rId281" Type="http://schemas.openxmlformats.org/officeDocument/2006/relationships/hyperlink" Target="https://pbs.twimg.com/media/C8afWveVoAEtebH.jpg" TargetMode="External"/><Relationship Id="rId502" Type="http://schemas.openxmlformats.org/officeDocument/2006/relationships/hyperlink" Target="https://pbs.twimg.com/media/C8cWQQ9XYAAdxUK.jpg" TargetMode="External"/><Relationship Id="rId947" Type="http://schemas.openxmlformats.org/officeDocument/2006/relationships/hyperlink" Target="https://twitter.com/" TargetMode="External"/><Relationship Id="rId76" Type="http://schemas.openxmlformats.org/officeDocument/2006/relationships/hyperlink" Target="http://partners.trovaprezzi.it/splash?impression=Vzl6eFN4eHZRNFNQTGN2VzI3UTE3UlYzRlkwY2xLaHhNWG42SEtrR3ZaVDd4bFdHcEZhckpRPT01&amp;offer=a0tNUFkzSzVBSzFyUW1ZZUNLMnZxTk01VUt4Q0lVY211ZUwzZHJPeDBVQXdnM0I3SThjTjJadmVxeEx3WkFnbXlDczNLRGdXN3B1QzdDajgyd2QrYkJMTUErb3Y1V2ZVMHhadmUydldmc2VzVnVWNGJlTnpLM1MxOFJIQnJGYnFhRVVkaDlZTEd4L1FGSkozY09yby9uMytBcE9NaVh1NUNiYTUrMzNrb0tOYVA5aDdQc25hd3dUSUl4TUVDMVVvR2dMVzhiRTMvQWU5RVJteDRIZlBoazFDQ3dpR21DUFQ2V3orY3hEb2F4SlA4RUhjSlJQME5BcnErYm5SejNIYXY0aFJUaVMwMSs4LzgrSTA1ZWhWVSt2SWU4Ny83c2t1cUZIU3l3K3d6dVFRb2FFNG5BdndKRXo5c0o1eSttU25uRW1VMVF1dTVabnRkdnpTUHJtd2tZZXgvS3hEbFRLcEZxNnhKdEtVVXp3PQ2&amp;sid=&amp;utm_source=dlvr.it&amp;utm_medium=twitter" TargetMode="External"/><Relationship Id="rId141" Type="http://schemas.openxmlformats.org/officeDocument/2006/relationships/hyperlink" Target="https://ajnoo.com/2017/04/03/coque-samsung-galaxy-a5-2017-spigen-liquid-air-technologie-coussin-dair-noir-flexible-soft-tpu-silicone-nouveau-design-moti/" TargetMode="External"/><Relationship Id="rId379" Type="http://schemas.openxmlformats.org/officeDocument/2006/relationships/hyperlink" Target="http://pbs.twimg.com/profile_images/726278055308759040/IupBZZ5m_normal.jpg" TargetMode="External"/><Relationship Id="rId586" Type="http://schemas.openxmlformats.org/officeDocument/2006/relationships/hyperlink" Target="http://pbs.twimg.com/profile_images/694061343352066048/kBDEkPDq_normal.png" TargetMode="External"/><Relationship Id="rId793" Type="http://schemas.openxmlformats.org/officeDocument/2006/relationships/hyperlink" Target="https://twitter.com/" TargetMode="External"/><Relationship Id="rId807" Type="http://schemas.openxmlformats.org/officeDocument/2006/relationships/hyperlink" Target="https://twitter.com/" TargetMode="External"/><Relationship Id="rId7" Type="http://schemas.openxmlformats.org/officeDocument/2006/relationships/hyperlink" Target="https://t.co/9QjG0lysjQ" TargetMode="External"/><Relationship Id="rId239" Type="http://schemas.openxmlformats.org/officeDocument/2006/relationships/hyperlink" Target="https://www.sunsky-online.com/v/544440?contact=Hank&amp;u=329752-twitter" TargetMode="External"/><Relationship Id="rId446" Type="http://schemas.openxmlformats.org/officeDocument/2006/relationships/hyperlink" Target="http://pbs.twimg.com/profile_images/686960045452558336/uFlQqTs4_normal.jpg" TargetMode="External"/><Relationship Id="rId653" Type="http://schemas.openxmlformats.org/officeDocument/2006/relationships/hyperlink" Target="https://pbs.twimg.com/media/C8fEkweUMAAxXLU.jpg" TargetMode="External"/><Relationship Id="rId292" Type="http://schemas.openxmlformats.org/officeDocument/2006/relationships/hyperlink" Target="https://pbs.twimg.com/media/C8bD-BVW0AEtfXe.jpg" TargetMode="External"/><Relationship Id="rId306" Type="http://schemas.openxmlformats.org/officeDocument/2006/relationships/hyperlink" Target="https://pbs.twimg.com/media/C8cZ33zWsAEaA9y.jpg" TargetMode="External"/><Relationship Id="rId860" Type="http://schemas.openxmlformats.org/officeDocument/2006/relationships/hyperlink" Target="https://twitter.com/" TargetMode="External"/><Relationship Id="rId958" Type="http://schemas.openxmlformats.org/officeDocument/2006/relationships/hyperlink" Target="https://twitter.com/" TargetMode="External"/><Relationship Id="rId87" Type="http://schemas.openxmlformats.org/officeDocument/2006/relationships/hyperlink" Target="https://www.youtube.com/watch?v=ZUhPw2eCUoU&amp;feature=youtu.be&amp;a" TargetMode="External"/><Relationship Id="rId513" Type="http://schemas.openxmlformats.org/officeDocument/2006/relationships/hyperlink" Target="http://pbs.twimg.com/profile_images/832024914500714497/8ww-Em-Z_normal.jpg" TargetMode="External"/><Relationship Id="rId597" Type="http://schemas.openxmlformats.org/officeDocument/2006/relationships/hyperlink" Target="http://pbs.twimg.com/profile_images/1075756738/35418_135231653165527_100000360781260_235777_4712562_s_normal.jpg" TargetMode="External"/><Relationship Id="rId720" Type="http://schemas.openxmlformats.org/officeDocument/2006/relationships/hyperlink" Target="https://twitter.com/" TargetMode="External"/><Relationship Id="rId818" Type="http://schemas.openxmlformats.org/officeDocument/2006/relationships/hyperlink" Target="https://twitter.com/" TargetMode="External"/><Relationship Id="rId152" Type="http://schemas.openxmlformats.org/officeDocument/2006/relationships/hyperlink" Target="https://dl.flipkart.com/dl/samsung-galaxy-a5-2016-gold-16-gb/p/itmeg76yypvzfbu9?pid=MOBEG76YFGANT9GW&amp;affid=aakashlpi" TargetMode="External"/><Relationship Id="rId457" Type="http://schemas.openxmlformats.org/officeDocument/2006/relationships/hyperlink" Target="http://pbs.twimg.com/profile_images/378800000817164011/f5f83e879255bfe97e11d16f74233ed6_normal.jpeg" TargetMode="External"/><Relationship Id="rId1003" Type="http://schemas.openxmlformats.org/officeDocument/2006/relationships/hyperlink" Target="https://twitter.com/" TargetMode="External"/><Relationship Id="rId664" Type="http://schemas.openxmlformats.org/officeDocument/2006/relationships/hyperlink" Target="https://pbs.twimg.com/media/C8aW6a0XsAE1W4D.png" TargetMode="External"/><Relationship Id="rId871" Type="http://schemas.openxmlformats.org/officeDocument/2006/relationships/hyperlink" Target="https://twitter.com/" TargetMode="External"/><Relationship Id="rId969" Type="http://schemas.openxmlformats.org/officeDocument/2006/relationships/hyperlink" Target="https://twitter.com/" TargetMode="External"/><Relationship Id="rId14" Type="http://schemas.openxmlformats.org/officeDocument/2006/relationships/hyperlink" Target="https://t.co/SbOKKvGO3e" TargetMode="External"/><Relationship Id="rId317" Type="http://schemas.openxmlformats.org/officeDocument/2006/relationships/hyperlink" Target="https://pbs.twimg.com/media/C8dKzexWAAA8ckq.jpg" TargetMode="External"/><Relationship Id="rId524" Type="http://schemas.openxmlformats.org/officeDocument/2006/relationships/hyperlink" Target="http://pbs.twimg.com/profile_images/546348870549385217/z53DbF_P_normal.jpeg" TargetMode="External"/><Relationship Id="rId731" Type="http://schemas.openxmlformats.org/officeDocument/2006/relationships/hyperlink" Target="https://twitter.com/" TargetMode="External"/><Relationship Id="rId98" Type="http://schemas.openxmlformats.org/officeDocument/2006/relationships/hyperlink" Target="http://myapkreview.com/samsung-galaxy-a5-2017/" TargetMode="External"/><Relationship Id="rId163" Type="http://schemas.openxmlformats.org/officeDocument/2006/relationships/hyperlink" Target="http://www.ebay.com/itm/Samsung-Galaxy-A5-2017-SM-A520F-DS-32GB-GSM-Unlocked-Int-039-l-Dual-Sim-Gold-/132147036897?roken=cUgayN&amp;soutkn=OkMpZt" TargetMode="External"/><Relationship Id="rId370" Type="http://schemas.openxmlformats.org/officeDocument/2006/relationships/hyperlink" Target="http://pbs.twimg.com/profile_images/630367724149997568/CP9rBotQ_normal.jpg" TargetMode="External"/><Relationship Id="rId829" Type="http://schemas.openxmlformats.org/officeDocument/2006/relationships/hyperlink" Target="https://twitter.com/" TargetMode="External"/><Relationship Id="rId230" Type="http://schemas.openxmlformats.org/officeDocument/2006/relationships/hyperlink" Target="https://www.amazon.de/H%C3%BClle-Samsung-Galaxy-2017-SM-A520/dp/B06XPLSYSJ%3FSubscriptionId=AKIAIRMJUZTZTM3VOCRQ&amp;tag=tsepa01-21&amp;linkCode=xm2&amp;camp=2025&amp;creative=165953&amp;creativeASIN=B06XPLSYSJ" TargetMode="External"/><Relationship Id="rId468" Type="http://schemas.openxmlformats.org/officeDocument/2006/relationships/hyperlink" Target="http://pbs.twimg.com/profile_images/839094522768461826/b7asaq8K_normal.jpg" TargetMode="External"/><Relationship Id="rId675" Type="http://schemas.openxmlformats.org/officeDocument/2006/relationships/hyperlink" Target="https://pbs.twimg.com/media/C8fJG4AUQAAKHP6.jpg" TargetMode="External"/><Relationship Id="rId882" Type="http://schemas.openxmlformats.org/officeDocument/2006/relationships/hyperlink" Target="https://twitter.com/" TargetMode="External"/><Relationship Id="rId25" Type="http://schemas.openxmlformats.org/officeDocument/2006/relationships/hyperlink" Target="https://www.bukalapak.com/p/handphone/aksesoris-handphone/casing-cover/1n0tly-jual-motomo-slim-armor-samsung-galaxy-a5-2016-black-hard-case-cover?search%5Bkeywords%5D=galaxy%20a5&amp;from=list-product" TargetMode="External"/><Relationship Id="rId328" Type="http://schemas.openxmlformats.org/officeDocument/2006/relationships/hyperlink" Target="https://pbs.twimg.com/media/C8TLTF0VoAA8aYD.jpg" TargetMode="External"/><Relationship Id="rId535" Type="http://schemas.openxmlformats.org/officeDocument/2006/relationships/hyperlink" Target="https://pbs.twimg.com/media/C8dln3eXcAAssfX.jpg" TargetMode="External"/><Relationship Id="rId742" Type="http://schemas.openxmlformats.org/officeDocument/2006/relationships/hyperlink" Target="https://twitter.com/" TargetMode="External"/><Relationship Id="rId174" Type="http://schemas.openxmlformats.org/officeDocument/2006/relationships/hyperlink" Target="https://www.sammobile.com/2017/04/03/march-security-update-now-arriving-on-the-galaxy-a5-2017-in-europe/" TargetMode="External"/><Relationship Id="rId381" Type="http://schemas.openxmlformats.org/officeDocument/2006/relationships/hyperlink" Target="http://pbs.twimg.com/profile_images/836225229663907841/RtTIpiAc_normal.jpg" TargetMode="External"/><Relationship Id="rId602" Type="http://schemas.openxmlformats.org/officeDocument/2006/relationships/hyperlink" Target="https://pbs.twimg.com/media/C8d_cTlUIAEalGv.jpg" TargetMode="External"/><Relationship Id="rId241" Type="http://schemas.openxmlformats.org/officeDocument/2006/relationships/hyperlink" Target="http://www.tuexpertomovil.com/2017/04/03/actualizacion-mejoras-samsung-galaxy-a5-2017/" TargetMode="External"/><Relationship Id="rId479" Type="http://schemas.openxmlformats.org/officeDocument/2006/relationships/hyperlink" Target="http://pbs.twimg.com/profile_images/611329852239511552/ECTjgvxv_normal.jpg" TargetMode="External"/><Relationship Id="rId686" Type="http://schemas.openxmlformats.org/officeDocument/2006/relationships/hyperlink" Target="https://twitter.com/" TargetMode="External"/><Relationship Id="rId893" Type="http://schemas.openxmlformats.org/officeDocument/2006/relationships/hyperlink" Target="https://twitter.com/" TargetMode="External"/><Relationship Id="rId907" Type="http://schemas.openxmlformats.org/officeDocument/2006/relationships/hyperlink" Target="https://twitter.com/" TargetMode="External"/><Relationship Id="rId36" Type="http://schemas.openxmlformats.org/officeDocument/2006/relationships/hyperlink" Target="https://wp.me/p755YL-jiS" TargetMode="External"/><Relationship Id="rId339" Type="http://schemas.openxmlformats.org/officeDocument/2006/relationships/hyperlink" Target="https://pbs.twimg.com/media/C8erpf8XUAAbjQc.jpg" TargetMode="External"/><Relationship Id="rId546" Type="http://schemas.openxmlformats.org/officeDocument/2006/relationships/hyperlink" Target="http://pbs.twimg.com/profile_images/440208080488243201/eGKShHpq_normal.jpeg" TargetMode="External"/><Relationship Id="rId753" Type="http://schemas.openxmlformats.org/officeDocument/2006/relationships/hyperlink" Target="https://twitter.com/" TargetMode="External"/><Relationship Id="rId101" Type="http://schemas.openxmlformats.org/officeDocument/2006/relationships/hyperlink" Target="http://myapkreview.com/samsung-galaxy-a5-2017/" TargetMode="External"/><Relationship Id="rId185" Type="http://schemas.openxmlformats.org/officeDocument/2006/relationships/hyperlink" Target="https://wn.nr/E6UyBs" TargetMode="External"/><Relationship Id="rId406" Type="http://schemas.openxmlformats.org/officeDocument/2006/relationships/hyperlink" Target="http://abs.twimg.com/sticky/default_profile_images/default_profile_normal.png" TargetMode="External"/><Relationship Id="rId960" Type="http://schemas.openxmlformats.org/officeDocument/2006/relationships/hyperlink" Target="https://twitter.com/" TargetMode="External"/><Relationship Id="rId392" Type="http://schemas.openxmlformats.org/officeDocument/2006/relationships/hyperlink" Target="http://pbs.twimg.com/profile_images/847497944207151104/lMn1xRj-_normal.jpg" TargetMode="External"/><Relationship Id="rId613" Type="http://schemas.openxmlformats.org/officeDocument/2006/relationships/hyperlink" Target="http://pbs.twimg.com/profile_images/827998759770583040/n1c4PDqG_normal.jpg" TargetMode="External"/><Relationship Id="rId697" Type="http://schemas.openxmlformats.org/officeDocument/2006/relationships/hyperlink" Target="https://twitter.com/" TargetMode="External"/><Relationship Id="rId820" Type="http://schemas.openxmlformats.org/officeDocument/2006/relationships/hyperlink" Target="https://twitter.com/" TargetMode="External"/><Relationship Id="rId918" Type="http://schemas.openxmlformats.org/officeDocument/2006/relationships/hyperlink" Target="https://twitter.com/" TargetMode="External"/><Relationship Id="rId252" Type="http://schemas.openxmlformats.org/officeDocument/2006/relationships/hyperlink" Target="https://www.neowin.net/news/samsung-brings-androids-march-security-update-to-galaxy-a5-2017-in-europe?utm_source=dlvr.it&amp;utm_medium=twitter" TargetMode="External"/><Relationship Id="rId47" Type="http://schemas.openxmlformats.org/officeDocument/2006/relationships/hyperlink" Target="https://www.youtube.com/watch?v=vtzTlx-ZOA4&amp;feature=youtu.be&amp;a" TargetMode="External"/><Relationship Id="rId112" Type="http://schemas.openxmlformats.org/officeDocument/2006/relationships/hyperlink" Target="https://www.youtube.com/watch?v=vtzTlx-ZOA4" TargetMode="External"/><Relationship Id="rId557" Type="http://schemas.openxmlformats.org/officeDocument/2006/relationships/hyperlink" Target="http://pbs.twimg.com/profile_images/843495755541225472/Kjf6WqR7_normal.jpg" TargetMode="External"/><Relationship Id="rId764" Type="http://schemas.openxmlformats.org/officeDocument/2006/relationships/hyperlink" Target="https://twitter.com/" TargetMode="External"/><Relationship Id="rId971" Type="http://schemas.openxmlformats.org/officeDocument/2006/relationships/hyperlink" Target="https://twitter.com/" TargetMode="External"/><Relationship Id="rId196" Type="http://schemas.openxmlformats.org/officeDocument/2006/relationships/hyperlink" Target="https://www.google.com/url?rct=j&amp;sa=t&amp;url=https://www.tuexpertomovil.com/2017/04/03/actualizacion-mejoras-samsung-galaxy-a5-2017/&amp;ct=ga&amp;cd=CAIyGmIyMmYxNjAxMGEyYTM1MmY6Y29tOmVzOlVT&amp;usg=AFQjCNFqn38a6UNRAfE8Nz9eyiqUzt24nQ" TargetMode="External"/><Relationship Id="rId417" Type="http://schemas.openxmlformats.org/officeDocument/2006/relationships/hyperlink" Target="https://pbs.twimg.com/media/C8a2AUpWAAAgr6y.jpg" TargetMode="External"/><Relationship Id="rId624" Type="http://schemas.openxmlformats.org/officeDocument/2006/relationships/hyperlink" Target="https://pbs.twimg.com/media/C8erpf8XUAAbjQc.jpg" TargetMode="External"/><Relationship Id="rId831" Type="http://schemas.openxmlformats.org/officeDocument/2006/relationships/hyperlink" Target="https://twitter.com/" TargetMode="External"/><Relationship Id="rId263" Type="http://schemas.openxmlformats.org/officeDocument/2006/relationships/hyperlink" Target="http://partners.webmasterplan.com/click.asp?&amp;site=14832&amp;type=text&amp;tnb=11&amp;diurl=http://www.gethandy.de/smartphones/samsung/galaxy-a5--2016-/61/2699" TargetMode="External"/><Relationship Id="rId470" Type="http://schemas.openxmlformats.org/officeDocument/2006/relationships/hyperlink" Target="http://pbs.twimg.com/profile_images/839094522768461826/b7asaq8K_normal.jpg" TargetMode="External"/><Relationship Id="rId929" Type="http://schemas.openxmlformats.org/officeDocument/2006/relationships/hyperlink" Target="https://twitter.com/" TargetMode="External"/><Relationship Id="rId58" Type="http://schemas.openxmlformats.org/officeDocument/2006/relationships/hyperlink" Target="https://www.youtube.com/watch?v=qmkJGRZwJks&amp;feature=youtu.be&amp;a" TargetMode="External"/><Relationship Id="rId123" Type="http://schemas.openxmlformats.org/officeDocument/2006/relationships/hyperlink" Target="http://www.ebay.co.uk/itm/Samsung-Galaxy-A5-16GB-Unlocked-Smartphone-/301928519068?roken=cUgayN&amp;soutkn=1sNwAs" TargetMode="External"/><Relationship Id="rId330" Type="http://schemas.openxmlformats.org/officeDocument/2006/relationships/hyperlink" Target="https://pbs.twimg.com/media/C8d6M5UUQAAESXG.jpg" TargetMode="External"/><Relationship Id="rId568" Type="http://schemas.openxmlformats.org/officeDocument/2006/relationships/hyperlink" Target="http://pbs.twimg.com/profile_images/840556008032391168/aRRRGGNg_normal.jpg" TargetMode="External"/><Relationship Id="rId775" Type="http://schemas.openxmlformats.org/officeDocument/2006/relationships/hyperlink" Target="https://twitter.com/" TargetMode="External"/><Relationship Id="rId982" Type="http://schemas.openxmlformats.org/officeDocument/2006/relationships/hyperlink" Target="https://twitter.com/" TargetMode="External"/><Relationship Id="rId428" Type="http://schemas.openxmlformats.org/officeDocument/2006/relationships/hyperlink" Target="http://pbs.twimg.com/profile_images/591674420650905600/4Ylh__pZ_normal.jpg" TargetMode="External"/><Relationship Id="rId635" Type="http://schemas.openxmlformats.org/officeDocument/2006/relationships/hyperlink" Target="https://pbs.twimg.com/media/C8dok9cXgAUF-sB.jpg" TargetMode="External"/><Relationship Id="rId842" Type="http://schemas.openxmlformats.org/officeDocument/2006/relationships/hyperlink" Target="https://twitter.com/" TargetMode="External"/><Relationship Id="rId274" Type="http://schemas.openxmlformats.org/officeDocument/2006/relationships/hyperlink" Target="http://www.winkabarkyaw.net/2017/04/samsung-galaxy-a5-2017-price-525000-ks.html" TargetMode="External"/><Relationship Id="rId481" Type="http://schemas.openxmlformats.org/officeDocument/2006/relationships/hyperlink" Target="http://pbs.twimg.com/profile_images/632044654804860928/JsKhFpCs_normal.jpg" TargetMode="External"/><Relationship Id="rId702" Type="http://schemas.openxmlformats.org/officeDocument/2006/relationships/hyperlink" Target="https://twitter.com/" TargetMode="External"/><Relationship Id="rId69" Type="http://schemas.openxmlformats.org/officeDocument/2006/relationships/hyperlink" Target="http://www.happy4deals.com/2017/04/buy-online-samsung-galaxy-a5-2017-for.html?utm_source=dlvr.it&amp;utm_medium=twitter" TargetMode="External"/><Relationship Id="rId134" Type="http://schemas.openxmlformats.org/officeDocument/2006/relationships/hyperlink" Target="https://www.youtube.com/watch?v=ckBjefFWPws&amp;feature=youtu.be&amp;aSamsung" TargetMode="External"/><Relationship Id="rId579" Type="http://schemas.openxmlformats.org/officeDocument/2006/relationships/hyperlink" Target="http://pbs.twimg.com/profile_images/835692777342136320/4nQhJh6U_normal.jpg" TargetMode="External"/><Relationship Id="rId786" Type="http://schemas.openxmlformats.org/officeDocument/2006/relationships/hyperlink" Target="https://twitter.com/" TargetMode="External"/><Relationship Id="rId993" Type="http://schemas.openxmlformats.org/officeDocument/2006/relationships/hyperlink" Target="https://twitter.com/" TargetMode="External"/><Relationship Id="rId341" Type="http://schemas.openxmlformats.org/officeDocument/2006/relationships/hyperlink" Target="https://pbs.twimg.com/media/C8cJ662XkAMzzLL.jpg" TargetMode="External"/><Relationship Id="rId439" Type="http://schemas.openxmlformats.org/officeDocument/2006/relationships/hyperlink" Target="https://pbs.twimg.com/media/C8bMFzNXkAEBdXO.jpg" TargetMode="External"/><Relationship Id="rId646" Type="http://schemas.openxmlformats.org/officeDocument/2006/relationships/hyperlink" Target="http://pbs.twimg.com/profile_images/844861144674185216/kMehMPQN_normal.jpg" TargetMode="External"/><Relationship Id="rId201" Type="http://schemas.openxmlformats.org/officeDocument/2006/relationships/hyperlink" Target="https://vk.cc/6sCZPG" TargetMode="External"/><Relationship Id="rId243" Type="http://schemas.openxmlformats.org/officeDocument/2006/relationships/hyperlink" Target="http://www.samsung.com/bg/smartphones/galaxy-a5-2017-a520/SM-A520FZKABGL/" TargetMode="External"/><Relationship Id="rId285" Type="http://schemas.openxmlformats.org/officeDocument/2006/relationships/hyperlink" Target="https://pbs.twimg.com/media/C8a7ybfXYAAMsnL.jpg" TargetMode="External"/><Relationship Id="rId450" Type="http://schemas.openxmlformats.org/officeDocument/2006/relationships/hyperlink" Target="http://pbs.twimg.com/profile_images/471706985071521792/1X8heI93_normal.png" TargetMode="External"/><Relationship Id="rId506" Type="http://schemas.openxmlformats.org/officeDocument/2006/relationships/hyperlink" Target="https://pbs.twimg.com/media/C8cb2zEXoAAi9UA.jpg" TargetMode="External"/><Relationship Id="rId688" Type="http://schemas.openxmlformats.org/officeDocument/2006/relationships/hyperlink" Target="https://twitter.com/" TargetMode="External"/><Relationship Id="rId853" Type="http://schemas.openxmlformats.org/officeDocument/2006/relationships/hyperlink" Target="https://twitter.com/" TargetMode="External"/><Relationship Id="rId895" Type="http://schemas.openxmlformats.org/officeDocument/2006/relationships/hyperlink" Target="https://twitter.com/" TargetMode="External"/><Relationship Id="rId909" Type="http://schemas.openxmlformats.org/officeDocument/2006/relationships/hyperlink" Target="https://twitter.com/" TargetMode="External"/><Relationship Id="rId38" Type="http://schemas.openxmlformats.org/officeDocument/2006/relationships/hyperlink" Target="https://wn.nr/BYV9HT" TargetMode="External"/><Relationship Id="rId103" Type="http://schemas.openxmlformats.org/officeDocument/2006/relationships/hyperlink" Target="http://myapkreview.com/samsung-galaxy-a5-2017/" TargetMode="External"/><Relationship Id="rId310" Type="http://schemas.openxmlformats.org/officeDocument/2006/relationships/hyperlink" Target="https://pbs.twimg.com/media/C79DeTEXgAI5Wlh.jpg" TargetMode="External"/><Relationship Id="rId492" Type="http://schemas.openxmlformats.org/officeDocument/2006/relationships/hyperlink" Target="http://pbs.twimg.com/profile_images/836550310315315202/v89rjD7m_normal.jpg" TargetMode="External"/><Relationship Id="rId548" Type="http://schemas.openxmlformats.org/officeDocument/2006/relationships/hyperlink" Target="https://pbs.twimg.com/media/C8dok9cXgAUF-sB.jpg" TargetMode="External"/><Relationship Id="rId713" Type="http://schemas.openxmlformats.org/officeDocument/2006/relationships/hyperlink" Target="https://twitter.com/" TargetMode="External"/><Relationship Id="rId755" Type="http://schemas.openxmlformats.org/officeDocument/2006/relationships/hyperlink" Target="https://twitter.com/" TargetMode="External"/><Relationship Id="rId797" Type="http://schemas.openxmlformats.org/officeDocument/2006/relationships/hyperlink" Target="https://twitter.com/" TargetMode="External"/><Relationship Id="rId920" Type="http://schemas.openxmlformats.org/officeDocument/2006/relationships/hyperlink" Target="https://twitter.com/" TargetMode="External"/><Relationship Id="rId962" Type="http://schemas.openxmlformats.org/officeDocument/2006/relationships/hyperlink" Target="https://twitter.com/" TargetMode="External"/><Relationship Id="rId91" Type="http://schemas.openxmlformats.org/officeDocument/2006/relationships/hyperlink" Target="https://www.amazon.de/Samsung-Galaxy-A5100-A510F-Standfunktion-golden/dp/B01LNLZL8A?psc=1&amp;SubscriptionId=AKIAIRMJUZTZTM3VOCRQ&amp;tag=tsepa01-21&amp;linkCode=xm2&amp;camp=2025&amp;creative=165953&amp;creativeASIN=B01LNLZL8A" TargetMode="External"/><Relationship Id="rId145" Type="http://schemas.openxmlformats.org/officeDocument/2006/relationships/hyperlink" Target="https://www.amazon.de/MUTOUREN-Samsung-Galaxy-A510F-Scratch-Resistant/dp/B01LY9V20B%3Fpsc=1&amp;SubscriptionId=AKIAIRMJUZTZTM3VOCRQ&amp;tag=tsepa01-21&amp;linkCode=xm2&amp;camp=2025&amp;creative=165953&amp;creativeASIN=B01LY9V20B" TargetMode="External"/><Relationship Id="rId187" Type="http://schemas.openxmlformats.org/officeDocument/2006/relationships/hyperlink" Target="http://feeds.feedburner.com/~r/4pda/ACZI/~3/AKRcNdnn7VE/?utm_source=feedburner&amp;utm_medium=twitter&amp;utm_campaign=102terkin" TargetMode="External"/><Relationship Id="rId352" Type="http://schemas.openxmlformats.org/officeDocument/2006/relationships/hyperlink" Target="https://pbs.twimg.com/media/C8eN5FnXUAEWa5D.png" TargetMode="External"/><Relationship Id="rId394" Type="http://schemas.openxmlformats.org/officeDocument/2006/relationships/hyperlink" Target="http://pbs.twimg.com/profile_images/733106312146456576/2sf7RrGD_normal.jpg" TargetMode="External"/><Relationship Id="rId408" Type="http://schemas.openxmlformats.org/officeDocument/2006/relationships/hyperlink" Target="http://pbs.twimg.com/profile_images/557569253550071808/9E8o2udu_normal.jpeg" TargetMode="External"/><Relationship Id="rId615" Type="http://schemas.openxmlformats.org/officeDocument/2006/relationships/hyperlink" Target="http://pbs.twimg.com/profile_images/844163216473309186/TKmgjFjv_normal.jpg" TargetMode="External"/><Relationship Id="rId822" Type="http://schemas.openxmlformats.org/officeDocument/2006/relationships/hyperlink" Target="https://twitter.com/" TargetMode="External"/><Relationship Id="rId212" Type="http://schemas.openxmlformats.org/officeDocument/2006/relationships/hyperlink" Target="http://lagioielleria.altervista.org/ultimi-arrivi/novita-accessori-gioielli/custodia-galaxy-a52017galaxy-a52017-coversaincat-custodia-in-morbida-tpu-protettiva-cover-per-samsung-galaxy-a52017creative-design-transparent-silicone-case-ultra-slim-sottile-morbida-transp/2017-04-03/" TargetMode="External"/><Relationship Id="rId254" Type="http://schemas.openxmlformats.org/officeDocument/2006/relationships/hyperlink" Target="http://www.mrmoviliano.com/2017/03/29/analizamos-samsung-galaxy-a52017/?utm_source=ReviveOldPost&amp;utm_medium=social&amp;utm_campaign=ReviveOldPost" TargetMode="External"/><Relationship Id="rId657" Type="http://schemas.openxmlformats.org/officeDocument/2006/relationships/hyperlink" Target="http://pbs.twimg.com/profile_images/812968852606828544/a9lXK-nL_normal.jpg" TargetMode="External"/><Relationship Id="rId699" Type="http://schemas.openxmlformats.org/officeDocument/2006/relationships/hyperlink" Target="https://twitter.com/" TargetMode="External"/><Relationship Id="rId864" Type="http://schemas.openxmlformats.org/officeDocument/2006/relationships/hyperlink" Target="https://twitter.com/" TargetMode="External"/><Relationship Id="rId49" Type="http://schemas.openxmlformats.org/officeDocument/2006/relationships/hyperlink" Target="https://www.youtube.com/watch?v=yApyiDzGb44&amp;feature=youtu.be&amp;a" TargetMode="External"/><Relationship Id="rId114" Type="http://schemas.openxmlformats.org/officeDocument/2006/relationships/hyperlink" Target="https://www.youtube.com/watch?v=vtzTlx-ZOA4" TargetMode="External"/><Relationship Id="rId296" Type="http://schemas.openxmlformats.org/officeDocument/2006/relationships/hyperlink" Target="https://pbs.twimg.com/media/C8bRo6cXsAA775i.jpg" TargetMode="External"/><Relationship Id="rId461" Type="http://schemas.openxmlformats.org/officeDocument/2006/relationships/hyperlink" Target="https://pbs.twimg.com/media/C8bq5bxXgAYRRuh.jpg" TargetMode="External"/><Relationship Id="rId517" Type="http://schemas.openxmlformats.org/officeDocument/2006/relationships/hyperlink" Target="https://pbs.twimg.com/media/C8c1R0BWAAA8yyF.jpg" TargetMode="External"/><Relationship Id="rId559" Type="http://schemas.openxmlformats.org/officeDocument/2006/relationships/hyperlink" Target="http://pbs.twimg.com/profile_images/2352651341/zPv8u4s5_normal" TargetMode="External"/><Relationship Id="rId724" Type="http://schemas.openxmlformats.org/officeDocument/2006/relationships/hyperlink" Target="https://twitter.com/" TargetMode="External"/><Relationship Id="rId766" Type="http://schemas.openxmlformats.org/officeDocument/2006/relationships/hyperlink" Target="https://twitter.com/" TargetMode="External"/><Relationship Id="rId931" Type="http://schemas.openxmlformats.org/officeDocument/2006/relationships/hyperlink" Target="https://twitter.com/" TargetMode="External"/><Relationship Id="rId60" Type="http://schemas.openxmlformats.org/officeDocument/2006/relationships/hyperlink" Target="https://my.app.link/MbPqTvc7sz?247d03b2" TargetMode="External"/><Relationship Id="rId156" Type="http://schemas.openxmlformats.org/officeDocument/2006/relationships/hyperlink" Target="http://www.ebay.com/itm/Samsung-Galaxy-A5-2017-SM-A520F-DS-32GB-GSM-Unlocked-Int-039-l-Dual-Sim-Gold-/132147036897?roken=cUgayN&amp;soutkn=OkMpZt" TargetMode="External"/><Relationship Id="rId198" Type="http://schemas.openxmlformats.org/officeDocument/2006/relationships/hyperlink" Target="http://www.facebook.com/MuniConnectionsLimited/posts/1299281093488986" TargetMode="External"/><Relationship Id="rId321" Type="http://schemas.openxmlformats.org/officeDocument/2006/relationships/hyperlink" Target="https://pbs.twimg.com/media/C8dln3eXcAAssfX.jpg" TargetMode="External"/><Relationship Id="rId363" Type="http://schemas.openxmlformats.org/officeDocument/2006/relationships/hyperlink" Target="http://pbs.twimg.com/profile_images/630367724149997568/CP9rBotQ_normal.jpg" TargetMode="External"/><Relationship Id="rId419" Type="http://schemas.openxmlformats.org/officeDocument/2006/relationships/hyperlink" Target="http://pbs.twimg.com/profile_images/689050268579835904/AJqppr--_normal.jpg" TargetMode="External"/><Relationship Id="rId570" Type="http://schemas.openxmlformats.org/officeDocument/2006/relationships/hyperlink" Target="https://pbs.twimg.com/media/C8d8yQWWsAA94Mf.jpg" TargetMode="External"/><Relationship Id="rId626" Type="http://schemas.openxmlformats.org/officeDocument/2006/relationships/hyperlink" Target="http://pbs.twimg.com/profile_images/435420741459513345/vN_5HM2j_normal.jpeg" TargetMode="External"/><Relationship Id="rId973" Type="http://schemas.openxmlformats.org/officeDocument/2006/relationships/hyperlink" Target="https://twitter.com/" TargetMode="External"/><Relationship Id="rId1007" Type="http://schemas.openxmlformats.org/officeDocument/2006/relationships/hyperlink" Target="https://twitter.com/" TargetMode="External"/><Relationship Id="rId223" Type="http://schemas.openxmlformats.org/officeDocument/2006/relationships/hyperlink" Target="https://wn.nr/2GpxXw" TargetMode="External"/><Relationship Id="rId430" Type="http://schemas.openxmlformats.org/officeDocument/2006/relationships/hyperlink" Target="http://abs.twimg.com/sticky/default_profile_images/default_profile_normal.png" TargetMode="External"/><Relationship Id="rId668" Type="http://schemas.openxmlformats.org/officeDocument/2006/relationships/hyperlink" Target="http://pbs.twimg.com/profile_images/610371473983705088/b-k3BJV0_normal.png" TargetMode="External"/><Relationship Id="rId833" Type="http://schemas.openxmlformats.org/officeDocument/2006/relationships/hyperlink" Target="https://twitter.com/" TargetMode="External"/><Relationship Id="rId875" Type="http://schemas.openxmlformats.org/officeDocument/2006/relationships/hyperlink" Target="https://twitter.com/" TargetMode="External"/><Relationship Id="rId18" Type="http://schemas.openxmlformats.org/officeDocument/2006/relationships/hyperlink" Target="https://www.bukalapak.com/p/handphone/aksesoris-handphone/casing-cover/7d35g-jual-spigen-sgp-slim-armor-samsung-galaxy-a5-hard-case-stand?search%5Bkeywords%5D=galaxy%20a5&amp;from=list-product" TargetMode="External"/><Relationship Id="rId265" Type="http://schemas.openxmlformats.org/officeDocument/2006/relationships/hyperlink" Target="https://www.youtube.com/watch?v=VfEJbfVXDTU&amp;feature=youtu.be&amp;a" TargetMode="External"/><Relationship Id="rId472" Type="http://schemas.openxmlformats.org/officeDocument/2006/relationships/hyperlink" Target="http://pbs.twimg.com/profile_images/839094522768461826/b7asaq8K_normal.jpg" TargetMode="External"/><Relationship Id="rId528" Type="http://schemas.openxmlformats.org/officeDocument/2006/relationships/hyperlink" Target="https://pbs.twimg.com/media/C8dZbmwXgAA8Zsf.jpg" TargetMode="External"/><Relationship Id="rId735" Type="http://schemas.openxmlformats.org/officeDocument/2006/relationships/hyperlink" Target="https://twitter.com/" TargetMode="External"/><Relationship Id="rId900" Type="http://schemas.openxmlformats.org/officeDocument/2006/relationships/hyperlink" Target="https://twitter.com/" TargetMode="External"/><Relationship Id="rId942" Type="http://schemas.openxmlformats.org/officeDocument/2006/relationships/hyperlink" Target="https://twitter.com/" TargetMode="External"/><Relationship Id="rId125" Type="http://schemas.openxmlformats.org/officeDocument/2006/relationships/hyperlink" Target="http://mundogadget.net/2015/11/se-filtran-imagenes-de-los-nuevos-galaxy-a3-y-galaxy-a5.html" TargetMode="External"/><Relationship Id="rId167" Type="http://schemas.openxmlformats.org/officeDocument/2006/relationships/hyperlink" Target="http://www.fonearena.com/blog/216530/samsung-galaxy-a5-2017-unboxing.html?utm_source=dlvr.it&amp;utm_medium=twitter" TargetMode="External"/><Relationship Id="rId332" Type="http://schemas.openxmlformats.org/officeDocument/2006/relationships/hyperlink" Target="https://pbs.twimg.com/media/C8d6NnhUwAIiQKT.jpg" TargetMode="External"/><Relationship Id="rId374" Type="http://schemas.openxmlformats.org/officeDocument/2006/relationships/hyperlink" Target="http://pbs.twimg.com/profile_images/845986990109741056/PE9Tqb0X_normal.jpg" TargetMode="External"/><Relationship Id="rId581" Type="http://schemas.openxmlformats.org/officeDocument/2006/relationships/hyperlink" Target="http://abs.twimg.com/sticky/default_profile_images/default_profile_normal.png" TargetMode="External"/><Relationship Id="rId777" Type="http://schemas.openxmlformats.org/officeDocument/2006/relationships/hyperlink" Target="https://twitter.com/" TargetMode="External"/><Relationship Id="rId984" Type="http://schemas.openxmlformats.org/officeDocument/2006/relationships/hyperlink" Target="https://twitter.com/" TargetMode="External"/><Relationship Id="rId71" Type="http://schemas.openxmlformats.org/officeDocument/2006/relationships/hyperlink" Target="https://twitter.com/stupidworlx/status/848572107923628032" TargetMode="External"/><Relationship Id="rId234" Type="http://schemas.openxmlformats.org/officeDocument/2006/relationships/hyperlink" Target="https://www.sammobile.com/2017/04/03/march-security-update-now-arriving-on-the-galaxy-a5-2017-in-europe/" TargetMode="External"/><Relationship Id="rId637" Type="http://schemas.openxmlformats.org/officeDocument/2006/relationships/hyperlink" Target="http://pbs.twimg.com/profile_images/1629015452/tuexperto_normal.jpg" TargetMode="External"/><Relationship Id="rId679" Type="http://schemas.openxmlformats.org/officeDocument/2006/relationships/hyperlink" Target="http://pbs.twimg.com/profile_images/459696370874474496/kZhkgYvG_normal.jpeg" TargetMode="External"/><Relationship Id="rId802" Type="http://schemas.openxmlformats.org/officeDocument/2006/relationships/hyperlink" Target="https://twitter.com/" TargetMode="External"/><Relationship Id="rId844" Type="http://schemas.openxmlformats.org/officeDocument/2006/relationships/hyperlink" Target="https://twitter.com/" TargetMode="External"/><Relationship Id="rId886" Type="http://schemas.openxmlformats.org/officeDocument/2006/relationships/hyperlink" Target="https://twitter.com/" TargetMode="External"/><Relationship Id="rId2" Type="http://schemas.openxmlformats.org/officeDocument/2006/relationships/hyperlink" Target="https://t.co/p7cBscX1RC" TargetMode="External"/><Relationship Id="rId29" Type="http://schemas.openxmlformats.org/officeDocument/2006/relationships/hyperlink" Target="https://www.bukalapak.com/p/handphone/aksesoris-handphone/casing-cover/23kddp-jual-cover-samsung-galaxy-a5-2016-a510-metal-bumper-mirror-gratis-tempered-glass?search%5Bkeywords%5D=galaxy%20a5&amp;from=list-product" TargetMode="External"/><Relationship Id="rId276" Type="http://schemas.openxmlformats.org/officeDocument/2006/relationships/hyperlink" Target="http://www.gadgetguy.com.au/product/review-samsung-galaxy-a5-smartphone-2017-model/" TargetMode="External"/><Relationship Id="rId441" Type="http://schemas.openxmlformats.org/officeDocument/2006/relationships/hyperlink" Target="https://pbs.twimg.com/media/C8bRo6cXsAA775i.jpg" TargetMode="External"/><Relationship Id="rId483" Type="http://schemas.openxmlformats.org/officeDocument/2006/relationships/hyperlink" Target="http://pbs.twimg.com/profile_images/848516219724607488/9YHIB4_w_normal.jpg" TargetMode="External"/><Relationship Id="rId539" Type="http://schemas.openxmlformats.org/officeDocument/2006/relationships/hyperlink" Target="http://pbs.twimg.com/profile_images/2225562865/me_normal.jpg" TargetMode="External"/><Relationship Id="rId690" Type="http://schemas.openxmlformats.org/officeDocument/2006/relationships/hyperlink" Target="https://twitter.com/" TargetMode="External"/><Relationship Id="rId704" Type="http://schemas.openxmlformats.org/officeDocument/2006/relationships/hyperlink" Target="https://twitter.com/" TargetMode="External"/><Relationship Id="rId746" Type="http://schemas.openxmlformats.org/officeDocument/2006/relationships/hyperlink" Target="https://twitter.com/" TargetMode="External"/><Relationship Id="rId911" Type="http://schemas.openxmlformats.org/officeDocument/2006/relationships/hyperlink" Target="https://twitter.com/" TargetMode="External"/><Relationship Id="rId40" Type="http://schemas.openxmlformats.org/officeDocument/2006/relationships/hyperlink" Target="https://wn.nr/BYV9HT" TargetMode="External"/><Relationship Id="rId136" Type="http://schemas.openxmlformats.org/officeDocument/2006/relationships/hyperlink" Target="http://detikponsel.com/harga-samsung-galaxy-a5-2016/?utm_source=dlvr.it&amp;utm_medium=twitter" TargetMode="External"/><Relationship Id="rId178" Type="http://schemas.openxmlformats.org/officeDocument/2006/relationships/hyperlink" Target="http://www.universmartphone.com/march-security-update-now-arriving-on-the-galaxy-a5-2017-in-europe?utm_source=dlvr.it&amp;utm_medium=twitter" TargetMode="External"/><Relationship Id="rId301" Type="http://schemas.openxmlformats.org/officeDocument/2006/relationships/hyperlink" Target="https://pbs.twimg.com/media/C8bbpDSW0AUIE30.jpg" TargetMode="External"/><Relationship Id="rId343" Type="http://schemas.openxmlformats.org/officeDocument/2006/relationships/hyperlink" Target="https://pbs.twimg.com/media/C8evcyIXkAA4qlO.jpg" TargetMode="External"/><Relationship Id="rId550" Type="http://schemas.openxmlformats.org/officeDocument/2006/relationships/hyperlink" Target="https://pbs.twimg.com/media/C8QBS9eUQAI74HQ.jpg" TargetMode="External"/><Relationship Id="rId788" Type="http://schemas.openxmlformats.org/officeDocument/2006/relationships/hyperlink" Target="https://twitter.com/" TargetMode="External"/><Relationship Id="rId953" Type="http://schemas.openxmlformats.org/officeDocument/2006/relationships/hyperlink" Target="https://twitter.com/" TargetMode="External"/><Relationship Id="rId995" Type="http://schemas.openxmlformats.org/officeDocument/2006/relationships/hyperlink" Target="https://twitter.com/" TargetMode="External"/><Relationship Id="rId82" Type="http://schemas.openxmlformats.org/officeDocument/2006/relationships/hyperlink" Target="http://dl.flipkart.com/dl/samsung-galaxy-a5-2016/p/itmeg76yypvzfbu9?pid=MOBEG76YFGANT9GW&amp;affid=singhkrviv&amp;" TargetMode="External"/><Relationship Id="rId203" Type="http://schemas.openxmlformats.org/officeDocument/2006/relationships/hyperlink" Target="https://www.youtube.com/watch?v=VfEJbfVXDTU&amp;feature=youtu.be&amp;a" TargetMode="External"/><Relationship Id="rId385" Type="http://schemas.openxmlformats.org/officeDocument/2006/relationships/hyperlink" Target="http://pbs.twimg.com/profile_images/846787209600602112/snuizr32_normal.jpg" TargetMode="External"/><Relationship Id="rId592" Type="http://schemas.openxmlformats.org/officeDocument/2006/relationships/hyperlink" Target="http://pbs.twimg.com/profile_images/798165729623375872/Z4EiMvOU_normal.jpg" TargetMode="External"/><Relationship Id="rId606" Type="http://schemas.openxmlformats.org/officeDocument/2006/relationships/hyperlink" Target="http://pbs.twimg.com/profile_images/3720496849/39ca1a705a26e76949d998a8ca34e337_normal.png" TargetMode="External"/><Relationship Id="rId648" Type="http://schemas.openxmlformats.org/officeDocument/2006/relationships/hyperlink" Target="https://pbs.twimg.com/media/C8fCtm_WsAA302b.jpg" TargetMode="External"/><Relationship Id="rId813" Type="http://schemas.openxmlformats.org/officeDocument/2006/relationships/hyperlink" Target="https://twitter.com/" TargetMode="External"/><Relationship Id="rId855" Type="http://schemas.openxmlformats.org/officeDocument/2006/relationships/hyperlink" Target="https://twitter.com/" TargetMode="External"/><Relationship Id="rId245" Type="http://schemas.openxmlformats.org/officeDocument/2006/relationships/hyperlink" Target="https://wn.nr/njn7Z3" TargetMode="External"/><Relationship Id="rId287" Type="http://schemas.openxmlformats.org/officeDocument/2006/relationships/hyperlink" Target="https://pbs.twimg.com/media/C8bGDFmVoAArsXe.jpg" TargetMode="External"/><Relationship Id="rId410" Type="http://schemas.openxmlformats.org/officeDocument/2006/relationships/hyperlink" Target="http://pbs.twimg.com/profile_images/847953939018506240/W356I6Xq_normal.jpg" TargetMode="External"/><Relationship Id="rId452" Type="http://schemas.openxmlformats.org/officeDocument/2006/relationships/hyperlink" Target="http://pbs.twimg.com/profile_images/786614558689337344/wCP9Zm1l_normal.jpg" TargetMode="External"/><Relationship Id="rId494" Type="http://schemas.openxmlformats.org/officeDocument/2006/relationships/hyperlink" Target="http://pbs.twimg.com/profile_images/840583447903105026/14TnPtm4_normal.jpg" TargetMode="External"/><Relationship Id="rId508" Type="http://schemas.openxmlformats.org/officeDocument/2006/relationships/hyperlink" Target="https://pbs.twimg.com/media/C79DeTEXgAI5Wlh.jpg" TargetMode="External"/><Relationship Id="rId715" Type="http://schemas.openxmlformats.org/officeDocument/2006/relationships/hyperlink" Target="https://twitter.com/" TargetMode="External"/><Relationship Id="rId897" Type="http://schemas.openxmlformats.org/officeDocument/2006/relationships/hyperlink" Target="https://twitter.com/" TargetMode="External"/><Relationship Id="rId922" Type="http://schemas.openxmlformats.org/officeDocument/2006/relationships/hyperlink" Target="https://twitter.com/" TargetMode="External"/><Relationship Id="rId105" Type="http://schemas.openxmlformats.org/officeDocument/2006/relationships/hyperlink" Target="http://myapkreview.com/samsung-galaxy-a5-2017/" TargetMode="External"/><Relationship Id="rId147" Type="http://schemas.openxmlformats.org/officeDocument/2006/relationships/hyperlink" Target="https://www.amazon.de/Samsung-Galaxy-Silikon-Schutz-Muster-Case-wei%C3%9F/dp/B06X9KVMVD%3Fpsc=1&amp;SubscriptionId=AKIAIRMJUZTZTM3VOCRQ&amp;tag=tsepa01-21&amp;linkCode=xm2&amp;camp=2025&amp;creative=165953&amp;creativeASIN=B06X9KVMVD" TargetMode="External"/><Relationship Id="rId312" Type="http://schemas.openxmlformats.org/officeDocument/2006/relationships/hyperlink" Target="https://pbs.twimg.com/media/C8c0I96XYAYUO-P.jpg" TargetMode="External"/><Relationship Id="rId354" Type="http://schemas.openxmlformats.org/officeDocument/2006/relationships/hyperlink" Target="https://pbs.twimg.com/media/C8d3ftqVoAEWufr.jpg" TargetMode="External"/><Relationship Id="rId757" Type="http://schemas.openxmlformats.org/officeDocument/2006/relationships/hyperlink" Target="https://twitter.com/" TargetMode="External"/><Relationship Id="rId799" Type="http://schemas.openxmlformats.org/officeDocument/2006/relationships/hyperlink" Target="https://twitter.com/" TargetMode="External"/><Relationship Id="rId964" Type="http://schemas.openxmlformats.org/officeDocument/2006/relationships/hyperlink" Target="https://twitter.com/" TargetMode="External"/><Relationship Id="rId51" Type="http://schemas.openxmlformats.org/officeDocument/2006/relationships/hyperlink" Target="https://wn.nr/zxJsnL" TargetMode="External"/><Relationship Id="rId93" Type="http://schemas.openxmlformats.org/officeDocument/2006/relationships/hyperlink" Target="https://www.facebook.com/photo.php?fbid=10154902270944473" TargetMode="External"/><Relationship Id="rId189" Type="http://schemas.openxmlformats.org/officeDocument/2006/relationships/hyperlink" Target="http://tizen-ru.tk/samsung-galaxy-a3-a5-i-a7-2016-obnovyatsya-do-android-7-0-v-konce-vesny/" TargetMode="External"/><Relationship Id="rId396" Type="http://schemas.openxmlformats.org/officeDocument/2006/relationships/hyperlink" Target="http://pbs.twimg.com/profile_images/822239074203246592/vNOSqkSm_normal.jpg" TargetMode="External"/><Relationship Id="rId561" Type="http://schemas.openxmlformats.org/officeDocument/2006/relationships/hyperlink" Target="http://pbs.twimg.com/profile_images/544501279276277760/-LKQniZJ_normal.jpeg" TargetMode="External"/><Relationship Id="rId617" Type="http://schemas.openxmlformats.org/officeDocument/2006/relationships/hyperlink" Target="http://pbs.twimg.com/profile_images/670092029817446401/qBuXUXB__normal.jpg" TargetMode="External"/><Relationship Id="rId659" Type="http://schemas.openxmlformats.org/officeDocument/2006/relationships/hyperlink" Target="http://pbs.twimg.com/profile_images/692722255919390720/SMpt3ZuG_normal.jpg" TargetMode="External"/><Relationship Id="rId824" Type="http://schemas.openxmlformats.org/officeDocument/2006/relationships/hyperlink" Target="https://twitter.com/" TargetMode="External"/><Relationship Id="rId866" Type="http://schemas.openxmlformats.org/officeDocument/2006/relationships/hyperlink" Target="https://twitter.com/" TargetMode="External"/><Relationship Id="rId214" Type="http://schemas.openxmlformats.org/officeDocument/2006/relationships/hyperlink" Target="https://www.linkedin.com/slink?code=gFEA5UX" TargetMode="External"/><Relationship Id="rId256" Type="http://schemas.openxmlformats.org/officeDocument/2006/relationships/hyperlink" Target="http://gadgets.ndtv.com/photos/samsung-galaxy-a5-2016-21704" TargetMode="External"/><Relationship Id="rId298" Type="http://schemas.openxmlformats.org/officeDocument/2006/relationships/hyperlink" Target="https://pbs.twimg.com/media/C8bRzZ2UQAARRoV.jpg" TargetMode="External"/><Relationship Id="rId421" Type="http://schemas.openxmlformats.org/officeDocument/2006/relationships/hyperlink" Target="https://pbs.twimg.com/media/C8a7ybfXYAAMsnL.jpg" TargetMode="External"/><Relationship Id="rId463" Type="http://schemas.openxmlformats.org/officeDocument/2006/relationships/hyperlink" Target="http://pbs.twimg.com/profile_images/683534098497814529/KS06E3Tk_normal.jpg" TargetMode="External"/><Relationship Id="rId519" Type="http://schemas.openxmlformats.org/officeDocument/2006/relationships/hyperlink" Target="https://pbs.twimg.com/media/C8dCKEoUwAEXNkO.jpg" TargetMode="External"/><Relationship Id="rId670" Type="http://schemas.openxmlformats.org/officeDocument/2006/relationships/hyperlink" Target="http://pbs.twimg.com/profile_images/840544742043709440/j5PQbWrg_normal.jpg" TargetMode="External"/><Relationship Id="rId116" Type="http://schemas.openxmlformats.org/officeDocument/2006/relationships/hyperlink" Target="https://twitter.com/stupidworlx/status/848572107923628032" TargetMode="External"/><Relationship Id="rId158" Type="http://schemas.openxmlformats.org/officeDocument/2006/relationships/hyperlink" Target="http://4pda.ru/2017/04/03/339258/" TargetMode="External"/><Relationship Id="rId323" Type="http://schemas.openxmlformats.org/officeDocument/2006/relationships/hyperlink" Target="https://pbs.twimg.com/media/C8dok9cXgAUF-sB.jpg" TargetMode="External"/><Relationship Id="rId530" Type="http://schemas.openxmlformats.org/officeDocument/2006/relationships/hyperlink" Target="http://pbs.twimg.com/profile_images/497038733045014528/1N7Fjk9G_normal.png" TargetMode="External"/><Relationship Id="rId726" Type="http://schemas.openxmlformats.org/officeDocument/2006/relationships/hyperlink" Target="https://twitter.com/" TargetMode="External"/><Relationship Id="rId768" Type="http://schemas.openxmlformats.org/officeDocument/2006/relationships/hyperlink" Target="https://twitter.com/" TargetMode="External"/><Relationship Id="rId933" Type="http://schemas.openxmlformats.org/officeDocument/2006/relationships/hyperlink" Target="https://twitter.com/" TargetMode="External"/><Relationship Id="rId975" Type="http://schemas.openxmlformats.org/officeDocument/2006/relationships/hyperlink" Target="https://twitter.com/" TargetMode="External"/><Relationship Id="rId1009" Type="http://schemas.openxmlformats.org/officeDocument/2006/relationships/hyperlink" Target="https://api.twitter.com/1.1/geo/id/5ddc8b97bfa4fa9d.json" TargetMode="External"/><Relationship Id="rId20" Type="http://schemas.openxmlformats.org/officeDocument/2006/relationships/hyperlink" Target="https://www.bukalapak.com/p/handphone/aksesoris-handphone/casing-cover/1pd4sv-jual-spigen-slim-armor-samsung-galaxy-a5-2016-a510-black-hard-case-cover?search%5Bkeywords%5D=galaxy%20a5&amp;from=list-product" TargetMode="External"/><Relationship Id="rId62" Type="http://schemas.openxmlformats.org/officeDocument/2006/relationships/hyperlink" Target="https://vk.cc/6su2Hy" TargetMode="External"/><Relationship Id="rId365" Type="http://schemas.openxmlformats.org/officeDocument/2006/relationships/hyperlink" Target="http://pbs.twimg.com/profile_images/630367724149997568/CP9rBotQ_normal.jpg" TargetMode="External"/><Relationship Id="rId572" Type="http://schemas.openxmlformats.org/officeDocument/2006/relationships/hyperlink" Target="http://pbs.twimg.com/profile_images/826615910601474050/dIK-PN7c_normal.jpg" TargetMode="External"/><Relationship Id="rId628" Type="http://schemas.openxmlformats.org/officeDocument/2006/relationships/hyperlink" Target="https://pbs.twimg.com/media/C8cJ662XkAMzzLL.jpg" TargetMode="External"/><Relationship Id="rId835" Type="http://schemas.openxmlformats.org/officeDocument/2006/relationships/hyperlink" Target="https://twitter.com/" TargetMode="External"/><Relationship Id="rId225" Type="http://schemas.openxmlformats.org/officeDocument/2006/relationships/hyperlink" Target="https://www.amazon.de/SilikonH%C3%BClle-Samsung-Galaxy-2017-SM-A520/dp/B06XPNHRV3%3FSubscriptionId=AKIAIRMJUZTZTM3VOCRQ&amp;tag=tsepa01-21&amp;linkCode=xm2&amp;camp=2025&amp;creative=165953&amp;creativeASIN=B06XPNHRV3" TargetMode="External"/><Relationship Id="rId267" Type="http://schemas.openxmlformats.org/officeDocument/2006/relationships/hyperlink" Target="https://www.youtube.com/watch?v=VfEJbfVXDTU&amp;feature=youtu.be&amp;a" TargetMode="External"/><Relationship Id="rId432" Type="http://schemas.openxmlformats.org/officeDocument/2006/relationships/hyperlink" Target="http://pbs.twimg.com/profile_images/773215263147888640/r6s5t9CG_normal.jpg" TargetMode="External"/><Relationship Id="rId474" Type="http://schemas.openxmlformats.org/officeDocument/2006/relationships/hyperlink" Target="http://pbs.twimg.com/profile_images/839094522768461826/b7asaq8K_normal.jpg" TargetMode="External"/><Relationship Id="rId877" Type="http://schemas.openxmlformats.org/officeDocument/2006/relationships/hyperlink" Target="https://twitter.com/" TargetMode="External"/><Relationship Id="rId127" Type="http://schemas.openxmlformats.org/officeDocument/2006/relationships/hyperlink" Target="http://www.ontrendsavenue.com/products/handmade-bling-colorful-box-case-cover-for-samsung-galaxy-a3-a5-a7-2016-s3-s4-s5-mini-s6-s7-edge-active-note-3-4-5-7-neo-c5-c7" TargetMode="External"/><Relationship Id="rId681" Type="http://schemas.openxmlformats.org/officeDocument/2006/relationships/hyperlink" Target="http://pbs.twimg.com/profile_images/684317764/gg_but_normal" TargetMode="External"/><Relationship Id="rId737" Type="http://schemas.openxmlformats.org/officeDocument/2006/relationships/hyperlink" Target="https://twitter.com/" TargetMode="External"/><Relationship Id="rId779" Type="http://schemas.openxmlformats.org/officeDocument/2006/relationships/hyperlink" Target="https://twitter.com/" TargetMode="External"/><Relationship Id="rId902" Type="http://schemas.openxmlformats.org/officeDocument/2006/relationships/hyperlink" Target="https://twitter.com/" TargetMode="External"/><Relationship Id="rId944" Type="http://schemas.openxmlformats.org/officeDocument/2006/relationships/hyperlink" Target="https://twitter.com/" TargetMode="External"/><Relationship Id="rId986" Type="http://schemas.openxmlformats.org/officeDocument/2006/relationships/hyperlink" Target="https://twitter.com/" TargetMode="External"/><Relationship Id="rId31" Type="http://schemas.openxmlformats.org/officeDocument/2006/relationships/hyperlink" Target="https://www.amazon.co.uk/Protector-CaseHome-Reflecting-Protective-Design-White-White-Dandelion-Lover/dp/B01KA1QT4Y%3Fpsc=1&amp;SubscriptionId=AKIAIRJZFDCFT7JL2NKQ&amp;tag=wwwrabaryor0c-21&amp;linkCode=xm2&amp;camp=2025&amp;creative=165953&amp;creativeASIN=B01KA1QT4Y" TargetMode="External"/><Relationship Id="rId73" Type="http://schemas.openxmlformats.org/officeDocument/2006/relationships/hyperlink" Target="https://www.amazon.co.uk/Samsung-Galaxy-A5-A520-Transparent-Black-lion/dp/B06XG86WC8?psc=1" TargetMode="External"/><Relationship Id="rId169" Type="http://schemas.openxmlformats.org/officeDocument/2006/relationships/hyperlink" Target="http://www.fonearena.com/blog/216530/samsung-galaxy-a5-2017-unboxing.html?utm_source=dlvr.it&amp;utm_medium=twitter" TargetMode="External"/><Relationship Id="rId334" Type="http://schemas.openxmlformats.org/officeDocument/2006/relationships/hyperlink" Target="https://pbs.twimg.com/media/C8eCf3ZWAAIecQW.jpg" TargetMode="External"/><Relationship Id="rId376" Type="http://schemas.openxmlformats.org/officeDocument/2006/relationships/hyperlink" Target="http://abs.twimg.com/sticky/default_profile_images/default_profile_normal.png" TargetMode="External"/><Relationship Id="rId541" Type="http://schemas.openxmlformats.org/officeDocument/2006/relationships/hyperlink" Target="https://pbs.twimg.com/media/C8dok9cXgAUF-sB.jpg" TargetMode="External"/><Relationship Id="rId583" Type="http://schemas.openxmlformats.org/officeDocument/2006/relationships/hyperlink" Target="http://pbs.twimg.com/profile_images/806605641758494722/gP49Bpgb_normal.jpg" TargetMode="External"/><Relationship Id="rId639" Type="http://schemas.openxmlformats.org/officeDocument/2006/relationships/hyperlink" Target="http://pbs.twimg.com/profile_images/378800000854540858/7731f1a7aa2ea61fe3a6ec4099b324a9_normal.jpeg" TargetMode="External"/><Relationship Id="rId790" Type="http://schemas.openxmlformats.org/officeDocument/2006/relationships/hyperlink" Target="https://twitter.com/" TargetMode="External"/><Relationship Id="rId804" Type="http://schemas.openxmlformats.org/officeDocument/2006/relationships/hyperlink" Target="https://twitter.com/" TargetMode="External"/><Relationship Id="rId4" Type="http://schemas.openxmlformats.org/officeDocument/2006/relationships/hyperlink" Target="https://t.co/ANIUkeGbuS" TargetMode="External"/><Relationship Id="rId180" Type="http://schemas.openxmlformats.org/officeDocument/2006/relationships/hyperlink" Target="https://twitter.com/i/web/status/827427907115036676" TargetMode="External"/><Relationship Id="rId236" Type="http://schemas.openxmlformats.org/officeDocument/2006/relationships/hyperlink" Target="http://hablandodemac.net/android/samsung-galaxy-a5-analisis-del-gama-media-coreano" TargetMode="External"/><Relationship Id="rId278" Type="http://schemas.openxmlformats.org/officeDocument/2006/relationships/hyperlink" Target="https://pbs.twimg.com/media/C8aO_LYWAAAoJo_.jpg" TargetMode="External"/><Relationship Id="rId401" Type="http://schemas.openxmlformats.org/officeDocument/2006/relationships/hyperlink" Target="http://pbs.twimg.com/profile_images/806131697217511424/ZshEnY1t_normal.jpg" TargetMode="External"/><Relationship Id="rId443" Type="http://schemas.openxmlformats.org/officeDocument/2006/relationships/hyperlink" Target="https://pbs.twimg.com/media/C8bRzZ2UQAARRoV.jpg" TargetMode="External"/><Relationship Id="rId650" Type="http://schemas.openxmlformats.org/officeDocument/2006/relationships/hyperlink" Target="http://pbs.twimg.com/profile_images/458920114331451392/SJHi0Zfi_normal.jpeg" TargetMode="External"/><Relationship Id="rId846" Type="http://schemas.openxmlformats.org/officeDocument/2006/relationships/hyperlink" Target="https://twitter.com/" TargetMode="External"/><Relationship Id="rId888" Type="http://schemas.openxmlformats.org/officeDocument/2006/relationships/hyperlink" Target="https://twitter.com/" TargetMode="External"/><Relationship Id="rId303" Type="http://schemas.openxmlformats.org/officeDocument/2006/relationships/hyperlink" Target="https://pbs.twimg.com/media/C8b0GIhW0AIOd34.jpg" TargetMode="External"/><Relationship Id="rId485" Type="http://schemas.openxmlformats.org/officeDocument/2006/relationships/hyperlink" Target="http://pbs.twimg.com/profile_images/2629866003/de9f54252f2aae0c8cd91705c672c79c_normal.jpeg" TargetMode="External"/><Relationship Id="rId692" Type="http://schemas.openxmlformats.org/officeDocument/2006/relationships/hyperlink" Target="https://twitter.com/" TargetMode="External"/><Relationship Id="rId706" Type="http://schemas.openxmlformats.org/officeDocument/2006/relationships/hyperlink" Target="https://twitter.com/" TargetMode="External"/><Relationship Id="rId748" Type="http://schemas.openxmlformats.org/officeDocument/2006/relationships/hyperlink" Target="https://twitter.com/" TargetMode="External"/><Relationship Id="rId913" Type="http://schemas.openxmlformats.org/officeDocument/2006/relationships/hyperlink" Target="https://twitter.com/" TargetMode="External"/><Relationship Id="rId955" Type="http://schemas.openxmlformats.org/officeDocument/2006/relationships/hyperlink" Target="https://twitter.com/" TargetMode="External"/><Relationship Id="rId42" Type="http://schemas.openxmlformats.org/officeDocument/2006/relationships/hyperlink" Target="https://www.youtube.com/watch?v=vuO3Ubbkbsg&amp;feature=youtu.be" TargetMode="External"/><Relationship Id="rId84" Type="http://schemas.openxmlformats.org/officeDocument/2006/relationships/hyperlink" Target="http://buxpub.com/samsung-galaxy-a5-2017-lazada/" TargetMode="External"/><Relationship Id="rId138" Type="http://schemas.openxmlformats.org/officeDocument/2006/relationships/hyperlink" Target="http://www.efacil.com.br/loja/produto/celulares-e-telefones/Smartphones/smartphone-galaxy-a5-2016-dual-chip-rose-4g-wif-infc-android-13mp-16gb-samsung-p3301830/?loja=uberlandia" TargetMode="External"/><Relationship Id="rId345" Type="http://schemas.openxmlformats.org/officeDocument/2006/relationships/hyperlink" Target="https://pbs.twimg.com/media/C8dok9cXgAUF-sB.jpg" TargetMode="External"/><Relationship Id="rId387" Type="http://schemas.openxmlformats.org/officeDocument/2006/relationships/hyperlink" Target="http://pbs.twimg.com/profile_images/648879168340541441/lnNJn7GX_normal.jpg" TargetMode="External"/><Relationship Id="rId510" Type="http://schemas.openxmlformats.org/officeDocument/2006/relationships/hyperlink" Target="http://pbs.twimg.com/profile_images/803270316818579456/n21ekozV_normal.jpg" TargetMode="External"/><Relationship Id="rId552" Type="http://schemas.openxmlformats.org/officeDocument/2006/relationships/hyperlink" Target="https://pbs.twimg.com/media/C8QBS9eUQAI74HQ.jpg" TargetMode="External"/><Relationship Id="rId594" Type="http://schemas.openxmlformats.org/officeDocument/2006/relationships/hyperlink" Target="http://abs.twimg.com/sticky/default_profile_images/default_profile_normal.png" TargetMode="External"/><Relationship Id="rId608" Type="http://schemas.openxmlformats.org/officeDocument/2006/relationships/hyperlink" Target="http://pbs.twimg.com/profile_images/818204869664403458/6LwWlxOj_normal.jpg" TargetMode="External"/><Relationship Id="rId815" Type="http://schemas.openxmlformats.org/officeDocument/2006/relationships/hyperlink" Target="https://twitter.com/" TargetMode="External"/><Relationship Id="rId997" Type="http://schemas.openxmlformats.org/officeDocument/2006/relationships/hyperlink" Target="https://twitter.com/" TargetMode="External"/><Relationship Id="rId191" Type="http://schemas.openxmlformats.org/officeDocument/2006/relationships/hyperlink" Target="https://www.google.com/url?rct=j&amp;sa=t&amp;url=https://portalhoy.com/galaxy-a3-a5-a7-2016-recibiran-android-nougat-mayo/&amp;ct=ga&amp;cd=CAIyGmIyMmYxNjAxMGEyYTM1MmY6Y29tOmVzOlVT&amp;usg=AFQjCNFsXbXGvd29KC5CYm3x89GyRPdFNQ%C3%B0%C2%9F%C2%92%C2%ADSi" TargetMode="External"/><Relationship Id="rId205" Type="http://schemas.openxmlformats.org/officeDocument/2006/relationships/hyperlink" Target="http://coco-emily.com/samsung-a5-a500f-2015-softcase-jelly-transparan/" TargetMode="External"/><Relationship Id="rId247" Type="http://schemas.openxmlformats.org/officeDocument/2006/relationships/hyperlink" Target="https://www.neowin.net/news/samsung-brings-androids-march-security-update-to-galaxy-a5-2017-in-europe" TargetMode="External"/><Relationship Id="rId412" Type="http://schemas.openxmlformats.org/officeDocument/2006/relationships/hyperlink" Target="http://pbs.twimg.com/profile_images/816967636726796289/OupXSeI1_normal.jpg" TargetMode="External"/><Relationship Id="rId857" Type="http://schemas.openxmlformats.org/officeDocument/2006/relationships/hyperlink" Target="https://twitter.com/" TargetMode="External"/><Relationship Id="rId899" Type="http://schemas.openxmlformats.org/officeDocument/2006/relationships/hyperlink" Target="https://twitter.com/" TargetMode="External"/><Relationship Id="rId1000" Type="http://schemas.openxmlformats.org/officeDocument/2006/relationships/hyperlink" Target="https://twitter.com/" TargetMode="External"/><Relationship Id="rId107" Type="http://schemas.openxmlformats.org/officeDocument/2006/relationships/hyperlink" Target="https://gleam.io/6FRHD/sorteo-galaxy-a5-2017-internacional" TargetMode="External"/><Relationship Id="rId289" Type="http://schemas.openxmlformats.org/officeDocument/2006/relationships/hyperlink" Target="https://pbs.twimg.com/media/C8bRQeZUwAApvcW.jpg" TargetMode="External"/><Relationship Id="rId454" Type="http://schemas.openxmlformats.org/officeDocument/2006/relationships/hyperlink" Target="http://pbs.twimg.com/profile_images/824309353889075201/aRD4hkeq_normal.jpg" TargetMode="External"/><Relationship Id="rId496" Type="http://schemas.openxmlformats.org/officeDocument/2006/relationships/hyperlink" Target="http://pbs.twimg.com/profile_images/738160751370723328/Vh9Xr5AT_normal.jpg" TargetMode="External"/><Relationship Id="rId661" Type="http://schemas.openxmlformats.org/officeDocument/2006/relationships/hyperlink" Target="https://pbs.twimg.com/media/C8fGBKrUIAEryVj.jpg" TargetMode="External"/><Relationship Id="rId717" Type="http://schemas.openxmlformats.org/officeDocument/2006/relationships/hyperlink" Target="https://twitter.com/" TargetMode="External"/><Relationship Id="rId759" Type="http://schemas.openxmlformats.org/officeDocument/2006/relationships/hyperlink" Target="https://twitter.com/" TargetMode="External"/><Relationship Id="rId924" Type="http://schemas.openxmlformats.org/officeDocument/2006/relationships/hyperlink" Target="https://twitter.com/" TargetMode="External"/><Relationship Id="rId966" Type="http://schemas.openxmlformats.org/officeDocument/2006/relationships/hyperlink" Target="https://twitter.com/" TargetMode="External"/><Relationship Id="rId11" Type="http://schemas.openxmlformats.org/officeDocument/2006/relationships/hyperlink" Target="https://t.co/tXwgnQrpAJ" TargetMode="External"/><Relationship Id="rId53" Type="http://schemas.openxmlformats.org/officeDocument/2006/relationships/hyperlink" Target="https://www.youtube.com/watch?v=4oqBIX7RCuo&amp;feature=youtu.be&amp;a" TargetMode="External"/><Relationship Id="rId149" Type="http://schemas.openxmlformats.org/officeDocument/2006/relationships/hyperlink" Target="https://articulo.mercadolibre.com.ve/MLV-489835055-se-vene-samsung-galaxy-a5-pantalla-rota-_JM" TargetMode="External"/><Relationship Id="rId314" Type="http://schemas.openxmlformats.org/officeDocument/2006/relationships/hyperlink" Target="https://pbs.twimg.com/media/C8c5yUjXcAAvTu4.jpg" TargetMode="External"/><Relationship Id="rId356" Type="http://schemas.openxmlformats.org/officeDocument/2006/relationships/hyperlink" Target="http://pbs.twimg.com/profile_images/822753051937148930/rAqVX1Vq_normal.jpg" TargetMode="External"/><Relationship Id="rId398" Type="http://schemas.openxmlformats.org/officeDocument/2006/relationships/hyperlink" Target="https://pbs.twimg.com/media/C8amfX7XkAAn5gp.jpg" TargetMode="External"/><Relationship Id="rId521" Type="http://schemas.openxmlformats.org/officeDocument/2006/relationships/hyperlink" Target="https://pbs.twimg.com/media/C8ZIPp4VwAA9hKq.jpg" TargetMode="External"/><Relationship Id="rId563" Type="http://schemas.openxmlformats.org/officeDocument/2006/relationships/hyperlink" Target="https://pbs.twimg.com/media/C8d6M5UUQAAESXG.jpg" TargetMode="External"/><Relationship Id="rId619" Type="http://schemas.openxmlformats.org/officeDocument/2006/relationships/hyperlink" Target="http://pbs.twimg.com/profile_images/809025013844234240/ENtOSls5_normal.jpg" TargetMode="External"/><Relationship Id="rId770" Type="http://schemas.openxmlformats.org/officeDocument/2006/relationships/hyperlink" Target="https://twitter.com/" TargetMode="External"/><Relationship Id="rId95" Type="http://schemas.openxmlformats.org/officeDocument/2006/relationships/hyperlink" Target="https://www.amazon.de/003347-Samsung-Fashion-Kunststoff-Schwarz/dp/B06X9RRRWS%3FSubscriptionId=AKIAIRMJUZTZTM3VOCRQ&amp;tag=tsepa01-21&amp;linkCode=xm2&amp;camp=2025&amp;creative=165953&amp;creativeASIN=B06X9RRRWS" TargetMode="External"/><Relationship Id="rId160" Type="http://schemas.openxmlformats.org/officeDocument/2006/relationships/hyperlink" Target="http://rover.ebay.com/rover/1/711-53200-19255-0/1?ff3=2&amp;toolid=10039&amp;campid=5337938671&amp;item=401301878311&amp;vectorid=229466&amp;lgeo=1" TargetMode="External"/><Relationship Id="rId216" Type="http://schemas.openxmlformats.org/officeDocument/2006/relationships/hyperlink" Target="https://wn.nr/URALVA" TargetMode="External"/><Relationship Id="rId423" Type="http://schemas.openxmlformats.org/officeDocument/2006/relationships/hyperlink" Target="http://pbs.twimg.com/profile_images/832596811353321472/xqxP9tOi_normal.jpg" TargetMode="External"/><Relationship Id="rId826" Type="http://schemas.openxmlformats.org/officeDocument/2006/relationships/hyperlink" Target="https://twitter.com/" TargetMode="External"/><Relationship Id="rId868" Type="http://schemas.openxmlformats.org/officeDocument/2006/relationships/hyperlink" Target="https://twitter.com/" TargetMode="External"/><Relationship Id="rId1011" Type="http://schemas.openxmlformats.org/officeDocument/2006/relationships/vmlDrawing" Target="../drawings/vmlDrawing1.vml"/><Relationship Id="rId258" Type="http://schemas.openxmlformats.org/officeDocument/2006/relationships/hyperlink" Target="https://www.neowin.net/news/samsung-brings-androids-march-security-update-to-galaxy-a5-2017-in-europe" TargetMode="External"/><Relationship Id="rId465" Type="http://schemas.openxmlformats.org/officeDocument/2006/relationships/hyperlink" Target="http://pbs.twimg.com/profile_images/683534098497814529/KS06E3Tk_normal.jpg" TargetMode="External"/><Relationship Id="rId630" Type="http://schemas.openxmlformats.org/officeDocument/2006/relationships/hyperlink" Target="https://pbs.twimg.com/media/C8evcyIXkAA4qlO.jpg" TargetMode="External"/><Relationship Id="rId672" Type="http://schemas.openxmlformats.org/officeDocument/2006/relationships/hyperlink" Target="http://pbs.twimg.com/profile_images/840497156989558784/Xq2xJTtP_normal.jpg" TargetMode="External"/><Relationship Id="rId728" Type="http://schemas.openxmlformats.org/officeDocument/2006/relationships/hyperlink" Target="https://twitter.com/" TargetMode="External"/><Relationship Id="rId935" Type="http://schemas.openxmlformats.org/officeDocument/2006/relationships/hyperlink" Target="https://twitter.com/" TargetMode="External"/><Relationship Id="rId22" Type="http://schemas.openxmlformats.org/officeDocument/2006/relationships/hyperlink" Target="https://www.bukalapak.com/p/handphone/aksesoris-handphone/casing-cover/1th9jm-jual-cover-samsung-galaxy-a5-2016-a510-motomo-slim-armor?search%5Bkeywords%5D=galaxy%20a5&amp;from=list-product" TargetMode="External"/><Relationship Id="rId64" Type="http://schemas.openxmlformats.org/officeDocument/2006/relationships/hyperlink" Target="https://twitter.com/i/web/status/848563915558576128" TargetMode="External"/><Relationship Id="rId118" Type="http://schemas.openxmlformats.org/officeDocument/2006/relationships/hyperlink" Target="http://extraordinarymart.com/samsung-galaxy-a5-2017-price-full-phone-specs-review-and-conclusion/" TargetMode="External"/><Relationship Id="rId325" Type="http://schemas.openxmlformats.org/officeDocument/2006/relationships/hyperlink" Target="https://pbs.twimg.com/media/C8dok9cXgAUF-sB.jpg" TargetMode="External"/><Relationship Id="rId367" Type="http://schemas.openxmlformats.org/officeDocument/2006/relationships/hyperlink" Target="http://pbs.twimg.com/profile_images/630367724149997568/CP9rBotQ_normal.jpg" TargetMode="External"/><Relationship Id="rId532" Type="http://schemas.openxmlformats.org/officeDocument/2006/relationships/hyperlink" Target="http://pbs.twimg.com/profile_images/540891605683544064/AserzRbp_normal.jpeg" TargetMode="External"/><Relationship Id="rId574" Type="http://schemas.openxmlformats.org/officeDocument/2006/relationships/hyperlink" Target="http://pbs.twimg.com/profile_images/834297353624498176/3Snre3oF_normal.jpg" TargetMode="External"/><Relationship Id="rId977" Type="http://schemas.openxmlformats.org/officeDocument/2006/relationships/hyperlink" Target="https://twitter.com/" TargetMode="External"/><Relationship Id="rId171" Type="http://schemas.openxmlformats.org/officeDocument/2006/relationships/hyperlink" Target="http://feeds.feedburner.com/~r/4pda/qlvu/~3/AKRcNdnn7VE/?utm_source=feedburner&amp;utm_medium=twitter&amp;utm_campaign=kudryashoff" TargetMode="External"/><Relationship Id="rId227" Type="http://schemas.openxmlformats.org/officeDocument/2006/relationships/hyperlink" Target="https://twitter.com/i/web/status/848827185762889728" TargetMode="External"/><Relationship Id="rId781" Type="http://schemas.openxmlformats.org/officeDocument/2006/relationships/hyperlink" Target="https://twitter.com/" TargetMode="External"/><Relationship Id="rId837" Type="http://schemas.openxmlformats.org/officeDocument/2006/relationships/hyperlink" Target="https://twitter.com/" TargetMode="External"/><Relationship Id="rId879" Type="http://schemas.openxmlformats.org/officeDocument/2006/relationships/hyperlink" Target="https://twitter.com/" TargetMode="External"/><Relationship Id="rId269" Type="http://schemas.openxmlformats.org/officeDocument/2006/relationships/hyperlink" Target="http://popularflick.com/index.php/2017/02/19/test-samsung-galaxy-a5-2017-le-meilleur-milieu-de-gamme/" TargetMode="External"/><Relationship Id="rId434" Type="http://schemas.openxmlformats.org/officeDocument/2006/relationships/hyperlink" Target="http://pbs.twimg.com/profile_images/730624572500938752/_1lRjWJI_normal.jpg" TargetMode="External"/><Relationship Id="rId476" Type="http://schemas.openxmlformats.org/officeDocument/2006/relationships/hyperlink" Target="http://pbs.twimg.com/profile_images/839094522768461826/b7asaq8K_normal.jpg" TargetMode="External"/><Relationship Id="rId641" Type="http://schemas.openxmlformats.org/officeDocument/2006/relationships/hyperlink" Target="http://pbs.twimg.com/profile_images/802085429977628672/r_DPdXQ1_normal.jpg" TargetMode="External"/><Relationship Id="rId683" Type="http://schemas.openxmlformats.org/officeDocument/2006/relationships/hyperlink" Target="https://twitter.com/" TargetMode="External"/><Relationship Id="rId739" Type="http://schemas.openxmlformats.org/officeDocument/2006/relationships/hyperlink" Target="https://twitter.com/" TargetMode="External"/><Relationship Id="rId890" Type="http://schemas.openxmlformats.org/officeDocument/2006/relationships/hyperlink" Target="https://twitter.com/" TargetMode="External"/><Relationship Id="rId904" Type="http://schemas.openxmlformats.org/officeDocument/2006/relationships/hyperlink" Target="https://twitter.com/" TargetMode="External"/><Relationship Id="rId33" Type="http://schemas.openxmlformats.org/officeDocument/2006/relationships/hyperlink" Target="https://wn.nr/dWzMHs" TargetMode="External"/><Relationship Id="rId129" Type="http://schemas.openxmlformats.org/officeDocument/2006/relationships/hyperlink" Target="https://fancy.com/things/1390669609371179867/Rubberized-Matte-Frosted-PC-Hard-Case-For-Samsung-Galaxy-A5-A3-A7-2016-S6-S7-Edge-S8-Plus-Slim-Cover?ref=agiftbasketshop" TargetMode="External"/><Relationship Id="rId280" Type="http://schemas.openxmlformats.org/officeDocument/2006/relationships/hyperlink" Target="https://pbs.twimg.com/media/C8aeFALUMAAjRRR.jpg" TargetMode="External"/><Relationship Id="rId336" Type="http://schemas.openxmlformats.org/officeDocument/2006/relationships/hyperlink" Target="https://pbs.twimg.com/media/C8d_cTlUIAEalGv.jpg" TargetMode="External"/><Relationship Id="rId501" Type="http://schemas.openxmlformats.org/officeDocument/2006/relationships/hyperlink" Target="http://abs.twimg.com/sticky/default_profile_images/default_profile_normal.png" TargetMode="External"/><Relationship Id="rId543" Type="http://schemas.openxmlformats.org/officeDocument/2006/relationships/hyperlink" Target="http://pbs.twimg.com/profile_images/650799756646576129/hdku2Ieg_normal.jpg" TargetMode="External"/><Relationship Id="rId946" Type="http://schemas.openxmlformats.org/officeDocument/2006/relationships/hyperlink" Target="https://twitter.com/" TargetMode="External"/><Relationship Id="rId988" Type="http://schemas.openxmlformats.org/officeDocument/2006/relationships/hyperlink" Target="https://twitter.com/" TargetMode="External"/><Relationship Id="rId75" Type="http://schemas.openxmlformats.org/officeDocument/2006/relationships/hyperlink" Target="https://twitter.com/i/web/status/848571863492161536" TargetMode="External"/><Relationship Id="rId140" Type="http://schemas.openxmlformats.org/officeDocument/2006/relationships/hyperlink" Target="https://ajnoo.com/2017/04/03/coque-samsung-galaxy-a5-2017-spigen-liquid-air-technologie-coussin-dair-noir-flexible-soft-tpu-silicone-nouveau-design-moti/" TargetMode="External"/><Relationship Id="rId182" Type="http://schemas.openxmlformats.org/officeDocument/2006/relationships/hyperlink" Target="http://www.espriweb.it/samsung_ef-pa500bsegww_galaxy_protective.htm" TargetMode="External"/><Relationship Id="rId378" Type="http://schemas.openxmlformats.org/officeDocument/2006/relationships/hyperlink" Target="http://pbs.twimg.com/profile_images/683337691522547713/J2Y4FKpL_normal.png" TargetMode="External"/><Relationship Id="rId403" Type="http://schemas.openxmlformats.org/officeDocument/2006/relationships/hyperlink" Target="http://pbs.twimg.com/profile_images/839798023425310720/YAyZ62bU_normal.jpg" TargetMode="External"/><Relationship Id="rId585" Type="http://schemas.openxmlformats.org/officeDocument/2006/relationships/hyperlink" Target="http://pbs.twimg.com/profile_images/694061343352066048/kBDEkPDq_normal.png" TargetMode="External"/><Relationship Id="rId750" Type="http://schemas.openxmlformats.org/officeDocument/2006/relationships/hyperlink" Target="https://twitter.com/" TargetMode="External"/><Relationship Id="rId792" Type="http://schemas.openxmlformats.org/officeDocument/2006/relationships/hyperlink" Target="https://twitter.com/" TargetMode="External"/><Relationship Id="rId806" Type="http://schemas.openxmlformats.org/officeDocument/2006/relationships/hyperlink" Target="https://twitter.com/" TargetMode="External"/><Relationship Id="rId848" Type="http://schemas.openxmlformats.org/officeDocument/2006/relationships/hyperlink" Target="https://twitter.com/" TargetMode="External"/><Relationship Id="rId6" Type="http://schemas.openxmlformats.org/officeDocument/2006/relationships/hyperlink" Target="https://t.co/enCGDqVY04" TargetMode="External"/><Relationship Id="rId238" Type="http://schemas.openxmlformats.org/officeDocument/2006/relationships/hyperlink" Target="http://4pda.ru/2017/04/03/339258/" TargetMode="External"/><Relationship Id="rId445" Type="http://schemas.openxmlformats.org/officeDocument/2006/relationships/hyperlink" Target="http://pbs.twimg.com/profile_images/686960045452558336/uFlQqTs4_normal.jpg" TargetMode="External"/><Relationship Id="rId487" Type="http://schemas.openxmlformats.org/officeDocument/2006/relationships/hyperlink" Target="http://pbs.twimg.com/profile_images/839565678663217152/05JQlNBn_normal.jpg" TargetMode="External"/><Relationship Id="rId610" Type="http://schemas.openxmlformats.org/officeDocument/2006/relationships/hyperlink" Target="http://pbs.twimg.com/profile_images/844165033592569858/6SRSbrbz_normal.jpg" TargetMode="External"/><Relationship Id="rId652" Type="http://schemas.openxmlformats.org/officeDocument/2006/relationships/hyperlink" Target="http://pbs.twimg.com/profile_images/1860624684/Feeds_normal.png" TargetMode="External"/><Relationship Id="rId694" Type="http://schemas.openxmlformats.org/officeDocument/2006/relationships/hyperlink" Target="https://twitter.com/" TargetMode="External"/><Relationship Id="rId708" Type="http://schemas.openxmlformats.org/officeDocument/2006/relationships/hyperlink" Target="https://twitter.com/" TargetMode="External"/><Relationship Id="rId915" Type="http://schemas.openxmlformats.org/officeDocument/2006/relationships/hyperlink" Target="https://twitter.com/" TargetMode="External"/><Relationship Id="rId291" Type="http://schemas.openxmlformats.org/officeDocument/2006/relationships/hyperlink" Target="https://pbs.twimg.com/media/C8aoXA2XkAAOvQ9.jpg" TargetMode="External"/><Relationship Id="rId305" Type="http://schemas.openxmlformats.org/officeDocument/2006/relationships/hyperlink" Target="https://pbs.twimg.com/media/C8cWQQ9XYAAdxUK.jpg" TargetMode="External"/><Relationship Id="rId347" Type="http://schemas.openxmlformats.org/officeDocument/2006/relationships/hyperlink" Target="https://pbs.twimg.com/media/C8fCtm_WsAA302b.jpg" TargetMode="External"/><Relationship Id="rId512" Type="http://schemas.openxmlformats.org/officeDocument/2006/relationships/hyperlink" Target="http://pbs.twimg.com/profile_images/816720233612398595/se7u7_Sk_normal.jpg" TargetMode="External"/><Relationship Id="rId957" Type="http://schemas.openxmlformats.org/officeDocument/2006/relationships/hyperlink" Target="https://twitter.com/" TargetMode="External"/><Relationship Id="rId999" Type="http://schemas.openxmlformats.org/officeDocument/2006/relationships/hyperlink" Target="https://twitter.com/" TargetMode="External"/><Relationship Id="rId44" Type="http://schemas.openxmlformats.org/officeDocument/2006/relationships/hyperlink" Target="http://ridbay.blogspot.in/2017/04/android-70-nougat-delayed-for-samsung_2.html" TargetMode="External"/><Relationship Id="rId86" Type="http://schemas.openxmlformats.org/officeDocument/2006/relationships/hyperlink" Target="http://alipromo.com/redirect/cpa/o/om1wygepgtoqwx2dvzom3ggcbbptzxpt/" TargetMode="External"/><Relationship Id="rId151" Type="http://schemas.openxmlformats.org/officeDocument/2006/relationships/hyperlink" Target="https://vk.cc/6sB5lq" TargetMode="External"/><Relationship Id="rId389" Type="http://schemas.openxmlformats.org/officeDocument/2006/relationships/hyperlink" Target="https://pbs.twimg.com/media/C8afWveVoAEtebH.jpg" TargetMode="External"/><Relationship Id="rId554" Type="http://schemas.openxmlformats.org/officeDocument/2006/relationships/hyperlink" Target="http://pbs.twimg.com/profile_images/847705272390791171/HWh6jsHh_normal.jpg" TargetMode="External"/><Relationship Id="rId596" Type="http://schemas.openxmlformats.org/officeDocument/2006/relationships/hyperlink" Target="http://pbs.twimg.com/profile_images/719025614166986752/yIxdvCFA_normal.jpg" TargetMode="External"/><Relationship Id="rId761" Type="http://schemas.openxmlformats.org/officeDocument/2006/relationships/hyperlink" Target="https://twitter.com/" TargetMode="External"/><Relationship Id="rId817" Type="http://schemas.openxmlformats.org/officeDocument/2006/relationships/hyperlink" Target="https://twitter.com/" TargetMode="External"/><Relationship Id="rId859" Type="http://schemas.openxmlformats.org/officeDocument/2006/relationships/hyperlink" Target="https://twitter.com/" TargetMode="External"/><Relationship Id="rId1002" Type="http://schemas.openxmlformats.org/officeDocument/2006/relationships/hyperlink" Target="https://twitter.com/" TargetMode="External"/><Relationship Id="rId193" Type="http://schemas.openxmlformats.org/officeDocument/2006/relationships/hyperlink" Target="https://www.linkedin.com/slink?code=f6x55B8" TargetMode="External"/><Relationship Id="rId207" Type="http://schemas.openxmlformats.org/officeDocument/2006/relationships/hyperlink" Target="http://feeds.feedburner.com/~r/tuexpertomovil/HAgi/~3/SmkSi54n29c/?utm_source=feedburner&amp;utm_medium=twitter&amp;utm_campaign=tulio1987" TargetMode="External"/><Relationship Id="rId249" Type="http://schemas.openxmlformats.org/officeDocument/2006/relationships/hyperlink" Target="https://www.facebook.com/alexander.boyarovich/posts/10211013872357083" TargetMode="External"/><Relationship Id="rId414" Type="http://schemas.openxmlformats.org/officeDocument/2006/relationships/hyperlink" Target="http://pbs.twimg.com/profile_images/2385114056/logo-android_normal.jpg" TargetMode="External"/><Relationship Id="rId456" Type="http://schemas.openxmlformats.org/officeDocument/2006/relationships/hyperlink" Target="http://pbs.twimg.com/profile_images/847876835618586624/xPAcy2Qs_normal.jpg" TargetMode="External"/><Relationship Id="rId498" Type="http://schemas.openxmlformats.org/officeDocument/2006/relationships/hyperlink" Target="http://pbs.twimg.com/profile_images/378800000376816519/368e36fd46eb615bb88b9d024a0f8072_normal.jpeg" TargetMode="External"/><Relationship Id="rId621" Type="http://schemas.openxmlformats.org/officeDocument/2006/relationships/hyperlink" Target="http://pbs.twimg.com/profile_images/1207650649/LogoLVTSombra_normal.png" TargetMode="External"/><Relationship Id="rId663" Type="http://schemas.openxmlformats.org/officeDocument/2006/relationships/hyperlink" Target="http://pbs.twimg.com/profile_images/378800000015764753/0b831560877c6da4c0f4f05e81bcaca3_normal.jpeg" TargetMode="External"/><Relationship Id="rId870" Type="http://schemas.openxmlformats.org/officeDocument/2006/relationships/hyperlink" Target="https://twitter.com/" TargetMode="External"/><Relationship Id="rId13" Type="http://schemas.openxmlformats.org/officeDocument/2006/relationships/hyperlink" Target="https://t.co/ywLU1Z5o4s" TargetMode="External"/><Relationship Id="rId109" Type="http://schemas.openxmlformats.org/officeDocument/2006/relationships/hyperlink" Target="https://gleam.io/6FRHD/sorteo-galaxy-a5-2017-internacional" TargetMode="External"/><Relationship Id="rId260" Type="http://schemas.openxmlformats.org/officeDocument/2006/relationships/hyperlink" Target="https://twitter.com/i/web/status/848414993024393216" TargetMode="External"/><Relationship Id="rId316" Type="http://schemas.openxmlformats.org/officeDocument/2006/relationships/hyperlink" Target="https://pbs.twimg.com/media/C8ZIPp4VwAA9hKq.jpg" TargetMode="External"/><Relationship Id="rId523" Type="http://schemas.openxmlformats.org/officeDocument/2006/relationships/hyperlink" Target="http://pbs.twimg.com/profile_images/829162704518598656/Ljp1yMDT_normal.jpg" TargetMode="External"/><Relationship Id="rId719" Type="http://schemas.openxmlformats.org/officeDocument/2006/relationships/hyperlink" Target="https://twitter.com/" TargetMode="External"/><Relationship Id="rId926" Type="http://schemas.openxmlformats.org/officeDocument/2006/relationships/hyperlink" Target="https://twitter.com/" TargetMode="External"/><Relationship Id="rId968" Type="http://schemas.openxmlformats.org/officeDocument/2006/relationships/hyperlink" Target="https://twitter.com/" TargetMode="External"/><Relationship Id="rId55" Type="http://schemas.openxmlformats.org/officeDocument/2006/relationships/hyperlink" Target="https://www.youtube.com/watch?v=3W7pzx0McvE&amp;feature=youtu.be&amp;a" TargetMode="External"/><Relationship Id="rId97" Type="http://schemas.openxmlformats.org/officeDocument/2006/relationships/hyperlink" Target="http://myapkreview.com/samsung-galaxy-a5-2017/" TargetMode="External"/><Relationship Id="rId120" Type="http://schemas.openxmlformats.org/officeDocument/2006/relationships/hyperlink" Target="http://mashable.ng/samsung-galaxy-a5-successor-gets-bluetooth-sig-certification/?utm_source=ReviveOldPost&amp;utm_medium=social&amp;utm_campaign=ReviveOldPost" TargetMode="External"/><Relationship Id="rId358" Type="http://schemas.openxmlformats.org/officeDocument/2006/relationships/hyperlink" Target="http://pbs.twimg.com/profile_images/630367724149997568/CP9rBotQ_normal.jpg" TargetMode="External"/><Relationship Id="rId565" Type="http://schemas.openxmlformats.org/officeDocument/2006/relationships/hyperlink" Target="https://pbs.twimg.com/media/C8d6NnhUwAIiQKT.jpg" TargetMode="External"/><Relationship Id="rId730" Type="http://schemas.openxmlformats.org/officeDocument/2006/relationships/hyperlink" Target="https://twitter.com/" TargetMode="External"/><Relationship Id="rId772" Type="http://schemas.openxmlformats.org/officeDocument/2006/relationships/hyperlink" Target="https://twitter.com/" TargetMode="External"/><Relationship Id="rId828" Type="http://schemas.openxmlformats.org/officeDocument/2006/relationships/hyperlink" Target="https://twitter.com/" TargetMode="External"/><Relationship Id="rId1013" Type="http://schemas.openxmlformats.org/officeDocument/2006/relationships/comments" Target="../comments1.xml"/><Relationship Id="rId162" Type="http://schemas.openxmlformats.org/officeDocument/2006/relationships/hyperlink" Target="https://twitter.com/i/web/status/848769617770283009" TargetMode="External"/><Relationship Id="rId218" Type="http://schemas.openxmlformats.org/officeDocument/2006/relationships/hyperlink" Target="http://tech2.hu/majusban-jon-az-android-7-0-a-galaxy-a-2016-modellekre/" TargetMode="External"/><Relationship Id="rId425" Type="http://schemas.openxmlformats.org/officeDocument/2006/relationships/hyperlink" Target="https://pbs.twimg.com/media/C8bGDFmVoAArsXe.jpg" TargetMode="External"/><Relationship Id="rId467" Type="http://schemas.openxmlformats.org/officeDocument/2006/relationships/hyperlink" Target="https://pbs.twimg.com/media/C8b0GIhW0AIOd34.jpg" TargetMode="External"/><Relationship Id="rId632" Type="http://schemas.openxmlformats.org/officeDocument/2006/relationships/hyperlink" Target="http://pbs.twimg.com/profile_images/671483941220696064/PjSTg_ZK_normal.jpg" TargetMode="External"/><Relationship Id="rId271" Type="http://schemas.openxmlformats.org/officeDocument/2006/relationships/hyperlink" Target="https://www.bukalapak.com/p/handphone/hp-smartphone/7vd645-jual-samsung-galaxy-a5-2016-hitam-second-original?utm_source=twitter&amp;utm_medium=sharelapak&amp;utm_campaign=socmed" TargetMode="External"/><Relationship Id="rId674" Type="http://schemas.openxmlformats.org/officeDocument/2006/relationships/hyperlink" Target="https://pbs.twimg.com/media/C8d3ftqVoAEWufr.jpg" TargetMode="External"/><Relationship Id="rId881" Type="http://schemas.openxmlformats.org/officeDocument/2006/relationships/hyperlink" Target="https://twitter.com/" TargetMode="External"/><Relationship Id="rId937" Type="http://schemas.openxmlformats.org/officeDocument/2006/relationships/hyperlink" Target="https://twitter.com/" TargetMode="External"/><Relationship Id="rId979" Type="http://schemas.openxmlformats.org/officeDocument/2006/relationships/hyperlink" Target="https://twitter.com/" TargetMode="External"/><Relationship Id="rId24" Type="http://schemas.openxmlformats.org/officeDocument/2006/relationships/hyperlink" Target="https://www.bukalapak.com/p/handphone/aksesoris-handphone/casing-cover/29cx3r-jual-leather-flip-wallet-galaxy-a510-a5-2016?search%5Bkeywords%5D=galaxy%20a5&amp;from=list-product" TargetMode="External"/><Relationship Id="rId66" Type="http://schemas.openxmlformats.org/officeDocument/2006/relationships/hyperlink" Target="http://feeds.feedburner.com/~r/4cheat/ZfXr/~3/s5-JOorYLlw/showthread.php?utm_source=feedburner&amp;utm_medium=twitter&amp;utm_campaign=4cheatru" TargetMode="External"/><Relationship Id="rId131" Type="http://schemas.openxmlformats.org/officeDocument/2006/relationships/hyperlink" Target="http://mallymal.com/super-cute-cartoon-case-for-iphone-7-plus-6-6s-plus-5s-se-animal-dog-skin-cover-for-samsung-galaxy-s6-s7-edge-note-4-5-a5-a7-a3/" TargetMode="External"/><Relationship Id="rId327" Type="http://schemas.openxmlformats.org/officeDocument/2006/relationships/hyperlink" Target="https://pbs.twimg.com/media/C8QBS9eUQAI74HQ.jpg" TargetMode="External"/><Relationship Id="rId369" Type="http://schemas.openxmlformats.org/officeDocument/2006/relationships/hyperlink" Target="http://pbs.twimg.com/profile_images/630367724149997568/CP9rBotQ_normal.jpg" TargetMode="External"/><Relationship Id="rId534" Type="http://schemas.openxmlformats.org/officeDocument/2006/relationships/hyperlink" Target="https://pbs.twimg.com/media/C8diYGeWAAAbz1K.jpg" TargetMode="External"/><Relationship Id="rId576" Type="http://schemas.openxmlformats.org/officeDocument/2006/relationships/hyperlink" Target="http://pbs.twimg.com/profile_images/636191960340893696/Paxgql3a_normal.png" TargetMode="External"/><Relationship Id="rId741" Type="http://schemas.openxmlformats.org/officeDocument/2006/relationships/hyperlink" Target="https://twitter.com/" TargetMode="External"/><Relationship Id="rId783" Type="http://schemas.openxmlformats.org/officeDocument/2006/relationships/hyperlink" Target="https://twitter.com/" TargetMode="External"/><Relationship Id="rId839" Type="http://schemas.openxmlformats.org/officeDocument/2006/relationships/hyperlink" Target="https://twitter.com/" TargetMode="External"/><Relationship Id="rId990" Type="http://schemas.openxmlformats.org/officeDocument/2006/relationships/hyperlink" Target="https://twitter.com/" TargetMode="External"/><Relationship Id="rId173" Type="http://schemas.openxmlformats.org/officeDocument/2006/relationships/hyperlink" Target="http://itzine.ru/news/gadgets/samsung-galaxy-a-android-nougat.html" TargetMode="External"/><Relationship Id="rId229" Type="http://schemas.openxmlformats.org/officeDocument/2006/relationships/hyperlink" Target="https://www.sammobile.com/samsung-smart-switch/" TargetMode="External"/><Relationship Id="rId380" Type="http://schemas.openxmlformats.org/officeDocument/2006/relationships/hyperlink" Target="http://abs.twimg.com/sticky/default_profile_images/default_profile_normal.png" TargetMode="External"/><Relationship Id="rId436" Type="http://schemas.openxmlformats.org/officeDocument/2006/relationships/hyperlink" Target="https://pbs.twimg.com/media/C8aoXA2XkAAOvQ9.jpg" TargetMode="External"/><Relationship Id="rId601" Type="http://schemas.openxmlformats.org/officeDocument/2006/relationships/hyperlink" Target="http://pbs.twimg.com/profile_images/1585472038/tuexperto_normal.jpg" TargetMode="External"/><Relationship Id="rId643" Type="http://schemas.openxmlformats.org/officeDocument/2006/relationships/hyperlink" Target="http://pbs.twimg.com/profile_images/742728621824020480/oDau3ium_normal.jpg" TargetMode="External"/><Relationship Id="rId240" Type="http://schemas.openxmlformats.org/officeDocument/2006/relationships/hyperlink" Target="http://www.tuexpertomovil.com/2017/04/03/actualizacion-mejoras-samsung-galaxy-a5-2017/" TargetMode="External"/><Relationship Id="rId478" Type="http://schemas.openxmlformats.org/officeDocument/2006/relationships/hyperlink" Target="http://pbs.twimg.com/profile_images/839094522768461826/b7asaq8K_normal.jpg" TargetMode="External"/><Relationship Id="rId685" Type="http://schemas.openxmlformats.org/officeDocument/2006/relationships/hyperlink" Target="https://twitter.com/" TargetMode="External"/><Relationship Id="rId850" Type="http://schemas.openxmlformats.org/officeDocument/2006/relationships/hyperlink" Target="https://twitter.com/" TargetMode="External"/><Relationship Id="rId892" Type="http://schemas.openxmlformats.org/officeDocument/2006/relationships/hyperlink" Target="https://twitter.com/" TargetMode="External"/><Relationship Id="rId906" Type="http://schemas.openxmlformats.org/officeDocument/2006/relationships/hyperlink" Target="https://twitter.com/" TargetMode="External"/><Relationship Id="rId948" Type="http://schemas.openxmlformats.org/officeDocument/2006/relationships/hyperlink" Target="https://twitter.com/" TargetMode="External"/><Relationship Id="rId35" Type="http://schemas.openxmlformats.org/officeDocument/2006/relationships/hyperlink" Target="https://wn.nr/dWzMHs" TargetMode="External"/><Relationship Id="rId77" Type="http://schemas.openxmlformats.org/officeDocument/2006/relationships/hyperlink" Target="https://tiendaregalosbaratitos.com/galaxy-a5-2017/14163-carcasa-helado-galaxy-a5-2017-en-muneco-3d-silicona.html?utm_source=dlvr.it&amp;utm_medium=twitter" TargetMode="External"/><Relationship Id="rId100" Type="http://schemas.openxmlformats.org/officeDocument/2006/relationships/hyperlink" Target="http://myapkreview.com/samsung-galaxy-a5-2017/" TargetMode="External"/><Relationship Id="rId282" Type="http://schemas.openxmlformats.org/officeDocument/2006/relationships/hyperlink" Target="https://pbs.twimg.com/media/C8amfX7XkAAn5gp.jpg" TargetMode="External"/><Relationship Id="rId338" Type="http://schemas.openxmlformats.org/officeDocument/2006/relationships/hyperlink" Target="https://pbs.twimg.com/media/C8ei_7YXUAA9YMr.jpg" TargetMode="External"/><Relationship Id="rId503" Type="http://schemas.openxmlformats.org/officeDocument/2006/relationships/hyperlink" Target="http://pbs.twimg.com/profile_images/601537789994397696/b24t58Uw_normal.jpg" TargetMode="External"/><Relationship Id="rId545" Type="http://schemas.openxmlformats.org/officeDocument/2006/relationships/hyperlink" Target="http://pbs.twimg.com/profile_images/569719917125988352/n9-JRQ1z_normal.jpeg" TargetMode="External"/><Relationship Id="rId587" Type="http://schemas.openxmlformats.org/officeDocument/2006/relationships/hyperlink" Target="http://pbs.twimg.com/profile_images/1781594986/tecnologia1_normal.jpg" TargetMode="External"/><Relationship Id="rId710" Type="http://schemas.openxmlformats.org/officeDocument/2006/relationships/hyperlink" Target="https://twitter.com/" TargetMode="External"/><Relationship Id="rId752" Type="http://schemas.openxmlformats.org/officeDocument/2006/relationships/hyperlink" Target="https://twitter.com/" TargetMode="External"/><Relationship Id="rId808" Type="http://schemas.openxmlformats.org/officeDocument/2006/relationships/hyperlink" Target="https://twitter.com/" TargetMode="External"/><Relationship Id="rId8" Type="http://schemas.openxmlformats.org/officeDocument/2006/relationships/hyperlink" Target="https://t.co/ucs8qKoWEN" TargetMode="External"/><Relationship Id="rId142" Type="http://schemas.openxmlformats.org/officeDocument/2006/relationships/hyperlink" Target="http://www.concell.net/producto.php?producto=178" TargetMode="External"/><Relationship Id="rId184" Type="http://schemas.openxmlformats.org/officeDocument/2006/relationships/hyperlink" Target="https://wn.nr/E6UyBs" TargetMode="External"/><Relationship Id="rId391" Type="http://schemas.openxmlformats.org/officeDocument/2006/relationships/hyperlink" Target="http://pbs.twimg.com/profile_images/848543681741238272/GyV3QfMm_normal.jpg" TargetMode="External"/><Relationship Id="rId405" Type="http://schemas.openxmlformats.org/officeDocument/2006/relationships/hyperlink" Target="http://pbs.twimg.com/profile_images/848707538648432641/RKJReNrV_normal.jpg" TargetMode="External"/><Relationship Id="rId447" Type="http://schemas.openxmlformats.org/officeDocument/2006/relationships/hyperlink" Target="http://pbs.twimg.com/profile_images/843513419806445570/s3EldEdU_normal.jpg" TargetMode="External"/><Relationship Id="rId612" Type="http://schemas.openxmlformats.org/officeDocument/2006/relationships/hyperlink" Target="http://pbs.twimg.com/profile_images/827998759770583040/n1c4PDqG_normal.jpg" TargetMode="External"/><Relationship Id="rId794" Type="http://schemas.openxmlformats.org/officeDocument/2006/relationships/hyperlink" Target="https://twitter.com/" TargetMode="External"/><Relationship Id="rId251" Type="http://schemas.openxmlformats.org/officeDocument/2006/relationships/hyperlink" Target="http://feeds.feedburner.com/~r/feedjunkie/~3/3fF1rdqcFKU/Samsung%20brings%20Android's%20March%20security%20update%20to%20Galax?utm_source=feedburner&amp;utm_medium=twitter&amp;utm_campaign=feedjunkie" TargetMode="External"/><Relationship Id="rId489" Type="http://schemas.openxmlformats.org/officeDocument/2006/relationships/hyperlink" Target="http://pbs.twimg.com/profile_images/1376832085/Imagen024_normal.jpg" TargetMode="External"/><Relationship Id="rId654" Type="http://schemas.openxmlformats.org/officeDocument/2006/relationships/hyperlink" Target="http://pbs.twimg.com/profile_images/378800000726627859/9d67217909c66de45230eb9e2cd2fe76_normal.jpeg" TargetMode="External"/><Relationship Id="rId696" Type="http://schemas.openxmlformats.org/officeDocument/2006/relationships/hyperlink" Target="https://twitter.com/" TargetMode="External"/><Relationship Id="rId861" Type="http://schemas.openxmlformats.org/officeDocument/2006/relationships/hyperlink" Target="https://twitter.com/" TargetMode="External"/><Relationship Id="rId917" Type="http://schemas.openxmlformats.org/officeDocument/2006/relationships/hyperlink" Target="https://twitter.com/" TargetMode="External"/><Relationship Id="rId959" Type="http://schemas.openxmlformats.org/officeDocument/2006/relationships/hyperlink" Target="https://twitter.com/" TargetMode="External"/><Relationship Id="rId46" Type="http://schemas.openxmlformats.org/officeDocument/2006/relationships/hyperlink" Target="http://www.geekjoze.com/funda-samsung-galaxy-a5-2016-aicek-protector-samsung-galaxy-a5a510f-funda-transparente-gel-silicona-galaxy-a5-premium-carcasa-para-samsung-galaxy-a5-5-2-2/" TargetMode="External"/><Relationship Id="rId293" Type="http://schemas.openxmlformats.org/officeDocument/2006/relationships/hyperlink" Target="https://pbs.twimg.com/media/C8bD-UeXoAMG_Jw.jpg" TargetMode="External"/><Relationship Id="rId307" Type="http://schemas.openxmlformats.org/officeDocument/2006/relationships/hyperlink" Target="https://pbs.twimg.com/media/C8cb2zEXoAAi9UA.jpg" TargetMode="External"/><Relationship Id="rId349" Type="http://schemas.openxmlformats.org/officeDocument/2006/relationships/hyperlink" Target="https://pbs.twimg.com/media/C8fGBKrUIAEryVj.jpg" TargetMode="External"/><Relationship Id="rId514" Type="http://schemas.openxmlformats.org/officeDocument/2006/relationships/hyperlink" Target="http://pbs.twimg.com/profile_images/832024914500714497/8ww-Em-Z_normal.jpg" TargetMode="External"/><Relationship Id="rId556" Type="http://schemas.openxmlformats.org/officeDocument/2006/relationships/hyperlink" Target="http://pbs.twimg.com/profile_images/822635510044749825/rWiv08JD_normal.jpg" TargetMode="External"/><Relationship Id="rId721" Type="http://schemas.openxmlformats.org/officeDocument/2006/relationships/hyperlink" Target="https://twitter.com/" TargetMode="External"/><Relationship Id="rId763" Type="http://schemas.openxmlformats.org/officeDocument/2006/relationships/hyperlink" Target="https://twitter.com/" TargetMode="External"/><Relationship Id="rId88" Type="http://schemas.openxmlformats.org/officeDocument/2006/relationships/hyperlink" Target="https://www.youtube.com/watch?v=ZUhPw2eCUoU&amp;feature=youtu.be&amp;a" TargetMode="External"/><Relationship Id="rId111" Type="http://schemas.openxmlformats.org/officeDocument/2006/relationships/hyperlink" Target="https://www.sunsky-online.com/v/544440?contact=Alisa&amp;u=263676-twitter" TargetMode="External"/><Relationship Id="rId153" Type="http://schemas.openxmlformats.org/officeDocument/2006/relationships/hyperlink" Target="http://dl.flipkart.com/dl/samsung-galaxy-a5-2016-gold-16-gb/p/itmeg76yypvzfbu9?pid=MOBEG76YFGANT9GW&amp;affid=aakashlpi" TargetMode="External"/><Relationship Id="rId195" Type="http://schemas.openxmlformats.org/officeDocument/2006/relationships/hyperlink" Target="https://www.google.com/url?rct=j&amp;sa=t&amp;url=https://portalhoy.com/galaxy-a3-a5-a7-2016-recibiran-android-nougat-mayo/&amp;ct=ga&amp;cd=CAIyGmIyMmYxNjAxMGEyYTM1MmY6Y29tOmVzOlVT&amp;usg=AFQjCNFsXbXGvd29KC5CYm3x89GyRPdFNQ" TargetMode="External"/><Relationship Id="rId209" Type="http://schemas.openxmlformats.org/officeDocument/2006/relationships/hyperlink" Target="http://www.tuexpertomovil.com/2017/04/03/actualizacion-mejoras-samsung-galaxy-a5-2017/" TargetMode="External"/><Relationship Id="rId360" Type="http://schemas.openxmlformats.org/officeDocument/2006/relationships/hyperlink" Target="http://pbs.twimg.com/profile_images/630367724149997568/CP9rBotQ_normal.jpg" TargetMode="External"/><Relationship Id="rId416" Type="http://schemas.openxmlformats.org/officeDocument/2006/relationships/hyperlink" Target="http://pbs.twimg.com/profile_images/847133909171257345/HFEQgV49_normal.jpg" TargetMode="External"/><Relationship Id="rId598" Type="http://schemas.openxmlformats.org/officeDocument/2006/relationships/hyperlink" Target="http://pbs.twimg.com/profile_images/1075756738/35418_135231653165527_100000360781260_235777_4712562_s_normal.jpg" TargetMode="External"/><Relationship Id="rId819" Type="http://schemas.openxmlformats.org/officeDocument/2006/relationships/hyperlink" Target="https://twitter.com/" TargetMode="External"/><Relationship Id="rId970" Type="http://schemas.openxmlformats.org/officeDocument/2006/relationships/hyperlink" Target="https://twitter.com/" TargetMode="External"/><Relationship Id="rId1004" Type="http://schemas.openxmlformats.org/officeDocument/2006/relationships/hyperlink" Target="https://twitter.com/" TargetMode="External"/><Relationship Id="rId220" Type="http://schemas.openxmlformats.org/officeDocument/2006/relationships/hyperlink" Target="https://www.youtube.com/watch?v=veBvpf46in0&amp;feature=youtu.be" TargetMode="External"/><Relationship Id="rId458" Type="http://schemas.openxmlformats.org/officeDocument/2006/relationships/hyperlink" Target="http://pbs.twimg.com/profile_images/744630371866730496/C9506Z3E_normal.jpg" TargetMode="External"/><Relationship Id="rId623" Type="http://schemas.openxmlformats.org/officeDocument/2006/relationships/hyperlink" Target="http://pbs.twimg.com/profile_images/3472678027/7ecd35c2bac96861cbcc9c7468d0b69c_normal.png" TargetMode="External"/><Relationship Id="rId665" Type="http://schemas.openxmlformats.org/officeDocument/2006/relationships/hyperlink" Target="https://pbs.twimg.com/media/C8eDNmkXYAAKedy.png" TargetMode="External"/><Relationship Id="rId830" Type="http://schemas.openxmlformats.org/officeDocument/2006/relationships/hyperlink" Target="https://twitter.com/" TargetMode="External"/><Relationship Id="rId872" Type="http://schemas.openxmlformats.org/officeDocument/2006/relationships/hyperlink" Target="https://twitter.com/" TargetMode="External"/><Relationship Id="rId928" Type="http://schemas.openxmlformats.org/officeDocument/2006/relationships/hyperlink" Target="https://twitter.com/" TargetMode="External"/><Relationship Id="rId15" Type="http://schemas.openxmlformats.org/officeDocument/2006/relationships/hyperlink" Target="https://www.youtube.com/watch?v=vtzTlx-ZOA4" TargetMode="External"/><Relationship Id="rId57" Type="http://schemas.openxmlformats.org/officeDocument/2006/relationships/hyperlink" Target="https://www.youtube.com/watch?v=qmkJGRZwJks&amp;feature=youtu.be&amp;a" TargetMode="External"/><Relationship Id="rId262" Type="http://schemas.openxmlformats.org/officeDocument/2006/relationships/hyperlink" Target="http://partners.webmasterplan.com/click.asp?&amp;site=14832&amp;type=text&amp;tnb=11&amp;diurl=http://www.gethandy.de/smartphones/samsung/galaxy-a5--2016-/61/2629" TargetMode="External"/><Relationship Id="rId318" Type="http://schemas.openxmlformats.org/officeDocument/2006/relationships/hyperlink" Target="https://pbs.twimg.com/media/C8dYhBtXkAILGmP.jpg" TargetMode="External"/><Relationship Id="rId525" Type="http://schemas.openxmlformats.org/officeDocument/2006/relationships/hyperlink" Target="https://pbs.twimg.com/media/C8dKzexWAAA8ckq.jpg" TargetMode="External"/><Relationship Id="rId567" Type="http://schemas.openxmlformats.org/officeDocument/2006/relationships/hyperlink" Target="http://pbs.twimg.com/profile_images/760474416065159171/HcZt4lvB_normal.jpg" TargetMode="External"/><Relationship Id="rId732" Type="http://schemas.openxmlformats.org/officeDocument/2006/relationships/hyperlink" Target="https://twitter.com/" TargetMode="External"/><Relationship Id="rId99" Type="http://schemas.openxmlformats.org/officeDocument/2006/relationships/hyperlink" Target="http://myapkreview.com/samsung-galaxy-a5-2017/" TargetMode="External"/><Relationship Id="rId122" Type="http://schemas.openxmlformats.org/officeDocument/2006/relationships/hyperlink" Target="http://www.ebay.co.uk/itm/Samsung-Galaxy-A3-A5-Alpha-GSM-Unlocked-Smartphone-/291737053264?roken=cUgayN&amp;soutkn=AbCWcm" TargetMode="External"/><Relationship Id="rId164" Type="http://schemas.openxmlformats.org/officeDocument/2006/relationships/hyperlink" Target="http://www.ebay.com/itm/Samsung-Galaxy-A5-2017-SM-A520F-DS-32GB-GSM-Unlocked-Int-039-l-Dual-Sim-Gold-/132147036897?roken=cUgayN&amp;soutkn=OkMpZt" TargetMode="External"/><Relationship Id="rId371" Type="http://schemas.openxmlformats.org/officeDocument/2006/relationships/hyperlink" Target="http://pbs.twimg.com/profile_images/630367724149997568/CP9rBotQ_normal.jpg" TargetMode="External"/><Relationship Id="rId774" Type="http://schemas.openxmlformats.org/officeDocument/2006/relationships/hyperlink" Target="https://twitter.com/" TargetMode="External"/><Relationship Id="rId981" Type="http://schemas.openxmlformats.org/officeDocument/2006/relationships/hyperlink" Target="https://twitter.com/" TargetMode="External"/><Relationship Id="rId427" Type="http://schemas.openxmlformats.org/officeDocument/2006/relationships/hyperlink" Target="http://pbs.twimg.com/profile_images/847686889591066625/7_ZGVzvr_normal.jpg" TargetMode="External"/><Relationship Id="rId469" Type="http://schemas.openxmlformats.org/officeDocument/2006/relationships/hyperlink" Target="http://pbs.twimg.com/profile_images/839094522768461826/b7asaq8K_normal.jpg" TargetMode="External"/><Relationship Id="rId634" Type="http://schemas.openxmlformats.org/officeDocument/2006/relationships/hyperlink" Target="https://pbs.twimg.com/media/C8dok9cXgAUF-sB.jpg" TargetMode="External"/><Relationship Id="rId676" Type="http://schemas.openxmlformats.org/officeDocument/2006/relationships/hyperlink" Target="http://pbs.twimg.com/profile_images/583647686873583616/fdh2ZrSp_normal.jpg" TargetMode="External"/><Relationship Id="rId841" Type="http://schemas.openxmlformats.org/officeDocument/2006/relationships/hyperlink" Target="https://twitter.com/" TargetMode="External"/><Relationship Id="rId883" Type="http://schemas.openxmlformats.org/officeDocument/2006/relationships/hyperlink" Target="https://twitter.com/" TargetMode="External"/><Relationship Id="rId26" Type="http://schemas.openxmlformats.org/officeDocument/2006/relationships/hyperlink" Target="https://www.bukalapak.com/p/handphone/aksesoris-handphone/casing-cover/1m2ql4-jual-spigen-tough-armor-tech-samsung-galaxy-a5-2016-gold-hard-case?search%5Bkeywords%5D=galaxy%20a5&amp;from=list-product" TargetMode="External"/><Relationship Id="rId231" Type="http://schemas.openxmlformats.org/officeDocument/2006/relationships/hyperlink" Target="https://www.etsy.com/listing/501482706/galaxy-a9-a8-a7-a5-a3-sleeve-galaxy-j7?utm_source=Twitter&amp;utm_medium=PageTools&amp;utm_campaign=Share" TargetMode="External"/><Relationship Id="rId273" Type="http://schemas.openxmlformats.org/officeDocument/2006/relationships/hyperlink" Target="https://www.bukalapak.com/p/handphone/hp-smartphone/v6yxp-jual-samsung-galaxy-a5-2016-edition-sm-a510fd-16gb-ram-2gb-garansi-sein-1-tahun?utm_source=twitter&amp;utm_medium=sharelapak&amp;utm_campaign=socmed" TargetMode="External"/><Relationship Id="rId329" Type="http://schemas.openxmlformats.org/officeDocument/2006/relationships/hyperlink" Target="https://pbs.twimg.com/media/C8QBS9eUQAI74HQ.jpg" TargetMode="External"/><Relationship Id="rId480" Type="http://schemas.openxmlformats.org/officeDocument/2006/relationships/hyperlink" Target="http://pbs.twimg.com/profile_images/841706136273313794/8hkbDbQP_normal.jpg" TargetMode="External"/><Relationship Id="rId536" Type="http://schemas.openxmlformats.org/officeDocument/2006/relationships/hyperlink" Target="http://pbs.twimg.com/profile_images/3240394327/709c6423dfa66ee8439f9d71f32c9bd2_normal.jpeg" TargetMode="External"/><Relationship Id="rId701" Type="http://schemas.openxmlformats.org/officeDocument/2006/relationships/hyperlink" Target="https://twitter.com/" TargetMode="External"/><Relationship Id="rId939" Type="http://schemas.openxmlformats.org/officeDocument/2006/relationships/hyperlink" Target="https://twitter.com/" TargetMode="External"/><Relationship Id="rId68" Type="http://schemas.openxmlformats.org/officeDocument/2006/relationships/hyperlink" Target="http://www.efacil.com.br/loja/produto/celulares-e-telefones/Smartphones/smartphone-galaxy-a5-2016-dual-chip-rose-4g-wif-infc-android-13mp-16gb-samsung-p3301830/?loja=uberlandia" TargetMode="External"/><Relationship Id="rId133" Type="http://schemas.openxmlformats.org/officeDocument/2006/relationships/hyperlink" Target="https://www.youtube.com/watch?v=ckBjefFWPws&amp;feature=youtu.be&amp;aSamsung" TargetMode="External"/><Relationship Id="rId175" Type="http://schemas.openxmlformats.org/officeDocument/2006/relationships/hyperlink" Target="http://gamesnice.ru/samsung-galaxy-a3-a5-i-a7-2016-obnovyatsya-do-android-7-0-v-konce-vesny.html" TargetMode="External"/><Relationship Id="rId340" Type="http://schemas.openxmlformats.org/officeDocument/2006/relationships/hyperlink" Target="https://pbs.twimg.com/media/C8a3dyPXoAAn-jl.jpg" TargetMode="External"/><Relationship Id="rId578" Type="http://schemas.openxmlformats.org/officeDocument/2006/relationships/hyperlink" Target="http://pbs.twimg.com/profile_images/835692777342136320/4nQhJh6U_normal.jpg" TargetMode="External"/><Relationship Id="rId743" Type="http://schemas.openxmlformats.org/officeDocument/2006/relationships/hyperlink" Target="https://twitter.com/" TargetMode="External"/><Relationship Id="rId785" Type="http://schemas.openxmlformats.org/officeDocument/2006/relationships/hyperlink" Target="https://twitter.com/" TargetMode="External"/><Relationship Id="rId950" Type="http://schemas.openxmlformats.org/officeDocument/2006/relationships/hyperlink" Target="https://twitter.com/" TargetMode="External"/><Relationship Id="rId992" Type="http://schemas.openxmlformats.org/officeDocument/2006/relationships/hyperlink" Target="https://twitter.com/" TargetMode="External"/><Relationship Id="rId200" Type="http://schemas.openxmlformats.org/officeDocument/2006/relationships/hyperlink" Target="http://dlvr.it/Nnc8Cd" TargetMode="External"/><Relationship Id="rId382" Type="http://schemas.openxmlformats.org/officeDocument/2006/relationships/hyperlink" Target="http://pbs.twimg.com/profile_images/836225229663907841/RtTIpiAc_normal.jpg" TargetMode="External"/><Relationship Id="rId438" Type="http://schemas.openxmlformats.org/officeDocument/2006/relationships/hyperlink" Target="https://pbs.twimg.com/media/C8bD-UeXoAMG_Jw.jpg" TargetMode="External"/><Relationship Id="rId603" Type="http://schemas.openxmlformats.org/officeDocument/2006/relationships/hyperlink" Target="http://pbs.twimg.com/profile_images/378800000663616576/aa989885d168b0fc26fa3f1e0fe2799b_normal.jpeg" TargetMode="External"/><Relationship Id="rId645" Type="http://schemas.openxmlformats.org/officeDocument/2006/relationships/hyperlink" Target="http://abs.twimg.com/sticky/default_profile_images/default_profile_normal.png" TargetMode="External"/><Relationship Id="rId687" Type="http://schemas.openxmlformats.org/officeDocument/2006/relationships/hyperlink" Target="https://twitter.com/" TargetMode="External"/><Relationship Id="rId810" Type="http://schemas.openxmlformats.org/officeDocument/2006/relationships/hyperlink" Target="https://twitter.com/" TargetMode="External"/><Relationship Id="rId852" Type="http://schemas.openxmlformats.org/officeDocument/2006/relationships/hyperlink" Target="https://twitter.com/" TargetMode="External"/><Relationship Id="rId908" Type="http://schemas.openxmlformats.org/officeDocument/2006/relationships/hyperlink" Target="https://twitter.com/" TargetMode="External"/><Relationship Id="rId242" Type="http://schemas.openxmlformats.org/officeDocument/2006/relationships/hyperlink" Target="http://www.giz.ro/reviews/samsung-galaxy-a5-2017-review-47761/?utm_source=dlvr.it&amp;utm_medium=twitter" TargetMode="External"/><Relationship Id="rId284" Type="http://schemas.openxmlformats.org/officeDocument/2006/relationships/hyperlink" Target="https://pbs.twimg.com/media/C8a2AUpWAAAgr6y.jpg" TargetMode="External"/><Relationship Id="rId491" Type="http://schemas.openxmlformats.org/officeDocument/2006/relationships/hyperlink" Target="http://pbs.twimg.com/profile_images/848622052001054720/8GWLKJk9_normal.jpg" TargetMode="External"/><Relationship Id="rId505" Type="http://schemas.openxmlformats.org/officeDocument/2006/relationships/hyperlink" Target="https://pbs.twimg.com/media/C8cZ33zWsAEaA9y.jpg" TargetMode="External"/><Relationship Id="rId712" Type="http://schemas.openxmlformats.org/officeDocument/2006/relationships/hyperlink" Target="https://twitter.com/" TargetMode="External"/><Relationship Id="rId894" Type="http://schemas.openxmlformats.org/officeDocument/2006/relationships/hyperlink" Target="https://twitter.com/" TargetMode="External"/><Relationship Id="rId37" Type="http://schemas.openxmlformats.org/officeDocument/2006/relationships/hyperlink" Target="https://www.youtube.com/watch?v=vtzTlx-ZOA4&amp;feature=youtu.be&amp;a" TargetMode="External"/><Relationship Id="rId79" Type="http://schemas.openxmlformats.org/officeDocument/2006/relationships/hyperlink" Target="https://tiendaregalosbaratitos.com/galaxy-a5-2017/14165-carcasa-botella-para-galaxy-a5-2017-diseno-dibujo-3d.html?utm_source=dlvr.it&amp;utm_medium=twitter" TargetMode="External"/><Relationship Id="rId102" Type="http://schemas.openxmlformats.org/officeDocument/2006/relationships/hyperlink" Target="http://myapkreview.com/samsung-galaxy-a5-2017/" TargetMode="External"/><Relationship Id="rId144" Type="http://schemas.openxmlformats.org/officeDocument/2006/relationships/hyperlink" Target="https://www.tecmundo.com.br/samsung-galaxy-a5/114021-teste-compara-desempenho-samsung-galaxy-a5-2015-2016-2017-video.htm" TargetMode="External"/><Relationship Id="rId547" Type="http://schemas.openxmlformats.org/officeDocument/2006/relationships/hyperlink" Target="http://pbs.twimg.com/profile_images/440208080488243201/eGKShHpq_normal.jpeg" TargetMode="External"/><Relationship Id="rId589" Type="http://schemas.openxmlformats.org/officeDocument/2006/relationships/hyperlink" Target="https://pbs.twimg.com/media/C8eDOWvV0AAnd4p.jpg" TargetMode="External"/><Relationship Id="rId754" Type="http://schemas.openxmlformats.org/officeDocument/2006/relationships/hyperlink" Target="https://twitter.com/" TargetMode="External"/><Relationship Id="rId796" Type="http://schemas.openxmlformats.org/officeDocument/2006/relationships/hyperlink" Target="https://twitter.com/" TargetMode="External"/><Relationship Id="rId961" Type="http://schemas.openxmlformats.org/officeDocument/2006/relationships/hyperlink" Target="https://twitter.com/" TargetMode="External"/><Relationship Id="rId90" Type="http://schemas.openxmlformats.org/officeDocument/2006/relationships/hyperlink" Target="https://wn.nr/42WT8v" TargetMode="External"/><Relationship Id="rId186" Type="http://schemas.openxmlformats.org/officeDocument/2006/relationships/hyperlink" Target="https://wn.nr/E6UyBs" TargetMode="External"/><Relationship Id="rId351" Type="http://schemas.openxmlformats.org/officeDocument/2006/relationships/hyperlink" Target="https://pbs.twimg.com/media/C8eDNmkXYAAKedy.png" TargetMode="External"/><Relationship Id="rId393" Type="http://schemas.openxmlformats.org/officeDocument/2006/relationships/hyperlink" Target="http://pbs.twimg.com/profile_images/838933951406202881/0PaALFY4_normal.jpg" TargetMode="External"/><Relationship Id="rId407" Type="http://schemas.openxmlformats.org/officeDocument/2006/relationships/hyperlink" Target="http://pbs.twimg.com/profile_images/808810830724820993/Eah9yeEH_normal.jpg" TargetMode="External"/><Relationship Id="rId449" Type="http://schemas.openxmlformats.org/officeDocument/2006/relationships/hyperlink" Target="https://pbs.twimg.com/media/C8bZiiMWsAE2kul.jpg" TargetMode="External"/><Relationship Id="rId614" Type="http://schemas.openxmlformats.org/officeDocument/2006/relationships/hyperlink" Target="http://abs.twimg.com/sticky/default_profile_images/default_profile_normal.png" TargetMode="External"/><Relationship Id="rId656" Type="http://schemas.openxmlformats.org/officeDocument/2006/relationships/hyperlink" Target="http://pbs.twimg.com/profile_images/652217413539336192/fX_rxSaA_normal.jpg" TargetMode="External"/><Relationship Id="rId821" Type="http://schemas.openxmlformats.org/officeDocument/2006/relationships/hyperlink" Target="https://twitter.com/" TargetMode="External"/><Relationship Id="rId863" Type="http://schemas.openxmlformats.org/officeDocument/2006/relationships/hyperlink" Target="https://twitter.com/" TargetMode="External"/><Relationship Id="rId211" Type="http://schemas.openxmlformats.org/officeDocument/2006/relationships/hyperlink" Target="https://www.youtube.com/watch?v=Me5QfpRB21E&amp;feature=youtu.be&amp;a" TargetMode="External"/><Relationship Id="rId253" Type="http://schemas.openxmlformats.org/officeDocument/2006/relationships/hyperlink" Target="https://www.neowin.net/news/samsung-brings-androids-march-security-update-to-galaxy-a5-2017-in-europe" TargetMode="External"/><Relationship Id="rId295" Type="http://schemas.openxmlformats.org/officeDocument/2006/relationships/hyperlink" Target="https://pbs.twimg.com/media/C8bMGEOWsAAvCaD.jpg" TargetMode="External"/><Relationship Id="rId309" Type="http://schemas.openxmlformats.org/officeDocument/2006/relationships/hyperlink" Target="https://pbs.twimg.com/media/C79DeTEXgAI5Wlh.jpg" TargetMode="External"/><Relationship Id="rId460" Type="http://schemas.openxmlformats.org/officeDocument/2006/relationships/hyperlink" Target="http://pbs.twimg.com/profile_images/837394985876074496/qfUJPZkP_normal.jpg" TargetMode="External"/><Relationship Id="rId516" Type="http://schemas.openxmlformats.org/officeDocument/2006/relationships/hyperlink" Target="https://pbs.twimg.com/media/C8c0I96XYAYUO-P.jpg" TargetMode="External"/><Relationship Id="rId698" Type="http://schemas.openxmlformats.org/officeDocument/2006/relationships/hyperlink" Target="https://twitter.com/" TargetMode="External"/><Relationship Id="rId919" Type="http://schemas.openxmlformats.org/officeDocument/2006/relationships/hyperlink" Target="https://twitter.com/" TargetMode="External"/><Relationship Id="rId48" Type="http://schemas.openxmlformats.org/officeDocument/2006/relationships/hyperlink" Target="https://www.youtube.com/watch?v=yApyiDzGb44&amp;feature=youtu.be&amp;a" TargetMode="External"/><Relationship Id="rId113" Type="http://schemas.openxmlformats.org/officeDocument/2006/relationships/hyperlink" Target="https://www.youtube.com/watch?v=vtzTlx-ZOA4" TargetMode="External"/><Relationship Id="rId320" Type="http://schemas.openxmlformats.org/officeDocument/2006/relationships/hyperlink" Target="https://pbs.twimg.com/media/C8diYGeWAAAbz1K.jpg" TargetMode="External"/><Relationship Id="rId558" Type="http://schemas.openxmlformats.org/officeDocument/2006/relationships/hyperlink" Target="http://pbs.twimg.com/profile_images/418439058696597505/nD7so_9Z_normal.jpeg" TargetMode="External"/><Relationship Id="rId723" Type="http://schemas.openxmlformats.org/officeDocument/2006/relationships/hyperlink" Target="https://twitter.com/" TargetMode="External"/><Relationship Id="rId765" Type="http://schemas.openxmlformats.org/officeDocument/2006/relationships/hyperlink" Target="https://twitter.com/" TargetMode="External"/><Relationship Id="rId930" Type="http://schemas.openxmlformats.org/officeDocument/2006/relationships/hyperlink" Target="https://twitter.com/" TargetMode="External"/><Relationship Id="rId972" Type="http://schemas.openxmlformats.org/officeDocument/2006/relationships/hyperlink" Target="https://twitter.com/" TargetMode="External"/><Relationship Id="rId1006" Type="http://schemas.openxmlformats.org/officeDocument/2006/relationships/hyperlink" Target="https://twitter.com/" TargetMode="External"/><Relationship Id="rId155" Type="http://schemas.openxmlformats.org/officeDocument/2006/relationships/hyperlink" Target="https://m.facebook.com/story.php?story_fbid=10154394502951430&amp;id=89123326429&amp;pnref=story" TargetMode="External"/><Relationship Id="rId197" Type="http://schemas.openxmlformats.org/officeDocument/2006/relationships/hyperlink" Target="https://www.myhomegadgets.com/2017/04/03/galaxy-a3-a5-a7-2016-nougat-set-release-may/" TargetMode="External"/><Relationship Id="rId362" Type="http://schemas.openxmlformats.org/officeDocument/2006/relationships/hyperlink" Target="http://pbs.twimg.com/profile_images/630367724149997568/CP9rBotQ_normal.jpg" TargetMode="External"/><Relationship Id="rId418" Type="http://schemas.openxmlformats.org/officeDocument/2006/relationships/hyperlink" Target="http://pbs.twimg.com/profile_images/844495207194398720/nekWpv8h_normal.jpg" TargetMode="External"/><Relationship Id="rId625" Type="http://schemas.openxmlformats.org/officeDocument/2006/relationships/hyperlink" Target="http://pbs.twimg.com/profile_images/531896334366670848/E4zPXx-m_normal.jpeg" TargetMode="External"/><Relationship Id="rId832" Type="http://schemas.openxmlformats.org/officeDocument/2006/relationships/hyperlink" Target="https://twitter.com/" TargetMode="External"/><Relationship Id="rId222" Type="http://schemas.openxmlformats.org/officeDocument/2006/relationships/hyperlink" Target="https://wn.nr/2GpxXw" TargetMode="External"/><Relationship Id="rId264" Type="http://schemas.openxmlformats.org/officeDocument/2006/relationships/hyperlink" Target="http://partners.webmasterplan.com/click.asp?&amp;site=14832&amp;type=text&amp;tnb=11&amp;diurl=http://www.gethandy.de/smartphones/samsung/galaxy-a5--2016-/61/2628" TargetMode="External"/><Relationship Id="rId471" Type="http://schemas.openxmlformats.org/officeDocument/2006/relationships/hyperlink" Target="http://pbs.twimg.com/profile_images/839094522768461826/b7asaq8K_normal.jpg" TargetMode="External"/><Relationship Id="rId667" Type="http://schemas.openxmlformats.org/officeDocument/2006/relationships/hyperlink" Target="https://pbs.twimg.com/media/C8fHCdlVYAA-uRO.png" TargetMode="External"/><Relationship Id="rId874" Type="http://schemas.openxmlformats.org/officeDocument/2006/relationships/hyperlink" Target="https://twitter.com/" TargetMode="External"/><Relationship Id="rId17" Type="http://schemas.openxmlformats.org/officeDocument/2006/relationships/hyperlink" Target="https://www.bukalapak.com/p/handphone/aksesoris-handphone/casing-cover/26zusj-jual-cover-samsung-galaxy-a5-2016-a510-leather-flip-wallet?search%5Bkeywords%5D=galaxy%20a5&amp;from=list-product" TargetMode="External"/><Relationship Id="rId59" Type="http://schemas.openxmlformats.org/officeDocument/2006/relationships/hyperlink" Target="https://www.amazon.de/Tasche-Samsung-Galaxy-SM-A520-WonderfulDreamPicture/dp/B06XPLSQN6%3FSubscriptionId=AKIAIRMJUZTZTM3VOCRQ&amp;tag=tsepa01-21&amp;linkCode=xm2&amp;camp=2025&amp;creative=165953&amp;creativeASIN=B06XPLSQN6" TargetMode="External"/><Relationship Id="rId124" Type="http://schemas.openxmlformats.org/officeDocument/2006/relationships/hyperlink" Target="http://mundogadget.net/2015/11/se-filtran-imagenes-de-los-nuevos-galaxy-a3-y-galaxy-a5.html" TargetMode="External"/><Relationship Id="rId527" Type="http://schemas.openxmlformats.org/officeDocument/2006/relationships/hyperlink" Target="https://pbs.twimg.com/media/C8dYhBtXkAILGmP.jpg" TargetMode="External"/><Relationship Id="rId569" Type="http://schemas.openxmlformats.org/officeDocument/2006/relationships/hyperlink" Target="http://pbs.twimg.com/profile_images/451788625043152896/IS5gOrAj_normal.jpeg" TargetMode="External"/><Relationship Id="rId734" Type="http://schemas.openxmlformats.org/officeDocument/2006/relationships/hyperlink" Target="https://twitter.com/" TargetMode="External"/><Relationship Id="rId776" Type="http://schemas.openxmlformats.org/officeDocument/2006/relationships/hyperlink" Target="https://twitter.com/" TargetMode="External"/><Relationship Id="rId941" Type="http://schemas.openxmlformats.org/officeDocument/2006/relationships/hyperlink" Target="https://twitter.com/" TargetMode="External"/><Relationship Id="rId983" Type="http://schemas.openxmlformats.org/officeDocument/2006/relationships/hyperlink" Target="https://twitter.com/" TargetMode="External"/><Relationship Id="rId70" Type="http://schemas.openxmlformats.org/officeDocument/2006/relationships/hyperlink" Target="http://dlvr.it/NnPMLz" TargetMode="External"/><Relationship Id="rId166" Type="http://schemas.openxmlformats.org/officeDocument/2006/relationships/hyperlink" Target="http://www.fonearena.com/blog/216516/samsung-galaxy-a5-2017-photo-gallery.html?utm_source=dlvr.it&amp;utm_medium=twitter" TargetMode="External"/><Relationship Id="rId331" Type="http://schemas.openxmlformats.org/officeDocument/2006/relationships/hyperlink" Target="https://pbs.twimg.com/media/C8d6NlyVoAAvCnF.jpg" TargetMode="External"/><Relationship Id="rId373" Type="http://schemas.openxmlformats.org/officeDocument/2006/relationships/hyperlink" Target="https://pbs.twimg.com/media/C8aO_LYWAAAoJo_.jpg" TargetMode="External"/><Relationship Id="rId429" Type="http://schemas.openxmlformats.org/officeDocument/2006/relationships/hyperlink" Target="https://pbs.twimg.com/media/C8bOH45UIAAXWkH.jpg" TargetMode="External"/><Relationship Id="rId580" Type="http://schemas.openxmlformats.org/officeDocument/2006/relationships/hyperlink" Target="http://pbs.twimg.com/profile_images/3324220255/d794a1b1d0c31c531de42ccdf2fabd59_normal.jpeg" TargetMode="External"/><Relationship Id="rId636" Type="http://schemas.openxmlformats.org/officeDocument/2006/relationships/hyperlink" Target="http://abs.twimg.com/sticky/default_profile_images/default_profile_normal.png" TargetMode="External"/><Relationship Id="rId801" Type="http://schemas.openxmlformats.org/officeDocument/2006/relationships/hyperlink" Target="https://twitter.com/" TargetMode="External"/><Relationship Id="rId1" Type="http://schemas.openxmlformats.org/officeDocument/2006/relationships/hyperlink" Target="https://t.co/909rBM9eNZ" TargetMode="External"/><Relationship Id="rId233" Type="http://schemas.openxmlformats.org/officeDocument/2006/relationships/hyperlink" Target="http://www.oxglow.com.gh/samsung-galaxy-a5-for-sale-in-ghana_i7239" TargetMode="External"/><Relationship Id="rId440" Type="http://schemas.openxmlformats.org/officeDocument/2006/relationships/hyperlink" Target="https://pbs.twimg.com/media/C8bMGEOWsAAvCaD.jpg" TargetMode="External"/><Relationship Id="rId678" Type="http://schemas.openxmlformats.org/officeDocument/2006/relationships/hyperlink" Target="http://pbs.twimg.com/profile_images/588197423748636672/cbd11vfi_normal.jpg" TargetMode="External"/><Relationship Id="rId843" Type="http://schemas.openxmlformats.org/officeDocument/2006/relationships/hyperlink" Target="https://twitter.com/" TargetMode="External"/><Relationship Id="rId885" Type="http://schemas.openxmlformats.org/officeDocument/2006/relationships/hyperlink" Target="https://twitter.com/" TargetMode="External"/><Relationship Id="rId28" Type="http://schemas.openxmlformats.org/officeDocument/2006/relationships/hyperlink" Target="https://www.bukalapak.com/p/handphone/aksesoris-handphone/casing-cover/22yvp1-jual-casing-samsung-galaxy-a5-2016-a510-glitter-clear-case?search%5Bkeywords%5D=galaxy%20a5&amp;from=list-product" TargetMode="External"/><Relationship Id="rId275" Type="http://schemas.openxmlformats.org/officeDocument/2006/relationships/hyperlink" Target="http://www.e-commerce-news.net/galaxy-a5-2017-erhaelt-in-europa-sicherheitsupdate-fuer-maerz/" TargetMode="External"/><Relationship Id="rId300" Type="http://schemas.openxmlformats.org/officeDocument/2006/relationships/hyperlink" Target="https://pbs.twimg.com/media/C8bZiiMWsAE2kul.jpg" TargetMode="External"/><Relationship Id="rId482" Type="http://schemas.openxmlformats.org/officeDocument/2006/relationships/hyperlink" Target="http://pbs.twimg.com/profile_images/848516219724607488/9YHIB4_w_normal.jpg" TargetMode="External"/><Relationship Id="rId538" Type="http://schemas.openxmlformats.org/officeDocument/2006/relationships/hyperlink" Target="http://pbs.twimg.com/profile_images/2225562865/me_normal.jpg" TargetMode="External"/><Relationship Id="rId703" Type="http://schemas.openxmlformats.org/officeDocument/2006/relationships/hyperlink" Target="https://twitter.com/" TargetMode="External"/><Relationship Id="rId745" Type="http://schemas.openxmlformats.org/officeDocument/2006/relationships/hyperlink" Target="https://twitter.com/" TargetMode="External"/><Relationship Id="rId910" Type="http://schemas.openxmlformats.org/officeDocument/2006/relationships/hyperlink" Target="https://twitter.com/" TargetMode="External"/><Relationship Id="rId952" Type="http://schemas.openxmlformats.org/officeDocument/2006/relationships/hyperlink" Target="https://twitter.com/" TargetMode="External"/><Relationship Id="rId81" Type="http://schemas.openxmlformats.org/officeDocument/2006/relationships/hyperlink" Target="http://www.efacil.com.br/loja/produto/smartphones-galaxy-a/smartphone-samsung-galaxy-a5-dual-chip-dourado-tela-52-4gwifinfc-android-60-16mp-32gb-p3302250/?loja=uberlandia" TargetMode="External"/><Relationship Id="rId135" Type="http://schemas.openxmlformats.org/officeDocument/2006/relationships/hyperlink" Target="https://www.youtube.com/watch?v=ckBjefFWPws&amp;feature=youtu.be&amp;aSamsung" TargetMode="External"/><Relationship Id="rId177" Type="http://schemas.openxmlformats.org/officeDocument/2006/relationships/hyperlink" Target="http://www.universmartphone.com/march-security-update-now-arriving-on-the-galaxy-a5-2017-in-europe?utm_source=dlvr.it&amp;utm_medium=twitter" TargetMode="External"/><Relationship Id="rId342" Type="http://schemas.openxmlformats.org/officeDocument/2006/relationships/hyperlink" Target="https://pbs.twimg.com/media/C8euq0yXgAAUaHs.jpg" TargetMode="External"/><Relationship Id="rId384" Type="http://schemas.openxmlformats.org/officeDocument/2006/relationships/hyperlink" Target="http://pbs.twimg.com/profile_images/769553469804077056/H1Vj2KZY_normal.jpg" TargetMode="External"/><Relationship Id="rId591" Type="http://schemas.openxmlformats.org/officeDocument/2006/relationships/hyperlink" Target="http://pbs.twimg.com/profile_images/798165729623375872/Z4EiMvOU_normal.jpg" TargetMode="External"/><Relationship Id="rId605" Type="http://schemas.openxmlformats.org/officeDocument/2006/relationships/hyperlink" Target="https://pbs.twimg.com/media/C8eOT1QXgAIOtfQ.jpg" TargetMode="External"/><Relationship Id="rId787" Type="http://schemas.openxmlformats.org/officeDocument/2006/relationships/hyperlink" Target="https://twitter.com/" TargetMode="External"/><Relationship Id="rId812" Type="http://schemas.openxmlformats.org/officeDocument/2006/relationships/hyperlink" Target="https://twitter.com/" TargetMode="External"/><Relationship Id="rId994" Type="http://schemas.openxmlformats.org/officeDocument/2006/relationships/hyperlink" Target="https://twitter.com/" TargetMode="External"/><Relationship Id="rId202" Type="http://schemas.openxmlformats.org/officeDocument/2006/relationships/hyperlink" Target="https://www.sammobile.com/2017/04/03/march-security-update-now-arriving-on-the-galaxy-a5-2017-in-europe/" TargetMode="External"/><Relationship Id="rId244" Type="http://schemas.openxmlformats.org/officeDocument/2006/relationships/hyperlink" Target="https://twitter.com/i/web/status/848550601059217408" TargetMode="External"/><Relationship Id="rId647" Type="http://schemas.openxmlformats.org/officeDocument/2006/relationships/hyperlink" Target="http://pbs.twimg.com/profile_images/823561651517583361/ttDQSujx_normal.jpg" TargetMode="External"/><Relationship Id="rId689" Type="http://schemas.openxmlformats.org/officeDocument/2006/relationships/hyperlink" Target="https://twitter.com/" TargetMode="External"/><Relationship Id="rId854" Type="http://schemas.openxmlformats.org/officeDocument/2006/relationships/hyperlink" Target="https://twitter.com/" TargetMode="External"/><Relationship Id="rId896" Type="http://schemas.openxmlformats.org/officeDocument/2006/relationships/hyperlink" Target="https://twitter.com/" TargetMode="External"/><Relationship Id="rId39" Type="http://schemas.openxmlformats.org/officeDocument/2006/relationships/hyperlink" Target="https://wn.nr/BYV9HT" TargetMode="External"/><Relationship Id="rId286" Type="http://schemas.openxmlformats.org/officeDocument/2006/relationships/hyperlink" Target="https://pbs.twimg.com/media/C79DeTEXgAI5Wlh.jpg" TargetMode="External"/><Relationship Id="rId451" Type="http://schemas.openxmlformats.org/officeDocument/2006/relationships/hyperlink" Target="https://pbs.twimg.com/media/C8bbpDSW0AUIE30.jpg" TargetMode="External"/><Relationship Id="rId493" Type="http://schemas.openxmlformats.org/officeDocument/2006/relationships/hyperlink" Target="http://pbs.twimg.com/profile_images/736293251536158720/Vxflde0D_normal.jpg" TargetMode="External"/><Relationship Id="rId507" Type="http://schemas.openxmlformats.org/officeDocument/2006/relationships/hyperlink" Target="https://pbs.twimg.com/media/C8cciisUwAEbdlF.jpg" TargetMode="External"/><Relationship Id="rId549" Type="http://schemas.openxmlformats.org/officeDocument/2006/relationships/hyperlink" Target="https://pbs.twimg.com/media/C8TLTF0VoAA8aYD.jpg" TargetMode="External"/><Relationship Id="rId714" Type="http://schemas.openxmlformats.org/officeDocument/2006/relationships/hyperlink" Target="https://twitter.com/" TargetMode="External"/><Relationship Id="rId756" Type="http://schemas.openxmlformats.org/officeDocument/2006/relationships/hyperlink" Target="https://twitter.com/" TargetMode="External"/><Relationship Id="rId921" Type="http://schemas.openxmlformats.org/officeDocument/2006/relationships/hyperlink" Target="https://twitter.com/" TargetMode="External"/><Relationship Id="rId50" Type="http://schemas.openxmlformats.org/officeDocument/2006/relationships/hyperlink" Target="https://wn.nr/zxJsnL" TargetMode="External"/><Relationship Id="rId104" Type="http://schemas.openxmlformats.org/officeDocument/2006/relationships/hyperlink" Target="http://myapkreview.com/samsung-galaxy-a5-2017/" TargetMode="External"/><Relationship Id="rId146" Type="http://schemas.openxmlformats.org/officeDocument/2006/relationships/hyperlink" Target="http://alipromo.com/redirect/cpa/o/od71ks1rgphhhnt7se7lckeljsbymm8q/?to=https%3A%2F%2Fwww.aliexpress.com%2Fitem%2FFor-Samsung-Galaxy-A5-A7-J1-J5-J7-G360-Core-Grand-Prime-G530-Silicone-Phone-Cases%2F32606553030.html" TargetMode="External"/><Relationship Id="rId188" Type="http://schemas.openxmlformats.org/officeDocument/2006/relationships/hyperlink" Target="http://feeds.feedburner.com/~r/TelefoonAbonnement/~3/5TaeYW-D5qM/?utm_source=feedburner&amp;utm_medium=twitter&amp;utm_campaign=telefoonabonl" TargetMode="External"/><Relationship Id="rId311" Type="http://schemas.openxmlformats.org/officeDocument/2006/relationships/hyperlink" Target="https://pbs.twimg.com/media/C8crjT4U0AEVyL4.jpg" TargetMode="External"/><Relationship Id="rId353" Type="http://schemas.openxmlformats.org/officeDocument/2006/relationships/hyperlink" Target="https://pbs.twimg.com/media/C8fHCdlVYAA-uRO.png" TargetMode="External"/><Relationship Id="rId395" Type="http://schemas.openxmlformats.org/officeDocument/2006/relationships/hyperlink" Target="http://pbs.twimg.com/profile_images/733106312146456576/2sf7RrGD_normal.jpg" TargetMode="External"/><Relationship Id="rId409" Type="http://schemas.openxmlformats.org/officeDocument/2006/relationships/hyperlink" Target="http://pbs.twimg.com/profile_images/833067321153437697/YuFL_1c3_normal.jpg" TargetMode="External"/><Relationship Id="rId560" Type="http://schemas.openxmlformats.org/officeDocument/2006/relationships/hyperlink" Target="http://pbs.twimg.com/profile_images/780554966171877376/PhsfciyV_normal.jpg" TargetMode="External"/><Relationship Id="rId798" Type="http://schemas.openxmlformats.org/officeDocument/2006/relationships/hyperlink" Target="https://twitter.com/" TargetMode="External"/><Relationship Id="rId963" Type="http://schemas.openxmlformats.org/officeDocument/2006/relationships/hyperlink" Target="https://twitter.com/" TargetMode="External"/><Relationship Id="rId92" Type="http://schemas.openxmlformats.org/officeDocument/2006/relationships/hyperlink" Target="https://www.instagram.com/p/BSZUdeaF4w4/" TargetMode="External"/><Relationship Id="rId213" Type="http://schemas.openxmlformats.org/officeDocument/2006/relationships/hyperlink" Target="https://www.facebook.com/findertech/photos/a.902799803199673.1073741828.789112264568428/1084942571652061/?type=3&amp;theater&amp;utm_content=buffer198f8&amp;utm_medium=referral&amp;utm_source=twitter.com&amp;utm_campaign=(none)" TargetMode="External"/><Relationship Id="rId420" Type="http://schemas.openxmlformats.org/officeDocument/2006/relationships/hyperlink" Target="http://pbs.twimg.com/profile_images/2402842264/9ia79to7j60s8zxj5ug4_normal.jpeg" TargetMode="External"/><Relationship Id="rId616" Type="http://schemas.openxmlformats.org/officeDocument/2006/relationships/hyperlink" Target="http://pbs.twimg.com/profile_images/844163216473309186/TKmgjFjv_normal.jpg" TargetMode="External"/><Relationship Id="rId658" Type="http://schemas.openxmlformats.org/officeDocument/2006/relationships/hyperlink" Target="http://pbs.twimg.com/profile_images/840451149534769153/wYQOPPYC_normal.jpg" TargetMode="External"/><Relationship Id="rId823" Type="http://schemas.openxmlformats.org/officeDocument/2006/relationships/hyperlink" Target="https://twitter.com/" TargetMode="External"/><Relationship Id="rId865" Type="http://schemas.openxmlformats.org/officeDocument/2006/relationships/hyperlink" Target="https://twitter.com/" TargetMode="External"/><Relationship Id="rId255" Type="http://schemas.openxmlformats.org/officeDocument/2006/relationships/hyperlink" Target="http://gadgets.ndtv.com/photos/samsung-galaxy-a5-2016-21704" TargetMode="External"/><Relationship Id="rId297" Type="http://schemas.openxmlformats.org/officeDocument/2006/relationships/hyperlink" Target="https://pbs.twimg.com/media/C8bRpL7XcAA0OSO.jpg" TargetMode="External"/><Relationship Id="rId462" Type="http://schemas.openxmlformats.org/officeDocument/2006/relationships/hyperlink" Target="http://pbs.twimg.com/profile_images/782260531851767808/BQYrWCdU_normal.jpg" TargetMode="External"/><Relationship Id="rId518" Type="http://schemas.openxmlformats.org/officeDocument/2006/relationships/hyperlink" Target="https://pbs.twimg.com/media/C8c5yUjXcAAvTu4.jpg" TargetMode="External"/><Relationship Id="rId725" Type="http://schemas.openxmlformats.org/officeDocument/2006/relationships/hyperlink" Target="https://twitter.com/" TargetMode="External"/><Relationship Id="rId932" Type="http://schemas.openxmlformats.org/officeDocument/2006/relationships/hyperlink" Target="https://twitter.com/" TargetMode="External"/><Relationship Id="rId115" Type="http://schemas.openxmlformats.org/officeDocument/2006/relationships/hyperlink" Target="http://www.androidpit.es/samsung-galaxy-a5-2017-vs-samsung-galaxy-s7-comparacion" TargetMode="External"/><Relationship Id="rId157" Type="http://schemas.openxmlformats.org/officeDocument/2006/relationships/hyperlink" Target="http://www.ebay.com/itm/Samsung-Galaxy-A5-2017-SM-A520F-DS-32GB-GSM-Unlocked-Int-039-l-Dual-Sim-Black-/132147037139?roken=cUgayN&amp;soutkn=u1MaY4" TargetMode="External"/><Relationship Id="rId322" Type="http://schemas.openxmlformats.org/officeDocument/2006/relationships/hyperlink" Target="https://pbs.twimg.com/media/C8dq0AgUMAAtieH.jpg" TargetMode="External"/><Relationship Id="rId364" Type="http://schemas.openxmlformats.org/officeDocument/2006/relationships/hyperlink" Target="http://pbs.twimg.com/profile_images/630367724149997568/CP9rBotQ_normal.jpg" TargetMode="External"/><Relationship Id="rId767" Type="http://schemas.openxmlformats.org/officeDocument/2006/relationships/hyperlink" Target="https://twitter.com/" TargetMode="External"/><Relationship Id="rId974" Type="http://schemas.openxmlformats.org/officeDocument/2006/relationships/hyperlink" Target="https://twitter.com/" TargetMode="External"/><Relationship Id="rId1008" Type="http://schemas.openxmlformats.org/officeDocument/2006/relationships/hyperlink" Target="https://api.twitter.com/1.1/geo/id/5ddc8b97bfa4fa9d.json" TargetMode="External"/><Relationship Id="rId61" Type="http://schemas.openxmlformats.org/officeDocument/2006/relationships/hyperlink" Target="http://articulo.mercadolibre.com.ar/MLA-659810478-samsung-galaxy-a5-duos-completomicrosd-32gbfundafilm-_JM" TargetMode="External"/><Relationship Id="rId199" Type="http://schemas.openxmlformats.org/officeDocument/2006/relationships/hyperlink" Target="http://dlvr.it/NnM7Ry" TargetMode="External"/><Relationship Id="rId571" Type="http://schemas.openxmlformats.org/officeDocument/2006/relationships/hyperlink" Target="http://pbs.twimg.com/profile_images/743140758711078912/_wWuuLhI_normal.jpg" TargetMode="External"/><Relationship Id="rId627" Type="http://schemas.openxmlformats.org/officeDocument/2006/relationships/hyperlink" Target="https://pbs.twimg.com/media/C8a3dyPXoAAn-jl.jpg" TargetMode="External"/><Relationship Id="rId669" Type="http://schemas.openxmlformats.org/officeDocument/2006/relationships/hyperlink" Target="http://pbs.twimg.com/profile_images/840544742043709440/j5PQbWrg_normal.jpg" TargetMode="External"/><Relationship Id="rId834" Type="http://schemas.openxmlformats.org/officeDocument/2006/relationships/hyperlink" Target="https://twitter.com/" TargetMode="External"/><Relationship Id="rId876" Type="http://schemas.openxmlformats.org/officeDocument/2006/relationships/hyperlink" Target="https://twitter.com/" TargetMode="External"/><Relationship Id="rId19" Type="http://schemas.openxmlformats.org/officeDocument/2006/relationships/hyperlink" Target="https://www.bukalapak.com/p/handphone/aksesoris-handphone/casing-cover/3p2a63-jual-cover-samsung-galaxy-a5-2016-a510-ipaky-slim-armor?search%5Bkeywords%5D=galaxy%20a5&amp;from=list-product" TargetMode="External"/><Relationship Id="rId224" Type="http://schemas.openxmlformats.org/officeDocument/2006/relationships/hyperlink" Target="http://www.scoop.it/t/1-by-happyties/p/4077271339/2017/04/03/a-series-galaxy-a3-a5-a7-2017?utm_medium=social&amp;utm_source=twitter" TargetMode="External"/><Relationship Id="rId266" Type="http://schemas.openxmlformats.org/officeDocument/2006/relationships/hyperlink" Target="https://www.youtube.com/watch?v=VfEJbfVXDTU&amp;feature=youtu.be&amp;a" TargetMode="External"/><Relationship Id="rId431" Type="http://schemas.openxmlformats.org/officeDocument/2006/relationships/hyperlink" Target="https://pbs.twimg.com/media/C8bRQeZUwAApvcW.jpg" TargetMode="External"/><Relationship Id="rId473" Type="http://schemas.openxmlformats.org/officeDocument/2006/relationships/hyperlink" Target="http://pbs.twimg.com/profile_images/839094522768461826/b7asaq8K_normal.jpg" TargetMode="External"/><Relationship Id="rId529" Type="http://schemas.openxmlformats.org/officeDocument/2006/relationships/hyperlink" Target="http://pbs.twimg.com/profile_images/584458290756616192/eUxaCmMp_normal.jpg" TargetMode="External"/><Relationship Id="rId680" Type="http://schemas.openxmlformats.org/officeDocument/2006/relationships/hyperlink" Target="http://pbs.twimg.com/profile_images/701421244235825152/fnNZnKWO_normal.png" TargetMode="External"/><Relationship Id="rId736" Type="http://schemas.openxmlformats.org/officeDocument/2006/relationships/hyperlink" Target="https://twitter.com/" TargetMode="External"/><Relationship Id="rId901" Type="http://schemas.openxmlformats.org/officeDocument/2006/relationships/hyperlink" Target="https://twitter.com/" TargetMode="External"/><Relationship Id="rId30" Type="http://schemas.openxmlformats.org/officeDocument/2006/relationships/hyperlink" Target="https://www.bukalapak.com/p/handphone/aksesoris-handphone/casing-cover/1ycfvv-jual-cover-samsung-galaxy-a5-2016-a510-metal-soft-shell?search%5Bkeywords%5D=galaxy%20a5&amp;from=list-product" TargetMode="External"/><Relationship Id="rId126" Type="http://schemas.openxmlformats.org/officeDocument/2006/relationships/hyperlink" Target="http://feeds.feedburner.com/~r/howardforums/mRkF/~3/1fLPykPMhno/1895459-How-to-repair-boot-on-hardbricked-Samsung-Galaxy-A3-SM-A300F-A5-SM-A500F-mobiles?utm_source=feedburner&amp;utm_medium=twitter&amp;utm_campaign=sarahtronix" TargetMode="External"/><Relationship Id="rId168" Type="http://schemas.openxmlformats.org/officeDocument/2006/relationships/hyperlink" Target="http://www.fonearena.com/blog/216516/samsung-galaxy-a5-2017-photo-gallery.html?utm_source=dlvr.it&amp;utm_medium=twitter" TargetMode="External"/><Relationship Id="rId333" Type="http://schemas.openxmlformats.org/officeDocument/2006/relationships/hyperlink" Target="https://pbs.twimg.com/media/C8d8yQWWsAA94Mf.jpg" TargetMode="External"/><Relationship Id="rId540" Type="http://schemas.openxmlformats.org/officeDocument/2006/relationships/hyperlink" Target="https://pbs.twimg.com/media/C8dq0AgUMAAtieH.jpg" TargetMode="External"/><Relationship Id="rId778" Type="http://schemas.openxmlformats.org/officeDocument/2006/relationships/hyperlink" Target="https://twitter.com/" TargetMode="External"/><Relationship Id="rId943" Type="http://schemas.openxmlformats.org/officeDocument/2006/relationships/hyperlink" Target="https://twitter.com/" TargetMode="External"/><Relationship Id="rId985" Type="http://schemas.openxmlformats.org/officeDocument/2006/relationships/hyperlink" Target="https://twitter.com/" TargetMode="External"/><Relationship Id="rId72" Type="http://schemas.openxmlformats.org/officeDocument/2006/relationships/hyperlink" Target="https://www.encuentra24.com/panama-es/electronica-telefono-movil/samsung-galaxy-a5-2016-100-00-dolares/8771844" TargetMode="External"/><Relationship Id="rId375" Type="http://schemas.openxmlformats.org/officeDocument/2006/relationships/hyperlink" Target="http://pbs.twimg.com/profile_images/617766970641911808/Qg5Q2IHD_normal.jpg" TargetMode="External"/><Relationship Id="rId582" Type="http://schemas.openxmlformats.org/officeDocument/2006/relationships/hyperlink" Target="https://pbs.twimg.com/media/C8eCf3ZWAAIecQW.jpg" TargetMode="External"/><Relationship Id="rId638" Type="http://schemas.openxmlformats.org/officeDocument/2006/relationships/hyperlink" Target="http://pbs.twimg.com/profile_images/498101808108036096/RzqJU630_normal.jpeg" TargetMode="External"/><Relationship Id="rId803" Type="http://schemas.openxmlformats.org/officeDocument/2006/relationships/hyperlink" Target="https://twitter.com/" TargetMode="External"/><Relationship Id="rId845" Type="http://schemas.openxmlformats.org/officeDocument/2006/relationships/hyperlink" Target="https://twitter.com/" TargetMode="External"/><Relationship Id="rId3" Type="http://schemas.openxmlformats.org/officeDocument/2006/relationships/hyperlink" Target="https://t.co/zpuWw75UKH" TargetMode="External"/><Relationship Id="rId235" Type="http://schemas.openxmlformats.org/officeDocument/2006/relationships/hyperlink" Target="https://www.youtube.com/watch?v=W1UqQGa_-KM&amp;feature=youtu.be" TargetMode="External"/><Relationship Id="rId277" Type="http://schemas.openxmlformats.org/officeDocument/2006/relationships/hyperlink" Target="https://pbs.twimg.com/media/C8aO4xfXoAM8MKA.jpg" TargetMode="External"/><Relationship Id="rId400" Type="http://schemas.openxmlformats.org/officeDocument/2006/relationships/hyperlink" Target="http://pbs.twimg.com/profile_images/847296758556139521/VmTeKhj9_normal.jpg" TargetMode="External"/><Relationship Id="rId442" Type="http://schemas.openxmlformats.org/officeDocument/2006/relationships/hyperlink" Target="https://pbs.twimg.com/media/C8bRpL7XcAA0OSO.jpg" TargetMode="External"/><Relationship Id="rId484" Type="http://schemas.openxmlformats.org/officeDocument/2006/relationships/hyperlink" Target="https://pbs.twimg.com/media/C8b9bm4XcAIQMkw.jpg" TargetMode="External"/><Relationship Id="rId705" Type="http://schemas.openxmlformats.org/officeDocument/2006/relationships/hyperlink" Target="https://twitter.com/" TargetMode="External"/><Relationship Id="rId887" Type="http://schemas.openxmlformats.org/officeDocument/2006/relationships/hyperlink" Target="https://twitter.com/" TargetMode="External"/><Relationship Id="rId137" Type="http://schemas.openxmlformats.org/officeDocument/2006/relationships/hyperlink" Target="http://www.efacil.com.br/loja/produto/celulares-e-telefones/Smartphones/smartphone-galaxy-a5-2016-dual-chip-rose-4g-wif-infc-android-13mp-16gb-samsung-p3301830/?loja=uberlandia" TargetMode="External"/><Relationship Id="rId302" Type="http://schemas.openxmlformats.org/officeDocument/2006/relationships/hyperlink" Target="https://pbs.twimg.com/media/C8bq5bxXgAYRRuh.jpg" TargetMode="External"/><Relationship Id="rId344" Type="http://schemas.openxmlformats.org/officeDocument/2006/relationships/hyperlink" Target="https://pbs.twimg.com/media/C8dok9cXgAUF-sB.jpg" TargetMode="External"/><Relationship Id="rId691" Type="http://schemas.openxmlformats.org/officeDocument/2006/relationships/hyperlink" Target="https://twitter.com/" TargetMode="External"/><Relationship Id="rId747" Type="http://schemas.openxmlformats.org/officeDocument/2006/relationships/hyperlink" Target="https://twitter.com/" TargetMode="External"/><Relationship Id="rId789" Type="http://schemas.openxmlformats.org/officeDocument/2006/relationships/hyperlink" Target="https://twitter.com/" TargetMode="External"/><Relationship Id="rId912" Type="http://schemas.openxmlformats.org/officeDocument/2006/relationships/hyperlink" Target="https://twitter.com/" TargetMode="External"/><Relationship Id="rId954" Type="http://schemas.openxmlformats.org/officeDocument/2006/relationships/hyperlink" Target="https://twitter.com/" TargetMode="External"/><Relationship Id="rId996" Type="http://schemas.openxmlformats.org/officeDocument/2006/relationships/hyperlink" Target="https://twitter.com/" TargetMode="External"/><Relationship Id="rId41" Type="http://schemas.openxmlformats.org/officeDocument/2006/relationships/hyperlink" Target="http://www.androidpit.es/samsung-galaxy-a5-2017-vs-samsung-galaxy-s7-comparacion?utm_source=dlvr.it&amp;utm_medium=twitter" TargetMode="External"/><Relationship Id="rId83" Type="http://schemas.openxmlformats.org/officeDocument/2006/relationships/hyperlink" Target="https://samsungmagazine.eu/2017/04/02/recenzia-samsung-galaxy-a5-2017/" TargetMode="External"/><Relationship Id="rId179" Type="http://schemas.openxmlformats.org/officeDocument/2006/relationships/hyperlink" Target="https://www.sammobile.com/2017/04/03/march-security-update-now-arriving-on-the-galaxy-a5-2017-in-europe/?utm_source=dlvr.it&amp;utm_medium=twitter" TargetMode="External"/><Relationship Id="rId386" Type="http://schemas.openxmlformats.org/officeDocument/2006/relationships/hyperlink" Target="http://pbs.twimg.com/profile_images/845595668127240193/V9l5Nr8R_normal.jpg" TargetMode="External"/><Relationship Id="rId551" Type="http://schemas.openxmlformats.org/officeDocument/2006/relationships/hyperlink" Target="https://pbs.twimg.com/media/C8TLTF0VoAA8aYD.jpg" TargetMode="External"/><Relationship Id="rId593" Type="http://schemas.openxmlformats.org/officeDocument/2006/relationships/hyperlink" Target="http://pbs.twimg.com/profile_images/843917301212700672/pS4aNhE6_normal.jpg" TargetMode="External"/><Relationship Id="rId607" Type="http://schemas.openxmlformats.org/officeDocument/2006/relationships/hyperlink" Target="http://pbs.twimg.com/profile_images/773131215276744704/as28Q_-i_normal.jpg" TargetMode="External"/><Relationship Id="rId649" Type="http://schemas.openxmlformats.org/officeDocument/2006/relationships/hyperlink" Target="http://abs.twimg.com/sticky/default_profile_images/default_profile_normal.png" TargetMode="External"/><Relationship Id="rId814" Type="http://schemas.openxmlformats.org/officeDocument/2006/relationships/hyperlink" Target="https://twitter.com/" TargetMode="External"/><Relationship Id="rId856" Type="http://schemas.openxmlformats.org/officeDocument/2006/relationships/hyperlink" Target="https://twitter.com/" TargetMode="External"/><Relationship Id="rId190" Type="http://schemas.openxmlformats.org/officeDocument/2006/relationships/hyperlink" Target="http://mobiletekzone.com/products/hot-case-cover-flip-clear-view-transparent-electroplating-hard-for-samsung-galaxy-a5-a3-a7-j1-j5-j7-s6-s7-edge-smart-mirror/" TargetMode="External"/><Relationship Id="rId204" Type="http://schemas.openxmlformats.org/officeDocument/2006/relationships/hyperlink" Target="https://www.youtube.com/watch?v=VfEJbfVXDTU&amp;feature=youtu.be&amp;a" TargetMode="External"/><Relationship Id="rId246" Type="http://schemas.openxmlformats.org/officeDocument/2006/relationships/hyperlink" Target="https://wn.nr/njn7Z3" TargetMode="External"/><Relationship Id="rId288" Type="http://schemas.openxmlformats.org/officeDocument/2006/relationships/hyperlink" Target="https://pbs.twimg.com/media/C8bOH45UIAAXWkH.jpg" TargetMode="External"/><Relationship Id="rId411" Type="http://schemas.openxmlformats.org/officeDocument/2006/relationships/hyperlink" Target="http://pbs.twimg.com/profile_images/2364872456/1ollyqvs5wccq1bpvxqh_normal.jpeg" TargetMode="External"/><Relationship Id="rId453" Type="http://schemas.openxmlformats.org/officeDocument/2006/relationships/hyperlink" Target="http://pbs.twimg.com/profile_images/786614558689337344/wCP9Zm1l_normal.jpg" TargetMode="External"/><Relationship Id="rId509" Type="http://schemas.openxmlformats.org/officeDocument/2006/relationships/hyperlink" Target="https://pbs.twimg.com/media/C79DeTEXgAI5Wlh.jpg" TargetMode="External"/><Relationship Id="rId660" Type="http://schemas.openxmlformats.org/officeDocument/2006/relationships/hyperlink" Target="http://pbs.twimg.com/profile_images/453700543693611008/LVfKrzi-_normal.jpeg" TargetMode="External"/><Relationship Id="rId898" Type="http://schemas.openxmlformats.org/officeDocument/2006/relationships/hyperlink" Target="https://twitter.com/" TargetMode="External"/><Relationship Id="rId106" Type="http://schemas.openxmlformats.org/officeDocument/2006/relationships/hyperlink" Target="http://myapkreview.com/samsung-galaxy-a5-2017/" TargetMode="External"/><Relationship Id="rId313" Type="http://schemas.openxmlformats.org/officeDocument/2006/relationships/hyperlink" Target="https://pbs.twimg.com/media/C8c1R0BWAAA8yyF.jpg" TargetMode="External"/><Relationship Id="rId495" Type="http://schemas.openxmlformats.org/officeDocument/2006/relationships/hyperlink" Target="http://pbs.twimg.com/profile_images/514672617/computer_normal.jpg" TargetMode="External"/><Relationship Id="rId716" Type="http://schemas.openxmlformats.org/officeDocument/2006/relationships/hyperlink" Target="https://twitter.com/" TargetMode="External"/><Relationship Id="rId758" Type="http://schemas.openxmlformats.org/officeDocument/2006/relationships/hyperlink" Target="https://twitter.com/" TargetMode="External"/><Relationship Id="rId923" Type="http://schemas.openxmlformats.org/officeDocument/2006/relationships/hyperlink" Target="https://twitter.com/" TargetMode="External"/><Relationship Id="rId965" Type="http://schemas.openxmlformats.org/officeDocument/2006/relationships/hyperlink" Target="https://twitter.com/" TargetMode="External"/><Relationship Id="rId10" Type="http://schemas.openxmlformats.org/officeDocument/2006/relationships/hyperlink" Target="https://t.co/wKRBnVYePl" TargetMode="External"/><Relationship Id="rId52" Type="http://schemas.openxmlformats.org/officeDocument/2006/relationships/hyperlink" Target="https://www.youtube.com/watch?v=4oqBIX7RCuo&amp;feature=youtu.be&amp;a" TargetMode="External"/><Relationship Id="rId94" Type="http://schemas.openxmlformats.org/officeDocument/2006/relationships/hyperlink" Target="https://www.facebook.com/photo.php?fbid=10154902270944473" TargetMode="External"/><Relationship Id="rId148" Type="http://schemas.openxmlformats.org/officeDocument/2006/relationships/hyperlink" Target="https://articulo.mercadolibre.com.ve/MLV-489835055-se-vene-samsung-galaxy-a5-pantalla-rota-_JM" TargetMode="External"/><Relationship Id="rId355" Type="http://schemas.openxmlformats.org/officeDocument/2006/relationships/hyperlink" Target="https://pbs.twimg.com/media/C8fJG4AUQAAKHP6.jpg" TargetMode="External"/><Relationship Id="rId397" Type="http://schemas.openxmlformats.org/officeDocument/2006/relationships/hyperlink" Target="http://pbs.twimg.com/profile_images/834533201355870209/fjTwHzRO_normal.jpg" TargetMode="External"/><Relationship Id="rId520" Type="http://schemas.openxmlformats.org/officeDocument/2006/relationships/hyperlink" Target="http://pbs.twimg.com/profile_images/805530897323884544/WQhCpTS7_normal.jpg" TargetMode="External"/><Relationship Id="rId562" Type="http://schemas.openxmlformats.org/officeDocument/2006/relationships/hyperlink" Target="http://pbs.twimg.com/profile_images/503819201438437376/XJWdQpKR_normal.jpeg" TargetMode="External"/><Relationship Id="rId618" Type="http://schemas.openxmlformats.org/officeDocument/2006/relationships/hyperlink" Target="https://pbs.twimg.com/media/C8ei_7YXUAA9YMr.jpg" TargetMode="External"/><Relationship Id="rId825" Type="http://schemas.openxmlformats.org/officeDocument/2006/relationships/hyperlink" Target="https://twitter.com/" TargetMode="External"/><Relationship Id="rId215" Type="http://schemas.openxmlformats.org/officeDocument/2006/relationships/hyperlink" Target="https://twitter.com/i/web/status/848817857697918976" TargetMode="External"/><Relationship Id="rId257" Type="http://schemas.openxmlformats.org/officeDocument/2006/relationships/hyperlink" Target="https://www.owler.com/reports/android/samsung-brings-android-s-march-security-update-to-/1491219960363?utm_source=twitter&amp;utm_medium=social&amp;utm_campaign=sectorNews_ApplicationSoftware" TargetMode="External"/><Relationship Id="rId422" Type="http://schemas.openxmlformats.org/officeDocument/2006/relationships/hyperlink" Target="http://pbs.twimg.com/profile_images/788801792905740288/A9E9VSxh_normal.jpg" TargetMode="External"/><Relationship Id="rId464" Type="http://schemas.openxmlformats.org/officeDocument/2006/relationships/hyperlink" Target="http://pbs.twimg.com/profile_images/683534098497814529/KS06E3Tk_normal.jpg" TargetMode="External"/><Relationship Id="rId867" Type="http://schemas.openxmlformats.org/officeDocument/2006/relationships/hyperlink" Target="https://twitter.com/" TargetMode="External"/><Relationship Id="rId1010" Type="http://schemas.openxmlformats.org/officeDocument/2006/relationships/printerSettings" Target="../printerSettings/printerSettings1.bin"/><Relationship Id="rId299" Type="http://schemas.openxmlformats.org/officeDocument/2006/relationships/hyperlink" Target="https://pbs.twimg.com/media/C8a7ybfXYAAMsnL.jpg" TargetMode="External"/><Relationship Id="rId727" Type="http://schemas.openxmlformats.org/officeDocument/2006/relationships/hyperlink" Target="https://twitter.com/" TargetMode="External"/><Relationship Id="rId934" Type="http://schemas.openxmlformats.org/officeDocument/2006/relationships/hyperlink" Target="https://twitter.com/" TargetMode="External"/><Relationship Id="rId63" Type="http://schemas.openxmlformats.org/officeDocument/2006/relationships/hyperlink" Target="http://www.trucoscelular.net/samsung-galaxy-a5-2017-vs-galaxy-s7-cual-es-el-mejor-affaire/" TargetMode="External"/><Relationship Id="rId159" Type="http://schemas.openxmlformats.org/officeDocument/2006/relationships/hyperlink" Target="http://rover.ebay.com/rover/1/711-53200-19255-0/1?ff3=2&amp;toolid=10039&amp;campid=5337938671&amp;item=391744481398&amp;vectorid=229466&amp;lgeo=1" TargetMode="External"/><Relationship Id="rId366" Type="http://schemas.openxmlformats.org/officeDocument/2006/relationships/hyperlink" Target="http://pbs.twimg.com/profile_images/630367724149997568/CP9rBotQ_normal.jpg" TargetMode="External"/><Relationship Id="rId573" Type="http://schemas.openxmlformats.org/officeDocument/2006/relationships/hyperlink" Target="http://pbs.twimg.com/profile_images/834297353624498176/3Snre3oF_normal.jpg" TargetMode="External"/><Relationship Id="rId780" Type="http://schemas.openxmlformats.org/officeDocument/2006/relationships/hyperlink" Target="https://twitter.com/" TargetMode="External"/><Relationship Id="rId226" Type="http://schemas.openxmlformats.org/officeDocument/2006/relationships/hyperlink" Target="https://twitter.com/i/web/status/848826767565611008" TargetMode="External"/><Relationship Id="rId433" Type="http://schemas.openxmlformats.org/officeDocument/2006/relationships/hyperlink" Target="http://pbs.twimg.com/profile_images/773215263147888640/r6s5t9CG_normal.jpg" TargetMode="External"/><Relationship Id="rId878" Type="http://schemas.openxmlformats.org/officeDocument/2006/relationships/hyperlink" Target="https://twitter.com/" TargetMode="External"/><Relationship Id="rId640" Type="http://schemas.openxmlformats.org/officeDocument/2006/relationships/hyperlink" Target="http://pbs.twimg.com/profile_images/848788261581488129/fn5oeCqt_normal.jpg" TargetMode="External"/><Relationship Id="rId738" Type="http://schemas.openxmlformats.org/officeDocument/2006/relationships/hyperlink" Target="https://twitter.com/" TargetMode="External"/><Relationship Id="rId945" Type="http://schemas.openxmlformats.org/officeDocument/2006/relationships/hyperlink" Target="https://twitter.com/" TargetMode="External"/><Relationship Id="rId74" Type="http://schemas.openxmlformats.org/officeDocument/2006/relationships/hyperlink" Target="http://www.voursa.com/Annoncev.cfm?pdtid=71048&amp;utm_source=dlvr.it&amp;utm_medium=twitter" TargetMode="External"/><Relationship Id="rId377" Type="http://schemas.openxmlformats.org/officeDocument/2006/relationships/hyperlink" Target="http://abs.twimg.com/sticky/default_profile_images/default_profile_normal.png" TargetMode="External"/><Relationship Id="rId500" Type="http://schemas.openxmlformats.org/officeDocument/2006/relationships/hyperlink" Target="http://pbs.twimg.com/profile_images/848868720172781568/vhOpaIDe_normal.jpg" TargetMode="External"/><Relationship Id="rId584" Type="http://schemas.openxmlformats.org/officeDocument/2006/relationships/hyperlink" Target="http://pbs.twimg.com/profile_images/806605641758494722/gP49Bpgb_normal.jpg" TargetMode="External"/><Relationship Id="rId805" Type="http://schemas.openxmlformats.org/officeDocument/2006/relationships/hyperlink" Target="https://twitter.com/" TargetMode="External"/><Relationship Id="rId5" Type="http://schemas.openxmlformats.org/officeDocument/2006/relationships/hyperlink" Target="https://t.co/PLD6ZDdkxd" TargetMode="External"/><Relationship Id="rId237" Type="http://schemas.openxmlformats.org/officeDocument/2006/relationships/hyperlink" Target="http://4pda.ru/2017/04/03/339258/" TargetMode="External"/><Relationship Id="rId791" Type="http://schemas.openxmlformats.org/officeDocument/2006/relationships/hyperlink" Target="https://twitter.com/" TargetMode="External"/><Relationship Id="rId889" Type="http://schemas.openxmlformats.org/officeDocument/2006/relationships/hyperlink" Target="https://twitter.com/" TargetMode="External"/><Relationship Id="rId444" Type="http://schemas.openxmlformats.org/officeDocument/2006/relationships/hyperlink" Target="http://pbs.twimg.com/profile_images/686960045452558336/uFlQqTs4_normal.jpg" TargetMode="External"/><Relationship Id="rId651" Type="http://schemas.openxmlformats.org/officeDocument/2006/relationships/hyperlink" Target="http://pbs.twimg.com/profile_images/829821396318515200/GE8HvqkG_normal.jpg" TargetMode="External"/><Relationship Id="rId749" Type="http://schemas.openxmlformats.org/officeDocument/2006/relationships/hyperlink" Target="https://twitter.com/" TargetMode="External"/><Relationship Id="rId290" Type="http://schemas.openxmlformats.org/officeDocument/2006/relationships/hyperlink" Target="https://pbs.twimg.com/media/C8aoWu8W0AADxIC.jpg" TargetMode="External"/><Relationship Id="rId304" Type="http://schemas.openxmlformats.org/officeDocument/2006/relationships/hyperlink" Target="https://pbs.twimg.com/media/C8b9bm4XcAIQMkw.jpg" TargetMode="External"/><Relationship Id="rId388" Type="http://schemas.openxmlformats.org/officeDocument/2006/relationships/hyperlink" Target="https://pbs.twimg.com/media/C8aeFALUMAAjRRR.jpg" TargetMode="External"/><Relationship Id="rId511" Type="http://schemas.openxmlformats.org/officeDocument/2006/relationships/hyperlink" Target="http://pbs.twimg.com/profile_images/816720233612398595/se7u7_Sk_normal.jpg" TargetMode="External"/><Relationship Id="rId609" Type="http://schemas.openxmlformats.org/officeDocument/2006/relationships/hyperlink" Target="http://pbs.twimg.com/profile_images/825548922311544834/YFeWQFyC_normal.jpg" TargetMode="External"/><Relationship Id="rId956" Type="http://schemas.openxmlformats.org/officeDocument/2006/relationships/hyperlink" Target="https://twitter.com/" TargetMode="External"/><Relationship Id="rId85" Type="http://schemas.openxmlformats.org/officeDocument/2006/relationships/hyperlink" Target="http://buxpub.com/samsung-galaxy-a5-2017-lazada/" TargetMode="External"/><Relationship Id="rId150" Type="http://schemas.openxmlformats.org/officeDocument/2006/relationships/hyperlink" Target="https://articulo.mercadolibre.com.ve/MLV-489835055-se-vene-samsung-galaxy-a5-pantalla-rota-_JM" TargetMode="External"/><Relationship Id="rId595" Type="http://schemas.openxmlformats.org/officeDocument/2006/relationships/hyperlink" Target="http://pbs.twimg.com/profile_images/719025614166986752/yIxdvCFA_normal.jpg" TargetMode="External"/><Relationship Id="rId816" Type="http://schemas.openxmlformats.org/officeDocument/2006/relationships/hyperlink" Target="https://twitter.com/" TargetMode="External"/><Relationship Id="rId1001" Type="http://schemas.openxmlformats.org/officeDocument/2006/relationships/hyperlink" Target="https://twitter.com/" TargetMode="External"/><Relationship Id="rId248" Type="http://schemas.openxmlformats.org/officeDocument/2006/relationships/hyperlink" Target="http://www.ebay.com/itm/262918789175" TargetMode="External"/><Relationship Id="rId455" Type="http://schemas.openxmlformats.org/officeDocument/2006/relationships/hyperlink" Target="http://pbs.twimg.com/profile_images/847876835618586624/xPAcy2Qs_normal.jpg" TargetMode="External"/><Relationship Id="rId662" Type="http://schemas.openxmlformats.org/officeDocument/2006/relationships/hyperlink" Target="http://pbs.twimg.com/profile_images/829690967733178372/GRixf41__normal.jpg" TargetMode="External"/><Relationship Id="rId12" Type="http://schemas.openxmlformats.org/officeDocument/2006/relationships/hyperlink" Target="https://t.co/D2uo34NfuM" TargetMode="External"/><Relationship Id="rId108" Type="http://schemas.openxmlformats.org/officeDocument/2006/relationships/hyperlink" Target="https://gleam.io/6FRHD/sorteo-galaxy-a5-2017-internacional" TargetMode="External"/><Relationship Id="rId315" Type="http://schemas.openxmlformats.org/officeDocument/2006/relationships/hyperlink" Target="https://pbs.twimg.com/media/C8dCKEoUwAEXNkO.jpg" TargetMode="External"/><Relationship Id="rId522" Type="http://schemas.openxmlformats.org/officeDocument/2006/relationships/hyperlink" Target="http://pbs.twimg.com/profile_images/799948444605497345/8icc4boF_normal.jpg" TargetMode="External"/><Relationship Id="rId967" Type="http://schemas.openxmlformats.org/officeDocument/2006/relationships/hyperlink" Target="https://twitter.com/" TargetMode="External"/><Relationship Id="rId96" Type="http://schemas.openxmlformats.org/officeDocument/2006/relationships/hyperlink" Target="http://myapkreview.com/samsung-galaxy-a5-2017/" TargetMode="External"/><Relationship Id="rId161" Type="http://schemas.openxmlformats.org/officeDocument/2006/relationships/hyperlink" Target="https://www.amazon.ca/Grand-Robbery-Plastic-Samsung-Galaxy/dp/B01N757Q4A?SubscriptionId=AKIAIRMJUZTZTM3VOCRQ&amp;tag=tsepa0e-20&amp;linkCode=xm2&amp;camp=2025&amp;creative=165953&amp;creativeASIN=B01N757Q4A" TargetMode="External"/><Relationship Id="rId399" Type="http://schemas.openxmlformats.org/officeDocument/2006/relationships/hyperlink" Target="http://pbs.twimg.com/profile_images/847296758556139521/VmTeKhj9_normal.jpg" TargetMode="External"/><Relationship Id="rId827" Type="http://schemas.openxmlformats.org/officeDocument/2006/relationships/hyperlink" Target="https://twitter.com/" TargetMode="External"/><Relationship Id="rId1012" Type="http://schemas.openxmlformats.org/officeDocument/2006/relationships/table" Target="../tables/table1.xml"/><Relationship Id="rId259" Type="http://schemas.openxmlformats.org/officeDocument/2006/relationships/hyperlink" Target="http://www.optimaitalia.com/blog/2017/04/03/quanto-tempo-per-laggiornamento-nougat-su-samsung-galaxy-a3-a5-e-a7-2016-nuova-roadmap-dalla-turchia/644505" TargetMode="External"/><Relationship Id="rId466" Type="http://schemas.openxmlformats.org/officeDocument/2006/relationships/hyperlink" Target="http://abs.twimg.com/sticky/default_profile_images/default_profile_normal.png" TargetMode="External"/><Relationship Id="rId673" Type="http://schemas.openxmlformats.org/officeDocument/2006/relationships/hyperlink" Target="http://pbs.twimg.com/profile_images/840497156989558784/Xq2xJTtP_normal.jpg" TargetMode="External"/><Relationship Id="rId880" Type="http://schemas.openxmlformats.org/officeDocument/2006/relationships/hyperlink" Target="https://twitter.com/" TargetMode="External"/><Relationship Id="rId23" Type="http://schemas.openxmlformats.org/officeDocument/2006/relationships/hyperlink" Target="https://www.bukalapak.com/p/handphone/aksesoris-handphone/casing-cover/1tc0q1-jual-slim-cover-samsung-galaxy-a5-2016-a510-hard-case-cover?search%5Bkeywords%5D=galaxy%20a5&amp;from=list-product" TargetMode="External"/><Relationship Id="rId119" Type="http://schemas.openxmlformats.org/officeDocument/2006/relationships/hyperlink" Target="https://twitter.com/i/web/status/848658356709601282" TargetMode="External"/><Relationship Id="rId326" Type="http://schemas.openxmlformats.org/officeDocument/2006/relationships/hyperlink" Target="https://pbs.twimg.com/media/C8TLTF0VoAA8aYD.jpg" TargetMode="External"/><Relationship Id="rId533" Type="http://schemas.openxmlformats.org/officeDocument/2006/relationships/hyperlink" Target="http://pbs.twimg.com/profile_images/778541526024654848/hNP1PaT0_normal.jpg" TargetMode="External"/><Relationship Id="rId978" Type="http://schemas.openxmlformats.org/officeDocument/2006/relationships/hyperlink" Target="https://twitter.com/" TargetMode="External"/><Relationship Id="rId740" Type="http://schemas.openxmlformats.org/officeDocument/2006/relationships/hyperlink" Target="https://twitter.com/" TargetMode="External"/><Relationship Id="rId838" Type="http://schemas.openxmlformats.org/officeDocument/2006/relationships/hyperlink" Target="https://twitter.com/" TargetMode="External"/><Relationship Id="rId172" Type="http://schemas.openxmlformats.org/officeDocument/2006/relationships/hyperlink" Target="https://www.sammobile.com/2017/04/03/march-security-update-now-arriving-on-the-galaxy-a5-2017-in-europe/" TargetMode="External"/><Relationship Id="rId477" Type="http://schemas.openxmlformats.org/officeDocument/2006/relationships/hyperlink" Target="http://pbs.twimg.com/profile_images/839094522768461826/b7asaq8K_normal.jpg" TargetMode="External"/><Relationship Id="rId600" Type="http://schemas.openxmlformats.org/officeDocument/2006/relationships/hyperlink" Target="http://abs.twimg.com/sticky/default_profile_images/default_profile_normal.png" TargetMode="External"/><Relationship Id="rId684" Type="http://schemas.openxmlformats.org/officeDocument/2006/relationships/hyperlink" Target="https://twitter.com/" TargetMode="External"/><Relationship Id="rId337" Type="http://schemas.openxmlformats.org/officeDocument/2006/relationships/hyperlink" Target="https://pbs.twimg.com/media/C8eOT1QXgAIOtfQ.jpg" TargetMode="External"/><Relationship Id="rId891" Type="http://schemas.openxmlformats.org/officeDocument/2006/relationships/hyperlink" Target="https://twitter.com/" TargetMode="External"/><Relationship Id="rId905" Type="http://schemas.openxmlformats.org/officeDocument/2006/relationships/hyperlink" Target="https://twitter.com/" TargetMode="External"/><Relationship Id="rId989" Type="http://schemas.openxmlformats.org/officeDocument/2006/relationships/hyperlink" Target="https://twitter.com/" TargetMode="External"/><Relationship Id="rId34" Type="http://schemas.openxmlformats.org/officeDocument/2006/relationships/hyperlink" Target="https://wn.nr/dWzMHs" TargetMode="External"/><Relationship Id="rId544" Type="http://schemas.openxmlformats.org/officeDocument/2006/relationships/hyperlink" Target="https://pbs.twimg.com/media/C8duYLaWAAAdo3T.jpg" TargetMode="External"/><Relationship Id="rId751" Type="http://schemas.openxmlformats.org/officeDocument/2006/relationships/hyperlink" Target="https://twitter.com/" TargetMode="External"/><Relationship Id="rId849" Type="http://schemas.openxmlformats.org/officeDocument/2006/relationships/hyperlink" Target="https://twitter.com/" TargetMode="External"/><Relationship Id="rId183" Type="http://schemas.openxmlformats.org/officeDocument/2006/relationships/hyperlink" Target="http://4android.pro/samsung-galaxy-a3-a5-and-a7-2016-will-be-updated-to-android-7-0-in-late-spring/" TargetMode="External"/><Relationship Id="rId390" Type="http://schemas.openxmlformats.org/officeDocument/2006/relationships/hyperlink" Target="http://pbs.twimg.com/profile_images/848334454582128641/u2SycoEm_normal.jpg" TargetMode="External"/><Relationship Id="rId404" Type="http://schemas.openxmlformats.org/officeDocument/2006/relationships/hyperlink" Target="http://pbs.twimg.com/profile_images/848707538648432641/RKJReNrV_normal.jpg" TargetMode="External"/><Relationship Id="rId611" Type="http://schemas.openxmlformats.org/officeDocument/2006/relationships/hyperlink" Target="http://pbs.twimg.com/profile_images/378800000706205786/12223bfe5faf7184fa3f7baaed8d7222_normal.jpeg" TargetMode="External"/><Relationship Id="rId250" Type="http://schemas.openxmlformats.org/officeDocument/2006/relationships/hyperlink" Target="https://www.neowin.net/news/samsung-brings-androids-march-security-update-to-galaxy-a5-2017-in-europe" TargetMode="External"/><Relationship Id="rId488" Type="http://schemas.openxmlformats.org/officeDocument/2006/relationships/hyperlink" Target="http://pbs.twimg.com/profile_images/839565678663217152/05JQlNBn_normal.jpg" TargetMode="External"/><Relationship Id="rId695" Type="http://schemas.openxmlformats.org/officeDocument/2006/relationships/hyperlink" Target="https://twitter.com/" TargetMode="External"/><Relationship Id="rId709" Type="http://schemas.openxmlformats.org/officeDocument/2006/relationships/hyperlink" Target="https://twitter.com/" TargetMode="External"/><Relationship Id="rId916" Type="http://schemas.openxmlformats.org/officeDocument/2006/relationships/hyperlink" Target="https://twitter.com/" TargetMode="External"/><Relationship Id="rId45" Type="http://schemas.openxmlformats.org/officeDocument/2006/relationships/hyperlink" Target="https://portalhoy.com/galaxy-a3-a5-a7-2016-recibiran-android-nougat-mayo/" TargetMode="External"/><Relationship Id="rId110" Type="http://schemas.openxmlformats.org/officeDocument/2006/relationships/hyperlink" Target="https://www.amazon.fr/Samsung-Galaxy-2017-A520-Coque/dp/B01N1S340S%3Fpsc=1&amp;SubscriptionId=AKIAIRMJUZTZTM3VOCRQ&amp;tag=tsepa-21&amp;linkCode=xm2&amp;camp=2025&amp;creative=165953&amp;creativeASIN=B01N1S340S" TargetMode="External"/><Relationship Id="rId348" Type="http://schemas.openxmlformats.org/officeDocument/2006/relationships/hyperlink" Target="https://pbs.twimg.com/media/C8fEkweUMAAxXLU.jpg" TargetMode="External"/><Relationship Id="rId555" Type="http://schemas.openxmlformats.org/officeDocument/2006/relationships/hyperlink" Target="http://pbs.twimg.com/profile_images/841076449578700800/z451QPsi_normal.jpg" TargetMode="External"/><Relationship Id="rId762" Type="http://schemas.openxmlformats.org/officeDocument/2006/relationships/hyperlink" Target="https://twitter.com/" TargetMode="External"/><Relationship Id="rId194" Type="http://schemas.openxmlformats.org/officeDocument/2006/relationships/hyperlink" Target="https://www.linkedin.com/slink?code=f9HHXYs" TargetMode="External"/><Relationship Id="rId208" Type="http://schemas.openxmlformats.org/officeDocument/2006/relationships/hyperlink" Target="http://tweezeit.com/samsung-galaxy-a5-2017-unboxing-hands-on-first-look/" TargetMode="External"/><Relationship Id="rId415" Type="http://schemas.openxmlformats.org/officeDocument/2006/relationships/hyperlink" Target="http://pbs.twimg.com/profile_images/413296677357748224/EFG4s2J8_normal.jpeg" TargetMode="External"/><Relationship Id="rId622" Type="http://schemas.openxmlformats.org/officeDocument/2006/relationships/hyperlink" Target="http://pbs.twimg.com/profile_images/640018773521530880/-CGzSlY4_normal.jpg" TargetMode="External"/><Relationship Id="rId261" Type="http://schemas.openxmlformats.org/officeDocument/2006/relationships/hyperlink" Target="http://partners.webmasterplan.com/click.asp?&amp;site=14832&amp;type=text&amp;tnb=11&amp;diurl=http://www.gethandy.de/smartphones/samsung/galaxy-a5--2016-/61/3232" TargetMode="External"/><Relationship Id="rId499" Type="http://schemas.openxmlformats.org/officeDocument/2006/relationships/hyperlink" Target="http://pbs.twimg.com/profile_images/3688313814/c04ceb24209fc2b51f25bd19d0759f06_normal.jpeg" TargetMode="External"/><Relationship Id="rId927" Type="http://schemas.openxmlformats.org/officeDocument/2006/relationships/hyperlink" Target="https://twitter.com/" TargetMode="External"/><Relationship Id="rId56" Type="http://schemas.openxmlformats.org/officeDocument/2006/relationships/hyperlink" Target="https://www.youtube.com/watch?v=qmkJGRZwJks&amp;feature=youtu.be&amp;a" TargetMode="External"/><Relationship Id="rId359" Type="http://schemas.openxmlformats.org/officeDocument/2006/relationships/hyperlink" Target="http://pbs.twimg.com/profile_images/630367724149997568/CP9rBotQ_normal.jpg" TargetMode="External"/><Relationship Id="rId566" Type="http://schemas.openxmlformats.org/officeDocument/2006/relationships/hyperlink" Target="http://pbs.twimg.com/profile_images/3323626574/ad23a7eb7dec15af9dc69b07ae72daab_normal.png" TargetMode="External"/><Relationship Id="rId773" Type="http://schemas.openxmlformats.org/officeDocument/2006/relationships/hyperlink" Target="https://twitter.com/" TargetMode="External"/><Relationship Id="rId121" Type="http://schemas.openxmlformats.org/officeDocument/2006/relationships/hyperlink" Target="https://twitter.com/i/web/status/848662131335512067" TargetMode="External"/><Relationship Id="rId219" Type="http://schemas.openxmlformats.org/officeDocument/2006/relationships/hyperlink" Target="https://www.youtube.com/watch?v=veBvpf46in0&amp;feature=youtu.be" TargetMode="External"/><Relationship Id="rId426" Type="http://schemas.openxmlformats.org/officeDocument/2006/relationships/hyperlink" Target="http://pbs.twimg.com/profile_images/1173095579/K-20100330-373922_normal.jpg" TargetMode="External"/><Relationship Id="rId633" Type="http://schemas.openxmlformats.org/officeDocument/2006/relationships/hyperlink" Target="http://pbs.twimg.com/profile_images/785958703543545857/uxRmYMqH_normal.jpg" TargetMode="External"/><Relationship Id="rId980" Type="http://schemas.openxmlformats.org/officeDocument/2006/relationships/hyperlink" Target="https://twitter.com/" TargetMode="External"/><Relationship Id="rId840" Type="http://schemas.openxmlformats.org/officeDocument/2006/relationships/hyperlink" Target="https://twitter.com/" TargetMode="External"/><Relationship Id="rId938" Type="http://schemas.openxmlformats.org/officeDocument/2006/relationships/hyperlink" Target="https://twitter.com/" TargetMode="External"/><Relationship Id="rId67" Type="http://schemas.openxmlformats.org/officeDocument/2006/relationships/hyperlink" Target="http://4cheat.ru/showthread.php?s=1f53b7c5605c6476ea0307db81d72cb9&amp;p=1055403" TargetMode="External"/><Relationship Id="rId272" Type="http://schemas.openxmlformats.org/officeDocument/2006/relationships/hyperlink" Target="https://curved.de/news/galaxy-a5-2017-erhaelt-in-europa-sicherheitsupdate-fuer-maerz-476303?utm_source=feed&amp;utm_medium=RSS&amp;utm_content=article?utm_source=twitter&amp;utm_campaign=feed" TargetMode="External"/><Relationship Id="rId577" Type="http://schemas.openxmlformats.org/officeDocument/2006/relationships/hyperlink" Target="http://abs.twimg.com/sticky/default_profile_images/default_profile_normal.png" TargetMode="External"/><Relationship Id="rId700" Type="http://schemas.openxmlformats.org/officeDocument/2006/relationships/hyperlink" Target="https://twitter.com/" TargetMode="External"/><Relationship Id="rId132" Type="http://schemas.openxmlformats.org/officeDocument/2006/relationships/hyperlink" Target="http://www.acheter-moins-cher.com/p/2101239-smartphone-samsung-galaxy-a5-edition-2017-noir" TargetMode="External"/><Relationship Id="rId784" Type="http://schemas.openxmlformats.org/officeDocument/2006/relationships/hyperlink" Target="https://twitter.com/" TargetMode="External"/><Relationship Id="rId991" Type="http://schemas.openxmlformats.org/officeDocument/2006/relationships/hyperlink" Target="https://twitter.com/" TargetMode="External"/><Relationship Id="rId437" Type="http://schemas.openxmlformats.org/officeDocument/2006/relationships/hyperlink" Target="https://pbs.twimg.com/media/C8bD-BVW0AEtfXe.jpg" TargetMode="External"/><Relationship Id="rId644" Type="http://schemas.openxmlformats.org/officeDocument/2006/relationships/hyperlink" Target="http://pbs.twimg.com/profile_images/452506620962930688/lNH3awIw_normal.jpeg" TargetMode="External"/><Relationship Id="rId851" Type="http://schemas.openxmlformats.org/officeDocument/2006/relationships/hyperlink" Target="https://twitter.com/" TargetMode="External"/><Relationship Id="rId283" Type="http://schemas.openxmlformats.org/officeDocument/2006/relationships/hyperlink" Target="https://pbs.twimg.com/media/C79DeTEXgAI5Wlh.jpg" TargetMode="External"/><Relationship Id="rId490" Type="http://schemas.openxmlformats.org/officeDocument/2006/relationships/hyperlink" Target="http://pbs.twimg.com/profile_images/834476234205757445/CY1oNzyq_normal.jpg" TargetMode="External"/><Relationship Id="rId504" Type="http://schemas.openxmlformats.org/officeDocument/2006/relationships/hyperlink" Target="http://pbs.twimg.com/profile_images/706873804463726593/0lomQXax_normal.jpg" TargetMode="External"/><Relationship Id="rId711" Type="http://schemas.openxmlformats.org/officeDocument/2006/relationships/hyperlink" Target="https://twitter.com/" TargetMode="External"/><Relationship Id="rId949" Type="http://schemas.openxmlformats.org/officeDocument/2006/relationships/hyperlink" Target="https://twitter.com/" TargetMode="External"/><Relationship Id="rId78" Type="http://schemas.openxmlformats.org/officeDocument/2006/relationships/hyperlink" Target="https://tiendaregalosbaratitos.com/galaxy-a5-2017/14164-carcasa-emanems-galaxy-a5-2017-en-muneco-3d-silicona.html?utm_source=dlvr.it&amp;utm_medium=twitter" TargetMode="External"/><Relationship Id="rId143" Type="http://schemas.openxmlformats.org/officeDocument/2006/relationships/hyperlink" Target="http://phukienplus.com/op-lung-samsung-galaxy-a5-2017-Imak-ii-nano-cung-trong-suot.html" TargetMode="External"/><Relationship Id="rId350" Type="http://schemas.openxmlformats.org/officeDocument/2006/relationships/hyperlink" Target="https://pbs.twimg.com/media/C8aW6a0XsAE1W4D.png" TargetMode="External"/><Relationship Id="rId588" Type="http://schemas.openxmlformats.org/officeDocument/2006/relationships/hyperlink" Target="http://pbs.twimg.com/profile_images/1781594986/tecnologia1_normal.jpg" TargetMode="External"/><Relationship Id="rId795" Type="http://schemas.openxmlformats.org/officeDocument/2006/relationships/hyperlink" Target="https://twitter.com/" TargetMode="External"/><Relationship Id="rId809" Type="http://schemas.openxmlformats.org/officeDocument/2006/relationships/hyperlink" Target="https://twitter.com/" TargetMode="External"/><Relationship Id="rId9" Type="http://schemas.openxmlformats.org/officeDocument/2006/relationships/hyperlink" Target="https://t.co/IQXEWDD04X" TargetMode="External"/><Relationship Id="rId210" Type="http://schemas.openxmlformats.org/officeDocument/2006/relationships/hyperlink" Target="http://www.priceghar.com/focus-keyword.html" TargetMode="External"/><Relationship Id="rId448" Type="http://schemas.openxmlformats.org/officeDocument/2006/relationships/hyperlink" Target="https://pbs.twimg.com/media/C8a7ybfXYAAMsnL.jpg" TargetMode="External"/><Relationship Id="rId655" Type="http://schemas.openxmlformats.org/officeDocument/2006/relationships/hyperlink" Target="http://pbs.twimg.com/profile_images/612535474457038848/-EtGjkbC_normal.jpg" TargetMode="External"/><Relationship Id="rId862" Type="http://schemas.openxmlformats.org/officeDocument/2006/relationships/hyperlink" Target="https://twitter.com/" TargetMode="External"/><Relationship Id="rId294" Type="http://schemas.openxmlformats.org/officeDocument/2006/relationships/hyperlink" Target="https://pbs.twimg.com/media/C8bMFzNXkAEBdXO.jpg" TargetMode="External"/><Relationship Id="rId308" Type="http://schemas.openxmlformats.org/officeDocument/2006/relationships/hyperlink" Target="https://pbs.twimg.com/media/C8cciisUwAEbdlF.jpg" TargetMode="External"/><Relationship Id="rId515" Type="http://schemas.openxmlformats.org/officeDocument/2006/relationships/hyperlink" Target="https://pbs.twimg.com/media/C8crjT4U0AEVyL4.jpg" TargetMode="External"/><Relationship Id="rId722" Type="http://schemas.openxmlformats.org/officeDocument/2006/relationships/hyperlink" Target="https://twitter.com/" TargetMode="External"/><Relationship Id="rId89" Type="http://schemas.openxmlformats.org/officeDocument/2006/relationships/hyperlink" Target="http://www.zoomit.ir/2017/4/2/154519/galaxy-a3-a5-and-a7-2016-nougat-may/" TargetMode="External"/><Relationship Id="rId154" Type="http://schemas.openxmlformats.org/officeDocument/2006/relationships/hyperlink" Target="https://m.facebook.com/story.php?story_fbid=10154394502951430&amp;id=89123326429&amp;pnref=story" TargetMode="External"/><Relationship Id="rId361" Type="http://schemas.openxmlformats.org/officeDocument/2006/relationships/hyperlink" Target="http://pbs.twimg.com/profile_images/630367724149997568/CP9rBotQ_normal.jpg" TargetMode="External"/><Relationship Id="rId599" Type="http://schemas.openxmlformats.org/officeDocument/2006/relationships/hyperlink" Target="http://pbs.twimg.com/profile_images/3225409428/9118349c7a1fae4d2a62139260d45eed_normal.jpeg" TargetMode="External"/><Relationship Id="rId1005" Type="http://schemas.openxmlformats.org/officeDocument/2006/relationships/hyperlink" Target="https://twitter.com/" TargetMode="External"/><Relationship Id="rId459" Type="http://schemas.openxmlformats.org/officeDocument/2006/relationships/hyperlink" Target="http://pbs.twimg.com/profile_images/641631937875021824/k-pzCC1w_normal.jpg" TargetMode="External"/><Relationship Id="rId666" Type="http://schemas.openxmlformats.org/officeDocument/2006/relationships/hyperlink" Target="https://pbs.twimg.com/media/C8eN5FnXUAEWa5D.png" TargetMode="External"/><Relationship Id="rId873" Type="http://schemas.openxmlformats.org/officeDocument/2006/relationships/hyperlink" Target="https://twitter.com/" TargetMode="External"/><Relationship Id="rId16" Type="http://schemas.openxmlformats.org/officeDocument/2006/relationships/hyperlink" Target="https://www.youtube.com/watch?v=vtzTlx-ZOA4" TargetMode="External"/><Relationship Id="rId221" Type="http://schemas.openxmlformats.org/officeDocument/2006/relationships/hyperlink" Target="https://wn.nr/2GpxXw" TargetMode="External"/><Relationship Id="rId319" Type="http://schemas.openxmlformats.org/officeDocument/2006/relationships/hyperlink" Target="https://pbs.twimg.com/media/C8dZbmwXgAA8Zsf.jpg" TargetMode="External"/><Relationship Id="rId526" Type="http://schemas.openxmlformats.org/officeDocument/2006/relationships/hyperlink" Target="http://pbs.twimg.com/profile_images/845057065873760257/pbTykeJi_normal.jpg" TargetMode="External"/><Relationship Id="rId733" Type="http://schemas.openxmlformats.org/officeDocument/2006/relationships/hyperlink" Target="https://twitter.com/" TargetMode="External"/><Relationship Id="rId940" Type="http://schemas.openxmlformats.org/officeDocument/2006/relationships/hyperlink" Target="https://twitter.com/" TargetMode="External"/><Relationship Id="rId165" Type="http://schemas.openxmlformats.org/officeDocument/2006/relationships/hyperlink" Target="http://4pda.ru/2017/04/03/339258/" TargetMode="External"/><Relationship Id="rId372" Type="http://schemas.openxmlformats.org/officeDocument/2006/relationships/hyperlink" Target="https://pbs.twimg.com/media/C8aO4xfXoAM8MKA.jpg" TargetMode="External"/><Relationship Id="rId677" Type="http://schemas.openxmlformats.org/officeDocument/2006/relationships/hyperlink" Target="http://pbs.twimg.com/profile_images/467223223902277633/QA7xpDx0_normal.png" TargetMode="External"/><Relationship Id="rId800" Type="http://schemas.openxmlformats.org/officeDocument/2006/relationships/hyperlink" Target="https://twitter.com/" TargetMode="External"/><Relationship Id="rId232" Type="http://schemas.openxmlformats.org/officeDocument/2006/relationships/hyperlink" Target="http://www.samsungcenter.nl/samsungcenter/" TargetMode="External"/><Relationship Id="rId884" Type="http://schemas.openxmlformats.org/officeDocument/2006/relationships/hyperlink" Target="https://twitter.com/" TargetMode="External"/><Relationship Id="rId27" Type="http://schemas.openxmlformats.org/officeDocument/2006/relationships/hyperlink" Target="https://www.bukalapak.com/p/handphone/aksesoris-handphone/casing-cover/1thhhg-jual-cover-samsung-galaxy-a5-2016-a510-spigen-tough-armor-tech?search%5Bkeywords%5D=galaxy%20a5&amp;from=list-product" TargetMode="External"/><Relationship Id="rId537" Type="http://schemas.openxmlformats.org/officeDocument/2006/relationships/hyperlink" Target="http://pbs.twimg.com/profile_images/3240394327/709c6423dfa66ee8439f9d71f32c9bd2_normal.jpeg" TargetMode="External"/><Relationship Id="rId744" Type="http://schemas.openxmlformats.org/officeDocument/2006/relationships/hyperlink" Target="https://twitter.com/" TargetMode="External"/><Relationship Id="rId951" Type="http://schemas.openxmlformats.org/officeDocument/2006/relationships/hyperlink" Target="https://twitter.com/" TargetMode="External"/><Relationship Id="rId80" Type="http://schemas.openxmlformats.org/officeDocument/2006/relationships/hyperlink" Target="http://www.efacil.com.br/loja/produto/celulares-e-telefones/Smartphones/smartphone-galaxy-a5-2016-dual-chip-rose-4g-wif-infc-android-13mp-16gb-samsung-p3301830/?loja=uberlandia" TargetMode="External"/><Relationship Id="rId176" Type="http://schemas.openxmlformats.org/officeDocument/2006/relationships/hyperlink" Target="http://www.universmartphone.com/march-security-update-now-arriving-on-the-galaxy-a5-2017-in-europe?utm_source=dlvr.it&amp;utm_medium=twitter" TargetMode="External"/><Relationship Id="rId383" Type="http://schemas.openxmlformats.org/officeDocument/2006/relationships/hyperlink" Target="https://pbs.twimg.com/media/C8aYu6yVoAAFiZl.jpg" TargetMode="External"/><Relationship Id="rId590" Type="http://schemas.openxmlformats.org/officeDocument/2006/relationships/hyperlink" Target="http://pbs.twimg.com/profile_images/735186016806547456/gtE_45lf_normal.jpg" TargetMode="External"/><Relationship Id="rId604" Type="http://schemas.openxmlformats.org/officeDocument/2006/relationships/hyperlink" Target="http://pbs.twimg.com/profile_images/602522149908258816/iTjus1XS_normal.jpg" TargetMode="External"/><Relationship Id="rId811"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t.co/JuWRVPm7Vz" TargetMode="External"/><Relationship Id="rId671" Type="http://schemas.openxmlformats.org/officeDocument/2006/relationships/hyperlink" Target="http://pbs.twimg.com/profile_images/1173095579/K-20100330-373922_normal.jpg" TargetMode="External"/><Relationship Id="rId769" Type="http://schemas.openxmlformats.org/officeDocument/2006/relationships/hyperlink" Target="http://pbs.twimg.com/profile_images/549689698013044736/w7HGZ-dP_normal.png" TargetMode="External"/><Relationship Id="rId976" Type="http://schemas.openxmlformats.org/officeDocument/2006/relationships/hyperlink" Target="https://twitter.com/ronakorn" TargetMode="External"/><Relationship Id="rId21" Type="http://schemas.openxmlformats.org/officeDocument/2006/relationships/hyperlink" Target="https://t.co/qtkTDA0Mk4" TargetMode="External"/><Relationship Id="rId324" Type="http://schemas.openxmlformats.org/officeDocument/2006/relationships/hyperlink" Target="https://pbs.twimg.com/profile_banners/2890949014/1432487480" TargetMode="External"/><Relationship Id="rId531" Type="http://schemas.openxmlformats.org/officeDocument/2006/relationships/hyperlink" Target="http://pbs.twimg.com/profile_background_images/628097524679749632/CzwSn-QJ.jpg" TargetMode="External"/><Relationship Id="rId629" Type="http://schemas.openxmlformats.org/officeDocument/2006/relationships/hyperlink" Target="http://pbs.twimg.com/profile_images/717730381412311040/iycX9zsk_normal.jpg" TargetMode="External"/><Relationship Id="rId1161" Type="http://schemas.openxmlformats.org/officeDocument/2006/relationships/hyperlink" Target="https://twitter.com/totijepan_0" TargetMode="External"/><Relationship Id="rId170" Type="http://schemas.openxmlformats.org/officeDocument/2006/relationships/hyperlink" Target="https://pbs.twimg.com/profile_banners/143143382/1384507144" TargetMode="External"/><Relationship Id="rId836" Type="http://schemas.openxmlformats.org/officeDocument/2006/relationships/hyperlink" Target="http://pbs.twimg.com/profile_images/846768820719140864/GsBBzpM5_normal.jpg" TargetMode="External"/><Relationship Id="rId1021" Type="http://schemas.openxmlformats.org/officeDocument/2006/relationships/hyperlink" Target="https://twitter.com/androidzulia" TargetMode="External"/><Relationship Id="rId1119" Type="http://schemas.openxmlformats.org/officeDocument/2006/relationships/hyperlink" Target="https://twitter.com/teknodr24" TargetMode="External"/><Relationship Id="rId268" Type="http://schemas.openxmlformats.org/officeDocument/2006/relationships/hyperlink" Target="https://pbs.twimg.com/profile_banners/2727766597/1459909209" TargetMode="External"/><Relationship Id="rId475" Type="http://schemas.openxmlformats.org/officeDocument/2006/relationships/hyperlink" Target="http://abs.twimg.com/images/themes/theme1/bg.png" TargetMode="External"/><Relationship Id="rId682" Type="http://schemas.openxmlformats.org/officeDocument/2006/relationships/hyperlink" Target="http://pbs.twimg.com/profile_images/686960045452558336/uFlQqTs4_normal.jpg" TargetMode="External"/><Relationship Id="rId903" Type="http://schemas.openxmlformats.org/officeDocument/2006/relationships/hyperlink" Target="https://twitter.com/informer_uva_or" TargetMode="External"/><Relationship Id="rId32" Type="http://schemas.openxmlformats.org/officeDocument/2006/relationships/hyperlink" Target="http://t.co/NdCLrB0pR3" TargetMode="External"/><Relationship Id="rId128" Type="http://schemas.openxmlformats.org/officeDocument/2006/relationships/hyperlink" Target="http://t.co/sPAEQ090ka" TargetMode="External"/><Relationship Id="rId335" Type="http://schemas.openxmlformats.org/officeDocument/2006/relationships/hyperlink" Target="https://pbs.twimg.com/profile_banners/4208985843/1447760336" TargetMode="External"/><Relationship Id="rId542" Type="http://schemas.openxmlformats.org/officeDocument/2006/relationships/hyperlink" Target="http://abs.twimg.com/images/themes/theme1/bg.png" TargetMode="External"/><Relationship Id="rId987" Type="http://schemas.openxmlformats.org/officeDocument/2006/relationships/hyperlink" Target="https://twitter.com/alofokemusicnet" TargetMode="External"/><Relationship Id="rId1172" Type="http://schemas.openxmlformats.org/officeDocument/2006/relationships/hyperlink" Target="https://twitter.com/rhaf_hq" TargetMode="External"/><Relationship Id="rId181" Type="http://schemas.openxmlformats.org/officeDocument/2006/relationships/hyperlink" Target="https://pbs.twimg.com/profile_banners/108375032/1427907233" TargetMode="External"/><Relationship Id="rId402" Type="http://schemas.openxmlformats.org/officeDocument/2006/relationships/hyperlink" Target="http://abs.twimg.com/images/themes/theme1/bg.png" TargetMode="External"/><Relationship Id="rId847" Type="http://schemas.openxmlformats.org/officeDocument/2006/relationships/hyperlink" Target="http://abs.twimg.com/sticky/default_profile_images/default_profile_normal.png" TargetMode="External"/><Relationship Id="rId1032" Type="http://schemas.openxmlformats.org/officeDocument/2006/relationships/hyperlink" Target="https://twitter.com/jrenato_adv" TargetMode="External"/><Relationship Id="rId279" Type="http://schemas.openxmlformats.org/officeDocument/2006/relationships/hyperlink" Target="https://pbs.twimg.com/profile_banners/3055118313/1424680592" TargetMode="External"/><Relationship Id="rId486" Type="http://schemas.openxmlformats.org/officeDocument/2006/relationships/hyperlink" Target="http://abs.twimg.com/images/themes/theme1/bg.png" TargetMode="External"/><Relationship Id="rId693" Type="http://schemas.openxmlformats.org/officeDocument/2006/relationships/hyperlink" Target="http://pbs.twimg.com/profile_images/837394985876074496/qfUJPZkP_normal.jpg" TargetMode="External"/><Relationship Id="rId707" Type="http://schemas.openxmlformats.org/officeDocument/2006/relationships/hyperlink" Target="http://pbs.twimg.com/profile_images/844579406224015361/AIqWkF9B_normal.jpg" TargetMode="External"/><Relationship Id="rId914" Type="http://schemas.openxmlformats.org/officeDocument/2006/relationships/hyperlink" Target="https://twitter.com/_ladb" TargetMode="External"/><Relationship Id="rId43" Type="http://schemas.openxmlformats.org/officeDocument/2006/relationships/hyperlink" Target="http://t.co/9ypGGcc9Wc" TargetMode="External"/><Relationship Id="rId139" Type="http://schemas.openxmlformats.org/officeDocument/2006/relationships/hyperlink" Target="https://t.co/da8qWsDMdc" TargetMode="External"/><Relationship Id="rId346" Type="http://schemas.openxmlformats.org/officeDocument/2006/relationships/hyperlink" Target="https://pbs.twimg.com/profile_banners/742726810895581186/1472546428" TargetMode="External"/><Relationship Id="rId553" Type="http://schemas.openxmlformats.org/officeDocument/2006/relationships/hyperlink" Target="http://abs.twimg.com/images/themes/theme16/bg.gif" TargetMode="External"/><Relationship Id="rId760" Type="http://schemas.openxmlformats.org/officeDocument/2006/relationships/hyperlink" Target="http://pbs.twimg.com/profile_images/584458290756616192/eUxaCmMp_normal.jpg" TargetMode="External"/><Relationship Id="rId998" Type="http://schemas.openxmlformats.org/officeDocument/2006/relationships/hyperlink" Target="https://twitter.com/x9techno" TargetMode="External"/><Relationship Id="rId1183" Type="http://schemas.openxmlformats.org/officeDocument/2006/relationships/hyperlink" Target="https://twitter.com/winnkabarkyaw" TargetMode="External"/><Relationship Id="rId192" Type="http://schemas.openxmlformats.org/officeDocument/2006/relationships/hyperlink" Target="https://pbs.twimg.com/profile_banners/3023090912/1439307830" TargetMode="External"/><Relationship Id="rId206" Type="http://schemas.openxmlformats.org/officeDocument/2006/relationships/hyperlink" Target="https://pbs.twimg.com/profile_banners/142805688/1490801684" TargetMode="External"/><Relationship Id="rId413" Type="http://schemas.openxmlformats.org/officeDocument/2006/relationships/hyperlink" Target="http://pbs.twimg.com/profile_background_images/507461497811779584/XsXGsEMv.jpeg" TargetMode="External"/><Relationship Id="rId858" Type="http://schemas.openxmlformats.org/officeDocument/2006/relationships/hyperlink" Target="http://pbs.twimg.com/profile_images/1629015452/tuexperto_normal.jpg" TargetMode="External"/><Relationship Id="rId1043" Type="http://schemas.openxmlformats.org/officeDocument/2006/relationships/hyperlink" Target="https://twitter.com/samsungbrasil" TargetMode="External"/><Relationship Id="rId497" Type="http://schemas.openxmlformats.org/officeDocument/2006/relationships/hyperlink" Target="http://pbs.twimg.com/profile_background_images/523582326/IMG00237-20110523-1555.jpg" TargetMode="External"/><Relationship Id="rId620" Type="http://schemas.openxmlformats.org/officeDocument/2006/relationships/hyperlink" Target="http://abs.twimg.com/sticky/default_profile_images/default_profile_normal.png" TargetMode="External"/><Relationship Id="rId718" Type="http://schemas.openxmlformats.org/officeDocument/2006/relationships/hyperlink" Target="http://pbs.twimg.com/profile_images/2629866003/de9f54252f2aae0c8cd91705c672c79c_normal.jpeg" TargetMode="External"/><Relationship Id="rId925" Type="http://schemas.openxmlformats.org/officeDocument/2006/relationships/hyperlink" Target="https://twitter.com/harshrajupv1" TargetMode="External"/><Relationship Id="rId357" Type="http://schemas.openxmlformats.org/officeDocument/2006/relationships/hyperlink" Target="https://pbs.twimg.com/profile_banners/1050470983/1397005657" TargetMode="External"/><Relationship Id="rId1110" Type="http://schemas.openxmlformats.org/officeDocument/2006/relationships/hyperlink" Target="https://twitter.com/igyaan" TargetMode="External"/><Relationship Id="rId54" Type="http://schemas.openxmlformats.org/officeDocument/2006/relationships/hyperlink" Target="http://t.co/MAr78xKF8u" TargetMode="External"/><Relationship Id="rId217" Type="http://schemas.openxmlformats.org/officeDocument/2006/relationships/hyperlink" Target="https://pbs.twimg.com/profile_banners/4874067133/1489405431" TargetMode="External"/><Relationship Id="rId564" Type="http://schemas.openxmlformats.org/officeDocument/2006/relationships/hyperlink" Target="http://abs.twimg.com/images/themes/theme1/bg.png" TargetMode="External"/><Relationship Id="rId771" Type="http://schemas.openxmlformats.org/officeDocument/2006/relationships/hyperlink" Target="http://pbs.twimg.com/profile_images/503697662969802753/XlQ6bJDM_normal.png" TargetMode="External"/><Relationship Id="rId869" Type="http://schemas.openxmlformats.org/officeDocument/2006/relationships/hyperlink" Target="http://pbs.twimg.com/profile_images/823561651517583361/ttDQSujx_normal.jpg" TargetMode="External"/><Relationship Id="rId424" Type="http://schemas.openxmlformats.org/officeDocument/2006/relationships/hyperlink" Target="http://abs.twimg.com/images/themes/theme1/bg.png" TargetMode="External"/><Relationship Id="rId631" Type="http://schemas.openxmlformats.org/officeDocument/2006/relationships/hyperlink" Target="http://pbs.twimg.com/profile_images/848874275390017536/nqrZxT4Y_normal.jpg" TargetMode="External"/><Relationship Id="rId729" Type="http://schemas.openxmlformats.org/officeDocument/2006/relationships/hyperlink" Target="http://pbs.twimg.com/profile_images/799751835040948224/zDrWMNYN_normal.jpg" TargetMode="External"/><Relationship Id="rId1054" Type="http://schemas.openxmlformats.org/officeDocument/2006/relationships/hyperlink" Target="https://twitter.com/tabloidpulsahp" TargetMode="External"/><Relationship Id="rId270" Type="http://schemas.openxmlformats.org/officeDocument/2006/relationships/hyperlink" Target="https://pbs.twimg.com/profile_banners/366662175/1486909198" TargetMode="External"/><Relationship Id="rId936" Type="http://schemas.openxmlformats.org/officeDocument/2006/relationships/hyperlink" Target="https://twitter.com/leezaadekoya" TargetMode="External"/><Relationship Id="rId1121" Type="http://schemas.openxmlformats.org/officeDocument/2006/relationships/hyperlink" Target="https://twitter.com/howardsway1980s" TargetMode="External"/><Relationship Id="rId65" Type="http://schemas.openxmlformats.org/officeDocument/2006/relationships/hyperlink" Target="http://t.co/5h9VnXuPo8" TargetMode="External"/><Relationship Id="rId130" Type="http://schemas.openxmlformats.org/officeDocument/2006/relationships/hyperlink" Target="https://t.co/wpc17eSYOA" TargetMode="External"/><Relationship Id="rId368" Type="http://schemas.openxmlformats.org/officeDocument/2006/relationships/hyperlink" Target="http://abs.twimg.com/images/themes/theme9/bg.gif" TargetMode="External"/><Relationship Id="rId575" Type="http://schemas.openxmlformats.org/officeDocument/2006/relationships/hyperlink" Target="http://abs.twimg.com/images/themes/theme17/bg.gif" TargetMode="External"/><Relationship Id="rId782" Type="http://schemas.openxmlformats.org/officeDocument/2006/relationships/hyperlink" Target="http://pbs.twimg.com/profile_images/822635510044749825/rWiv08JD_normal.jpg" TargetMode="External"/><Relationship Id="rId228" Type="http://schemas.openxmlformats.org/officeDocument/2006/relationships/hyperlink" Target="https://pbs.twimg.com/profile_banners/140973351/1487103409" TargetMode="External"/><Relationship Id="rId435" Type="http://schemas.openxmlformats.org/officeDocument/2006/relationships/hyperlink" Target="http://abs.twimg.com/images/themes/theme17/bg.gif" TargetMode="External"/><Relationship Id="rId642" Type="http://schemas.openxmlformats.org/officeDocument/2006/relationships/hyperlink" Target="http://pbs.twimg.com/profile_images/806131697217511424/ZshEnY1t_normal.jpg" TargetMode="External"/><Relationship Id="rId1065" Type="http://schemas.openxmlformats.org/officeDocument/2006/relationships/hyperlink" Target="https://twitter.com/pvjbandung" TargetMode="External"/><Relationship Id="rId281" Type="http://schemas.openxmlformats.org/officeDocument/2006/relationships/hyperlink" Target="https://pbs.twimg.com/profile_banners/308295195/1436250318" TargetMode="External"/><Relationship Id="rId502" Type="http://schemas.openxmlformats.org/officeDocument/2006/relationships/hyperlink" Target="http://abs.twimg.com/images/themes/theme1/bg.png" TargetMode="External"/><Relationship Id="rId947" Type="http://schemas.openxmlformats.org/officeDocument/2006/relationships/hyperlink" Target="https://twitter.com/samsungmobilein" TargetMode="External"/><Relationship Id="rId1132" Type="http://schemas.openxmlformats.org/officeDocument/2006/relationships/hyperlink" Target="https://twitter.com/britneycorbeyan" TargetMode="External"/><Relationship Id="rId76" Type="http://schemas.openxmlformats.org/officeDocument/2006/relationships/hyperlink" Target="https://t.co/8mm0rqxqVz" TargetMode="External"/><Relationship Id="rId141" Type="http://schemas.openxmlformats.org/officeDocument/2006/relationships/hyperlink" Target="http://t.co/MuJemohhMJ" TargetMode="External"/><Relationship Id="rId379" Type="http://schemas.openxmlformats.org/officeDocument/2006/relationships/hyperlink" Target="http://abs.twimg.com/images/themes/theme1/bg.png" TargetMode="External"/><Relationship Id="rId586" Type="http://schemas.openxmlformats.org/officeDocument/2006/relationships/hyperlink" Target="http://pbs.twimg.com/profile_background_images/12579412/Untitled-2.png" TargetMode="External"/><Relationship Id="rId793" Type="http://schemas.openxmlformats.org/officeDocument/2006/relationships/hyperlink" Target="http://pbs.twimg.com/profile_images/480777188912795648/drgRYJsj_normal.jpeg" TargetMode="External"/><Relationship Id="rId807" Type="http://schemas.openxmlformats.org/officeDocument/2006/relationships/hyperlink" Target="http://pbs.twimg.com/profile_images/750741005175959552/c6fEtZH4_normal.jpg" TargetMode="External"/><Relationship Id="rId7" Type="http://schemas.openxmlformats.org/officeDocument/2006/relationships/hyperlink" Target="https://t.co/RCZQqsGHea" TargetMode="External"/><Relationship Id="rId239" Type="http://schemas.openxmlformats.org/officeDocument/2006/relationships/hyperlink" Target="https://pbs.twimg.com/profile_banners/16528347/1399647326" TargetMode="External"/><Relationship Id="rId446" Type="http://schemas.openxmlformats.org/officeDocument/2006/relationships/hyperlink" Target="http://abs.twimg.com/images/themes/theme1/bg.png" TargetMode="External"/><Relationship Id="rId653" Type="http://schemas.openxmlformats.org/officeDocument/2006/relationships/hyperlink" Target="http://pbs.twimg.com/profile_images/482593214075916288/CWbh5_Z3_normal.jpeg" TargetMode="External"/><Relationship Id="rId1076" Type="http://schemas.openxmlformats.org/officeDocument/2006/relationships/hyperlink" Target="https://twitter.com/kudryashoff" TargetMode="External"/><Relationship Id="rId292" Type="http://schemas.openxmlformats.org/officeDocument/2006/relationships/hyperlink" Target="https://pbs.twimg.com/profile_banners/69783819/1490762914" TargetMode="External"/><Relationship Id="rId306" Type="http://schemas.openxmlformats.org/officeDocument/2006/relationships/hyperlink" Target="https://pbs.twimg.com/profile_banners/401504224/1429775971" TargetMode="External"/><Relationship Id="rId860" Type="http://schemas.openxmlformats.org/officeDocument/2006/relationships/hyperlink" Target="http://pbs.twimg.com/profile_images/378800000854540858/7731f1a7aa2ea61fe3a6ec4099b324a9_normal.jpeg" TargetMode="External"/><Relationship Id="rId958" Type="http://schemas.openxmlformats.org/officeDocument/2006/relationships/hyperlink" Target="https://twitter.com/thiagopbc" TargetMode="External"/><Relationship Id="rId1143" Type="http://schemas.openxmlformats.org/officeDocument/2006/relationships/hyperlink" Target="https://twitter.com/trendr" TargetMode="External"/><Relationship Id="rId87" Type="http://schemas.openxmlformats.org/officeDocument/2006/relationships/hyperlink" Target="http://t.co/RltNEdhrAx" TargetMode="External"/><Relationship Id="rId513" Type="http://schemas.openxmlformats.org/officeDocument/2006/relationships/hyperlink" Target="http://abs.twimg.com/images/themes/theme2/bg.gif" TargetMode="External"/><Relationship Id="rId597" Type="http://schemas.openxmlformats.org/officeDocument/2006/relationships/hyperlink" Target="http://abs.twimg.com/images/themes/theme1/bg.png" TargetMode="External"/><Relationship Id="rId720" Type="http://schemas.openxmlformats.org/officeDocument/2006/relationships/hyperlink" Target="http://pbs.twimg.com/profile_images/1376832085/Imagen024_normal.jpg" TargetMode="External"/><Relationship Id="rId818" Type="http://schemas.openxmlformats.org/officeDocument/2006/relationships/hyperlink" Target="http://abs.twimg.com/sticky/default_profile_images/default_profile_normal.png" TargetMode="External"/><Relationship Id="rId152" Type="http://schemas.openxmlformats.org/officeDocument/2006/relationships/hyperlink" Target="http://t.co/z5jRsZHSRr" TargetMode="External"/><Relationship Id="rId457" Type="http://schemas.openxmlformats.org/officeDocument/2006/relationships/hyperlink" Target="http://pbs.twimg.com/profile_background_images/378800000176785843/D3pyPvOU.jpeg" TargetMode="External"/><Relationship Id="rId1003" Type="http://schemas.openxmlformats.org/officeDocument/2006/relationships/hyperlink" Target="https://twitter.com/pauline_mbs" TargetMode="External"/><Relationship Id="rId1087" Type="http://schemas.openxmlformats.org/officeDocument/2006/relationships/hyperlink" Target="https://twitter.com/bonicstore" TargetMode="External"/><Relationship Id="rId664" Type="http://schemas.openxmlformats.org/officeDocument/2006/relationships/hyperlink" Target="http://pbs.twimg.com/profile_images/2402842264/9ia79to7j60s8zxj5ug4_normal.jpeg" TargetMode="External"/><Relationship Id="rId871" Type="http://schemas.openxmlformats.org/officeDocument/2006/relationships/hyperlink" Target="http://abs.twimg.com/sticky/default_profile_images/default_profile_normal.png" TargetMode="External"/><Relationship Id="rId969" Type="http://schemas.openxmlformats.org/officeDocument/2006/relationships/hyperlink" Target="https://twitter.com/kissme1997" TargetMode="External"/><Relationship Id="rId14" Type="http://schemas.openxmlformats.org/officeDocument/2006/relationships/hyperlink" Target="https://t.co/rbPTIJVVuG" TargetMode="External"/><Relationship Id="rId317" Type="http://schemas.openxmlformats.org/officeDocument/2006/relationships/hyperlink" Target="https://pbs.twimg.com/profile_banners/188323449/1464116979" TargetMode="External"/><Relationship Id="rId524" Type="http://schemas.openxmlformats.org/officeDocument/2006/relationships/hyperlink" Target="http://abs.twimg.com/images/themes/theme1/bg.png" TargetMode="External"/><Relationship Id="rId731" Type="http://schemas.openxmlformats.org/officeDocument/2006/relationships/hyperlink" Target="http://pbs.twimg.com/profile_images/3688313814/c04ceb24209fc2b51f25bd19d0759f06_normal.jpeg" TargetMode="External"/><Relationship Id="rId1154" Type="http://schemas.openxmlformats.org/officeDocument/2006/relationships/hyperlink" Target="https://twitter.com/samsungbulgaria" TargetMode="External"/><Relationship Id="rId98" Type="http://schemas.openxmlformats.org/officeDocument/2006/relationships/hyperlink" Target="http://t.co/KV4LO4MrsI" TargetMode="External"/><Relationship Id="rId163" Type="http://schemas.openxmlformats.org/officeDocument/2006/relationships/hyperlink" Target="http://t.co/3FGZsJjVUP" TargetMode="External"/><Relationship Id="rId370" Type="http://schemas.openxmlformats.org/officeDocument/2006/relationships/hyperlink" Target="http://abs.twimg.com/images/themes/theme1/bg.png" TargetMode="External"/><Relationship Id="rId829" Type="http://schemas.openxmlformats.org/officeDocument/2006/relationships/hyperlink" Target="http://pbs.twimg.com/profile_images/773131215276744704/as28Q_-i_normal.jpg" TargetMode="External"/><Relationship Id="rId1014" Type="http://schemas.openxmlformats.org/officeDocument/2006/relationships/hyperlink" Target="https://twitter.com/mymart007" TargetMode="External"/><Relationship Id="rId230" Type="http://schemas.openxmlformats.org/officeDocument/2006/relationships/hyperlink" Target="https://pbs.twimg.com/profile_banners/16525488/1456219792" TargetMode="External"/><Relationship Id="rId468" Type="http://schemas.openxmlformats.org/officeDocument/2006/relationships/hyperlink" Target="http://abs.twimg.com/images/themes/theme1/bg.png" TargetMode="External"/><Relationship Id="rId675" Type="http://schemas.openxmlformats.org/officeDocument/2006/relationships/hyperlink" Target="http://pbs.twimg.com/profile_images/591981056368070656/RAt3VzHr_normal.png" TargetMode="External"/><Relationship Id="rId882" Type="http://schemas.openxmlformats.org/officeDocument/2006/relationships/hyperlink" Target="http://pbs.twimg.com/profile_images/453700543693611008/LVfKrzi-_normal.jpeg" TargetMode="External"/><Relationship Id="rId1098" Type="http://schemas.openxmlformats.org/officeDocument/2006/relationships/hyperlink" Target="https://twitter.com/johnkra56981941" TargetMode="External"/><Relationship Id="rId25" Type="http://schemas.openxmlformats.org/officeDocument/2006/relationships/hyperlink" Target="https://t.co/k0r79xcxz8" TargetMode="External"/><Relationship Id="rId328" Type="http://schemas.openxmlformats.org/officeDocument/2006/relationships/hyperlink" Target="https://pbs.twimg.com/profile_banners/823132622440267776/1485086148" TargetMode="External"/><Relationship Id="rId535" Type="http://schemas.openxmlformats.org/officeDocument/2006/relationships/hyperlink" Target="http://pbs.twimg.com/profile_background_images/344490773/campfires2k2-fareast1600.jpg" TargetMode="External"/><Relationship Id="rId742" Type="http://schemas.openxmlformats.org/officeDocument/2006/relationships/hyperlink" Target="http://pbs.twimg.com/profile_images/803270316818579456/n21ekozV_normal.jpg" TargetMode="External"/><Relationship Id="rId1165" Type="http://schemas.openxmlformats.org/officeDocument/2006/relationships/hyperlink" Target="https://twitter.com/spanishclash" TargetMode="External"/><Relationship Id="rId174" Type="http://schemas.openxmlformats.org/officeDocument/2006/relationships/hyperlink" Target="https://pbs.twimg.com/profile_banners/4697457266/1451755567" TargetMode="External"/><Relationship Id="rId381" Type="http://schemas.openxmlformats.org/officeDocument/2006/relationships/hyperlink" Target="http://abs.twimg.com/images/themes/theme1/bg.png" TargetMode="External"/><Relationship Id="rId602" Type="http://schemas.openxmlformats.org/officeDocument/2006/relationships/hyperlink" Target="http://abs.twimg.com/images/themes/theme1/bg.png" TargetMode="External"/><Relationship Id="rId1025" Type="http://schemas.openxmlformats.org/officeDocument/2006/relationships/hyperlink" Target="https://twitter.com/junior_celim" TargetMode="External"/><Relationship Id="rId241" Type="http://schemas.openxmlformats.org/officeDocument/2006/relationships/hyperlink" Target="https://pbs.twimg.com/profile_banners/2646263522/1491206219" TargetMode="External"/><Relationship Id="rId479" Type="http://schemas.openxmlformats.org/officeDocument/2006/relationships/hyperlink" Target="http://pbs.twimg.com/profile_background_images/37762837/AMC100-100-perso.gif" TargetMode="External"/><Relationship Id="rId686" Type="http://schemas.openxmlformats.org/officeDocument/2006/relationships/hyperlink" Target="http://pbs.twimg.com/profile_images/786614558689337344/wCP9Zm1l_normal.jpg" TargetMode="External"/><Relationship Id="rId893" Type="http://schemas.openxmlformats.org/officeDocument/2006/relationships/hyperlink" Target="http://pbs.twimg.com/profile_images/459696370874474496/kZhkgYvG_normal.jpeg" TargetMode="External"/><Relationship Id="rId907" Type="http://schemas.openxmlformats.org/officeDocument/2006/relationships/hyperlink" Target="https://twitter.com/grouvyt" TargetMode="External"/><Relationship Id="rId36" Type="http://schemas.openxmlformats.org/officeDocument/2006/relationships/hyperlink" Target="https://t.co/EDbnrm33W6" TargetMode="External"/><Relationship Id="rId339" Type="http://schemas.openxmlformats.org/officeDocument/2006/relationships/hyperlink" Target="https://pbs.twimg.com/profile_banners/781390865579278336/1480941034" TargetMode="External"/><Relationship Id="rId546" Type="http://schemas.openxmlformats.org/officeDocument/2006/relationships/hyperlink" Target="http://abs.twimg.com/images/themes/theme1/bg.png" TargetMode="External"/><Relationship Id="rId753" Type="http://schemas.openxmlformats.org/officeDocument/2006/relationships/hyperlink" Target="http://pbs.twimg.com/profile_images/656447072686596096/X8e8KeFl_normal.png" TargetMode="External"/><Relationship Id="rId1176" Type="http://schemas.openxmlformats.org/officeDocument/2006/relationships/hyperlink" Target="https://twitter.com/yaroslavlpra3n" TargetMode="External"/><Relationship Id="rId101" Type="http://schemas.openxmlformats.org/officeDocument/2006/relationships/hyperlink" Target="https://t.co/LS7FdrYMX1" TargetMode="External"/><Relationship Id="rId185" Type="http://schemas.openxmlformats.org/officeDocument/2006/relationships/hyperlink" Target="https://pbs.twimg.com/profile_banners/810929927214268416/1490968198" TargetMode="External"/><Relationship Id="rId406" Type="http://schemas.openxmlformats.org/officeDocument/2006/relationships/hyperlink" Target="http://abs.twimg.com/images/themes/theme14/bg.gif" TargetMode="External"/><Relationship Id="rId960" Type="http://schemas.openxmlformats.org/officeDocument/2006/relationships/hyperlink" Target="https://twitter.com/happy4dealss" TargetMode="External"/><Relationship Id="rId1036" Type="http://schemas.openxmlformats.org/officeDocument/2006/relationships/hyperlink" Target="https://twitter.com/cupom_efacil" TargetMode="External"/><Relationship Id="rId392" Type="http://schemas.openxmlformats.org/officeDocument/2006/relationships/hyperlink" Target="http://pbs.twimg.com/profile_background_images/136705875/FOTO_TWITTER.jpg" TargetMode="External"/><Relationship Id="rId613" Type="http://schemas.openxmlformats.org/officeDocument/2006/relationships/hyperlink" Target="http://pbs.twimg.com/profile_images/557569253550071808/9E8o2udu_normal.jpeg" TargetMode="External"/><Relationship Id="rId697" Type="http://schemas.openxmlformats.org/officeDocument/2006/relationships/hyperlink" Target="http://pbs.twimg.com/profile_images/683534098497814529/KS06E3Tk_normal.jpg" TargetMode="External"/><Relationship Id="rId820" Type="http://schemas.openxmlformats.org/officeDocument/2006/relationships/hyperlink" Target="http://pbs.twimg.com/profile_images/610371473983705088/b-k3BJV0_normal.png" TargetMode="External"/><Relationship Id="rId918" Type="http://schemas.openxmlformats.org/officeDocument/2006/relationships/hyperlink" Target="https://twitter.com/portalhoyonline" TargetMode="External"/><Relationship Id="rId252" Type="http://schemas.openxmlformats.org/officeDocument/2006/relationships/hyperlink" Target="https://pbs.twimg.com/profile_banners/761993941977747456/1471544378" TargetMode="External"/><Relationship Id="rId1103" Type="http://schemas.openxmlformats.org/officeDocument/2006/relationships/hyperlink" Target="https://twitter.com/maestrostecno" TargetMode="External"/><Relationship Id="rId1187" Type="http://schemas.openxmlformats.org/officeDocument/2006/relationships/vmlDrawing" Target="../drawings/vmlDrawing2.vml"/><Relationship Id="rId47" Type="http://schemas.openxmlformats.org/officeDocument/2006/relationships/hyperlink" Target="http://t.co/QTdo3s5SpL" TargetMode="External"/><Relationship Id="rId112" Type="http://schemas.openxmlformats.org/officeDocument/2006/relationships/hyperlink" Target="https://t.co/2BtNTI0IqV" TargetMode="External"/><Relationship Id="rId557" Type="http://schemas.openxmlformats.org/officeDocument/2006/relationships/hyperlink" Target="http://abs.twimg.com/images/themes/theme1/bg.png" TargetMode="External"/><Relationship Id="rId764" Type="http://schemas.openxmlformats.org/officeDocument/2006/relationships/hyperlink" Target="http://pbs.twimg.com/profile_images/540891605683544064/AserzRbp_normal.jpeg" TargetMode="External"/><Relationship Id="rId971" Type="http://schemas.openxmlformats.org/officeDocument/2006/relationships/hyperlink" Target="https://twitter.com/androiditaliait" TargetMode="External"/><Relationship Id="rId196" Type="http://schemas.openxmlformats.org/officeDocument/2006/relationships/hyperlink" Target="https://pbs.twimg.com/profile_banners/2730735222/1482507851" TargetMode="External"/><Relationship Id="rId417" Type="http://schemas.openxmlformats.org/officeDocument/2006/relationships/hyperlink" Target="http://pbs.twimg.com/profile_background_images/17031217/twitter-steve.jpg" TargetMode="External"/><Relationship Id="rId624" Type="http://schemas.openxmlformats.org/officeDocument/2006/relationships/hyperlink" Target="http://pbs.twimg.com/profile_images/846787209600602112/snuizr32_normal.jpg" TargetMode="External"/><Relationship Id="rId831" Type="http://schemas.openxmlformats.org/officeDocument/2006/relationships/hyperlink" Target="http://pbs.twimg.com/profile_images/823136847475965953/HF7bvqp5_normal.jpg" TargetMode="External"/><Relationship Id="rId1047" Type="http://schemas.openxmlformats.org/officeDocument/2006/relationships/hyperlink" Target="https://twitter.com/vrodriguxs" TargetMode="External"/><Relationship Id="rId263" Type="http://schemas.openxmlformats.org/officeDocument/2006/relationships/hyperlink" Target="https://pbs.twimg.com/profile_banners/17079681/1457366779" TargetMode="External"/><Relationship Id="rId470" Type="http://schemas.openxmlformats.org/officeDocument/2006/relationships/hyperlink" Target="http://abs.twimg.com/images/themes/theme1/bg.png" TargetMode="External"/><Relationship Id="rId929" Type="http://schemas.openxmlformats.org/officeDocument/2006/relationships/hyperlink" Target="https://twitter.com/dubspace00" TargetMode="External"/><Relationship Id="rId1114" Type="http://schemas.openxmlformats.org/officeDocument/2006/relationships/hyperlink" Target="https://twitter.com/tuexperto" TargetMode="External"/><Relationship Id="rId58" Type="http://schemas.openxmlformats.org/officeDocument/2006/relationships/hyperlink" Target="https://t.co/b5Oyx12qGG" TargetMode="External"/><Relationship Id="rId123" Type="http://schemas.openxmlformats.org/officeDocument/2006/relationships/hyperlink" Target="https://t.co/RB5Ri0WTLW" TargetMode="External"/><Relationship Id="rId330" Type="http://schemas.openxmlformats.org/officeDocument/2006/relationships/hyperlink" Target="https://pbs.twimg.com/profile_banners/2179677018/1398771782" TargetMode="External"/><Relationship Id="rId568" Type="http://schemas.openxmlformats.org/officeDocument/2006/relationships/hyperlink" Target="http://pbs.twimg.com/profile_background_images/833081258/0d1976afcb1eabc2928f127d20584d4d.jpeg" TargetMode="External"/><Relationship Id="rId775" Type="http://schemas.openxmlformats.org/officeDocument/2006/relationships/hyperlink" Target="http://pbs.twimg.com/profile_images/569719917125988352/n9-JRQ1z_normal.jpeg" TargetMode="External"/><Relationship Id="rId982" Type="http://schemas.openxmlformats.org/officeDocument/2006/relationships/hyperlink" Target="https://twitter.com/hgn6586" TargetMode="External"/><Relationship Id="rId428" Type="http://schemas.openxmlformats.org/officeDocument/2006/relationships/hyperlink" Target="http://abs.twimg.com/images/themes/theme1/bg.png" TargetMode="External"/><Relationship Id="rId635" Type="http://schemas.openxmlformats.org/officeDocument/2006/relationships/hyperlink" Target="http://pbs.twimg.com/profile_images/838933951406202881/0PaALFY4_normal.jpg" TargetMode="External"/><Relationship Id="rId842" Type="http://schemas.openxmlformats.org/officeDocument/2006/relationships/hyperlink" Target="http://pbs.twimg.com/profile_images/378800000769156453/c91eb25819414a80c57b0a246e69299e_normal.jpeg" TargetMode="External"/><Relationship Id="rId1058" Type="http://schemas.openxmlformats.org/officeDocument/2006/relationships/hyperlink" Target="https://twitter.com/claroperu" TargetMode="External"/><Relationship Id="rId274" Type="http://schemas.openxmlformats.org/officeDocument/2006/relationships/hyperlink" Target="https://pbs.twimg.com/profile_banners/2802966046/1479557573" TargetMode="External"/><Relationship Id="rId481" Type="http://schemas.openxmlformats.org/officeDocument/2006/relationships/hyperlink" Target="http://abs.twimg.com/images/themes/theme1/bg.png" TargetMode="External"/><Relationship Id="rId702" Type="http://schemas.openxmlformats.org/officeDocument/2006/relationships/hyperlink" Target="http://pbs.twimg.com/profile_images/517309603818655744/8QnN_UgO_normal.png" TargetMode="External"/><Relationship Id="rId1125" Type="http://schemas.openxmlformats.org/officeDocument/2006/relationships/hyperlink" Target="https://twitter.com/mobileblogger2" TargetMode="External"/><Relationship Id="rId69" Type="http://schemas.openxmlformats.org/officeDocument/2006/relationships/hyperlink" Target="http://t.co/G0PBzves2p" TargetMode="External"/><Relationship Id="rId134" Type="http://schemas.openxmlformats.org/officeDocument/2006/relationships/hyperlink" Target="http://t.co/Rz3QPerre5" TargetMode="External"/><Relationship Id="rId579" Type="http://schemas.openxmlformats.org/officeDocument/2006/relationships/hyperlink" Target="http://pbs.twimg.com/profile_background_images/378800000145833442/TTw3SL41.png" TargetMode="External"/><Relationship Id="rId786" Type="http://schemas.openxmlformats.org/officeDocument/2006/relationships/hyperlink" Target="http://pbs.twimg.com/profile_images/418439058696597505/nD7so_9Z_normal.jpeg" TargetMode="External"/><Relationship Id="rId993" Type="http://schemas.openxmlformats.org/officeDocument/2006/relationships/hyperlink" Target="https://twitter.com/techcrunch" TargetMode="External"/><Relationship Id="rId341" Type="http://schemas.openxmlformats.org/officeDocument/2006/relationships/hyperlink" Target="https://pbs.twimg.com/profile_banners/1543045862/1448929210" TargetMode="External"/><Relationship Id="rId439" Type="http://schemas.openxmlformats.org/officeDocument/2006/relationships/hyperlink" Target="http://pbs.twimg.com/profile_background_images/675271547586789376/iGanNlKe.jpg" TargetMode="External"/><Relationship Id="rId646" Type="http://schemas.openxmlformats.org/officeDocument/2006/relationships/hyperlink" Target="http://abs.twimg.com/sticky/default_profile_images/default_profile_normal.png" TargetMode="External"/><Relationship Id="rId1069" Type="http://schemas.openxmlformats.org/officeDocument/2006/relationships/hyperlink" Target="https://twitter.com/fonearena" TargetMode="External"/><Relationship Id="rId201" Type="http://schemas.openxmlformats.org/officeDocument/2006/relationships/hyperlink" Target="https://pbs.twimg.com/profile_banners/3435415474/1491003144" TargetMode="External"/><Relationship Id="rId285" Type="http://schemas.openxmlformats.org/officeDocument/2006/relationships/hyperlink" Target="https://pbs.twimg.com/profile_banners/3437740162/1440404489" TargetMode="External"/><Relationship Id="rId506" Type="http://schemas.openxmlformats.org/officeDocument/2006/relationships/hyperlink" Target="http://abs.twimg.com/images/themes/theme1/bg.png" TargetMode="External"/><Relationship Id="rId853" Type="http://schemas.openxmlformats.org/officeDocument/2006/relationships/hyperlink" Target="http://pbs.twimg.com/profile_images/818973177460178945/npoPG_m0_normal.jpg" TargetMode="External"/><Relationship Id="rId1136" Type="http://schemas.openxmlformats.org/officeDocument/2006/relationships/hyperlink" Target="https://twitter.com/samkiesupdates" TargetMode="External"/><Relationship Id="rId492" Type="http://schemas.openxmlformats.org/officeDocument/2006/relationships/hyperlink" Target="http://abs.twimg.com/images/themes/theme1/bg.png" TargetMode="External"/><Relationship Id="rId713" Type="http://schemas.openxmlformats.org/officeDocument/2006/relationships/hyperlink" Target="http://pbs.twimg.com/profile_images/841706136273313794/8hkbDbQP_normal.jpg" TargetMode="External"/><Relationship Id="rId797" Type="http://schemas.openxmlformats.org/officeDocument/2006/relationships/hyperlink" Target="http://pbs.twimg.com/profile_images/451788625043152896/IS5gOrAj_normal.jpeg" TargetMode="External"/><Relationship Id="rId920" Type="http://schemas.openxmlformats.org/officeDocument/2006/relationships/hyperlink" Target="https://twitter.com/kenedycurses" TargetMode="External"/><Relationship Id="rId145" Type="http://schemas.openxmlformats.org/officeDocument/2006/relationships/hyperlink" Target="http://t.co/FGoCenRXcg" TargetMode="External"/><Relationship Id="rId352" Type="http://schemas.openxmlformats.org/officeDocument/2006/relationships/hyperlink" Target="https://pbs.twimg.com/profile_banners/22387480/1422393833" TargetMode="External"/><Relationship Id="rId212" Type="http://schemas.openxmlformats.org/officeDocument/2006/relationships/hyperlink" Target="https://pbs.twimg.com/profile_banners/1566254455/1453117422" TargetMode="External"/><Relationship Id="rId657" Type="http://schemas.openxmlformats.org/officeDocument/2006/relationships/hyperlink" Target="http://pbs.twimg.com/profile_images/721949060807065600/HJbgB81X_normal.jpg" TargetMode="External"/><Relationship Id="rId864" Type="http://schemas.openxmlformats.org/officeDocument/2006/relationships/hyperlink" Target="http://pbs.twimg.com/profile_images/656361420997591040/7Qb27gww_normal.png" TargetMode="External"/><Relationship Id="rId296" Type="http://schemas.openxmlformats.org/officeDocument/2006/relationships/hyperlink" Target="https://pbs.twimg.com/profile_banners/982033592/1490200023" TargetMode="External"/><Relationship Id="rId517" Type="http://schemas.openxmlformats.org/officeDocument/2006/relationships/hyperlink" Target="http://pbs.twimg.com/profile_background_images/438500739984265217/VHqOmRrY.jpeg" TargetMode="External"/><Relationship Id="rId724" Type="http://schemas.openxmlformats.org/officeDocument/2006/relationships/hyperlink" Target="http://pbs.twimg.com/profile_images/836550310315315202/v89rjD7m_normal.jpg" TargetMode="External"/><Relationship Id="rId931" Type="http://schemas.openxmlformats.org/officeDocument/2006/relationships/hyperlink" Target="https://twitter.com/mediatrends_es" TargetMode="External"/><Relationship Id="rId1147" Type="http://schemas.openxmlformats.org/officeDocument/2006/relationships/hyperlink" Target="https://twitter.com/yaqoubmadrid5" TargetMode="External"/><Relationship Id="rId60" Type="http://schemas.openxmlformats.org/officeDocument/2006/relationships/hyperlink" Target="http://t.co/C2QCS6cdGV" TargetMode="External"/><Relationship Id="rId156" Type="http://schemas.openxmlformats.org/officeDocument/2006/relationships/hyperlink" Target="https://t.co/XtedK1uz4E" TargetMode="External"/><Relationship Id="rId363" Type="http://schemas.openxmlformats.org/officeDocument/2006/relationships/hyperlink" Target="https://pbs.twimg.com/profile_banners/2856368366/1427987394" TargetMode="External"/><Relationship Id="rId570" Type="http://schemas.openxmlformats.org/officeDocument/2006/relationships/hyperlink" Target="http://abs.twimg.com/images/themes/theme1/bg.png" TargetMode="External"/><Relationship Id="rId1007" Type="http://schemas.openxmlformats.org/officeDocument/2006/relationships/hyperlink" Target="https://twitter.com/garyhadfield2" TargetMode="External"/><Relationship Id="rId223" Type="http://schemas.openxmlformats.org/officeDocument/2006/relationships/hyperlink" Target="https://pbs.twimg.com/profile_banners/2223425432/1473184578" TargetMode="External"/><Relationship Id="rId430" Type="http://schemas.openxmlformats.org/officeDocument/2006/relationships/hyperlink" Target="http://pbs.twimg.com/profile_background_images/156558916/Corrction.jpg" TargetMode="External"/><Relationship Id="rId668" Type="http://schemas.openxmlformats.org/officeDocument/2006/relationships/hyperlink" Target="http://pbs.twimg.com/profile_images/832596811353321472/xqxP9tOi_normal.jpg" TargetMode="External"/><Relationship Id="rId875" Type="http://schemas.openxmlformats.org/officeDocument/2006/relationships/hyperlink" Target="http://pbs.twimg.com/profile_images/661555341843279872/h4u2DO9W_normal.jpg" TargetMode="External"/><Relationship Id="rId1060" Type="http://schemas.openxmlformats.org/officeDocument/2006/relationships/hyperlink" Target="https://twitter.com/daniellschm" TargetMode="External"/><Relationship Id="rId18" Type="http://schemas.openxmlformats.org/officeDocument/2006/relationships/hyperlink" Target="https://t.co/xpXe2ZEOMt" TargetMode="External"/><Relationship Id="rId528" Type="http://schemas.openxmlformats.org/officeDocument/2006/relationships/hyperlink" Target="http://abs.twimg.com/images/themes/theme1/bg.png" TargetMode="External"/><Relationship Id="rId735" Type="http://schemas.openxmlformats.org/officeDocument/2006/relationships/hyperlink" Target="http://pbs.twimg.com/profile_images/601537789994397696/b24t58Uw_normal.jpg" TargetMode="External"/><Relationship Id="rId942" Type="http://schemas.openxmlformats.org/officeDocument/2006/relationships/hyperlink" Target="https://twitter.com/vasyaroma2014" TargetMode="External"/><Relationship Id="rId1158" Type="http://schemas.openxmlformats.org/officeDocument/2006/relationships/hyperlink" Target="https://twitter.com/pyotr111nso" TargetMode="External"/><Relationship Id="rId167" Type="http://schemas.openxmlformats.org/officeDocument/2006/relationships/hyperlink" Target="https://pbs.twimg.com/profile_banners/108162613/1480773175" TargetMode="External"/><Relationship Id="rId374" Type="http://schemas.openxmlformats.org/officeDocument/2006/relationships/hyperlink" Target="http://pbs.twimg.com/profile_background_images/420505002/verde.jpg" TargetMode="External"/><Relationship Id="rId581" Type="http://schemas.openxmlformats.org/officeDocument/2006/relationships/hyperlink" Target="http://abs.twimg.com/images/themes/theme10/bg.gif" TargetMode="External"/><Relationship Id="rId1018" Type="http://schemas.openxmlformats.org/officeDocument/2006/relationships/hyperlink" Target="https://twitter.com/manorsgroup1" TargetMode="External"/><Relationship Id="rId71" Type="http://schemas.openxmlformats.org/officeDocument/2006/relationships/hyperlink" Target="http://t.co/OOTO6rmnxk" TargetMode="External"/><Relationship Id="rId234" Type="http://schemas.openxmlformats.org/officeDocument/2006/relationships/hyperlink" Target="https://pbs.twimg.com/profile_banners/821488723024035840/1488661314" TargetMode="External"/><Relationship Id="rId679" Type="http://schemas.openxmlformats.org/officeDocument/2006/relationships/hyperlink" Target="http://pbs.twimg.com/profile_images/730624572500938752/_1lRjWJI_normal.jpg" TargetMode="External"/><Relationship Id="rId802" Type="http://schemas.openxmlformats.org/officeDocument/2006/relationships/hyperlink" Target="http://pbs.twimg.com/profile_images/1576204405/7_normal.jpg" TargetMode="External"/><Relationship Id="rId886" Type="http://schemas.openxmlformats.org/officeDocument/2006/relationships/hyperlink" Target="http://pbs.twimg.com/profile_images/840544742043709440/j5PQbWrg_normal.jpg" TargetMode="External"/><Relationship Id="rId2" Type="http://schemas.openxmlformats.org/officeDocument/2006/relationships/hyperlink" Target="https://t.co/deeuUBgpQ8" TargetMode="External"/><Relationship Id="rId29" Type="http://schemas.openxmlformats.org/officeDocument/2006/relationships/hyperlink" Target="http://t.co/kVzKP2cI6S" TargetMode="External"/><Relationship Id="rId441" Type="http://schemas.openxmlformats.org/officeDocument/2006/relationships/hyperlink" Target="http://abs.twimg.com/images/themes/theme16/bg.gif" TargetMode="External"/><Relationship Id="rId539" Type="http://schemas.openxmlformats.org/officeDocument/2006/relationships/hyperlink" Target="http://pbs.twimg.com/profile_background_images/510462650497515520/zpQZMqmK.png" TargetMode="External"/><Relationship Id="rId746" Type="http://schemas.openxmlformats.org/officeDocument/2006/relationships/hyperlink" Target="http://pbs.twimg.com/profile_images/378800000451877806/c75b6b8b475c46bc6342aeb8d9c2a2c0_normal.jpeg" TargetMode="External"/><Relationship Id="rId1071" Type="http://schemas.openxmlformats.org/officeDocument/2006/relationships/hyperlink" Target="https://twitter.com/danaferdianto" TargetMode="External"/><Relationship Id="rId1169" Type="http://schemas.openxmlformats.org/officeDocument/2006/relationships/hyperlink" Target="https://twitter.com/shohanoor_rahma" TargetMode="External"/><Relationship Id="rId178" Type="http://schemas.openxmlformats.org/officeDocument/2006/relationships/hyperlink" Target="https://pbs.twimg.com/profile_banners/769552364030361600/1472312224" TargetMode="External"/><Relationship Id="rId301" Type="http://schemas.openxmlformats.org/officeDocument/2006/relationships/hyperlink" Target="https://pbs.twimg.com/profile_banners/131931976/1392566842" TargetMode="External"/><Relationship Id="rId953" Type="http://schemas.openxmlformats.org/officeDocument/2006/relationships/hyperlink" Target="https://twitter.com/4cheatru" TargetMode="External"/><Relationship Id="rId1029" Type="http://schemas.openxmlformats.org/officeDocument/2006/relationships/hyperlink" Target="https://twitter.com/mallymal_store" TargetMode="External"/><Relationship Id="rId82" Type="http://schemas.openxmlformats.org/officeDocument/2006/relationships/hyperlink" Target="https://t.co/nEeU2pRx5v" TargetMode="External"/><Relationship Id="rId385" Type="http://schemas.openxmlformats.org/officeDocument/2006/relationships/hyperlink" Target="http://abs.twimg.com/images/themes/theme14/bg.gif" TargetMode="External"/><Relationship Id="rId592" Type="http://schemas.openxmlformats.org/officeDocument/2006/relationships/hyperlink" Target="http://abs.twimg.com/images/themes/theme1/bg.png" TargetMode="External"/><Relationship Id="rId606" Type="http://schemas.openxmlformats.org/officeDocument/2006/relationships/hyperlink" Target="http://pbs.twimg.com/profile_images/822753051937148930/rAqVX1Vq_normal.jpg" TargetMode="External"/><Relationship Id="rId813" Type="http://schemas.openxmlformats.org/officeDocument/2006/relationships/hyperlink" Target="http://pbs.twimg.com/profile_images/1781594986/tecnologia1_normal.jpg" TargetMode="External"/><Relationship Id="rId245" Type="http://schemas.openxmlformats.org/officeDocument/2006/relationships/hyperlink" Target="https://pbs.twimg.com/profile_banners/705406753823813632/1484222088" TargetMode="External"/><Relationship Id="rId452" Type="http://schemas.openxmlformats.org/officeDocument/2006/relationships/hyperlink" Target="http://pbs.twimg.com/profile_background_images/572089682410754048/XwyqAYg6.png" TargetMode="External"/><Relationship Id="rId897" Type="http://schemas.openxmlformats.org/officeDocument/2006/relationships/hyperlink" Target="https://twitter.com/youtubeindia" TargetMode="External"/><Relationship Id="rId1082" Type="http://schemas.openxmlformats.org/officeDocument/2006/relationships/hyperlink" Target="https://twitter.com/gdelussigny" TargetMode="External"/><Relationship Id="rId105" Type="http://schemas.openxmlformats.org/officeDocument/2006/relationships/hyperlink" Target="https://t.co/S8ADkZvwks" TargetMode="External"/><Relationship Id="rId312" Type="http://schemas.openxmlformats.org/officeDocument/2006/relationships/hyperlink" Target="https://pbs.twimg.com/profile_banners/850197180/1488079660" TargetMode="External"/><Relationship Id="rId757" Type="http://schemas.openxmlformats.org/officeDocument/2006/relationships/hyperlink" Target="http://pbs.twimg.com/profile_images/845057065873760257/pbTykeJi_normal.jpg" TargetMode="External"/><Relationship Id="rId964" Type="http://schemas.openxmlformats.org/officeDocument/2006/relationships/hyperlink" Target="https://twitter.com/encuentra24" TargetMode="External"/><Relationship Id="rId93" Type="http://schemas.openxmlformats.org/officeDocument/2006/relationships/hyperlink" Target="http://t.co/YK1pykyWW8" TargetMode="External"/><Relationship Id="rId189" Type="http://schemas.openxmlformats.org/officeDocument/2006/relationships/hyperlink" Target="https://pbs.twimg.com/profile_banners/583017666/1490894416" TargetMode="External"/><Relationship Id="rId396" Type="http://schemas.openxmlformats.org/officeDocument/2006/relationships/hyperlink" Target="http://abs.twimg.com/images/themes/theme1/bg.png" TargetMode="External"/><Relationship Id="rId617" Type="http://schemas.openxmlformats.org/officeDocument/2006/relationships/hyperlink" Target="http://pbs.twimg.com/profile_images/683337691522547713/J2Y4FKpL_normal.png" TargetMode="External"/><Relationship Id="rId824" Type="http://schemas.openxmlformats.org/officeDocument/2006/relationships/hyperlink" Target="http://pbs.twimg.com/profile_images/1585472038/tuexperto_normal.jpg" TargetMode="External"/><Relationship Id="rId256" Type="http://schemas.openxmlformats.org/officeDocument/2006/relationships/hyperlink" Target="https://pbs.twimg.com/profile_banners/736290041614340096/1464381336" TargetMode="External"/><Relationship Id="rId463" Type="http://schemas.openxmlformats.org/officeDocument/2006/relationships/hyperlink" Target="http://abs.twimg.com/images/themes/theme14/bg.gif" TargetMode="External"/><Relationship Id="rId670" Type="http://schemas.openxmlformats.org/officeDocument/2006/relationships/hyperlink" Target="http://pbs.twimg.com/profile_images/696577051633975296/UTa2plFN_normal.jpg" TargetMode="External"/><Relationship Id="rId1093" Type="http://schemas.openxmlformats.org/officeDocument/2006/relationships/hyperlink" Target="https://twitter.com/telefoonabonl" TargetMode="External"/><Relationship Id="rId1107" Type="http://schemas.openxmlformats.org/officeDocument/2006/relationships/hyperlink" Target="https://twitter.com/barahol_31" TargetMode="External"/><Relationship Id="rId116" Type="http://schemas.openxmlformats.org/officeDocument/2006/relationships/hyperlink" Target="https://t.co/U0SNbW1Q1r" TargetMode="External"/><Relationship Id="rId323" Type="http://schemas.openxmlformats.org/officeDocument/2006/relationships/hyperlink" Target="https://pbs.twimg.com/profile_banners/2162244776/1383027388" TargetMode="External"/><Relationship Id="rId530" Type="http://schemas.openxmlformats.org/officeDocument/2006/relationships/hyperlink" Target="http://abs.twimg.com/images/themes/theme1/bg.png" TargetMode="External"/><Relationship Id="rId768" Type="http://schemas.openxmlformats.org/officeDocument/2006/relationships/hyperlink" Target="http://pbs.twimg.com/profile_images/825676353831890944/1gmEd6Jw_normal.jpg" TargetMode="External"/><Relationship Id="rId975" Type="http://schemas.openxmlformats.org/officeDocument/2006/relationships/hyperlink" Target="https://twitter.com/samsung_magazin" TargetMode="External"/><Relationship Id="rId1160" Type="http://schemas.openxmlformats.org/officeDocument/2006/relationships/hyperlink" Target="https://twitter.com/neowinfeed" TargetMode="External"/><Relationship Id="rId20" Type="http://schemas.openxmlformats.org/officeDocument/2006/relationships/hyperlink" Target="http://t.co/IHNdDF05RQ" TargetMode="External"/><Relationship Id="rId628" Type="http://schemas.openxmlformats.org/officeDocument/2006/relationships/hyperlink" Target="http://pbs.twimg.com/profile_images/828739813922713601/4mvVmeSa_normal.jpg" TargetMode="External"/><Relationship Id="rId835" Type="http://schemas.openxmlformats.org/officeDocument/2006/relationships/hyperlink" Target="http://pbs.twimg.com/profile_images/827998759770583040/n1c4PDqG_normal.jpg" TargetMode="External"/><Relationship Id="rId267" Type="http://schemas.openxmlformats.org/officeDocument/2006/relationships/hyperlink" Target="https://pbs.twimg.com/profile_banners/832024288697909250/1487205347" TargetMode="External"/><Relationship Id="rId474" Type="http://schemas.openxmlformats.org/officeDocument/2006/relationships/hyperlink" Target="http://abs.twimg.com/images/themes/theme1/bg.png" TargetMode="External"/><Relationship Id="rId1020" Type="http://schemas.openxmlformats.org/officeDocument/2006/relationships/hyperlink" Target="https://twitter.com/mundogadgetsnet" TargetMode="External"/><Relationship Id="rId1118" Type="http://schemas.openxmlformats.org/officeDocument/2006/relationships/hyperlink" Target="https://twitter.com/bruff" TargetMode="External"/><Relationship Id="rId127" Type="http://schemas.openxmlformats.org/officeDocument/2006/relationships/hyperlink" Target="http://t.co/omgvGFrRd2" TargetMode="External"/><Relationship Id="rId681" Type="http://schemas.openxmlformats.org/officeDocument/2006/relationships/hyperlink" Target="http://pbs.twimg.com/profile_images/728888019655233536/f0mQS098_normal.jpg" TargetMode="External"/><Relationship Id="rId779" Type="http://schemas.openxmlformats.org/officeDocument/2006/relationships/hyperlink" Target="http://pbs.twimg.com/profile_images/79257909/fa-logo-vertical_normal.png" TargetMode="External"/><Relationship Id="rId902" Type="http://schemas.openxmlformats.org/officeDocument/2006/relationships/hyperlink" Target="https://twitter.com/noeliarv98" TargetMode="External"/><Relationship Id="rId986" Type="http://schemas.openxmlformats.org/officeDocument/2006/relationships/hyperlink" Target="https://twitter.com/samsunglatin" TargetMode="External"/><Relationship Id="rId31" Type="http://schemas.openxmlformats.org/officeDocument/2006/relationships/hyperlink" Target="https://t.co/qxIZ2bdN3L" TargetMode="External"/><Relationship Id="rId334" Type="http://schemas.openxmlformats.org/officeDocument/2006/relationships/hyperlink" Target="https://pbs.twimg.com/profile_banners/209484168/1403043534" TargetMode="External"/><Relationship Id="rId541" Type="http://schemas.openxmlformats.org/officeDocument/2006/relationships/hyperlink" Target="http://pbs.twimg.com/profile_background_images/803448405/433b200b73ac209d000d246c285d9679.jpeg" TargetMode="External"/><Relationship Id="rId639" Type="http://schemas.openxmlformats.org/officeDocument/2006/relationships/hyperlink" Target="http://pbs.twimg.com/profile_images/766676647370166272/Bn4sHHma_normal.jpg" TargetMode="External"/><Relationship Id="rId1171" Type="http://schemas.openxmlformats.org/officeDocument/2006/relationships/hyperlink" Target="https://twitter.com/app_sw_" TargetMode="External"/><Relationship Id="rId180" Type="http://schemas.openxmlformats.org/officeDocument/2006/relationships/hyperlink" Target="https://pbs.twimg.com/profile_banners/3118470327/1490440722" TargetMode="External"/><Relationship Id="rId278" Type="http://schemas.openxmlformats.org/officeDocument/2006/relationships/hyperlink" Target="https://pbs.twimg.com/profile_banners/2831075770/1490047404" TargetMode="External"/><Relationship Id="rId401" Type="http://schemas.openxmlformats.org/officeDocument/2006/relationships/hyperlink" Target="http://abs.twimg.com/images/themes/theme10/bg.gif" TargetMode="External"/><Relationship Id="rId846" Type="http://schemas.openxmlformats.org/officeDocument/2006/relationships/hyperlink" Target="http://pbs.twimg.com/profile_images/3472678027/7ecd35c2bac96861cbcc9c7468d0b69c_normal.png" TargetMode="External"/><Relationship Id="rId1031" Type="http://schemas.openxmlformats.org/officeDocument/2006/relationships/hyperlink" Target="https://twitter.com/sam_sosa88" TargetMode="External"/><Relationship Id="rId1129" Type="http://schemas.openxmlformats.org/officeDocument/2006/relationships/hyperlink" Target="https://twitter.com/anisyaalekseev3" TargetMode="External"/><Relationship Id="rId485" Type="http://schemas.openxmlformats.org/officeDocument/2006/relationships/hyperlink" Target="http://pbs.twimg.com/profile_background_images/378800000123106749/f1a8991cd53a1d2da53c06ec56c3d2bb.jpeg" TargetMode="External"/><Relationship Id="rId692" Type="http://schemas.openxmlformats.org/officeDocument/2006/relationships/hyperlink" Target="http://pbs.twimg.com/profile_images/641631937875021824/k-pzCC1w_normal.jpg" TargetMode="External"/><Relationship Id="rId706" Type="http://schemas.openxmlformats.org/officeDocument/2006/relationships/hyperlink" Target="http://pbs.twimg.com/profile_images/656408759669944324/T31Mvocl_normal.png" TargetMode="External"/><Relationship Id="rId913" Type="http://schemas.openxmlformats.org/officeDocument/2006/relationships/hyperlink" Target="https://twitter.com/trutechiez" TargetMode="External"/><Relationship Id="rId42" Type="http://schemas.openxmlformats.org/officeDocument/2006/relationships/hyperlink" Target="https://t.co/ViquPi8F64" TargetMode="External"/><Relationship Id="rId138" Type="http://schemas.openxmlformats.org/officeDocument/2006/relationships/hyperlink" Target="http://t.co/17ixEb1T" TargetMode="External"/><Relationship Id="rId345" Type="http://schemas.openxmlformats.org/officeDocument/2006/relationships/hyperlink" Target="https://pbs.twimg.com/profile_banners/712597447/1490804047" TargetMode="External"/><Relationship Id="rId552" Type="http://schemas.openxmlformats.org/officeDocument/2006/relationships/hyperlink" Target="http://pbs.twimg.com/profile_background_images/655513927/TULIO.jpg" TargetMode="External"/><Relationship Id="rId997" Type="http://schemas.openxmlformats.org/officeDocument/2006/relationships/hyperlink" Target="https://twitter.com/oneplus" TargetMode="External"/><Relationship Id="rId1182" Type="http://schemas.openxmlformats.org/officeDocument/2006/relationships/hyperlink" Target="https://twitter.com/hendfone" TargetMode="External"/><Relationship Id="rId191" Type="http://schemas.openxmlformats.org/officeDocument/2006/relationships/hyperlink" Target="https://pbs.twimg.com/profile_banners/2359312898/1463618939" TargetMode="External"/><Relationship Id="rId205" Type="http://schemas.openxmlformats.org/officeDocument/2006/relationships/hyperlink" Target="https://pbs.twimg.com/profile_banners/26777905/1403894309" TargetMode="External"/><Relationship Id="rId412" Type="http://schemas.openxmlformats.org/officeDocument/2006/relationships/hyperlink" Target="http://pbs.twimg.com/profile_background_images/378800000152922417/2dDawuFk.png" TargetMode="External"/><Relationship Id="rId857" Type="http://schemas.openxmlformats.org/officeDocument/2006/relationships/hyperlink" Target="http://abs.twimg.com/sticky/default_profile_images/default_profile_normal.png" TargetMode="External"/><Relationship Id="rId1042" Type="http://schemas.openxmlformats.org/officeDocument/2006/relationships/hyperlink" Target="https://twitter.com/ntsribas01" TargetMode="External"/><Relationship Id="rId289" Type="http://schemas.openxmlformats.org/officeDocument/2006/relationships/hyperlink" Target="https://pbs.twimg.com/profile_banners/384977124/1408926117" TargetMode="External"/><Relationship Id="rId496" Type="http://schemas.openxmlformats.org/officeDocument/2006/relationships/hyperlink" Target="http://pbs.twimg.com/profile_background_images/584463076230959104/IPUvubbj.jpg" TargetMode="External"/><Relationship Id="rId717" Type="http://schemas.openxmlformats.org/officeDocument/2006/relationships/hyperlink" Target="http://abs.twimg.com/sticky/default_profile_images/default_profile_normal.png" TargetMode="External"/><Relationship Id="rId924" Type="http://schemas.openxmlformats.org/officeDocument/2006/relationships/hyperlink" Target="https://twitter.com/sasikumar4395" TargetMode="External"/><Relationship Id="rId53" Type="http://schemas.openxmlformats.org/officeDocument/2006/relationships/hyperlink" Target="http://t.co/kZXO4BR3dX" TargetMode="External"/><Relationship Id="rId149" Type="http://schemas.openxmlformats.org/officeDocument/2006/relationships/hyperlink" Target="https://t.co/bCaPhudt8o" TargetMode="External"/><Relationship Id="rId356" Type="http://schemas.openxmlformats.org/officeDocument/2006/relationships/hyperlink" Target="https://pbs.twimg.com/profile_banners/4825963711/1453992869" TargetMode="External"/><Relationship Id="rId563" Type="http://schemas.openxmlformats.org/officeDocument/2006/relationships/hyperlink" Target="http://pbs.twimg.com/profile_background_images/885941281/e6d167d7689f39ce9e36b0c214db4f0d.jpeg" TargetMode="External"/><Relationship Id="rId770" Type="http://schemas.openxmlformats.org/officeDocument/2006/relationships/hyperlink" Target="http://pbs.twimg.com/profile_images/2225562865/me_normal.jpg" TargetMode="External"/><Relationship Id="rId216" Type="http://schemas.openxmlformats.org/officeDocument/2006/relationships/hyperlink" Target="https://pbs.twimg.com/profile_banners/840952003538870273/1489333897" TargetMode="External"/><Relationship Id="rId423" Type="http://schemas.openxmlformats.org/officeDocument/2006/relationships/hyperlink" Target="http://abs.twimg.com/images/themes/theme1/bg.png" TargetMode="External"/><Relationship Id="rId868" Type="http://schemas.openxmlformats.org/officeDocument/2006/relationships/hyperlink" Target="http://pbs.twimg.com/profile_images/844861144674185216/kMehMPQN_normal.jpg" TargetMode="External"/><Relationship Id="rId1053" Type="http://schemas.openxmlformats.org/officeDocument/2006/relationships/hyperlink" Target="https://twitter.com/anuciosexpress" TargetMode="External"/><Relationship Id="rId630" Type="http://schemas.openxmlformats.org/officeDocument/2006/relationships/hyperlink" Target="http://pbs.twimg.com/profile_images/848334454582128641/u2SycoEm_normal.jpg" TargetMode="External"/><Relationship Id="rId728" Type="http://schemas.openxmlformats.org/officeDocument/2006/relationships/hyperlink" Target="http://pbs.twimg.com/profile_images/738160751370723328/Vh9Xr5AT_normal.jpg" TargetMode="External"/><Relationship Id="rId935" Type="http://schemas.openxmlformats.org/officeDocument/2006/relationships/hyperlink" Target="https://twitter.com/gopal29" TargetMode="External"/><Relationship Id="rId22" Type="http://schemas.openxmlformats.org/officeDocument/2006/relationships/hyperlink" Target="https://t.co/uVMaChhpTo" TargetMode="External"/><Relationship Id="rId64" Type="http://schemas.openxmlformats.org/officeDocument/2006/relationships/hyperlink" Target="http://t.co/iOexoPAlUa" TargetMode="External"/><Relationship Id="rId118" Type="http://schemas.openxmlformats.org/officeDocument/2006/relationships/hyperlink" Target="https://t.co/WjeReR0qiP" TargetMode="External"/><Relationship Id="rId325" Type="http://schemas.openxmlformats.org/officeDocument/2006/relationships/hyperlink" Target="https://pbs.twimg.com/profile_banners/4746147013/1467592915" TargetMode="External"/><Relationship Id="rId367" Type="http://schemas.openxmlformats.org/officeDocument/2006/relationships/hyperlink" Target="https://pbs.twimg.com/profile_banners/2852481111/1456065168" TargetMode="External"/><Relationship Id="rId532" Type="http://schemas.openxmlformats.org/officeDocument/2006/relationships/hyperlink" Target="http://abs.twimg.com/images/themes/theme1/bg.png" TargetMode="External"/><Relationship Id="rId574" Type="http://schemas.openxmlformats.org/officeDocument/2006/relationships/hyperlink" Target="http://pbs.twimg.com/profile_background_images/19879136/BOBBY_TRENDY_AS.JPG" TargetMode="External"/><Relationship Id="rId977" Type="http://schemas.openxmlformats.org/officeDocument/2006/relationships/hyperlink" Target="https://twitter.com/shoha11557475" TargetMode="External"/><Relationship Id="rId1120" Type="http://schemas.openxmlformats.org/officeDocument/2006/relationships/hyperlink" Target="https://twitter.com/johnlaine65" TargetMode="External"/><Relationship Id="rId1162" Type="http://schemas.openxmlformats.org/officeDocument/2006/relationships/hyperlink" Target="https://twitter.com/riod_by" TargetMode="External"/><Relationship Id="rId171" Type="http://schemas.openxmlformats.org/officeDocument/2006/relationships/hyperlink" Target="https://pbs.twimg.com/profile_banners/424408649/1484340210" TargetMode="External"/><Relationship Id="rId227" Type="http://schemas.openxmlformats.org/officeDocument/2006/relationships/hyperlink" Target="https://pbs.twimg.com/profile_banners/222322666/1438639899" TargetMode="External"/><Relationship Id="rId781" Type="http://schemas.openxmlformats.org/officeDocument/2006/relationships/hyperlink" Target="http://pbs.twimg.com/profile_images/691132168760795136/tmImrcT9_normal.jpg" TargetMode="External"/><Relationship Id="rId837" Type="http://schemas.openxmlformats.org/officeDocument/2006/relationships/hyperlink" Target="http://pbs.twimg.com/profile_images/656382349970710528/RhJjhAd9_normal.png" TargetMode="External"/><Relationship Id="rId879" Type="http://schemas.openxmlformats.org/officeDocument/2006/relationships/hyperlink" Target="http://pbs.twimg.com/profile_images/812968852606828544/a9lXK-nL_normal.jpg" TargetMode="External"/><Relationship Id="rId1022" Type="http://schemas.openxmlformats.org/officeDocument/2006/relationships/hyperlink" Target="https://twitter.com/liismaddox" TargetMode="External"/><Relationship Id="rId269" Type="http://schemas.openxmlformats.org/officeDocument/2006/relationships/hyperlink" Target="https://pbs.twimg.com/profile_banners/264722905/1362444287" TargetMode="External"/><Relationship Id="rId434" Type="http://schemas.openxmlformats.org/officeDocument/2006/relationships/hyperlink" Target="http://abs.twimg.com/images/themes/theme9/bg.gif" TargetMode="External"/><Relationship Id="rId476" Type="http://schemas.openxmlformats.org/officeDocument/2006/relationships/hyperlink" Target="http://pbs.twimg.com/profile_background_images/762321240/d9e2141b8d09765c332fc7d62768ac7c.png" TargetMode="External"/><Relationship Id="rId641" Type="http://schemas.openxmlformats.org/officeDocument/2006/relationships/hyperlink" Target="http://pbs.twimg.com/profile_images/704275627168407552/tB-xYay__normal.jpg" TargetMode="External"/><Relationship Id="rId683" Type="http://schemas.openxmlformats.org/officeDocument/2006/relationships/hyperlink" Target="http://pbs.twimg.com/profile_images/843513419806445570/s3EldEdU_normal.jpg" TargetMode="External"/><Relationship Id="rId739" Type="http://schemas.openxmlformats.org/officeDocument/2006/relationships/hyperlink" Target="http://pbs.twimg.com/profile_images/827733965335306240/KFOHQRW1_normal.jpg" TargetMode="External"/><Relationship Id="rId890" Type="http://schemas.openxmlformats.org/officeDocument/2006/relationships/hyperlink" Target="http://pbs.twimg.com/profile_images/583647686873583616/fdh2ZrSp_normal.jpg" TargetMode="External"/><Relationship Id="rId904" Type="http://schemas.openxmlformats.org/officeDocument/2006/relationships/hyperlink" Target="https://twitter.com/pimentelgary" TargetMode="External"/><Relationship Id="rId1064" Type="http://schemas.openxmlformats.org/officeDocument/2006/relationships/hyperlink" Target="https://twitter.com/adamelwin1" TargetMode="External"/><Relationship Id="rId33" Type="http://schemas.openxmlformats.org/officeDocument/2006/relationships/hyperlink" Target="https://t.co/hNEJif5Yjc" TargetMode="External"/><Relationship Id="rId129" Type="http://schemas.openxmlformats.org/officeDocument/2006/relationships/hyperlink" Target="https://t.co/CT5Pqr7jof" TargetMode="External"/><Relationship Id="rId280" Type="http://schemas.openxmlformats.org/officeDocument/2006/relationships/hyperlink" Target="https://pbs.twimg.com/profile_banners/459565277/1428185566" TargetMode="External"/><Relationship Id="rId336" Type="http://schemas.openxmlformats.org/officeDocument/2006/relationships/hyperlink" Target="https://pbs.twimg.com/profile_banners/391485613/1442023721" TargetMode="External"/><Relationship Id="rId501" Type="http://schemas.openxmlformats.org/officeDocument/2006/relationships/hyperlink" Target="http://abs.twimg.com/images/themes/theme1/bg.png" TargetMode="External"/><Relationship Id="rId543" Type="http://schemas.openxmlformats.org/officeDocument/2006/relationships/hyperlink" Target="http://pbs.twimg.com/profile_background_images/618268571844616192/1siRiOYX.jpg" TargetMode="External"/><Relationship Id="rId946" Type="http://schemas.openxmlformats.org/officeDocument/2006/relationships/hyperlink" Target="https://twitter.com/rawanant" TargetMode="External"/><Relationship Id="rId988" Type="http://schemas.openxmlformats.org/officeDocument/2006/relationships/hyperlink" Target="https://twitter.com/tobisan15" TargetMode="External"/><Relationship Id="rId1131" Type="http://schemas.openxmlformats.org/officeDocument/2006/relationships/hyperlink" Target="https://twitter.com/scoopit" TargetMode="External"/><Relationship Id="rId1173" Type="http://schemas.openxmlformats.org/officeDocument/2006/relationships/hyperlink" Target="https://twitter.com/optimagazine" TargetMode="External"/><Relationship Id="rId75" Type="http://schemas.openxmlformats.org/officeDocument/2006/relationships/hyperlink" Target="https://t.co/lk4KK2wjiE" TargetMode="External"/><Relationship Id="rId140" Type="http://schemas.openxmlformats.org/officeDocument/2006/relationships/hyperlink" Target="http://t.co/CdizE7H7ie" TargetMode="External"/><Relationship Id="rId182" Type="http://schemas.openxmlformats.org/officeDocument/2006/relationships/hyperlink" Target="https://pbs.twimg.com/profile_banners/83565055/1452696387" TargetMode="External"/><Relationship Id="rId378" Type="http://schemas.openxmlformats.org/officeDocument/2006/relationships/hyperlink" Target="http://abs.twimg.com/images/themes/theme1/bg.png" TargetMode="External"/><Relationship Id="rId403" Type="http://schemas.openxmlformats.org/officeDocument/2006/relationships/hyperlink" Target="http://abs.twimg.com/images/themes/theme1/bg.png" TargetMode="External"/><Relationship Id="rId585" Type="http://schemas.openxmlformats.org/officeDocument/2006/relationships/hyperlink" Target="http://abs.twimg.com/images/themes/theme1/bg.png" TargetMode="External"/><Relationship Id="rId750" Type="http://schemas.openxmlformats.org/officeDocument/2006/relationships/hyperlink" Target="http://pbs.twimg.com/profile_images/805530897323884544/WQhCpTS7_normal.jpg" TargetMode="External"/><Relationship Id="rId792" Type="http://schemas.openxmlformats.org/officeDocument/2006/relationships/hyperlink" Target="http://pbs.twimg.com/profile_images/750253289099366400/Qcmi3mWV_normal.jpg" TargetMode="External"/><Relationship Id="rId806" Type="http://schemas.openxmlformats.org/officeDocument/2006/relationships/hyperlink" Target="http://pbs.twimg.com/profile_images/702585811187793920/YIIJ5o69_normal.jpg" TargetMode="External"/><Relationship Id="rId848" Type="http://schemas.openxmlformats.org/officeDocument/2006/relationships/hyperlink" Target="http://pbs.twimg.com/profile_images/531896334366670848/E4zPXx-m_normal.jpeg" TargetMode="External"/><Relationship Id="rId1033" Type="http://schemas.openxmlformats.org/officeDocument/2006/relationships/hyperlink" Target="https://twitter.com/alesstimbeta" TargetMode="External"/><Relationship Id="rId6" Type="http://schemas.openxmlformats.org/officeDocument/2006/relationships/hyperlink" Target="https://t.co/JTjfcEtbCY" TargetMode="External"/><Relationship Id="rId238" Type="http://schemas.openxmlformats.org/officeDocument/2006/relationships/hyperlink" Target="https://pbs.twimg.com/profile_banners/288581754/1461003838" TargetMode="External"/><Relationship Id="rId445" Type="http://schemas.openxmlformats.org/officeDocument/2006/relationships/hyperlink" Target="http://pbs.twimg.com/profile_background_images/564509579/Alofoke_Logo.jpg" TargetMode="External"/><Relationship Id="rId487" Type="http://schemas.openxmlformats.org/officeDocument/2006/relationships/hyperlink" Target="http://abs.twimg.com/images/themes/theme3/bg.gif" TargetMode="External"/><Relationship Id="rId610" Type="http://schemas.openxmlformats.org/officeDocument/2006/relationships/hyperlink" Target="http://abs.twimg.com/sticky/default_profile_images/default_profile_normal.png" TargetMode="External"/><Relationship Id="rId652" Type="http://schemas.openxmlformats.org/officeDocument/2006/relationships/hyperlink" Target="http://pbs.twimg.com/profile_images/816967636726796289/OupXSeI1_normal.jpg" TargetMode="External"/><Relationship Id="rId694" Type="http://schemas.openxmlformats.org/officeDocument/2006/relationships/hyperlink" Target="http://abs.twimg.com/sticky/default_profile_images/default_profile_normal.png" TargetMode="External"/><Relationship Id="rId708" Type="http://schemas.openxmlformats.org/officeDocument/2006/relationships/hyperlink" Target="http://pbs.twimg.com/profile_images/767279142316351489/4G9g6_PS_normal.jpg" TargetMode="External"/><Relationship Id="rId915" Type="http://schemas.openxmlformats.org/officeDocument/2006/relationships/hyperlink" Target="https://twitter.com/anasadani11" TargetMode="External"/><Relationship Id="rId1075" Type="http://schemas.openxmlformats.org/officeDocument/2006/relationships/hyperlink" Target="https://twitter.com/ftnkhrl" TargetMode="External"/><Relationship Id="rId291" Type="http://schemas.openxmlformats.org/officeDocument/2006/relationships/hyperlink" Target="https://pbs.twimg.com/profile_banners/3419431515/1439441845" TargetMode="External"/><Relationship Id="rId305" Type="http://schemas.openxmlformats.org/officeDocument/2006/relationships/hyperlink" Target="https://pbs.twimg.com/profile_banners/297387051/1479806802" TargetMode="External"/><Relationship Id="rId347" Type="http://schemas.openxmlformats.org/officeDocument/2006/relationships/hyperlink" Target="https://pbs.twimg.com/profile_banners/2429254753/1396721143" TargetMode="External"/><Relationship Id="rId512" Type="http://schemas.openxmlformats.org/officeDocument/2006/relationships/hyperlink" Target="http://pbs.twimg.com/profile_background_images/440208538959237121/TUPt_XcE.jpeg" TargetMode="External"/><Relationship Id="rId957" Type="http://schemas.openxmlformats.org/officeDocument/2006/relationships/hyperlink" Target="https://twitter.com/1985gustavo" TargetMode="External"/><Relationship Id="rId999" Type="http://schemas.openxmlformats.org/officeDocument/2006/relationships/hyperlink" Target="https://twitter.com/gadgetscircle" TargetMode="External"/><Relationship Id="rId1100" Type="http://schemas.openxmlformats.org/officeDocument/2006/relationships/hyperlink" Target="https://twitter.com/mobiletekzone" TargetMode="External"/><Relationship Id="rId1142" Type="http://schemas.openxmlformats.org/officeDocument/2006/relationships/hyperlink" Target="https://twitter.com/oxglow" TargetMode="External"/><Relationship Id="rId1184" Type="http://schemas.openxmlformats.org/officeDocument/2006/relationships/hyperlink" Target="https://twitter.com/ecommerce_de" TargetMode="External"/><Relationship Id="rId44" Type="http://schemas.openxmlformats.org/officeDocument/2006/relationships/hyperlink" Target="https://t.co/Y7SwprZdVw" TargetMode="External"/><Relationship Id="rId86" Type="http://schemas.openxmlformats.org/officeDocument/2006/relationships/hyperlink" Target="https://t.co/OEx31MGr4l" TargetMode="External"/><Relationship Id="rId151" Type="http://schemas.openxmlformats.org/officeDocument/2006/relationships/hyperlink" Target="https://t.co/lIECo3M7BY" TargetMode="External"/><Relationship Id="rId389" Type="http://schemas.openxmlformats.org/officeDocument/2006/relationships/hyperlink" Target="http://abs.twimg.com/images/themes/theme1/bg.png" TargetMode="External"/><Relationship Id="rId554" Type="http://schemas.openxmlformats.org/officeDocument/2006/relationships/hyperlink" Target="http://abs.twimg.com/images/themes/theme4/bg.gif" TargetMode="External"/><Relationship Id="rId596" Type="http://schemas.openxmlformats.org/officeDocument/2006/relationships/hyperlink" Target="http://pbs.twimg.com/profile_background_images/574566421885100032/bEVZvLQT.jpeg" TargetMode="External"/><Relationship Id="rId761" Type="http://schemas.openxmlformats.org/officeDocument/2006/relationships/hyperlink" Target="http://pbs.twimg.com/profile_images/819624506264289281/sNHkygH6_normal.jpg" TargetMode="External"/><Relationship Id="rId817" Type="http://schemas.openxmlformats.org/officeDocument/2006/relationships/hyperlink" Target="http://pbs.twimg.com/profile_images/843917301212700672/pS4aNhE6_normal.jpg" TargetMode="External"/><Relationship Id="rId859" Type="http://schemas.openxmlformats.org/officeDocument/2006/relationships/hyperlink" Target="http://pbs.twimg.com/profile_images/498101808108036096/RzqJU630_normal.jpeg" TargetMode="External"/><Relationship Id="rId1002" Type="http://schemas.openxmlformats.org/officeDocument/2006/relationships/hyperlink" Target="https://twitter.com/kanoestevez" TargetMode="External"/><Relationship Id="rId193" Type="http://schemas.openxmlformats.org/officeDocument/2006/relationships/hyperlink" Target="https://pbs.twimg.com/profile_banners/868357207/1490988234" TargetMode="External"/><Relationship Id="rId207" Type="http://schemas.openxmlformats.org/officeDocument/2006/relationships/hyperlink" Target="https://pbs.twimg.com/profile_banners/244785664/1466845173" TargetMode="External"/><Relationship Id="rId249" Type="http://schemas.openxmlformats.org/officeDocument/2006/relationships/hyperlink" Target="https://pbs.twimg.com/profile_banners/744260961641598980/1486245656" TargetMode="External"/><Relationship Id="rId414" Type="http://schemas.openxmlformats.org/officeDocument/2006/relationships/hyperlink" Target="http://abs.twimg.com/images/themes/theme1/bg.png" TargetMode="External"/><Relationship Id="rId456" Type="http://schemas.openxmlformats.org/officeDocument/2006/relationships/hyperlink" Target="http://abs.twimg.com/images/themes/theme1/bg.png" TargetMode="External"/><Relationship Id="rId498" Type="http://schemas.openxmlformats.org/officeDocument/2006/relationships/hyperlink" Target="http://pbs.twimg.com/profile_background_images/808292543/87ea2b6a5884531b50babf88f3a34a7c.jpeg" TargetMode="External"/><Relationship Id="rId621" Type="http://schemas.openxmlformats.org/officeDocument/2006/relationships/hyperlink" Target="http://pbs.twimg.com/profile_images/836225229663907841/RtTIpiAc_normal.jpg" TargetMode="External"/><Relationship Id="rId663" Type="http://schemas.openxmlformats.org/officeDocument/2006/relationships/hyperlink" Target="http://pbs.twimg.com/profile_images/689050268579835904/AJqppr--_normal.jpg" TargetMode="External"/><Relationship Id="rId870" Type="http://schemas.openxmlformats.org/officeDocument/2006/relationships/hyperlink" Target="http://pbs.twimg.com/profile_images/614811829823406080/M7y2TheR_normal.png" TargetMode="External"/><Relationship Id="rId1044" Type="http://schemas.openxmlformats.org/officeDocument/2006/relationships/hyperlink" Target="https://twitter.com/phukienplus" TargetMode="External"/><Relationship Id="rId1086" Type="http://schemas.openxmlformats.org/officeDocument/2006/relationships/hyperlink" Target="https://twitter.com/alashovoqhq" TargetMode="External"/><Relationship Id="rId13" Type="http://schemas.openxmlformats.org/officeDocument/2006/relationships/hyperlink" Target="http://t.co/TbFuPYlMFD" TargetMode="External"/><Relationship Id="rId109" Type="http://schemas.openxmlformats.org/officeDocument/2006/relationships/hyperlink" Target="https://t.co/BrjV4WuWVn" TargetMode="External"/><Relationship Id="rId260" Type="http://schemas.openxmlformats.org/officeDocument/2006/relationships/hyperlink" Target="https://pbs.twimg.com/profile_banners/1576800709/1409270142" TargetMode="External"/><Relationship Id="rId316" Type="http://schemas.openxmlformats.org/officeDocument/2006/relationships/hyperlink" Target="https://pbs.twimg.com/profile_banners/256033151/1452398967" TargetMode="External"/><Relationship Id="rId523" Type="http://schemas.openxmlformats.org/officeDocument/2006/relationships/hyperlink" Target="http://abs.twimg.com/images/themes/theme15/bg.png" TargetMode="External"/><Relationship Id="rId719" Type="http://schemas.openxmlformats.org/officeDocument/2006/relationships/hyperlink" Target="http://pbs.twimg.com/profile_images/839565678663217152/05JQlNBn_normal.jpg" TargetMode="External"/><Relationship Id="rId926" Type="http://schemas.openxmlformats.org/officeDocument/2006/relationships/hyperlink" Target="https://twitter.com/androidonthefly" TargetMode="External"/><Relationship Id="rId968" Type="http://schemas.openxmlformats.org/officeDocument/2006/relationships/hyperlink" Target="https://twitter.com/kviki_1987" TargetMode="External"/><Relationship Id="rId1111" Type="http://schemas.openxmlformats.org/officeDocument/2006/relationships/hyperlink" Target="https://twitter.com/jasmineshop8" TargetMode="External"/><Relationship Id="rId1153" Type="http://schemas.openxmlformats.org/officeDocument/2006/relationships/hyperlink" Target="https://twitter.com/dbrand" TargetMode="External"/><Relationship Id="rId55" Type="http://schemas.openxmlformats.org/officeDocument/2006/relationships/hyperlink" Target="https://t.co/MwaFSxzIe5" TargetMode="External"/><Relationship Id="rId97" Type="http://schemas.openxmlformats.org/officeDocument/2006/relationships/hyperlink" Target="https://t.co/vpwWpfNsme" TargetMode="External"/><Relationship Id="rId120" Type="http://schemas.openxmlformats.org/officeDocument/2006/relationships/hyperlink" Target="http://t.co/y93tJhGB" TargetMode="External"/><Relationship Id="rId358" Type="http://schemas.openxmlformats.org/officeDocument/2006/relationships/hyperlink" Target="https://pbs.twimg.com/profile_banners/380392448/1487781434" TargetMode="External"/><Relationship Id="rId565" Type="http://schemas.openxmlformats.org/officeDocument/2006/relationships/hyperlink" Target="http://abs.twimg.com/images/themes/theme1/bg.png" TargetMode="External"/><Relationship Id="rId730" Type="http://schemas.openxmlformats.org/officeDocument/2006/relationships/hyperlink" Target="http://pbs.twimg.com/profile_images/378800000376816519/368e36fd46eb615bb88b9d024a0f8072_normal.jpeg" TargetMode="External"/><Relationship Id="rId772" Type="http://schemas.openxmlformats.org/officeDocument/2006/relationships/hyperlink" Target="http://pbs.twimg.com/profile_images/813669749167157248/yrZG2T9p_normal.jpg" TargetMode="External"/><Relationship Id="rId828" Type="http://schemas.openxmlformats.org/officeDocument/2006/relationships/hyperlink" Target="http://pbs.twimg.com/profile_images/3720496849/39ca1a705a26e76949d998a8ca34e337_normal.png" TargetMode="External"/><Relationship Id="rId1013" Type="http://schemas.openxmlformats.org/officeDocument/2006/relationships/hyperlink" Target="https://twitter.com/maaneha007" TargetMode="External"/><Relationship Id="rId162" Type="http://schemas.openxmlformats.org/officeDocument/2006/relationships/hyperlink" Target="http://t.co/Yrc4T4F0qg" TargetMode="External"/><Relationship Id="rId218" Type="http://schemas.openxmlformats.org/officeDocument/2006/relationships/hyperlink" Target="https://pbs.twimg.com/profile_banners/56870353/1485187181" TargetMode="External"/><Relationship Id="rId425" Type="http://schemas.openxmlformats.org/officeDocument/2006/relationships/hyperlink" Target="http://pbs.twimg.com/profile_background_images/94004820/finalcompletelogo.jpg" TargetMode="External"/><Relationship Id="rId467" Type="http://schemas.openxmlformats.org/officeDocument/2006/relationships/hyperlink" Target="http://abs.twimg.com/images/themes/theme14/bg.gif" TargetMode="External"/><Relationship Id="rId632" Type="http://schemas.openxmlformats.org/officeDocument/2006/relationships/hyperlink" Target="http://pbs.twimg.com/profile_images/848543681741238272/GyV3QfMm_normal.jpg" TargetMode="External"/><Relationship Id="rId1055" Type="http://schemas.openxmlformats.org/officeDocument/2006/relationships/hyperlink" Target="https://twitter.com/bazar_nyagan" TargetMode="External"/><Relationship Id="rId1097" Type="http://schemas.openxmlformats.org/officeDocument/2006/relationships/hyperlink" Target="https://twitter.com/pokemongoapp" TargetMode="External"/><Relationship Id="rId271" Type="http://schemas.openxmlformats.org/officeDocument/2006/relationships/hyperlink" Target="https://pbs.twimg.com/profile_banners/764807275886370816/1472592370" TargetMode="External"/><Relationship Id="rId674" Type="http://schemas.openxmlformats.org/officeDocument/2006/relationships/hyperlink" Target="http://pbs.twimg.com/profile_images/528806229770919936/cBkweitc_normal.png" TargetMode="External"/><Relationship Id="rId881" Type="http://schemas.openxmlformats.org/officeDocument/2006/relationships/hyperlink" Target="http://pbs.twimg.com/profile_images/692722255919390720/SMpt3ZuG_normal.jpg" TargetMode="External"/><Relationship Id="rId937" Type="http://schemas.openxmlformats.org/officeDocument/2006/relationships/hyperlink" Target="https://twitter.com/leedschatter" TargetMode="External"/><Relationship Id="rId979" Type="http://schemas.openxmlformats.org/officeDocument/2006/relationships/hyperlink" Target="https://twitter.com/sobathape" TargetMode="External"/><Relationship Id="rId1122" Type="http://schemas.openxmlformats.org/officeDocument/2006/relationships/hyperlink" Target="https://twitter.com/fabriciohnz" TargetMode="External"/><Relationship Id="rId24" Type="http://schemas.openxmlformats.org/officeDocument/2006/relationships/hyperlink" Target="https://t.co/V2JZp2AOLr" TargetMode="External"/><Relationship Id="rId66" Type="http://schemas.openxmlformats.org/officeDocument/2006/relationships/hyperlink" Target="https://t.co/4sPYabed5e" TargetMode="External"/><Relationship Id="rId131" Type="http://schemas.openxmlformats.org/officeDocument/2006/relationships/hyperlink" Target="https://t.co/NS2A7p6IXS" TargetMode="External"/><Relationship Id="rId327" Type="http://schemas.openxmlformats.org/officeDocument/2006/relationships/hyperlink" Target="https://pbs.twimg.com/profile_banners/2273378389/1479396071" TargetMode="External"/><Relationship Id="rId369" Type="http://schemas.openxmlformats.org/officeDocument/2006/relationships/hyperlink" Target="http://pbs.twimg.com/profile_background_images/378800000085837935/f9138e3d8f26b156f546b34d9b9fa6e4.png" TargetMode="External"/><Relationship Id="rId534" Type="http://schemas.openxmlformats.org/officeDocument/2006/relationships/hyperlink" Target="http://abs.twimg.com/images/themes/theme1/bg.png" TargetMode="External"/><Relationship Id="rId576" Type="http://schemas.openxmlformats.org/officeDocument/2006/relationships/hyperlink" Target="http://abs.twimg.com/images/themes/theme1/bg.png" TargetMode="External"/><Relationship Id="rId741" Type="http://schemas.openxmlformats.org/officeDocument/2006/relationships/hyperlink" Target="http://pbs.twimg.com/profile_images/844025690110541824/pjr4brcj_normal.jpg" TargetMode="External"/><Relationship Id="rId783" Type="http://schemas.openxmlformats.org/officeDocument/2006/relationships/hyperlink" Target="http://pbs.twimg.com/profile_images/847705272390791171/HWh6jsHh_normal.jpg" TargetMode="External"/><Relationship Id="rId839" Type="http://schemas.openxmlformats.org/officeDocument/2006/relationships/hyperlink" Target="http://pbs.twimg.com/profile_images/844163216473309186/TKmgjFjv_normal.jpg" TargetMode="External"/><Relationship Id="rId990" Type="http://schemas.openxmlformats.org/officeDocument/2006/relationships/hyperlink" Target="https://twitter.com/gingershaw13" TargetMode="External"/><Relationship Id="rId1164" Type="http://schemas.openxmlformats.org/officeDocument/2006/relationships/hyperlink" Target="https://twitter.com/feedjunkie" TargetMode="External"/><Relationship Id="rId173" Type="http://schemas.openxmlformats.org/officeDocument/2006/relationships/hyperlink" Target="https://pbs.twimg.com/profile_banners/223510398/1476173474" TargetMode="External"/><Relationship Id="rId229" Type="http://schemas.openxmlformats.org/officeDocument/2006/relationships/hyperlink" Target="https://pbs.twimg.com/profile_banners/2224769874/1405368469" TargetMode="External"/><Relationship Id="rId380" Type="http://schemas.openxmlformats.org/officeDocument/2006/relationships/hyperlink" Target="http://pbs.twimg.com/profile_background_images/451389902429491200/Rrlh09IC.png" TargetMode="External"/><Relationship Id="rId436" Type="http://schemas.openxmlformats.org/officeDocument/2006/relationships/hyperlink" Target="http://pbs.twimg.com/profile_background_images/446376036821786624/D5a6NFe0.jpeg" TargetMode="External"/><Relationship Id="rId601" Type="http://schemas.openxmlformats.org/officeDocument/2006/relationships/hyperlink" Target="http://pbs.twimg.com/profile_background_images/459346314757545984/e4aTPbkb.jpeg" TargetMode="External"/><Relationship Id="rId643" Type="http://schemas.openxmlformats.org/officeDocument/2006/relationships/hyperlink" Target="http://pbs.twimg.com/profile_images/598161807358889984/O04xANMN_normal.jpg" TargetMode="External"/><Relationship Id="rId1024" Type="http://schemas.openxmlformats.org/officeDocument/2006/relationships/hyperlink" Target="https://twitter.com/ontrendsavenue" TargetMode="External"/><Relationship Id="rId1066" Type="http://schemas.openxmlformats.org/officeDocument/2006/relationships/hyperlink" Target="https://twitter.com/ilovemygear" TargetMode="External"/><Relationship Id="rId240" Type="http://schemas.openxmlformats.org/officeDocument/2006/relationships/hyperlink" Target="https://pbs.twimg.com/profile_banners/816653/1490894597" TargetMode="External"/><Relationship Id="rId478" Type="http://schemas.openxmlformats.org/officeDocument/2006/relationships/hyperlink" Target="http://abs.twimg.com/images/themes/theme1/bg.png" TargetMode="External"/><Relationship Id="rId685" Type="http://schemas.openxmlformats.org/officeDocument/2006/relationships/hyperlink" Target="http://pbs.twimg.com/profile_images/378800000815130202/047af62e740ce9960cfccaccf35294cd_normal.jpeg" TargetMode="External"/><Relationship Id="rId850" Type="http://schemas.openxmlformats.org/officeDocument/2006/relationships/hyperlink" Target="http://pbs.twimg.com/profile_images/435420741459513345/vN_5HM2j_normal.jpeg" TargetMode="External"/><Relationship Id="rId892" Type="http://schemas.openxmlformats.org/officeDocument/2006/relationships/hyperlink" Target="http://pbs.twimg.com/profile_images/588197423748636672/cbd11vfi_normal.jpg" TargetMode="External"/><Relationship Id="rId906" Type="http://schemas.openxmlformats.org/officeDocument/2006/relationships/hyperlink" Target="https://twitter.com/grigromoviq" TargetMode="External"/><Relationship Id="rId948" Type="http://schemas.openxmlformats.org/officeDocument/2006/relationships/hyperlink" Target="https://twitter.com/shovangayen" TargetMode="External"/><Relationship Id="rId1133" Type="http://schemas.openxmlformats.org/officeDocument/2006/relationships/hyperlink" Target="https://twitter.com/byfone4upro1" TargetMode="External"/><Relationship Id="rId35" Type="http://schemas.openxmlformats.org/officeDocument/2006/relationships/hyperlink" Target="http://t.co/CXcGsmfrJR" TargetMode="External"/><Relationship Id="rId77" Type="http://schemas.openxmlformats.org/officeDocument/2006/relationships/hyperlink" Target="http://t.co/ebMEjCN6di" TargetMode="External"/><Relationship Id="rId100" Type="http://schemas.openxmlformats.org/officeDocument/2006/relationships/hyperlink" Target="https://t.co/isg0HFS3Gt" TargetMode="External"/><Relationship Id="rId282" Type="http://schemas.openxmlformats.org/officeDocument/2006/relationships/hyperlink" Target="https://pbs.twimg.com/profile_banners/216869920/1476482173" TargetMode="External"/><Relationship Id="rId338" Type="http://schemas.openxmlformats.org/officeDocument/2006/relationships/hyperlink" Target="https://pbs.twimg.com/profile_banners/11522502/1484260783" TargetMode="External"/><Relationship Id="rId503" Type="http://schemas.openxmlformats.org/officeDocument/2006/relationships/hyperlink" Target="http://pbs.twimg.com/profile_background_images/813858005/c711c6631403c6f9fe391d7e0cc35421.jpeg" TargetMode="External"/><Relationship Id="rId545" Type="http://schemas.openxmlformats.org/officeDocument/2006/relationships/hyperlink" Target="http://abs.twimg.com/images/themes/theme1/bg.png" TargetMode="External"/><Relationship Id="rId587" Type="http://schemas.openxmlformats.org/officeDocument/2006/relationships/hyperlink" Target="http://abs.twimg.com/images/themes/theme14/bg.gif" TargetMode="External"/><Relationship Id="rId710" Type="http://schemas.openxmlformats.org/officeDocument/2006/relationships/hyperlink" Target="http://pbs.twimg.com/profile_images/702740014371704833/mSx6fxnO_normal.jpg" TargetMode="External"/><Relationship Id="rId752" Type="http://schemas.openxmlformats.org/officeDocument/2006/relationships/hyperlink" Target="http://pbs.twimg.com/profile_images/799948444605497345/8icc4boF_normal.jpg" TargetMode="External"/><Relationship Id="rId808" Type="http://schemas.openxmlformats.org/officeDocument/2006/relationships/hyperlink" Target="http://pbs.twimg.com/profile_images/3324220255/d794a1b1d0c31c531de42ccdf2fabd59_normal.jpeg" TargetMode="External"/><Relationship Id="rId1175" Type="http://schemas.openxmlformats.org/officeDocument/2006/relationships/hyperlink" Target="https://twitter.com/sparvolltreffer" TargetMode="External"/><Relationship Id="rId8" Type="http://schemas.openxmlformats.org/officeDocument/2006/relationships/hyperlink" Target="https://t.co/7EWgZX03ph" TargetMode="External"/><Relationship Id="rId142" Type="http://schemas.openxmlformats.org/officeDocument/2006/relationships/hyperlink" Target="http://t.co/BRPNXKRD3a" TargetMode="External"/><Relationship Id="rId184" Type="http://schemas.openxmlformats.org/officeDocument/2006/relationships/hyperlink" Target="https://pbs.twimg.com/profile_banners/3308001743/1459955837" TargetMode="External"/><Relationship Id="rId391" Type="http://schemas.openxmlformats.org/officeDocument/2006/relationships/hyperlink" Target="http://abs.twimg.com/images/themes/theme1/bg.png" TargetMode="External"/><Relationship Id="rId405" Type="http://schemas.openxmlformats.org/officeDocument/2006/relationships/hyperlink" Target="http://abs.twimg.com/images/themes/theme1/bg.png" TargetMode="External"/><Relationship Id="rId447" Type="http://schemas.openxmlformats.org/officeDocument/2006/relationships/hyperlink" Target="http://pbs.twimg.com/profile_background_images/697394253257961472/YHyOg8G0.jpg" TargetMode="External"/><Relationship Id="rId612" Type="http://schemas.openxmlformats.org/officeDocument/2006/relationships/hyperlink" Target="http://pbs.twimg.com/profile_images/845986990109741056/PE9Tqb0X_normal.jpg" TargetMode="External"/><Relationship Id="rId794" Type="http://schemas.openxmlformats.org/officeDocument/2006/relationships/hyperlink" Target="http://pbs.twimg.com/profile_images/3323626574/ad23a7eb7dec15af9dc69b07ae72daab_normal.png" TargetMode="External"/><Relationship Id="rId1035" Type="http://schemas.openxmlformats.org/officeDocument/2006/relationships/hyperlink" Target="https://twitter.com/azzamekajaya" TargetMode="External"/><Relationship Id="rId1077" Type="http://schemas.openxmlformats.org/officeDocument/2006/relationships/hyperlink" Target="https://twitter.com/ed_agosto" TargetMode="External"/><Relationship Id="rId251" Type="http://schemas.openxmlformats.org/officeDocument/2006/relationships/hyperlink" Target="https://pbs.twimg.com/profile_banners/2929485993/1439526162" TargetMode="External"/><Relationship Id="rId489" Type="http://schemas.openxmlformats.org/officeDocument/2006/relationships/hyperlink" Target="http://pbs.twimg.com/profile_background_images/530844802284134400/hiF4leoe.jpeg" TargetMode="External"/><Relationship Id="rId654" Type="http://schemas.openxmlformats.org/officeDocument/2006/relationships/hyperlink" Target="http://pbs.twimg.com/profile_images/836965467919003648/FhDHQfHO_normal.jpg" TargetMode="External"/><Relationship Id="rId696" Type="http://schemas.openxmlformats.org/officeDocument/2006/relationships/hyperlink" Target="http://pbs.twimg.com/profile_images/788120728755380224/hGSlioxc_normal.jpg" TargetMode="External"/><Relationship Id="rId861" Type="http://schemas.openxmlformats.org/officeDocument/2006/relationships/hyperlink" Target="http://pbs.twimg.com/profile_images/848788261581488129/fn5oeCqt_normal.jpg" TargetMode="External"/><Relationship Id="rId917" Type="http://schemas.openxmlformats.org/officeDocument/2006/relationships/hyperlink" Target="https://twitter.com/ridbay" TargetMode="External"/><Relationship Id="rId959" Type="http://schemas.openxmlformats.org/officeDocument/2006/relationships/hyperlink" Target="https://twitter.com/vbxonline" TargetMode="External"/><Relationship Id="rId1102" Type="http://schemas.openxmlformats.org/officeDocument/2006/relationships/hyperlink" Target="https://twitter.com/parshamrahcom" TargetMode="External"/><Relationship Id="rId46" Type="http://schemas.openxmlformats.org/officeDocument/2006/relationships/hyperlink" Target="https://t.co/3WRhQJI4Iq" TargetMode="External"/><Relationship Id="rId293" Type="http://schemas.openxmlformats.org/officeDocument/2006/relationships/hyperlink" Target="https://pbs.twimg.com/profile_banners/2363867307/1487636043" TargetMode="External"/><Relationship Id="rId307" Type="http://schemas.openxmlformats.org/officeDocument/2006/relationships/hyperlink" Target="https://pbs.twimg.com/profile_banners/122333150/1490620852" TargetMode="External"/><Relationship Id="rId349" Type="http://schemas.openxmlformats.org/officeDocument/2006/relationships/hyperlink" Target="https://pbs.twimg.com/profile_banners/14357338/1441609288" TargetMode="External"/><Relationship Id="rId514" Type="http://schemas.openxmlformats.org/officeDocument/2006/relationships/hyperlink" Target="http://abs.twimg.com/images/themes/theme1/bg.png" TargetMode="External"/><Relationship Id="rId556" Type="http://schemas.openxmlformats.org/officeDocument/2006/relationships/hyperlink" Target="http://pbs.twimg.com/profile_background_images/741260840/6e05a48d548fcc6a2ebda6658d7ea447.jpeg" TargetMode="External"/><Relationship Id="rId721" Type="http://schemas.openxmlformats.org/officeDocument/2006/relationships/hyperlink" Target="http://pbs.twimg.com/profile_images/763030493013180416/wcL0xz2f_normal.jpg" TargetMode="External"/><Relationship Id="rId763" Type="http://schemas.openxmlformats.org/officeDocument/2006/relationships/hyperlink" Target="http://pbs.twimg.com/profile_images/504327841354633217/DLUw6qxN_normal.png" TargetMode="External"/><Relationship Id="rId1144" Type="http://schemas.openxmlformats.org/officeDocument/2006/relationships/hyperlink" Target="https://twitter.com/mobilephonesez" TargetMode="External"/><Relationship Id="rId1186" Type="http://schemas.openxmlformats.org/officeDocument/2006/relationships/printerSettings" Target="../printerSettings/printerSettings2.bin"/><Relationship Id="rId88" Type="http://schemas.openxmlformats.org/officeDocument/2006/relationships/hyperlink" Target="https://t.co/J1DRImPOIf" TargetMode="External"/><Relationship Id="rId111" Type="http://schemas.openxmlformats.org/officeDocument/2006/relationships/hyperlink" Target="http://t.co/evC9gUaHdX" TargetMode="External"/><Relationship Id="rId153" Type="http://schemas.openxmlformats.org/officeDocument/2006/relationships/hyperlink" Target="https://t.co/29XY5T7MCD" TargetMode="External"/><Relationship Id="rId195" Type="http://schemas.openxmlformats.org/officeDocument/2006/relationships/hyperlink" Target="https://pbs.twimg.com/profile_banners/3091107772/1477469351" TargetMode="External"/><Relationship Id="rId209" Type="http://schemas.openxmlformats.org/officeDocument/2006/relationships/hyperlink" Target="https://pbs.twimg.com/profile_banners/3992637442/1486561473" TargetMode="External"/><Relationship Id="rId360" Type="http://schemas.openxmlformats.org/officeDocument/2006/relationships/hyperlink" Target="https://pbs.twimg.com/profile_banners/32338034/1483402641" TargetMode="External"/><Relationship Id="rId416" Type="http://schemas.openxmlformats.org/officeDocument/2006/relationships/hyperlink" Target="http://abs.twimg.com/images/themes/theme14/bg.gif" TargetMode="External"/><Relationship Id="rId598" Type="http://schemas.openxmlformats.org/officeDocument/2006/relationships/hyperlink" Target="http://abs.twimg.com/images/themes/theme1/bg.png" TargetMode="External"/><Relationship Id="rId819" Type="http://schemas.openxmlformats.org/officeDocument/2006/relationships/hyperlink" Target="http://pbs.twimg.com/profile_images/719025614166986752/yIxdvCFA_normal.jpg" TargetMode="External"/><Relationship Id="rId970" Type="http://schemas.openxmlformats.org/officeDocument/2006/relationships/hyperlink" Target="https://twitter.com/smartwatchkauf" TargetMode="External"/><Relationship Id="rId1004" Type="http://schemas.openxmlformats.org/officeDocument/2006/relationships/hyperlink" Target="https://twitter.com/jckyyyy" TargetMode="External"/><Relationship Id="rId1046" Type="http://schemas.openxmlformats.org/officeDocument/2006/relationships/hyperlink" Target="https://twitter.com/coreycruz7" TargetMode="External"/><Relationship Id="rId220" Type="http://schemas.openxmlformats.org/officeDocument/2006/relationships/hyperlink" Target="https://pbs.twimg.com/profile_banners/119738204/1381251535" TargetMode="External"/><Relationship Id="rId458" Type="http://schemas.openxmlformats.org/officeDocument/2006/relationships/hyperlink" Target="http://abs.twimg.com/images/themes/theme1/bg.png" TargetMode="External"/><Relationship Id="rId623" Type="http://schemas.openxmlformats.org/officeDocument/2006/relationships/hyperlink" Target="http://pbs.twimg.com/profile_images/769553469804077056/H1Vj2KZY_normal.jpg" TargetMode="External"/><Relationship Id="rId665" Type="http://schemas.openxmlformats.org/officeDocument/2006/relationships/hyperlink" Target="http://pbs.twimg.com/profile_images/790005077759107072/euet36OG_normal.jpg" TargetMode="External"/><Relationship Id="rId830" Type="http://schemas.openxmlformats.org/officeDocument/2006/relationships/hyperlink" Target="http://pbs.twimg.com/profile_images/818204869664403458/6LwWlxOj_normal.jpg" TargetMode="External"/><Relationship Id="rId872" Type="http://schemas.openxmlformats.org/officeDocument/2006/relationships/hyperlink" Target="http://pbs.twimg.com/profile_images/458920114331451392/SJHi0Zfi_normal.jpeg" TargetMode="External"/><Relationship Id="rId928" Type="http://schemas.openxmlformats.org/officeDocument/2006/relationships/hyperlink" Target="https://twitter.com/riacartoime1976" TargetMode="External"/><Relationship Id="rId1088" Type="http://schemas.openxmlformats.org/officeDocument/2006/relationships/hyperlink" Target="https://twitter.com/espriweb" TargetMode="External"/><Relationship Id="rId15" Type="http://schemas.openxmlformats.org/officeDocument/2006/relationships/hyperlink" Target="https://t.co/Y0LR8yhuEJ" TargetMode="External"/><Relationship Id="rId57" Type="http://schemas.openxmlformats.org/officeDocument/2006/relationships/hyperlink" Target="https://t.co/ebWkqBx57U" TargetMode="External"/><Relationship Id="rId262" Type="http://schemas.openxmlformats.org/officeDocument/2006/relationships/hyperlink" Target="https://pbs.twimg.com/profile_banners/4214553495/1490043620" TargetMode="External"/><Relationship Id="rId318" Type="http://schemas.openxmlformats.org/officeDocument/2006/relationships/hyperlink" Target="https://pbs.twimg.com/profile_banners/798164035338465281/1479132897" TargetMode="External"/><Relationship Id="rId525" Type="http://schemas.openxmlformats.org/officeDocument/2006/relationships/hyperlink" Target="http://abs.twimg.com/images/themes/theme1/bg.png" TargetMode="External"/><Relationship Id="rId567" Type="http://schemas.openxmlformats.org/officeDocument/2006/relationships/hyperlink" Target="http://pbs.twimg.com/profile_background_images/820043424/adfacb18e4178bfd49fa85a50d43cdac.png" TargetMode="External"/><Relationship Id="rId732" Type="http://schemas.openxmlformats.org/officeDocument/2006/relationships/hyperlink" Target="http://pbs.twimg.com/profile_images/848868720172781568/vhOpaIDe_normal.jpg" TargetMode="External"/><Relationship Id="rId1113" Type="http://schemas.openxmlformats.org/officeDocument/2006/relationships/hyperlink" Target="https://twitter.com/tweezeitcom" TargetMode="External"/><Relationship Id="rId1155" Type="http://schemas.openxmlformats.org/officeDocument/2006/relationships/hyperlink" Target="https://twitter.com/alphr_es" TargetMode="External"/><Relationship Id="rId99" Type="http://schemas.openxmlformats.org/officeDocument/2006/relationships/hyperlink" Target="https://t.co/6fn2F94DjV" TargetMode="External"/><Relationship Id="rId122" Type="http://schemas.openxmlformats.org/officeDocument/2006/relationships/hyperlink" Target="https://t.co/0E4csHSOtS" TargetMode="External"/><Relationship Id="rId164" Type="http://schemas.openxmlformats.org/officeDocument/2006/relationships/hyperlink" Target="http://t.co/P4dVxxP5xf" TargetMode="External"/><Relationship Id="rId371" Type="http://schemas.openxmlformats.org/officeDocument/2006/relationships/hyperlink" Target="http://abs.twimg.com/images/themes/theme1/bg.png" TargetMode="External"/><Relationship Id="rId774" Type="http://schemas.openxmlformats.org/officeDocument/2006/relationships/hyperlink" Target="http://abs.twimg.com/sticky/default_profile_images/default_profile_normal.png" TargetMode="External"/><Relationship Id="rId981" Type="http://schemas.openxmlformats.org/officeDocument/2006/relationships/hyperlink" Target="https://twitter.com/mrtechfeed" TargetMode="External"/><Relationship Id="rId1015" Type="http://schemas.openxmlformats.org/officeDocument/2006/relationships/hyperlink" Target="https://twitter.com/cellaccessori" TargetMode="External"/><Relationship Id="rId1057" Type="http://schemas.openxmlformats.org/officeDocument/2006/relationships/hyperlink" Target="https://twitter.com/tefibl15" TargetMode="External"/><Relationship Id="rId427" Type="http://schemas.openxmlformats.org/officeDocument/2006/relationships/hyperlink" Target="http://abs.twimg.com/images/themes/theme16/bg.gif" TargetMode="External"/><Relationship Id="rId469" Type="http://schemas.openxmlformats.org/officeDocument/2006/relationships/hyperlink" Target="http://pbs.twimg.com/profile_background_images/378800000099636097/51c77d277576abe1836c8407087045fb.jpeg" TargetMode="External"/><Relationship Id="rId634" Type="http://schemas.openxmlformats.org/officeDocument/2006/relationships/hyperlink" Target="http://pbs.twimg.com/profile_images/847497944207151104/lMn1xRj-_normal.jpg" TargetMode="External"/><Relationship Id="rId676" Type="http://schemas.openxmlformats.org/officeDocument/2006/relationships/hyperlink" Target="http://abs.twimg.com/sticky/default_profile_images/default_profile_normal.png" TargetMode="External"/><Relationship Id="rId841" Type="http://schemas.openxmlformats.org/officeDocument/2006/relationships/hyperlink" Target="http://pbs.twimg.com/profile_images/378800000535794515/e05dcc5f1c8ce367da8be1b32cffae37_normal.png" TargetMode="External"/><Relationship Id="rId883" Type="http://schemas.openxmlformats.org/officeDocument/2006/relationships/hyperlink" Target="http://pbs.twimg.com/profile_images/834428754445361152/Z1okEN-J_normal.jpg" TargetMode="External"/><Relationship Id="rId1099" Type="http://schemas.openxmlformats.org/officeDocument/2006/relationships/hyperlink" Target="https://twitter.com/mgvzzz" TargetMode="External"/><Relationship Id="rId26" Type="http://schemas.openxmlformats.org/officeDocument/2006/relationships/hyperlink" Target="http://t.co/laLcq2PE7K" TargetMode="External"/><Relationship Id="rId231" Type="http://schemas.openxmlformats.org/officeDocument/2006/relationships/hyperlink" Target="https://pbs.twimg.com/profile_banners/2299524572/1466360313" TargetMode="External"/><Relationship Id="rId273" Type="http://schemas.openxmlformats.org/officeDocument/2006/relationships/hyperlink" Target="https://pbs.twimg.com/profile_banners/287717435/1488406214" TargetMode="External"/><Relationship Id="rId329" Type="http://schemas.openxmlformats.org/officeDocument/2006/relationships/hyperlink" Target="https://pbs.twimg.com/profile_banners/825545052994883584/1485661174" TargetMode="External"/><Relationship Id="rId480" Type="http://schemas.openxmlformats.org/officeDocument/2006/relationships/hyperlink" Target="http://pbs.twimg.com/profile_background_images/690960920/cc8998bed804584265be2949ae371425.jpeg" TargetMode="External"/><Relationship Id="rId536" Type="http://schemas.openxmlformats.org/officeDocument/2006/relationships/hyperlink" Target="http://abs.twimg.com/images/themes/theme1/bg.png" TargetMode="External"/><Relationship Id="rId701" Type="http://schemas.openxmlformats.org/officeDocument/2006/relationships/hyperlink" Target="http://pbs.twimg.com/profile_images/839094522768461826/b7asaq8K_normal.jpg" TargetMode="External"/><Relationship Id="rId939" Type="http://schemas.openxmlformats.org/officeDocument/2006/relationships/hyperlink" Target="https://twitter.com/kai_ane" TargetMode="External"/><Relationship Id="rId1124" Type="http://schemas.openxmlformats.org/officeDocument/2006/relationships/hyperlink" Target="https://twitter.com/vipphonemobil" TargetMode="External"/><Relationship Id="rId1166" Type="http://schemas.openxmlformats.org/officeDocument/2006/relationships/hyperlink" Target="https://twitter.com/dfleshbourne" TargetMode="External"/><Relationship Id="rId68" Type="http://schemas.openxmlformats.org/officeDocument/2006/relationships/hyperlink" Target="https://t.co/EcjrGFTLPp" TargetMode="External"/><Relationship Id="rId133" Type="http://schemas.openxmlformats.org/officeDocument/2006/relationships/hyperlink" Target="https://t.co/wjClEkGMHK" TargetMode="External"/><Relationship Id="rId175" Type="http://schemas.openxmlformats.org/officeDocument/2006/relationships/hyperlink" Target="https://pbs.twimg.com/profile_banners/705448099536211969/1462163959" TargetMode="External"/><Relationship Id="rId340" Type="http://schemas.openxmlformats.org/officeDocument/2006/relationships/hyperlink" Target="https://pbs.twimg.com/profile_banners/387043302/1457533896" TargetMode="External"/><Relationship Id="rId578" Type="http://schemas.openxmlformats.org/officeDocument/2006/relationships/hyperlink" Target="http://pbs.twimg.com/profile_background_images/378800000083392371/575d62339b51c08c8575734c113a0a14.jpeg" TargetMode="External"/><Relationship Id="rId743" Type="http://schemas.openxmlformats.org/officeDocument/2006/relationships/hyperlink" Target="http://pbs.twimg.com/profile_images/816720233612398595/se7u7_Sk_normal.jpg" TargetMode="External"/><Relationship Id="rId785" Type="http://schemas.openxmlformats.org/officeDocument/2006/relationships/hyperlink" Target="http://pbs.twimg.com/profile_images/843495755541225472/Kjf6WqR7_normal.jpg" TargetMode="External"/><Relationship Id="rId950" Type="http://schemas.openxmlformats.org/officeDocument/2006/relationships/hyperlink" Target="https://twitter.com/mobileshop" TargetMode="External"/><Relationship Id="rId992" Type="http://schemas.openxmlformats.org/officeDocument/2006/relationships/hyperlink" Target="https://twitter.com/globalknowledge" TargetMode="External"/><Relationship Id="rId1026" Type="http://schemas.openxmlformats.org/officeDocument/2006/relationships/hyperlink" Target="https://twitter.com/michaelgssr" TargetMode="External"/><Relationship Id="rId200" Type="http://schemas.openxmlformats.org/officeDocument/2006/relationships/hyperlink" Target="https://pbs.twimg.com/profile_banners/807649645/1489013320" TargetMode="External"/><Relationship Id="rId382" Type="http://schemas.openxmlformats.org/officeDocument/2006/relationships/hyperlink" Target="http://abs.twimg.com/images/themes/theme1/bg.png" TargetMode="External"/><Relationship Id="rId438" Type="http://schemas.openxmlformats.org/officeDocument/2006/relationships/hyperlink" Target="http://abs.twimg.com/images/themes/theme1/bg.png" TargetMode="External"/><Relationship Id="rId603" Type="http://schemas.openxmlformats.org/officeDocument/2006/relationships/hyperlink" Target="http://abs.twimg.com/images/themes/theme1/bg.png" TargetMode="External"/><Relationship Id="rId645" Type="http://schemas.openxmlformats.org/officeDocument/2006/relationships/hyperlink" Target="http://pbs.twimg.com/profile_images/848707538648432641/RKJReNrV_normal.jpg" TargetMode="External"/><Relationship Id="rId687" Type="http://schemas.openxmlformats.org/officeDocument/2006/relationships/hyperlink" Target="http://pbs.twimg.com/profile_images/824309353889075201/aRD4hkeq_normal.jpg" TargetMode="External"/><Relationship Id="rId810" Type="http://schemas.openxmlformats.org/officeDocument/2006/relationships/hyperlink" Target="http://pbs.twimg.com/profile_images/809157670263488513/l4Q-nHf-_normal.jpg" TargetMode="External"/><Relationship Id="rId852" Type="http://schemas.openxmlformats.org/officeDocument/2006/relationships/hyperlink" Target="http://pbs.twimg.com/profile_images/502371119727271936/U_wKhbbM_normal.png" TargetMode="External"/><Relationship Id="rId908" Type="http://schemas.openxmlformats.org/officeDocument/2006/relationships/hyperlink" Target="https://twitter.com/supreethyn_1994" TargetMode="External"/><Relationship Id="rId1068" Type="http://schemas.openxmlformats.org/officeDocument/2006/relationships/hyperlink" Target="https://twitter.com/4pdaru" TargetMode="External"/><Relationship Id="rId242" Type="http://schemas.openxmlformats.org/officeDocument/2006/relationships/hyperlink" Target="https://pbs.twimg.com/profile_banners/297169759/1490800701" TargetMode="External"/><Relationship Id="rId284" Type="http://schemas.openxmlformats.org/officeDocument/2006/relationships/hyperlink" Target="https://pbs.twimg.com/profile_banners/2919739938/1417793605" TargetMode="External"/><Relationship Id="rId491" Type="http://schemas.openxmlformats.org/officeDocument/2006/relationships/hyperlink" Target="http://abs.twimg.com/images/themes/theme1/bg.png" TargetMode="External"/><Relationship Id="rId505" Type="http://schemas.openxmlformats.org/officeDocument/2006/relationships/hyperlink" Target="http://pbs.twimg.com/profile_background_images/570199281768730624/UtTfR4Yb.jpeg" TargetMode="External"/><Relationship Id="rId712" Type="http://schemas.openxmlformats.org/officeDocument/2006/relationships/hyperlink" Target="http://pbs.twimg.com/profile_images/611329852239511552/ECTjgvxv_normal.jpg" TargetMode="External"/><Relationship Id="rId894" Type="http://schemas.openxmlformats.org/officeDocument/2006/relationships/hyperlink" Target="http://pbs.twimg.com/profile_images/701421244235825152/fnNZnKWO_normal.png" TargetMode="External"/><Relationship Id="rId1135" Type="http://schemas.openxmlformats.org/officeDocument/2006/relationships/hyperlink" Target="https://twitter.com/isdahliaf" TargetMode="External"/><Relationship Id="rId1177" Type="http://schemas.openxmlformats.org/officeDocument/2006/relationships/hyperlink" Target="https://twitter.com/robo_ofertas" TargetMode="External"/><Relationship Id="rId37" Type="http://schemas.openxmlformats.org/officeDocument/2006/relationships/hyperlink" Target="https://t.co/mRQYiOGNcT" TargetMode="External"/><Relationship Id="rId79" Type="http://schemas.openxmlformats.org/officeDocument/2006/relationships/hyperlink" Target="http://t.co/KTz1iJfwbe" TargetMode="External"/><Relationship Id="rId102" Type="http://schemas.openxmlformats.org/officeDocument/2006/relationships/hyperlink" Target="https://t.co/nFo9eyUlIE" TargetMode="External"/><Relationship Id="rId144" Type="http://schemas.openxmlformats.org/officeDocument/2006/relationships/hyperlink" Target="https://t.co/gJPNVYQGI7" TargetMode="External"/><Relationship Id="rId547" Type="http://schemas.openxmlformats.org/officeDocument/2006/relationships/hyperlink" Target="http://abs.twimg.com/images/themes/theme17/bg.gif" TargetMode="External"/><Relationship Id="rId589" Type="http://schemas.openxmlformats.org/officeDocument/2006/relationships/hyperlink" Target="http://pbs.twimg.com/profile_background_images/580391061513633792/v5anCw8Z.jpg" TargetMode="External"/><Relationship Id="rId754" Type="http://schemas.openxmlformats.org/officeDocument/2006/relationships/hyperlink" Target="http://pbs.twimg.com/profile_images/829162704518598656/Ljp1yMDT_normal.jpg" TargetMode="External"/><Relationship Id="rId796" Type="http://schemas.openxmlformats.org/officeDocument/2006/relationships/hyperlink" Target="http://pbs.twimg.com/profile_images/840556008032391168/aRRRGGNg_normal.jpg" TargetMode="External"/><Relationship Id="rId961" Type="http://schemas.openxmlformats.org/officeDocument/2006/relationships/hyperlink" Target="https://twitter.com/onlinelisting" TargetMode="External"/><Relationship Id="rId90" Type="http://schemas.openxmlformats.org/officeDocument/2006/relationships/hyperlink" Target="http://t.co/aR1sFNM8HS" TargetMode="External"/><Relationship Id="rId186" Type="http://schemas.openxmlformats.org/officeDocument/2006/relationships/hyperlink" Target="https://pbs.twimg.com/profile_banners/1546563438/1491222532" TargetMode="External"/><Relationship Id="rId351" Type="http://schemas.openxmlformats.org/officeDocument/2006/relationships/hyperlink" Target="https://pbs.twimg.com/profile_banners/14736138/1446562105" TargetMode="External"/><Relationship Id="rId393" Type="http://schemas.openxmlformats.org/officeDocument/2006/relationships/hyperlink" Target="http://abs.twimg.com/images/themes/theme1/bg.png" TargetMode="External"/><Relationship Id="rId407" Type="http://schemas.openxmlformats.org/officeDocument/2006/relationships/hyperlink" Target="http://pbs.twimg.com/profile_background_images/856589712/aae8b6a2756c44ea4860effbf85893c1.jpeg" TargetMode="External"/><Relationship Id="rId449" Type="http://schemas.openxmlformats.org/officeDocument/2006/relationships/hyperlink" Target="http://pbs.twimg.com/profile_background_images/105734266/TwitterGlobeBackground.jpg" TargetMode="External"/><Relationship Id="rId614" Type="http://schemas.openxmlformats.org/officeDocument/2006/relationships/hyperlink" Target="http://pbs.twimg.com/profile_images/617766970641911808/Qg5Q2IHD_normal.jpg" TargetMode="External"/><Relationship Id="rId656" Type="http://schemas.openxmlformats.org/officeDocument/2006/relationships/hyperlink" Target="http://pbs.twimg.com/profile_images/413296677357748224/EFG4s2J8_normal.jpeg" TargetMode="External"/><Relationship Id="rId821" Type="http://schemas.openxmlformats.org/officeDocument/2006/relationships/hyperlink" Target="http://pbs.twimg.com/profile_images/1075756738/35418_135231653165527_100000360781260_235777_4712562_s_normal.jpg" TargetMode="External"/><Relationship Id="rId863" Type="http://schemas.openxmlformats.org/officeDocument/2006/relationships/hyperlink" Target="http://pbs.twimg.com/profile_images/808374216479375364/C8FWYR5d_normal.jpg" TargetMode="External"/><Relationship Id="rId1037" Type="http://schemas.openxmlformats.org/officeDocument/2006/relationships/hyperlink" Target="https://twitter.com/black_friday_br" TargetMode="External"/><Relationship Id="rId1079" Type="http://schemas.openxmlformats.org/officeDocument/2006/relationships/hyperlink" Target="https://twitter.com/fusioneletronix" TargetMode="External"/><Relationship Id="rId211" Type="http://schemas.openxmlformats.org/officeDocument/2006/relationships/hyperlink" Target="https://pbs.twimg.com/profile_banners/15887587/1479768181" TargetMode="External"/><Relationship Id="rId253" Type="http://schemas.openxmlformats.org/officeDocument/2006/relationships/hyperlink" Target="https://pbs.twimg.com/profile_banners/299577731/1457953864" TargetMode="External"/><Relationship Id="rId295" Type="http://schemas.openxmlformats.org/officeDocument/2006/relationships/hyperlink" Target="https://pbs.twimg.com/profile_banners/15283912/1468957119" TargetMode="External"/><Relationship Id="rId309" Type="http://schemas.openxmlformats.org/officeDocument/2006/relationships/hyperlink" Target="https://pbs.twimg.com/profile_banners/743139831736311808/1466015022" TargetMode="External"/><Relationship Id="rId460" Type="http://schemas.openxmlformats.org/officeDocument/2006/relationships/hyperlink" Target="http://abs.twimg.com/images/themes/theme1/bg.png" TargetMode="External"/><Relationship Id="rId516" Type="http://schemas.openxmlformats.org/officeDocument/2006/relationships/hyperlink" Target="http://abs.twimg.com/images/themes/theme1/bg.png" TargetMode="External"/><Relationship Id="rId698" Type="http://schemas.openxmlformats.org/officeDocument/2006/relationships/hyperlink" Target="http://abs.twimg.com/sticky/default_profile_images/default_profile_normal.png" TargetMode="External"/><Relationship Id="rId919" Type="http://schemas.openxmlformats.org/officeDocument/2006/relationships/hyperlink" Target="https://twitter.com/geekjoze" TargetMode="External"/><Relationship Id="rId1090" Type="http://schemas.openxmlformats.org/officeDocument/2006/relationships/hyperlink" Target="https://twitter.com/elder_vl13" TargetMode="External"/><Relationship Id="rId1104" Type="http://schemas.openxmlformats.org/officeDocument/2006/relationships/hyperlink" Target="https://twitter.com/myhomegadgets" TargetMode="External"/><Relationship Id="rId1146" Type="http://schemas.openxmlformats.org/officeDocument/2006/relationships/hyperlink" Target="https://twitter.com/sanya29th" TargetMode="External"/><Relationship Id="rId48" Type="http://schemas.openxmlformats.org/officeDocument/2006/relationships/hyperlink" Target="https://t.co/8xWLcQrMwS" TargetMode="External"/><Relationship Id="rId113" Type="http://schemas.openxmlformats.org/officeDocument/2006/relationships/hyperlink" Target="https://t.co/PT1YYAjMSK" TargetMode="External"/><Relationship Id="rId320" Type="http://schemas.openxmlformats.org/officeDocument/2006/relationships/hyperlink" Target="https://pbs.twimg.com/profile_banners/152948013/1486143415" TargetMode="External"/><Relationship Id="rId558" Type="http://schemas.openxmlformats.org/officeDocument/2006/relationships/hyperlink" Target="http://abs.twimg.com/images/themes/theme14/bg.gif" TargetMode="External"/><Relationship Id="rId723" Type="http://schemas.openxmlformats.org/officeDocument/2006/relationships/hyperlink" Target="http://pbs.twimg.com/profile_images/848622052001054720/8GWLKJk9_normal.jpg" TargetMode="External"/><Relationship Id="rId765" Type="http://schemas.openxmlformats.org/officeDocument/2006/relationships/hyperlink" Target="http://pbs.twimg.com/profile_images/778541526024654848/hNP1PaT0_normal.jpg" TargetMode="External"/><Relationship Id="rId930" Type="http://schemas.openxmlformats.org/officeDocument/2006/relationships/hyperlink" Target="https://twitter.com/dreamingheart_" TargetMode="External"/><Relationship Id="rId972" Type="http://schemas.openxmlformats.org/officeDocument/2006/relationships/hyperlink" Target="https://twitter.com/regalosbaratito" TargetMode="External"/><Relationship Id="rId1006" Type="http://schemas.openxmlformats.org/officeDocument/2006/relationships/hyperlink" Target="https://twitter.com/theman555555" TargetMode="External"/><Relationship Id="rId1188" Type="http://schemas.openxmlformats.org/officeDocument/2006/relationships/table" Target="../tables/table2.xml"/><Relationship Id="rId155" Type="http://schemas.openxmlformats.org/officeDocument/2006/relationships/hyperlink" Target="http://t.co/DsgLMoEjJF" TargetMode="External"/><Relationship Id="rId197" Type="http://schemas.openxmlformats.org/officeDocument/2006/relationships/hyperlink" Target="https://pbs.twimg.com/profile_banners/232197580/1431447861" TargetMode="External"/><Relationship Id="rId362" Type="http://schemas.openxmlformats.org/officeDocument/2006/relationships/hyperlink" Target="https://pbs.twimg.com/profile_banners/1314067266/1483164296" TargetMode="External"/><Relationship Id="rId418" Type="http://schemas.openxmlformats.org/officeDocument/2006/relationships/hyperlink" Target="http://abs.twimg.com/images/themes/theme1/bg.png" TargetMode="External"/><Relationship Id="rId625" Type="http://schemas.openxmlformats.org/officeDocument/2006/relationships/hyperlink" Target="http://pbs.twimg.com/profile_images/845595668127240193/V9l5Nr8R_normal.jpg" TargetMode="External"/><Relationship Id="rId832" Type="http://schemas.openxmlformats.org/officeDocument/2006/relationships/hyperlink" Target="http://pbs.twimg.com/profile_images/825548922311544834/YFeWQFyC_normal.jpg" TargetMode="External"/><Relationship Id="rId1048" Type="http://schemas.openxmlformats.org/officeDocument/2006/relationships/hyperlink" Target="https://twitter.com/alibestproducts" TargetMode="External"/><Relationship Id="rId222" Type="http://schemas.openxmlformats.org/officeDocument/2006/relationships/hyperlink" Target="https://pbs.twimg.com/profile_banners/3062076457/1425520251" TargetMode="External"/><Relationship Id="rId264" Type="http://schemas.openxmlformats.org/officeDocument/2006/relationships/hyperlink" Target="https://pbs.twimg.com/profile_banners/21711511/1400681467" TargetMode="External"/><Relationship Id="rId471" Type="http://schemas.openxmlformats.org/officeDocument/2006/relationships/hyperlink" Target="http://pbs.twimg.com/profile_background_images/378800000014004320/ea3c9c28516c07ad1f45569f6d90daba.jpeg" TargetMode="External"/><Relationship Id="rId667" Type="http://schemas.openxmlformats.org/officeDocument/2006/relationships/hyperlink" Target="http://pbs.twimg.com/profile_images/788801792905740288/A9E9VSxh_normal.jpg" TargetMode="External"/><Relationship Id="rId874" Type="http://schemas.openxmlformats.org/officeDocument/2006/relationships/hyperlink" Target="http://pbs.twimg.com/profile_images/1860624684/Feeds_normal.png" TargetMode="External"/><Relationship Id="rId1115" Type="http://schemas.openxmlformats.org/officeDocument/2006/relationships/hyperlink" Target="https://twitter.com/priceghar" TargetMode="External"/><Relationship Id="rId17" Type="http://schemas.openxmlformats.org/officeDocument/2006/relationships/hyperlink" Target="https://t.co/DXH6HJSVIX" TargetMode="External"/><Relationship Id="rId59" Type="http://schemas.openxmlformats.org/officeDocument/2006/relationships/hyperlink" Target="http://t.co/81bHnzpeUl" TargetMode="External"/><Relationship Id="rId124" Type="http://schemas.openxmlformats.org/officeDocument/2006/relationships/hyperlink" Target="https://t.co/qUtobj8eQa" TargetMode="External"/><Relationship Id="rId527" Type="http://schemas.openxmlformats.org/officeDocument/2006/relationships/hyperlink" Target="http://abs.twimg.com/images/themes/theme1/bg.png" TargetMode="External"/><Relationship Id="rId569" Type="http://schemas.openxmlformats.org/officeDocument/2006/relationships/hyperlink" Target="http://abs.twimg.com/images/themes/theme1/bg.png" TargetMode="External"/><Relationship Id="rId734" Type="http://schemas.openxmlformats.org/officeDocument/2006/relationships/hyperlink" Target="http://pbs.twimg.com/profile_images/843957447089770496/OQZq3P05_normal.jpg" TargetMode="External"/><Relationship Id="rId776" Type="http://schemas.openxmlformats.org/officeDocument/2006/relationships/hyperlink" Target="http://pbs.twimg.com/profile_images/440208080488243201/eGKShHpq_normal.jpeg" TargetMode="External"/><Relationship Id="rId941" Type="http://schemas.openxmlformats.org/officeDocument/2006/relationships/hyperlink" Target="https://twitter.com/ml_argentina" TargetMode="External"/><Relationship Id="rId983" Type="http://schemas.openxmlformats.org/officeDocument/2006/relationships/hyperlink" Target="https://twitter.com/zoon_vip" TargetMode="External"/><Relationship Id="rId1157" Type="http://schemas.openxmlformats.org/officeDocument/2006/relationships/hyperlink" Target="https://twitter.com/luislovell27" TargetMode="External"/><Relationship Id="rId70" Type="http://schemas.openxmlformats.org/officeDocument/2006/relationships/hyperlink" Target="https://t.co/nZy39BLoHQ" TargetMode="External"/><Relationship Id="rId166" Type="http://schemas.openxmlformats.org/officeDocument/2006/relationships/hyperlink" Target="http://t.co/ZR4Db6ikP5" TargetMode="External"/><Relationship Id="rId331" Type="http://schemas.openxmlformats.org/officeDocument/2006/relationships/hyperlink" Target="https://pbs.twimg.com/profile_banners/4428260789/1486250516" TargetMode="External"/><Relationship Id="rId373" Type="http://schemas.openxmlformats.org/officeDocument/2006/relationships/hyperlink" Target="http://abs.twimg.com/images/themes/theme1/bg.png" TargetMode="External"/><Relationship Id="rId429" Type="http://schemas.openxmlformats.org/officeDocument/2006/relationships/hyperlink" Target="http://abs.twimg.com/images/themes/theme1/bg.png" TargetMode="External"/><Relationship Id="rId580" Type="http://schemas.openxmlformats.org/officeDocument/2006/relationships/hyperlink" Target="http://abs.twimg.com/images/themes/theme1/bg.png" TargetMode="External"/><Relationship Id="rId636" Type="http://schemas.openxmlformats.org/officeDocument/2006/relationships/hyperlink" Target="http://pbs.twimg.com/profile_images/733106312146456576/2sf7RrGD_normal.jpg" TargetMode="External"/><Relationship Id="rId801" Type="http://schemas.openxmlformats.org/officeDocument/2006/relationships/hyperlink" Target="http://pbs.twimg.com/profile_images/834297353624498176/3Snre3oF_normal.jpg" TargetMode="External"/><Relationship Id="rId1017" Type="http://schemas.openxmlformats.org/officeDocument/2006/relationships/hyperlink" Target="https://twitter.com/computeramade" TargetMode="External"/><Relationship Id="rId1059" Type="http://schemas.openxmlformats.org/officeDocument/2006/relationships/hyperlink" Target="https://twitter.com/claroteayuda" TargetMode="External"/><Relationship Id="rId1" Type="http://schemas.openxmlformats.org/officeDocument/2006/relationships/hyperlink" Target="https://t.co/QoIP0Ki0gN" TargetMode="External"/><Relationship Id="rId233" Type="http://schemas.openxmlformats.org/officeDocument/2006/relationships/hyperlink" Target="https://pbs.twimg.com/profile_banners/14321566/1441811948" TargetMode="External"/><Relationship Id="rId440" Type="http://schemas.openxmlformats.org/officeDocument/2006/relationships/hyperlink" Target="http://pbs.twimg.com/profile_background_images/558602656/Back-twtter.jpg" TargetMode="External"/><Relationship Id="rId678" Type="http://schemas.openxmlformats.org/officeDocument/2006/relationships/hyperlink" Target="http://pbs.twimg.com/profile_images/773215263147888640/r6s5t9CG_normal.jpg" TargetMode="External"/><Relationship Id="rId843" Type="http://schemas.openxmlformats.org/officeDocument/2006/relationships/hyperlink" Target="http://pbs.twimg.com/profile_images/809025013844234240/ENtOSls5_normal.jpg" TargetMode="External"/><Relationship Id="rId885" Type="http://schemas.openxmlformats.org/officeDocument/2006/relationships/hyperlink" Target="http://pbs.twimg.com/profile_images/812148018132774915/2Z_b5KtQ_normal.jpg" TargetMode="External"/><Relationship Id="rId1070" Type="http://schemas.openxmlformats.org/officeDocument/2006/relationships/hyperlink" Target="https://twitter.com/mahuarana" TargetMode="External"/><Relationship Id="rId1126" Type="http://schemas.openxmlformats.org/officeDocument/2006/relationships/hyperlink" Target="https://twitter.com/samsunguk" TargetMode="External"/><Relationship Id="rId28" Type="http://schemas.openxmlformats.org/officeDocument/2006/relationships/hyperlink" Target="https://t.co/Az1ImxZyWI" TargetMode="External"/><Relationship Id="rId275" Type="http://schemas.openxmlformats.org/officeDocument/2006/relationships/hyperlink" Target="https://pbs.twimg.com/profile_banners/59922837/1490799628" TargetMode="External"/><Relationship Id="rId300" Type="http://schemas.openxmlformats.org/officeDocument/2006/relationships/hyperlink" Target="https://pbs.twimg.com/profile_banners/86044713/1490596926" TargetMode="External"/><Relationship Id="rId482" Type="http://schemas.openxmlformats.org/officeDocument/2006/relationships/hyperlink" Target="http://abs.twimg.com/images/themes/theme1/bg.png" TargetMode="External"/><Relationship Id="rId538" Type="http://schemas.openxmlformats.org/officeDocument/2006/relationships/hyperlink" Target="http://abs.twimg.com/images/themes/theme18/bg.gif" TargetMode="External"/><Relationship Id="rId703" Type="http://schemas.openxmlformats.org/officeDocument/2006/relationships/hyperlink" Target="http://pbs.twimg.com/profile_images/615392662233808896/EtxjSSKk_normal.jpg" TargetMode="External"/><Relationship Id="rId745" Type="http://schemas.openxmlformats.org/officeDocument/2006/relationships/hyperlink" Target="http://pbs.twimg.com/profile_images/717537270010490880/Nx4KfxT1_normal.jpg" TargetMode="External"/><Relationship Id="rId910" Type="http://schemas.openxmlformats.org/officeDocument/2006/relationships/hyperlink" Target="https://twitter.com/santicapoylindo" TargetMode="External"/><Relationship Id="rId952" Type="http://schemas.openxmlformats.org/officeDocument/2006/relationships/hyperlink" Target="https://twitter.com/thesteveriley" TargetMode="External"/><Relationship Id="rId1168" Type="http://schemas.openxmlformats.org/officeDocument/2006/relationships/hyperlink" Target="https://twitter.com/mrmoviliano" TargetMode="External"/><Relationship Id="rId81" Type="http://schemas.openxmlformats.org/officeDocument/2006/relationships/hyperlink" Target="http://t.co/9woDb3wtI3" TargetMode="External"/><Relationship Id="rId135" Type="http://schemas.openxmlformats.org/officeDocument/2006/relationships/hyperlink" Target="https://t.co/2qs30NZTQt" TargetMode="External"/><Relationship Id="rId177" Type="http://schemas.openxmlformats.org/officeDocument/2006/relationships/hyperlink" Target="https://pbs.twimg.com/profile_banners/1360735370/1472002233" TargetMode="External"/><Relationship Id="rId342" Type="http://schemas.openxmlformats.org/officeDocument/2006/relationships/hyperlink" Target="https://pbs.twimg.com/profile_banners/785956920129576960/1476222163" TargetMode="External"/><Relationship Id="rId384" Type="http://schemas.openxmlformats.org/officeDocument/2006/relationships/hyperlink" Target="http://pbs.twimg.com/profile_background_images/378800000116599123/a835e52845c7e46ed09d18dfc472473a.jpeg" TargetMode="External"/><Relationship Id="rId591" Type="http://schemas.openxmlformats.org/officeDocument/2006/relationships/hyperlink" Target="http://abs.twimg.com/images/themes/theme1/bg.png" TargetMode="External"/><Relationship Id="rId605" Type="http://schemas.openxmlformats.org/officeDocument/2006/relationships/hyperlink" Target="http://pbs.twimg.com/profile_background_images/73661974/GG_twitter.jpg" TargetMode="External"/><Relationship Id="rId787" Type="http://schemas.openxmlformats.org/officeDocument/2006/relationships/hyperlink" Target="http://pbs.twimg.com/profile_images/2352651341/zPv8u4s5_normal" TargetMode="External"/><Relationship Id="rId812" Type="http://schemas.openxmlformats.org/officeDocument/2006/relationships/hyperlink" Target="http://pbs.twimg.com/profile_images/694061343352066048/kBDEkPDq_normal.png" TargetMode="External"/><Relationship Id="rId994" Type="http://schemas.openxmlformats.org/officeDocument/2006/relationships/hyperlink" Target="https://twitter.com/xiaomiindia" TargetMode="External"/><Relationship Id="rId1028" Type="http://schemas.openxmlformats.org/officeDocument/2006/relationships/hyperlink" Target="https://twitter.com/louloucale" TargetMode="External"/><Relationship Id="rId202" Type="http://schemas.openxmlformats.org/officeDocument/2006/relationships/hyperlink" Target="https://pbs.twimg.com/profile_banners/186479690/1371002883" TargetMode="External"/><Relationship Id="rId244" Type="http://schemas.openxmlformats.org/officeDocument/2006/relationships/hyperlink" Target="https://pbs.twimg.com/profile_banners/706703165119266817/1457326751" TargetMode="External"/><Relationship Id="rId647" Type="http://schemas.openxmlformats.org/officeDocument/2006/relationships/hyperlink" Target="http://pbs.twimg.com/profile_images/808810830724820993/Eah9yeEH_normal.jpg" TargetMode="External"/><Relationship Id="rId689" Type="http://schemas.openxmlformats.org/officeDocument/2006/relationships/hyperlink" Target="http://pbs.twimg.com/profile_images/744589908157685760/Nh8cbwoY_normal.jpg" TargetMode="External"/><Relationship Id="rId854" Type="http://schemas.openxmlformats.org/officeDocument/2006/relationships/hyperlink" Target="http://pbs.twimg.com/profile_images/671483941220696064/PjSTg_ZK_normal.jpg" TargetMode="External"/><Relationship Id="rId896" Type="http://schemas.openxmlformats.org/officeDocument/2006/relationships/hyperlink" Target="https://twitter.com/nithincn" TargetMode="External"/><Relationship Id="rId1081" Type="http://schemas.openxmlformats.org/officeDocument/2006/relationships/hyperlink" Target="https://twitter.com/universmartphon" TargetMode="External"/><Relationship Id="rId39" Type="http://schemas.openxmlformats.org/officeDocument/2006/relationships/hyperlink" Target="https://t.co/wgPzvRWupz" TargetMode="External"/><Relationship Id="rId286" Type="http://schemas.openxmlformats.org/officeDocument/2006/relationships/hyperlink" Target="https://pbs.twimg.com/profile_banners/1116602622/1363209093" TargetMode="External"/><Relationship Id="rId451" Type="http://schemas.openxmlformats.org/officeDocument/2006/relationships/hyperlink" Target="http://abs.twimg.com/images/themes/theme1/bg.png" TargetMode="External"/><Relationship Id="rId493" Type="http://schemas.openxmlformats.org/officeDocument/2006/relationships/hyperlink" Target="http://pbs.twimg.com/profile_background_images/603009911920852992/dmB6N4YX.jpg" TargetMode="External"/><Relationship Id="rId507" Type="http://schemas.openxmlformats.org/officeDocument/2006/relationships/hyperlink" Target="http://abs.twimg.com/images/themes/theme1/bg.png" TargetMode="External"/><Relationship Id="rId549" Type="http://schemas.openxmlformats.org/officeDocument/2006/relationships/hyperlink" Target="http://abs.twimg.com/images/themes/theme1/bg.png" TargetMode="External"/><Relationship Id="rId714" Type="http://schemas.openxmlformats.org/officeDocument/2006/relationships/hyperlink" Target="http://pbs.twimg.com/profile_images/848467227183632384/_EkKQGc3_normal.jpg" TargetMode="External"/><Relationship Id="rId756" Type="http://schemas.openxmlformats.org/officeDocument/2006/relationships/hyperlink" Target="http://abs.twimg.com/sticky/default_profile_images/default_profile_normal.png" TargetMode="External"/><Relationship Id="rId921" Type="http://schemas.openxmlformats.org/officeDocument/2006/relationships/hyperlink" Target="https://twitter.com/kimtaeyeoin" TargetMode="External"/><Relationship Id="rId1137" Type="http://schemas.openxmlformats.org/officeDocument/2006/relationships/hyperlink" Target="https://twitter.com/brittan01703100" TargetMode="External"/><Relationship Id="rId1179" Type="http://schemas.openxmlformats.org/officeDocument/2006/relationships/hyperlink" Target="https://twitter.com/gabrieldelaveg" TargetMode="External"/><Relationship Id="rId50" Type="http://schemas.openxmlformats.org/officeDocument/2006/relationships/hyperlink" Target="http://t.co/TDvAsaURzv" TargetMode="External"/><Relationship Id="rId104" Type="http://schemas.openxmlformats.org/officeDocument/2006/relationships/hyperlink" Target="http://t.co/KvmqXBaZQH" TargetMode="External"/><Relationship Id="rId146" Type="http://schemas.openxmlformats.org/officeDocument/2006/relationships/hyperlink" Target="http://t.co/gweZ1YnYHF" TargetMode="External"/><Relationship Id="rId188" Type="http://schemas.openxmlformats.org/officeDocument/2006/relationships/hyperlink" Target="https://pbs.twimg.com/profile_banners/168554230/1480514484" TargetMode="External"/><Relationship Id="rId311" Type="http://schemas.openxmlformats.org/officeDocument/2006/relationships/hyperlink" Target="https://pbs.twimg.com/profile_banners/1467104352/1440595819" TargetMode="External"/><Relationship Id="rId353" Type="http://schemas.openxmlformats.org/officeDocument/2006/relationships/hyperlink" Target="https://pbs.twimg.com/profile_banners/3338568382/1434874834" TargetMode="External"/><Relationship Id="rId395" Type="http://schemas.openxmlformats.org/officeDocument/2006/relationships/hyperlink" Target="http://abs.twimg.com/images/themes/theme14/bg.gif" TargetMode="External"/><Relationship Id="rId409" Type="http://schemas.openxmlformats.org/officeDocument/2006/relationships/hyperlink" Target="http://pbs.twimg.com/profile_background_images/877974649/92eb8706471526eb77ddc1ff44bd8353.png" TargetMode="External"/><Relationship Id="rId560" Type="http://schemas.openxmlformats.org/officeDocument/2006/relationships/hyperlink" Target="http://pbs.twimg.com/profile_background_images/484268245797449728/f0I0LF0H.jpeg" TargetMode="External"/><Relationship Id="rId798" Type="http://schemas.openxmlformats.org/officeDocument/2006/relationships/hyperlink" Target="http://pbs.twimg.com/profile_images/600683148737781760/LDoJ7zfj_normal.png" TargetMode="External"/><Relationship Id="rId963" Type="http://schemas.openxmlformats.org/officeDocument/2006/relationships/hyperlink" Target="https://twitter.com/solidjean23" TargetMode="External"/><Relationship Id="rId1039" Type="http://schemas.openxmlformats.org/officeDocument/2006/relationships/hyperlink" Target="https://twitter.com/ajnoocentral" TargetMode="External"/><Relationship Id="rId92" Type="http://schemas.openxmlformats.org/officeDocument/2006/relationships/hyperlink" Target="https://t.co/bLRSB7i5Xq" TargetMode="External"/><Relationship Id="rId213" Type="http://schemas.openxmlformats.org/officeDocument/2006/relationships/hyperlink" Target="https://pbs.twimg.com/profile_banners/473031597/1491141956" TargetMode="External"/><Relationship Id="rId420" Type="http://schemas.openxmlformats.org/officeDocument/2006/relationships/hyperlink" Target="http://abs.twimg.com/images/themes/theme1/bg.png" TargetMode="External"/><Relationship Id="rId616" Type="http://schemas.openxmlformats.org/officeDocument/2006/relationships/hyperlink" Target="http://abs.twimg.com/sticky/default_profile_images/default_profile_normal.png" TargetMode="External"/><Relationship Id="rId658" Type="http://schemas.openxmlformats.org/officeDocument/2006/relationships/hyperlink" Target="http://pbs.twimg.com/profile_images/847133909171257345/HFEQgV49_normal.jpg" TargetMode="External"/><Relationship Id="rId823" Type="http://schemas.openxmlformats.org/officeDocument/2006/relationships/hyperlink" Target="http://abs.twimg.com/sticky/default_profile_images/default_profile_normal.png" TargetMode="External"/><Relationship Id="rId865" Type="http://schemas.openxmlformats.org/officeDocument/2006/relationships/hyperlink" Target="http://pbs.twimg.com/profile_images/742728621824020480/oDau3ium_normal.jpg" TargetMode="External"/><Relationship Id="rId1050" Type="http://schemas.openxmlformats.org/officeDocument/2006/relationships/hyperlink" Target="https://twitter.com/tuaccesototal" TargetMode="External"/><Relationship Id="rId255" Type="http://schemas.openxmlformats.org/officeDocument/2006/relationships/hyperlink" Target="https://pbs.twimg.com/profile_banners/815318152900771840/1491162241" TargetMode="External"/><Relationship Id="rId297" Type="http://schemas.openxmlformats.org/officeDocument/2006/relationships/hyperlink" Target="https://pbs.twimg.com/profile_banners/150246407/1484451680" TargetMode="External"/><Relationship Id="rId462" Type="http://schemas.openxmlformats.org/officeDocument/2006/relationships/hyperlink" Target="http://abs.twimg.com/images/themes/theme1/bg.png" TargetMode="External"/><Relationship Id="rId518" Type="http://schemas.openxmlformats.org/officeDocument/2006/relationships/hyperlink" Target="http://pbs.twimg.com/profile_background_images/716802441/f316e3a755925151c28570890a0fa408.jpeg" TargetMode="External"/><Relationship Id="rId725" Type="http://schemas.openxmlformats.org/officeDocument/2006/relationships/hyperlink" Target="http://pbs.twimg.com/profile_images/736293251536158720/Vxflde0D_normal.jpg" TargetMode="External"/><Relationship Id="rId932" Type="http://schemas.openxmlformats.org/officeDocument/2006/relationships/hyperlink" Target="https://twitter.com/esagilang_a" TargetMode="External"/><Relationship Id="rId1092" Type="http://schemas.openxmlformats.org/officeDocument/2006/relationships/hyperlink" Target="https://twitter.com/fednikola" TargetMode="External"/><Relationship Id="rId1106" Type="http://schemas.openxmlformats.org/officeDocument/2006/relationships/hyperlink" Target="https://twitter.com/elena_miller_l" TargetMode="External"/><Relationship Id="rId1148" Type="http://schemas.openxmlformats.org/officeDocument/2006/relationships/hyperlink" Target="https://twitter.com/tuexpertomovil" TargetMode="External"/><Relationship Id="rId115" Type="http://schemas.openxmlformats.org/officeDocument/2006/relationships/hyperlink" Target="http://t.co/GVc9xAK9xF" TargetMode="External"/><Relationship Id="rId157" Type="http://schemas.openxmlformats.org/officeDocument/2006/relationships/hyperlink" Target="https://t.co/wfoE5VRdTk" TargetMode="External"/><Relationship Id="rId322" Type="http://schemas.openxmlformats.org/officeDocument/2006/relationships/hyperlink" Target="https://pbs.twimg.com/profile_banners/104300358/1398531619" TargetMode="External"/><Relationship Id="rId364" Type="http://schemas.openxmlformats.org/officeDocument/2006/relationships/hyperlink" Target="https://pbs.twimg.com/profile_banners/2274243374/1401874619" TargetMode="External"/><Relationship Id="rId767" Type="http://schemas.openxmlformats.org/officeDocument/2006/relationships/hyperlink" Target="http://pbs.twimg.com/profile_images/3240394327/709c6423dfa66ee8439f9d71f32c9bd2_normal.jpeg" TargetMode="External"/><Relationship Id="rId974" Type="http://schemas.openxmlformats.org/officeDocument/2006/relationships/hyperlink" Target="https://twitter.com/pricetrak" TargetMode="External"/><Relationship Id="rId1008" Type="http://schemas.openxmlformats.org/officeDocument/2006/relationships/hyperlink" Target="https://twitter.com/farisbekk" TargetMode="External"/><Relationship Id="rId61" Type="http://schemas.openxmlformats.org/officeDocument/2006/relationships/hyperlink" Target="http://t.co/aVnLDQyFoW" TargetMode="External"/><Relationship Id="rId199" Type="http://schemas.openxmlformats.org/officeDocument/2006/relationships/hyperlink" Target="https://pbs.twimg.com/profile_banners/808809388702056448/1481673233" TargetMode="External"/><Relationship Id="rId571" Type="http://schemas.openxmlformats.org/officeDocument/2006/relationships/hyperlink" Target="http://pbs.twimg.com/profile_background_images/705428096/679aad3f6bc437bbbe52fedba4f9f9d3.jpeg" TargetMode="External"/><Relationship Id="rId627" Type="http://schemas.openxmlformats.org/officeDocument/2006/relationships/hyperlink" Target="http://pbs.twimg.com/profile_images/648879168340541441/lnNJn7GX_normal.jpg" TargetMode="External"/><Relationship Id="rId669" Type="http://schemas.openxmlformats.org/officeDocument/2006/relationships/hyperlink" Target="http://pbs.twimg.com/profile_images/840953267270098944/cTU23GaD_normal.jpg" TargetMode="External"/><Relationship Id="rId834" Type="http://schemas.openxmlformats.org/officeDocument/2006/relationships/hyperlink" Target="http://pbs.twimg.com/profile_images/378800000706205786/12223bfe5faf7184fa3f7baaed8d7222_normal.jpeg" TargetMode="External"/><Relationship Id="rId876" Type="http://schemas.openxmlformats.org/officeDocument/2006/relationships/hyperlink" Target="http://pbs.twimg.com/profile_images/378800000726627859/9d67217909c66de45230eb9e2cd2fe76_normal.jpeg" TargetMode="External"/><Relationship Id="rId19" Type="http://schemas.openxmlformats.org/officeDocument/2006/relationships/hyperlink" Target="https://t.co/K9PWp94J9J" TargetMode="External"/><Relationship Id="rId224" Type="http://schemas.openxmlformats.org/officeDocument/2006/relationships/hyperlink" Target="https://pbs.twimg.com/profile_banners/1104417516/1463029445" TargetMode="External"/><Relationship Id="rId266" Type="http://schemas.openxmlformats.org/officeDocument/2006/relationships/hyperlink" Target="https://pbs.twimg.com/profile_banners/568742578/1442794611" TargetMode="External"/><Relationship Id="rId431" Type="http://schemas.openxmlformats.org/officeDocument/2006/relationships/hyperlink" Target="http://abs.twimg.com/images/themes/theme19/bg.gif" TargetMode="External"/><Relationship Id="rId473" Type="http://schemas.openxmlformats.org/officeDocument/2006/relationships/hyperlink" Target="http://abs.twimg.com/images/themes/theme1/bg.png" TargetMode="External"/><Relationship Id="rId529" Type="http://schemas.openxmlformats.org/officeDocument/2006/relationships/hyperlink" Target="http://abs.twimg.com/images/themes/theme1/bg.png" TargetMode="External"/><Relationship Id="rId680" Type="http://schemas.openxmlformats.org/officeDocument/2006/relationships/hyperlink" Target="http://pbs.twimg.com/profile_images/710912528524644352/6tkh7USG_normal.jpg" TargetMode="External"/><Relationship Id="rId736" Type="http://schemas.openxmlformats.org/officeDocument/2006/relationships/hyperlink" Target="http://pbs.twimg.com/profile_images/706873804463726593/0lomQXax_normal.jpg" TargetMode="External"/><Relationship Id="rId901" Type="http://schemas.openxmlformats.org/officeDocument/2006/relationships/hyperlink" Target="https://twitter.com/mariomerrill7" TargetMode="External"/><Relationship Id="rId1061" Type="http://schemas.openxmlformats.org/officeDocument/2006/relationships/hyperlink" Target="https://twitter.com/darkoazure" TargetMode="External"/><Relationship Id="rId1117" Type="http://schemas.openxmlformats.org/officeDocument/2006/relationships/hyperlink" Target="https://twitter.com/findertech" TargetMode="External"/><Relationship Id="rId1159" Type="http://schemas.openxmlformats.org/officeDocument/2006/relationships/hyperlink" Target="https://twitter.com/mariana10paz" TargetMode="External"/><Relationship Id="rId30" Type="http://schemas.openxmlformats.org/officeDocument/2006/relationships/hyperlink" Target="http://t.co/6vl4YiPPIy" TargetMode="External"/><Relationship Id="rId126" Type="http://schemas.openxmlformats.org/officeDocument/2006/relationships/hyperlink" Target="http://t.co/VDBX0V7zOV" TargetMode="External"/><Relationship Id="rId168" Type="http://schemas.openxmlformats.org/officeDocument/2006/relationships/hyperlink" Target="https://pbs.twimg.com/profile_banners/180380465/1491195675" TargetMode="External"/><Relationship Id="rId333" Type="http://schemas.openxmlformats.org/officeDocument/2006/relationships/hyperlink" Target="https://pbs.twimg.com/profile_banners/52674825/1490802892" TargetMode="External"/><Relationship Id="rId540" Type="http://schemas.openxmlformats.org/officeDocument/2006/relationships/hyperlink" Target="http://abs.twimg.com/images/themes/theme1/bg.png" TargetMode="External"/><Relationship Id="rId778" Type="http://schemas.openxmlformats.org/officeDocument/2006/relationships/hyperlink" Target="http://pbs.twimg.com/profile_images/2708321610/f15c6d0a1212bbbf97aade1cee10424e_normal.png" TargetMode="External"/><Relationship Id="rId943" Type="http://schemas.openxmlformats.org/officeDocument/2006/relationships/hyperlink" Target="https://twitter.com/canadianhiway" TargetMode="External"/><Relationship Id="rId985" Type="http://schemas.openxmlformats.org/officeDocument/2006/relationships/hyperlink" Target="https://twitter.com/clarord" TargetMode="External"/><Relationship Id="rId1019" Type="http://schemas.openxmlformats.org/officeDocument/2006/relationships/hyperlink" Target="https://twitter.com/ebay" TargetMode="External"/><Relationship Id="rId1170" Type="http://schemas.openxmlformats.org/officeDocument/2006/relationships/hyperlink" Target="https://twitter.com/ballimbaycefak" TargetMode="External"/><Relationship Id="rId72" Type="http://schemas.openxmlformats.org/officeDocument/2006/relationships/hyperlink" Target="http://t.co/9nkunutnq2" TargetMode="External"/><Relationship Id="rId375" Type="http://schemas.openxmlformats.org/officeDocument/2006/relationships/hyperlink" Target="http://abs.twimg.com/images/themes/theme1/bg.png" TargetMode="External"/><Relationship Id="rId582" Type="http://schemas.openxmlformats.org/officeDocument/2006/relationships/hyperlink" Target="http://pbs.twimg.com/profile_background_images/486702106892439552/KbOQN24P.png" TargetMode="External"/><Relationship Id="rId638" Type="http://schemas.openxmlformats.org/officeDocument/2006/relationships/hyperlink" Target="http://pbs.twimg.com/profile_images/834533201355870209/fjTwHzRO_normal.jpg" TargetMode="External"/><Relationship Id="rId803" Type="http://schemas.openxmlformats.org/officeDocument/2006/relationships/hyperlink" Target="http://pbs.twimg.com/profile_images/636191960340893696/Paxgql3a_normal.png" TargetMode="External"/><Relationship Id="rId845" Type="http://schemas.openxmlformats.org/officeDocument/2006/relationships/hyperlink" Target="http://pbs.twimg.com/profile_images/640018773521530880/-CGzSlY4_normal.jpg" TargetMode="External"/><Relationship Id="rId1030" Type="http://schemas.openxmlformats.org/officeDocument/2006/relationships/hyperlink" Target="https://twitter.com/comparateuramc" TargetMode="External"/><Relationship Id="rId3" Type="http://schemas.openxmlformats.org/officeDocument/2006/relationships/hyperlink" Target="https://t.co/8wVsyQlSxl" TargetMode="External"/><Relationship Id="rId235" Type="http://schemas.openxmlformats.org/officeDocument/2006/relationships/hyperlink" Target="https://pbs.twimg.com/profile_banners/86345783/1488482065" TargetMode="External"/><Relationship Id="rId277" Type="http://schemas.openxmlformats.org/officeDocument/2006/relationships/hyperlink" Target="https://pbs.twimg.com/profile_banners/2828872535/1420222871" TargetMode="External"/><Relationship Id="rId400" Type="http://schemas.openxmlformats.org/officeDocument/2006/relationships/hyperlink" Target="http://abs.twimg.com/images/themes/theme1/bg.png" TargetMode="External"/><Relationship Id="rId442" Type="http://schemas.openxmlformats.org/officeDocument/2006/relationships/hyperlink" Target="http://abs.twimg.com/images/themes/theme1/bg.png" TargetMode="External"/><Relationship Id="rId484" Type="http://schemas.openxmlformats.org/officeDocument/2006/relationships/hyperlink" Target="http://pbs.twimg.com/profile_background_images/773690067/f3619ec5a6507d462134d3ab74b2a7cc.jpeg" TargetMode="External"/><Relationship Id="rId705" Type="http://schemas.openxmlformats.org/officeDocument/2006/relationships/hyperlink" Target="http://pbs.twimg.com/profile_images/576294503599869952/lZ1JTlB__normal.jpeg" TargetMode="External"/><Relationship Id="rId887" Type="http://schemas.openxmlformats.org/officeDocument/2006/relationships/hyperlink" Target="http://pbs.twimg.com/profile_images/822209336990724097/ppYGSyho_normal.jpg" TargetMode="External"/><Relationship Id="rId1072" Type="http://schemas.openxmlformats.org/officeDocument/2006/relationships/hyperlink" Target="https://twitter.com/satriadvvi" TargetMode="External"/><Relationship Id="rId1128" Type="http://schemas.openxmlformats.org/officeDocument/2006/relationships/hyperlink" Target="https://twitter.com/frankjamesda" TargetMode="External"/><Relationship Id="rId137" Type="http://schemas.openxmlformats.org/officeDocument/2006/relationships/hyperlink" Target="http://t.co/71uhN6mfym" TargetMode="External"/><Relationship Id="rId302" Type="http://schemas.openxmlformats.org/officeDocument/2006/relationships/hyperlink" Target="https://pbs.twimg.com/profile_banners/438543493/1385939297" TargetMode="External"/><Relationship Id="rId344" Type="http://schemas.openxmlformats.org/officeDocument/2006/relationships/hyperlink" Target="https://pbs.twimg.com/profile_banners/504020426/1481665620" TargetMode="External"/><Relationship Id="rId691" Type="http://schemas.openxmlformats.org/officeDocument/2006/relationships/hyperlink" Target="http://pbs.twimg.com/profile_images/744630371866730496/C9506Z3E_normal.jpg" TargetMode="External"/><Relationship Id="rId747" Type="http://schemas.openxmlformats.org/officeDocument/2006/relationships/hyperlink" Target="http://pbs.twimg.com/profile_images/378800000785476956/e1ccfe3c1f1d15c2114abc84b70d962c_normal.jpeg" TargetMode="External"/><Relationship Id="rId789" Type="http://schemas.openxmlformats.org/officeDocument/2006/relationships/hyperlink" Target="http://pbs.twimg.com/profile_images/544501279276277760/-LKQniZJ_normal.jpeg" TargetMode="External"/><Relationship Id="rId912" Type="http://schemas.openxmlformats.org/officeDocument/2006/relationships/hyperlink" Target="https://twitter.com/castillowillmer" TargetMode="External"/><Relationship Id="rId954" Type="http://schemas.openxmlformats.org/officeDocument/2006/relationships/hyperlink" Target="https://twitter.com/ipreallyfire" TargetMode="External"/><Relationship Id="rId996" Type="http://schemas.openxmlformats.org/officeDocument/2006/relationships/hyperlink" Target="https://twitter.com/masounkaran" TargetMode="External"/><Relationship Id="rId41" Type="http://schemas.openxmlformats.org/officeDocument/2006/relationships/hyperlink" Target="http://t.co/M3eP9xBRdd" TargetMode="External"/><Relationship Id="rId83" Type="http://schemas.openxmlformats.org/officeDocument/2006/relationships/hyperlink" Target="https://t.co/CX51dfzqgq" TargetMode="External"/><Relationship Id="rId179" Type="http://schemas.openxmlformats.org/officeDocument/2006/relationships/hyperlink" Target="https://pbs.twimg.com/profile_banners/615202889/1487468098" TargetMode="External"/><Relationship Id="rId386" Type="http://schemas.openxmlformats.org/officeDocument/2006/relationships/hyperlink" Target="http://pbs.twimg.com/profile_background_images/469701568304914433/0zWgX8mK.jpeg" TargetMode="External"/><Relationship Id="rId551" Type="http://schemas.openxmlformats.org/officeDocument/2006/relationships/hyperlink" Target="http://abs.twimg.com/images/themes/theme1/bg.png" TargetMode="External"/><Relationship Id="rId593" Type="http://schemas.openxmlformats.org/officeDocument/2006/relationships/hyperlink" Target="http://abs.twimg.com/images/themes/theme1/bg.png" TargetMode="External"/><Relationship Id="rId607" Type="http://schemas.openxmlformats.org/officeDocument/2006/relationships/hyperlink" Target="http://pbs.twimg.com/profile_images/811186927311458304/ma3tRaPU_normal.jpg" TargetMode="External"/><Relationship Id="rId649" Type="http://schemas.openxmlformats.org/officeDocument/2006/relationships/hyperlink" Target="http://pbs.twimg.com/profile_images/847953939018506240/W356I6Xq_normal.jpg" TargetMode="External"/><Relationship Id="rId814" Type="http://schemas.openxmlformats.org/officeDocument/2006/relationships/hyperlink" Target="http://pbs.twimg.com/profile_images/615450122143424512/CExHC9r-_normal.jpg" TargetMode="External"/><Relationship Id="rId856" Type="http://schemas.openxmlformats.org/officeDocument/2006/relationships/hyperlink" Target="http://pbs.twimg.com/profile_images/796732626283405312/JnTPDctw_normal.jpg" TargetMode="External"/><Relationship Id="rId1181" Type="http://schemas.openxmlformats.org/officeDocument/2006/relationships/hyperlink" Target="https://twitter.com/curved_de" TargetMode="External"/><Relationship Id="rId190" Type="http://schemas.openxmlformats.org/officeDocument/2006/relationships/hyperlink" Target="https://pbs.twimg.com/profile_banners/710404405170835456/1488124259" TargetMode="External"/><Relationship Id="rId204" Type="http://schemas.openxmlformats.org/officeDocument/2006/relationships/hyperlink" Target="https://pbs.twimg.com/profile_banners/2769951050/1483615204" TargetMode="External"/><Relationship Id="rId246" Type="http://schemas.openxmlformats.org/officeDocument/2006/relationships/hyperlink" Target="https://pbs.twimg.com/profile_banners/4024563432/1456381283" TargetMode="External"/><Relationship Id="rId288" Type="http://schemas.openxmlformats.org/officeDocument/2006/relationships/hyperlink" Target="https://pbs.twimg.com/profile_banners/601341785/1490801167" TargetMode="External"/><Relationship Id="rId411" Type="http://schemas.openxmlformats.org/officeDocument/2006/relationships/hyperlink" Target="http://abs.twimg.com/images/themes/theme4/bg.gif" TargetMode="External"/><Relationship Id="rId453" Type="http://schemas.openxmlformats.org/officeDocument/2006/relationships/hyperlink" Target="http://abs.twimg.com/images/themes/theme1/bg.png" TargetMode="External"/><Relationship Id="rId509" Type="http://schemas.openxmlformats.org/officeDocument/2006/relationships/hyperlink" Target="http://abs.twimg.com/images/themes/theme1/bg.png" TargetMode="External"/><Relationship Id="rId660" Type="http://schemas.openxmlformats.org/officeDocument/2006/relationships/hyperlink" Target="http://pbs.twimg.com/profile_images/2444388806/zfkjakjk7ifxmzcf3qki_normal.png" TargetMode="External"/><Relationship Id="rId898" Type="http://schemas.openxmlformats.org/officeDocument/2006/relationships/hyperlink" Target="https://twitter.com/geekyranjit" TargetMode="External"/><Relationship Id="rId1041" Type="http://schemas.openxmlformats.org/officeDocument/2006/relationships/hyperlink" Target="https://twitter.com/concell_moviles" TargetMode="External"/><Relationship Id="rId1083" Type="http://schemas.openxmlformats.org/officeDocument/2006/relationships/hyperlink" Target="https://twitter.com/guydelussigny" TargetMode="External"/><Relationship Id="rId1139" Type="http://schemas.openxmlformats.org/officeDocument/2006/relationships/hyperlink" Target="https://twitter.com/etsy" TargetMode="External"/><Relationship Id="rId106" Type="http://schemas.openxmlformats.org/officeDocument/2006/relationships/hyperlink" Target="http://t.co/Z6zBVz9axy" TargetMode="External"/><Relationship Id="rId313" Type="http://schemas.openxmlformats.org/officeDocument/2006/relationships/hyperlink" Target="https://pbs.twimg.com/profile_banners/1863172518/1487733751" TargetMode="External"/><Relationship Id="rId495" Type="http://schemas.openxmlformats.org/officeDocument/2006/relationships/hyperlink" Target="http://abs.twimg.com/images/themes/theme1/bg.png" TargetMode="External"/><Relationship Id="rId716" Type="http://schemas.openxmlformats.org/officeDocument/2006/relationships/hyperlink" Target="http://pbs.twimg.com/profile_images/848516219724607488/9YHIB4_w_normal.jpg" TargetMode="External"/><Relationship Id="rId758" Type="http://schemas.openxmlformats.org/officeDocument/2006/relationships/hyperlink" Target="http://pbs.twimg.com/profile_images/569774766915993600/0XqQSqBw_normal.jpeg" TargetMode="External"/><Relationship Id="rId923" Type="http://schemas.openxmlformats.org/officeDocument/2006/relationships/hyperlink" Target="https://twitter.com/topesdgama" TargetMode="External"/><Relationship Id="rId965" Type="http://schemas.openxmlformats.org/officeDocument/2006/relationships/hyperlink" Target="https://twitter.com/shoesbagsazuk" TargetMode="External"/><Relationship Id="rId1150" Type="http://schemas.openxmlformats.org/officeDocument/2006/relationships/hyperlink" Target="https://twitter.com/devcodero" TargetMode="External"/><Relationship Id="rId10" Type="http://schemas.openxmlformats.org/officeDocument/2006/relationships/hyperlink" Target="https://t.co/F3fLcf5sH7" TargetMode="External"/><Relationship Id="rId52" Type="http://schemas.openxmlformats.org/officeDocument/2006/relationships/hyperlink" Target="https://t.co/01oXGQIOKR" TargetMode="External"/><Relationship Id="rId94" Type="http://schemas.openxmlformats.org/officeDocument/2006/relationships/hyperlink" Target="http://t.co/3cnl4eoIZu" TargetMode="External"/><Relationship Id="rId148" Type="http://schemas.openxmlformats.org/officeDocument/2006/relationships/hyperlink" Target="http://t.co/GA4koXjH2D" TargetMode="External"/><Relationship Id="rId355" Type="http://schemas.openxmlformats.org/officeDocument/2006/relationships/hyperlink" Target="https://pbs.twimg.com/profile_banners/812964905691267072/1482661825" TargetMode="External"/><Relationship Id="rId397" Type="http://schemas.openxmlformats.org/officeDocument/2006/relationships/hyperlink" Target="http://abs.twimg.com/images/themes/theme1/bg.png" TargetMode="External"/><Relationship Id="rId520" Type="http://schemas.openxmlformats.org/officeDocument/2006/relationships/hyperlink" Target="http://pbs.twimg.com/profile_background_images/544440977289515008/bV430pH2.jpeg" TargetMode="External"/><Relationship Id="rId562" Type="http://schemas.openxmlformats.org/officeDocument/2006/relationships/hyperlink" Target="http://abs.twimg.com/images/themes/theme1/bg.png" TargetMode="External"/><Relationship Id="rId618" Type="http://schemas.openxmlformats.org/officeDocument/2006/relationships/hyperlink" Target="http://pbs.twimg.com/profile_images/726278055308759040/IupBZZ5m_normal.jpg" TargetMode="External"/><Relationship Id="rId825" Type="http://schemas.openxmlformats.org/officeDocument/2006/relationships/hyperlink" Target="http://pbs.twimg.com/profile_images/378800000663616576/aa989885d168b0fc26fa3f1e0fe2799b_normal.jpeg" TargetMode="External"/><Relationship Id="rId215" Type="http://schemas.openxmlformats.org/officeDocument/2006/relationships/hyperlink" Target="https://pbs.twimg.com/profile_banners/1232481860/1468961000" TargetMode="External"/><Relationship Id="rId257" Type="http://schemas.openxmlformats.org/officeDocument/2006/relationships/hyperlink" Target="https://pbs.twimg.com/profile_banners/3421673231/1441635834" TargetMode="External"/><Relationship Id="rId422" Type="http://schemas.openxmlformats.org/officeDocument/2006/relationships/hyperlink" Target="http://abs.twimg.com/images/themes/theme1/bg.png" TargetMode="External"/><Relationship Id="rId464" Type="http://schemas.openxmlformats.org/officeDocument/2006/relationships/hyperlink" Target="http://pbs.twimg.com/profile_background_images/378800000019331559/35365a2fe610b66375d8b6c224f2ca58.jpeg" TargetMode="External"/><Relationship Id="rId867" Type="http://schemas.openxmlformats.org/officeDocument/2006/relationships/hyperlink" Target="http://abs.twimg.com/sticky/default_profile_images/default_profile_normal.png" TargetMode="External"/><Relationship Id="rId1010" Type="http://schemas.openxmlformats.org/officeDocument/2006/relationships/hyperlink" Target="https://twitter.com/hanzo2006" TargetMode="External"/><Relationship Id="rId1052" Type="http://schemas.openxmlformats.org/officeDocument/2006/relationships/hyperlink" Target="https://twitter.com/clasiftodo" TargetMode="External"/><Relationship Id="rId1094" Type="http://schemas.openxmlformats.org/officeDocument/2006/relationships/hyperlink" Target="https://twitter.com/kar22211" TargetMode="External"/><Relationship Id="rId1108" Type="http://schemas.openxmlformats.org/officeDocument/2006/relationships/hyperlink" Target="https://twitter.com/techcastous" TargetMode="External"/><Relationship Id="rId299" Type="http://schemas.openxmlformats.org/officeDocument/2006/relationships/hyperlink" Target="https://pbs.twimg.com/profile_banners/2407210886/1477060399" TargetMode="External"/><Relationship Id="rId727" Type="http://schemas.openxmlformats.org/officeDocument/2006/relationships/hyperlink" Target="http://pbs.twimg.com/profile_images/514672617/computer_normal.jpg" TargetMode="External"/><Relationship Id="rId934" Type="http://schemas.openxmlformats.org/officeDocument/2006/relationships/hyperlink" Target="https://twitter.com/fonearenatamil" TargetMode="External"/><Relationship Id="rId63" Type="http://schemas.openxmlformats.org/officeDocument/2006/relationships/hyperlink" Target="https://t.co/84pL5Dfv8u" TargetMode="External"/><Relationship Id="rId159" Type="http://schemas.openxmlformats.org/officeDocument/2006/relationships/hyperlink" Target="https://t.co/p5DHSF1X3e" TargetMode="External"/><Relationship Id="rId366" Type="http://schemas.openxmlformats.org/officeDocument/2006/relationships/hyperlink" Target="https://pbs.twimg.com/profile_banners/621683339/1398435172" TargetMode="External"/><Relationship Id="rId573" Type="http://schemas.openxmlformats.org/officeDocument/2006/relationships/hyperlink" Target="http://pbs.twimg.com/profile_background_images/494078363649077251/cOnSxMdx.jpeg" TargetMode="External"/><Relationship Id="rId780" Type="http://schemas.openxmlformats.org/officeDocument/2006/relationships/hyperlink" Target="http://pbs.twimg.com/profile_images/844586489329545216/ROzPJcPU_normal.jpg" TargetMode="External"/><Relationship Id="rId226" Type="http://schemas.openxmlformats.org/officeDocument/2006/relationships/hyperlink" Target="https://pbs.twimg.com/profile_banners/714137824916815872/1459375241" TargetMode="External"/><Relationship Id="rId433" Type="http://schemas.openxmlformats.org/officeDocument/2006/relationships/hyperlink" Target="http://abs.twimg.com/images/themes/theme16/bg.gif" TargetMode="External"/><Relationship Id="rId878" Type="http://schemas.openxmlformats.org/officeDocument/2006/relationships/hyperlink" Target="http://pbs.twimg.com/profile_images/652217413539336192/fX_rxSaA_normal.jpg" TargetMode="External"/><Relationship Id="rId1063" Type="http://schemas.openxmlformats.org/officeDocument/2006/relationships/hyperlink" Target="https://twitter.com/originaloffers" TargetMode="External"/><Relationship Id="rId640" Type="http://schemas.openxmlformats.org/officeDocument/2006/relationships/hyperlink" Target="http://pbs.twimg.com/profile_images/847296758556139521/VmTeKhj9_normal.jpg" TargetMode="External"/><Relationship Id="rId738" Type="http://schemas.openxmlformats.org/officeDocument/2006/relationships/hyperlink" Target="http://pbs.twimg.com/profile_images/378800000771239383/75300e2907f2aedb1368e8837b758376_normal.jpeg" TargetMode="External"/><Relationship Id="rId945" Type="http://schemas.openxmlformats.org/officeDocument/2006/relationships/hyperlink" Target="https://twitter.com/trucoscelular" TargetMode="External"/><Relationship Id="rId74" Type="http://schemas.openxmlformats.org/officeDocument/2006/relationships/hyperlink" Target="https://t.co/eCiYkadRLO" TargetMode="External"/><Relationship Id="rId377" Type="http://schemas.openxmlformats.org/officeDocument/2006/relationships/hyperlink" Target="http://pbs.twimg.com/profile_background_images/818605396/c56868edde74095163b5a783821d79ec.png" TargetMode="External"/><Relationship Id="rId500" Type="http://schemas.openxmlformats.org/officeDocument/2006/relationships/hyperlink" Target="http://abs.twimg.com/images/themes/theme1/bg.png" TargetMode="External"/><Relationship Id="rId584" Type="http://schemas.openxmlformats.org/officeDocument/2006/relationships/hyperlink" Target="http://abs.twimg.com/images/themes/theme14/bg.gif" TargetMode="External"/><Relationship Id="rId805" Type="http://schemas.openxmlformats.org/officeDocument/2006/relationships/hyperlink" Target="http://pbs.twimg.com/profile_images/835692777342136320/4nQhJh6U_normal.jpg" TargetMode="External"/><Relationship Id="rId1130" Type="http://schemas.openxmlformats.org/officeDocument/2006/relationships/hyperlink" Target="https://twitter.com/happyties" TargetMode="External"/><Relationship Id="rId5" Type="http://schemas.openxmlformats.org/officeDocument/2006/relationships/hyperlink" Target="https://t.co/E8LWy7wy1h" TargetMode="External"/><Relationship Id="rId237" Type="http://schemas.openxmlformats.org/officeDocument/2006/relationships/hyperlink" Target="https://pbs.twimg.com/profile_banners/70020707/1353961463" TargetMode="External"/><Relationship Id="rId791" Type="http://schemas.openxmlformats.org/officeDocument/2006/relationships/hyperlink" Target="http://pbs.twimg.com/profile_images/591149281177952256/btC_QDTm_normal.jpg" TargetMode="External"/><Relationship Id="rId889" Type="http://schemas.openxmlformats.org/officeDocument/2006/relationships/hyperlink" Target="http://pbs.twimg.com/profile_images/2671001512/a0e6e08ee27bb0187409a547379b0f81_normal.jpeg" TargetMode="External"/><Relationship Id="rId1074" Type="http://schemas.openxmlformats.org/officeDocument/2006/relationships/hyperlink" Target="https://twitter.com/serterah" TargetMode="External"/><Relationship Id="rId444" Type="http://schemas.openxmlformats.org/officeDocument/2006/relationships/hyperlink" Target="http://pbs.twimg.com/profile_background_images/464530113237745664/ONrQlLFz.jpeg" TargetMode="External"/><Relationship Id="rId651" Type="http://schemas.openxmlformats.org/officeDocument/2006/relationships/hyperlink" Target="http://pbs.twimg.com/profile_images/3596676870/95250957ca13505b8668022fcc830da5_normal.jpeg" TargetMode="External"/><Relationship Id="rId749" Type="http://schemas.openxmlformats.org/officeDocument/2006/relationships/hyperlink" Target="http://pbs.twimg.com/profile_images/764807848689827840/D-M77sy6_normal.jpg" TargetMode="External"/><Relationship Id="rId290" Type="http://schemas.openxmlformats.org/officeDocument/2006/relationships/hyperlink" Target="https://pbs.twimg.com/profile_banners/227257047/1448877545" TargetMode="External"/><Relationship Id="rId304" Type="http://schemas.openxmlformats.org/officeDocument/2006/relationships/hyperlink" Target="https://pbs.twimg.com/profile_banners/1444346588/1418654219" TargetMode="External"/><Relationship Id="rId388" Type="http://schemas.openxmlformats.org/officeDocument/2006/relationships/hyperlink" Target="http://abs.twimg.com/images/themes/theme1/bg.png" TargetMode="External"/><Relationship Id="rId511" Type="http://schemas.openxmlformats.org/officeDocument/2006/relationships/hyperlink" Target="http://abs.twimg.com/images/themes/theme13/bg.gif" TargetMode="External"/><Relationship Id="rId609" Type="http://schemas.openxmlformats.org/officeDocument/2006/relationships/hyperlink" Target="http://pbs.twimg.com/profile_images/630367724149997568/CP9rBotQ_normal.jpg" TargetMode="External"/><Relationship Id="rId956" Type="http://schemas.openxmlformats.org/officeDocument/2006/relationships/hyperlink" Target="https://twitter.com/promosmartphone" TargetMode="External"/><Relationship Id="rId1141" Type="http://schemas.openxmlformats.org/officeDocument/2006/relationships/hyperlink" Target="https://twitter.com/rtparaeverybody" TargetMode="External"/><Relationship Id="rId85" Type="http://schemas.openxmlformats.org/officeDocument/2006/relationships/hyperlink" Target="http://t.co/R3QwWOogsW" TargetMode="External"/><Relationship Id="rId150" Type="http://schemas.openxmlformats.org/officeDocument/2006/relationships/hyperlink" Target="http://t.co/fYjGhrm9Av" TargetMode="External"/><Relationship Id="rId595" Type="http://schemas.openxmlformats.org/officeDocument/2006/relationships/hyperlink" Target="http://abs.twimg.com/images/themes/theme1/bg.png" TargetMode="External"/><Relationship Id="rId816" Type="http://schemas.openxmlformats.org/officeDocument/2006/relationships/hyperlink" Target="http://pbs.twimg.com/profile_images/798165729623375872/Z4EiMvOU_normal.jpg" TargetMode="External"/><Relationship Id="rId1001" Type="http://schemas.openxmlformats.org/officeDocument/2006/relationships/hyperlink" Target="https://twitter.com/droid_life" TargetMode="External"/><Relationship Id="rId248" Type="http://schemas.openxmlformats.org/officeDocument/2006/relationships/hyperlink" Target="https://pbs.twimg.com/profile_banners/820026128/1434587317" TargetMode="External"/><Relationship Id="rId455" Type="http://schemas.openxmlformats.org/officeDocument/2006/relationships/hyperlink" Target="http://abs.twimg.com/images/themes/theme1/bg.png" TargetMode="External"/><Relationship Id="rId662" Type="http://schemas.openxmlformats.org/officeDocument/2006/relationships/hyperlink" Target="http://pbs.twimg.com/profile_images/832145833281851393/9Zwmpf5H_normal.jpg" TargetMode="External"/><Relationship Id="rId1085" Type="http://schemas.openxmlformats.org/officeDocument/2006/relationships/hyperlink" Target="https://twitter.com/boulanger" TargetMode="External"/><Relationship Id="rId12" Type="http://schemas.openxmlformats.org/officeDocument/2006/relationships/hyperlink" Target="https://t.co/tdJGXQmCkL" TargetMode="External"/><Relationship Id="rId108" Type="http://schemas.openxmlformats.org/officeDocument/2006/relationships/hyperlink" Target="https://t.co/RN39sHPKkJ" TargetMode="External"/><Relationship Id="rId315" Type="http://schemas.openxmlformats.org/officeDocument/2006/relationships/hyperlink" Target="https://pbs.twimg.com/profile_banners/1230124915/1362154522" TargetMode="External"/><Relationship Id="rId522" Type="http://schemas.openxmlformats.org/officeDocument/2006/relationships/hyperlink" Target="http://pbs.twimg.com/profile_background_images/453912272109199361/aKGN01rW.jpeg" TargetMode="External"/><Relationship Id="rId967" Type="http://schemas.openxmlformats.org/officeDocument/2006/relationships/hyperlink" Target="https://twitter.com/voursa" TargetMode="External"/><Relationship Id="rId1152" Type="http://schemas.openxmlformats.org/officeDocument/2006/relationships/hyperlink" Target="https://twitter.com/msps06" TargetMode="External"/><Relationship Id="rId96" Type="http://schemas.openxmlformats.org/officeDocument/2006/relationships/hyperlink" Target="http://t.co/FJHo6rvyJI" TargetMode="External"/><Relationship Id="rId161" Type="http://schemas.openxmlformats.org/officeDocument/2006/relationships/hyperlink" Target="https://t.co/qan8OLgfsr" TargetMode="External"/><Relationship Id="rId399" Type="http://schemas.openxmlformats.org/officeDocument/2006/relationships/hyperlink" Target="http://pbs.twimg.com/profile_background_images/668598644174491649/_HI3Jy8l.jpg" TargetMode="External"/><Relationship Id="rId827" Type="http://schemas.openxmlformats.org/officeDocument/2006/relationships/hyperlink" Target="http://pbs.twimg.com/profile_images/699006949237485568/oj2YGkAq_normal.png" TargetMode="External"/><Relationship Id="rId1012" Type="http://schemas.openxmlformats.org/officeDocument/2006/relationships/hyperlink" Target="https://twitter.com/liamsmile_" TargetMode="External"/><Relationship Id="rId259" Type="http://schemas.openxmlformats.org/officeDocument/2006/relationships/hyperlink" Target="https://pbs.twimg.com/profile_banners/19709040/1488829371" TargetMode="External"/><Relationship Id="rId466" Type="http://schemas.openxmlformats.org/officeDocument/2006/relationships/hyperlink" Target="http://abs.twimg.com/images/themes/theme1/bg.png" TargetMode="External"/><Relationship Id="rId673" Type="http://schemas.openxmlformats.org/officeDocument/2006/relationships/hyperlink" Target="http://pbs.twimg.com/profile_images/591674420650905600/4Ylh__pZ_normal.jpg" TargetMode="External"/><Relationship Id="rId880" Type="http://schemas.openxmlformats.org/officeDocument/2006/relationships/hyperlink" Target="http://pbs.twimg.com/profile_images/840451149534769153/wYQOPPYC_normal.jpg" TargetMode="External"/><Relationship Id="rId1096" Type="http://schemas.openxmlformats.org/officeDocument/2006/relationships/hyperlink" Target="https://twitter.com/luzugames" TargetMode="External"/><Relationship Id="rId23" Type="http://schemas.openxmlformats.org/officeDocument/2006/relationships/hyperlink" Target="https://t.co/iJF2eNQNyV" TargetMode="External"/><Relationship Id="rId119" Type="http://schemas.openxmlformats.org/officeDocument/2006/relationships/hyperlink" Target="https://t.co/bQM2v4d4Ka" TargetMode="External"/><Relationship Id="rId326" Type="http://schemas.openxmlformats.org/officeDocument/2006/relationships/hyperlink" Target="https://pbs.twimg.com/profile_banners/14262199/1398209681" TargetMode="External"/><Relationship Id="rId533" Type="http://schemas.openxmlformats.org/officeDocument/2006/relationships/hyperlink" Target="http://abs.twimg.com/images/themes/theme1/bg.png" TargetMode="External"/><Relationship Id="rId978" Type="http://schemas.openxmlformats.org/officeDocument/2006/relationships/hyperlink" Target="https://twitter.com/mundjul" TargetMode="External"/><Relationship Id="rId1163" Type="http://schemas.openxmlformats.org/officeDocument/2006/relationships/hyperlink" Target="https://twitter.com/jmes_jones787" TargetMode="External"/><Relationship Id="rId740" Type="http://schemas.openxmlformats.org/officeDocument/2006/relationships/hyperlink" Target="http://pbs.twimg.com/profile_images/3700948304/c5fa0859c21f6dc432929e9cf3889c05_normal.png" TargetMode="External"/><Relationship Id="rId838" Type="http://schemas.openxmlformats.org/officeDocument/2006/relationships/hyperlink" Target="http://abs.twimg.com/sticky/default_profile_images/default_profile_normal.png" TargetMode="External"/><Relationship Id="rId1023" Type="http://schemas.openxmlformats.org/officeDocument/2006/relationships/hyperlink" Target="https://twitter.com/sarahtronix" TargetMode="External"/><Relationship Id="rId172" Type="http://schemas.openxmlformats.org/officeDocument/2006/relationships/hyperlink" Target="https://pbs.twimg.com/profile_banners/1879320331/1486416800" TargetMode="External"/><Relationship Id="rId477" Type="http://schemas.openxmlformats.org/officeDocument/2006/relationships/hyperlink" Target="http://pbs.twimg.com/profile_background_images/742329609/1966a8e29c555ff22590570ce28e4ea4.jpeg" TargetMode="External"/><Relationship Id="rId600" Type="http://schemas.openxmlformats.org/officeDocument/2006/relationships/hyperlink" Target="http://abs.twimg.com/images/themes/theme1/bg.png" TargetMode="External"/><Relationship Id="rId684" Type="http://schemas.openxmlformats.org/officeDocument/2006/relationships/hyperlink" Target="http://pbs.twimg.com/profile_images/471706985071521792/1X8heI93_normal.png" TargetMode="External"/><Relationship Id="rId337" Type="http://schemas.openxmlformats.org/officeDocument/2006/relationships/hyperlink" Target="https://pbs.twimg.com/profile_banners/2871040407/1439044398" TargetMode="External"/><Relationship Id="rId891" Type="http://schemas.openxmlformats.org/officeDocument/2006/relationships/hyperlink" Target="http://pbs.twimg.com/profile_images/467223223902277633/QA7xpDx0_normal.png" TargetMode="External"/><Relationship Id="rId905" Type="http://schemas.openxmlformats.org/officeDocument/2006/relationships/hyperlink" Target="https://twitter.com/tecnonautatv" TargetMode="External"/><Relationship Id="rId989" Type="http://schemas.openxmlformats.org/officeDocument/2006/relationships/hyperlink" Target="https://twitter.com/cissamagazine" TargetMode="External"/><Relationship Id="rId34" Type="http://schemas.openxmlformats.org/officeDocument/2006/relationships/hyperlink" Target="http://t.co/CXcGsmfZzp" TargetMode="External"/><Relationship Id="rId544" Type="http://schemas.openxmlformats.org/officeDocument/2006/relationships/hyperlink" Target="http://abs.twimg.com/images/themes/theme1/bg.png" TargetMode="External"/><Relationship Id="rId751" Type="http://schemas.openxmlformats.org/officeDocument/2006/relationships/hyperlink" Target="http://pbs.twimg.com/profile_images/704767287518060544/4AG0c5_a_normal.jpg" TargetMode="External"/><Relationship Id="rId849" Type="http://schemas.openxmlformats.org/officeDocument/2006/relationships/hyperlink" Target="http://pbs.twimg.com/profile_images/613742962095341568/VGmQvBw8_normal.png" TargetMode="External"/><Relationship Id="rId1174" Type="http://schemas.openxmlformats.org/officeDocument/2006/relationships/hyperlink" Target="https://twitter.com/armanmalik2526" TargetMode="External"/><Relationship Id="rId183" Type="http://schemas.openxmlformats.org/officeDocument/2006/relationships/hyperlink" Target="https://pbs.twimg.com/profile_banners/3380377247/1486421887" TargetMode="External"/><Relationship Id="rId390" Type="http://schemas.openxmlformats.org/officeDocument/2006/relationships/hyperlink" Target="http://abs.twimg.com/images/themes/theme1/bg.png" TargetMode="External"/><Relationship Id="rId404" Type="http://schemas.openxmlformats.org/officeDocument/2006/relationships/hyperlink" Target="http://pbs.twimg.com/profile_background_images/378800000068259236/0943a5eccdd83d418c59ac74cc94f91b.png" TargetMode="External"/><Relationship Id="rId611" Type="http://schemas.openxmlformats.org/officeDocument/2006/relationships/hyperlink" Target="http://abs.twimg.com/sticky/default_profile_images/default_profile_normal.png" TargetMode="External"/><Relationship Id="rId1034" Type="http://schemas.openxmlformats.org/officeDocument/2006/relationships/hyperlink" Target="https://twitter.com/robo_smartphone" TargetMode="External"/><Relationship Id="rId250" Type="http://schemas.openxmlformats.org/officeDocument/2006/relationships/hyperlink" Target="https://pbs.twimg.com/profile_banners/724594945999396864/1490784309" TargetMode="External"/><Relationship Id="rId488" Type="http://schemas.openxmlformats.org/officeDocument/2006/relationships/hyperlink" Target="http://abs.twimg.com/images/themes/theme1/bg.png" TargetMode="External"/><Relationship Id="rId695" Type="http://schemas.openxmlformats.org/officeDocument/2006/relationships/hyperlink" Target="http://pbs.twimg.com/profile_images/782260531851767808/BQYrWCdU_normal.jpg" TargetMode="External"/><Relationship Id="rId709" Type="http://schemas.openxmlformats.org/officeDocument/2006/relationships/hyperlink" Target="http://pbs.twimg.com/profile_images/819513020023996418/HSvUjYSt_normal.jpg" TargetMode="External"/><Relationship Id="rId916" Type="http://schemas.openxmlformats.org/officeDocument/2006/relationships/hyperlink" Target="https://twitter.com/alissawahid" TargetMode="External"/><Relationship Id="rId1101" Type="http://schemas.openxmlformats.org/officeDocument/2006/relationships/hyperlink" Target="https://twitter.com/humbertoemelec" TargetMode="External"/><Relationship Id="rId45" Type="http://schemas.openxmlformats.org/officeDocument/2006/relationships/hyperlink" Target="https://t.co/hYck2PRTIk" TargetMode="External"/><Relationship Id="rId110" Type="http://schemas.openxmlformats.org/officeDocument/2006/relationships/hyperlink" Target="http://t.co/NBr7UZqkMb" TargetMode="External"/><Relationship Id="rId348" Type="http://schemas.openxmlformats.org/officeDocument/2006/relationships/hyperlink" Target="https://pbs.twimg.com/profile_banners/2327576185/1490440379" TargetMode="External"/><Relationship Id="rId555" Type="http://schemas.openxmlformats.org/officeDocument/2006/relationships/hyperlink" Target="http://abs.twimg.com/images/themes/theme1/bg.png" TargetMode="External"/><Relationship Id="rId762" Type="http://schemas.openxmlformats.org/officeDocument/2006/relationships/hyperlink" Target="http://pbs.twimg.com/profile_images/497038733045014528/1N7Fjk9G_normal.png" TargetMode="External"/><Relationship Id="rId1185" Type="http://schemas.openxmlformats.org/officeDocument/2006/relationships/hyperlink" Target="https://twitter.com/gadgetguysite" TargetMode="External"/><Relationship Id="rId194" Type="http://schemas.openxmlformats.org/officeDocument/2006/relationships/hyperlink" Target="https://pbs.twimg.com/profile_banners/2359519169/1487379263" TargetMode="External"/><Relationship Id="rId208" Type="http://schemas.openxmlformats.org/officeDocument/2006/relationships/hyperlink" Target="https://pbs.twimg.com/profile_banners/46134530/1490965627" TargetMode="External"/><Relationship Id="rId415" Type="http://schemas.openxmlformats.org/officeDocument/2006/relationships/hyperlink" Target="http://abs.twimg.com/images/themes/theme1/bg.png" TargetMode="External"/><Relationship Id="rId622" Type="http://schemas.openxmlformats.org/officeDocument/2006/relationships/hyperlink" Target="http://pbs.twimg.com/profile_images/736585316883148800/ZLe7sqYp_normal.jpg" TargetMode="External"/><Relationship Id="rId1045" Type="http://schemas.openxmlformats.org/officeDocument/2006/relationships/hyperlink" Target="https://twitter.com/veditto13" TargetMode="External"/><Relationship Id="rId261" Type="http://schemas.openxmlformats.org/officeDocument/2006/relationships/hyperlink" Target="https://pbs.twimg.com/profile_banners/2342445090/1490746727" TargetMode="External"/><Relationship Id="rId499" Type="http://schemas.openxmlformats.org/officeDocument/2006/relationships/hyperlink" Target="http://abs.twimg.com/images/themes/theme1/bg.png" TargetMode="External"/><Relationship Id="rId927" Type="http://schemas.openxmlformats.org/officeDocument/2006/relationships/hyperlink" Target="https://twitter.com/alvarez2078" TargetMode="External"/><Relationship Id="rId1112" Type="http://schemas.openxmlformats.org/officeDocument/2006/relationships/hyperlink" Target="https://twitter.com/tulio1987" TargetMode="External"/><Relationship Id="rId56" Type="http://schemas.openxmlformats.org/officeDocument/2006/relationships/hyperlink" Target="https://t.co/uIPQotyD4W" TargetMode="External"/><Relationship Id="rId359" Type="http://schemas.openxmlformats.org/officeDocument/2006/relationships/hyperlink" Target="https://pbs.twimg.com/profile_banners/1530835742/1371648093" TargetMode="External"/><Relationship Id="rId566" Type="http://schemas.openxmlformats.org/officeDocument/2006/relationships/hyperlink" Target="http://pbs.twimg.com/profile_background_images/140822698/lovendotodo.jpg" TargetMode="External"/><Relationship Id="rId773" Type="http://schemas.openxmlformats.org/officeDocument/2006/relationships/hyperlink" Target="http://pbs.twimg.com/profile_images/650799756646576129/hdku2Ieg_normal.jpg" TargetMode="External"/><Relationship Id="rId121" Type="http://schemas.openxmlformats.org/officeDocument/2006/relationships/hyperlink" Target="http://t.co/2sxChkSPrA" TargetMode="External"/><Relationship Id="rId219" Type="http://schemas.openxmlformats.org/officeDocument/2006/relationships/hyperlink" Target="https://pbs.twimg.com/profile_banners/846701647074091008/1490705189" TargetMode="External"/><Relationship Id="rId426" Type="http://schemas.openxmlformats.org/officeDocument/2006/relationships/hyperlink" Target="http://abs.twimg.com/images/themes/theme1/bg.png" TargetMode="External"/><Relationship Id="rId633" Type="http://schemas.openxmlformats.org/officeDocument/2006/relationships/hyperlink" Target="http://pbs.twimg.com/profile_images/809790999564316672/i-Mk_07L_normal.jpg" TargetMode="External"/><Relationship Id="rId980" Type="http://schemas.openxmlformats.org/officeDocument/2006/relationships/hyperlink" Target="https://twitter.com/ebuyjo" TargetMode="External"/><Relationship Id="rId1056" Type="http://schemas.openxmlformats.org/officeDocument/2006/relationships/hyperlink" Target="https://twitter.com/cheapassalerts" TargetMode="External"/><Relationship Id="rId840" Type="http://schemas.openxmlformats.org/officeDocument/2006/relationships/hyperlink" Target="http://pbs.twimg.com/profile_images/670092029817446401/qBuXUXB__normal.jpg" TargetMode="External"/><Relationship Id="rId938" Type="http://schemas.openxmlformats.org/officeDocument/2006/relationships/hyperlink" Target="https://twitter.com/woolridgeonfire" TargetMode="External"/><Relationship Id="rId67" Type="http://schemas.openxmlformats.org/officeDocument/2006/relationships/hyperlink" Target="https://t.co/PPVe5EuTBK" TargetMode="External"/><Relationship Id="rId272" Type="http://schemas.openxmlformats.org/officeDocument/2006/relationships/hyperlink" Target="https://pbs.twimg.com/profile_banners/805530169297539072/1481051867" TargetMode="External"/><Relationship Id="rId577" Type="http://schemas.openxmlformats.org/officeDocument/2006/relationships/hyperlink" Target="http://abs.twimg.com/images/themes/theme1/bg.png" TargetMode="External"/><Relationship Id="rId700" Type="http://schemas.openxmlformats.org/officeDocument/2006/relationships/hyperlink" Target="http://abs.twimg.com/sticky/default_profile_images/default_profile_normal.png" TargetMode="External"/><Relationship Id="rId1123" Type="http://schemas.openxmlformats.org/officeDocument/2006/relationships/hyperlink" Target="https://twitter.com/polyakov_konon" TargetMode="External"/><Relationship Id="rId132" Type="http://schemas.openxmlformats.org/officeDocument/2006/relationships/hyperlink" Target="http://t.co/LKZ0wqXdCQ" TargetMode="External"/><Relationship Id="rId784" Type="http://schemas.openxmlformats.org/officeDocument/2006/relationships/hyperlink" Target="http://pbs.twimg.com/profile_images/841076449578700800/z451QPsi_normal.jpg" TargetMode="External"/><Relationship Id="rId991" Type="http://schemas.openxmlformats.org/officeDocument/2006/relationships/hyperlink" Target="https://twitter.com/myapkreview04" TargetMode="External"/><Relationship Id="rId1067" Type="http://schemas.openxmlformats.org/officeDocument/2006/relationships/hyperlink" Target="https://twitter.com/e" TargetMode="External"/><Relationship Id="rId437" Type="http://schemas.openxmlformats.org/officeDocument/2006/relationships/hyperlink" Target="http://pbs.twimg.com/profile_background_images/140272069/twitter-1.jpg" TargetMode="External"/><Relationship Id="rId644" Type="http://schemas.openxmlformats.org/officeDocument/2006/relationships/hyperlink" Target="http://pbs.twimg.com/profile_images/839798023425310720/YAyZ62bU_normal.jpg" TargetMode="External"/><Relationship Id="rId851" Type="http://schemas.openxmlformats.org/officeDocument/2006/relationships/hyperlink" Target="http://pbs.twimg.com/profile_images/805751028645765120/8x1VQnmN_normal.jpg" TargetMode="External"/><Relationship Id="rId283" Type="http://schemas.openxmlformats.org/officeDocument/2006/relationships/hyperlink" Target="https://pbs.twimg.com/profile_banners/2596195294/1434395290" TargetMode="External"/><Relationship Id="rId490" Type="http://schemas.openxmlformats.org/officeDocument/2006/relationships/hyperlink" Target="http://abs.twimg.com/images/themes/theme1/bg.png" TargetMode="External"/><Relationship Id="rId504" Type="http://schemas.openxmlformats.org/officeDocument/2006/relationships/hyperlink" Target="http://pbs.twimg.com/profile_background_images/454613128458678272/Y5CqP-2k.jpeg" TargetMode="External"/><Relationship Id="rId711" Type="http://schemas.openxmlformats.org/officeDocument/2006/relationships/hyperlink" Target="http://pbs.twimg.com/profile_images/458707572137021441/-RrQrbiY_normal.png" TargetMode="External"/><Relationship Id="rId949" Type="http://schemas.openxmlformats.org/officeDocument/2006/relationships/hyperlink" Target="https://twitter.com/technicalguruji" TargetMode="External"/><Relationship Id="rId1134" Type="http://schemas.openxmlformats.org/officeDocument/2006/relationships/hyperlink" Target="https://twitter.com/lovendotodo" TargetMode="External"/><Relationship Id="rId78" Type="http://schemas.openxmlformats.org/officeDocument/2006/relationships/hyperlink" Target="https://t.co/GUenvtxi5X" TargetMode="External"/><Relationship Id="rId143" Type="http://schemas.openxmlformats.org/officeDocument/2006/relationships/hyperlink" Target="http://t.co/KnDAnOXTTK" TargetMode="External"/><Relationship Id="rId350" Type="http://schemas.openxmlformats.org/officeDocument/2006/relationships/hyperlink" Target="https://pbs.twimg.com/profile_banners/402958395/1398250138" TargetMode="External"/><Relationship Id="rId588" Type="http://schemas.openxmlformats.org/officeDocument/2006/relationships/hyperlink" Target="http://abs.twimg.com/images/themes/theme1/bg.png" TargetMode="External"/><Relationship Id="rId795" Type="http://schemas.openxmlformats.org/officeDocument/2006/relationships/hyperlink" Target="http://pbs.twimg.com/profile_images/760474416065159171/HcZt4lvB_normal.jpg" TargetMode="External"/><Relationship Id="rId809" Type="http://schemas.openxmlformats.org/officeDocument/2006/relationships/hyperlink" Target="http://abs.twimg.com/sticky/default_profile_images/default_profile_normal.png" TargetMode="External"/><Relationship Id="rId9" Type="http://schemas.openxmlformats.org/officeDocument/2006/relationships/hyperlink" Target="https://t.co/RqM2TjFR7Z" TargetMode="External"/><Relationship Id="rId210" Type="http://schemas.openxmlformats.org/officeDocument/2006/relationships/hyperlink" Target="https://pbs.twimg.com/profile_banners/22204452/1484138412" TargetMode="External"/><Relationship Id="rId448" Type="http://schemas.openxmlformats.org/officeDocument/2006/relationships/hyperlink" Target="http://abs.twimg.com/images/themes/theme1/bg.png" TargetMode="External"/><Relationship Id="rId655" Type="http://schemas.openxmlformats.org/officeDocument/2006/relationships/hyperlink" Target="http://pbs.twimg.com/profile_images/2385114056/logo-android_normal.jpg" TargetMode="External"/><Relationship Id="rId862" Type="http://schemas.openxmlformats.org/officeDocument/2006/relationships/hyperlink" Target="http://pbs.twimg.com/profile_images/802085429977628672/r_DPdXQ1_normal.jpg" TargetMode="External"/><Relationship Id="rId1078" Type="http://schemas.openxmlformats.org/officeDocument/2006/relationships/hyperlink" Target="https://twitter.com/itzineru" TargetMode="External"/><Relationship Id="rId294" Type="http://schemas.openxmlformats.org/officeDocument/2006/relationships/hyperlink" Target="https://pbs.twimg.com/profile_banners/5583/1488149859" TargetMode="External"/><Relationship Id="rId308" Type="http://schemas.openxmlformats.org/officeDocument/2006/relationships/hyperlink" Target="https://pbs.twimg.com/profile_banners/534167725/1456747716" TargetMode="External"/><Relationship Id="rId515" Type="http://schemas.openxmlformats.org/officeDocument/2006/relationships/hyperlink" Target="http://pbs.twimg.com/profile_background_images/107279660/fa-twitter-bg-small.png" TargetMode="External"/><Relationship Id="rId722" Type="http://schemas.openxmlformats.org/officeDocument/2006/relationships/hyperlink" Target="http://pbs.twimg.com/profile_images/834476234205757445/CY1oNzyq_normal.jpg" TargetMode="External"/><Relationship Id="rId1145" Type="http://schemas.openxmlformats.org/officeDocument/2006/relationships/hyperlink" Target="https://twitter.com/tengounandroid" TargetMode="External"/><Relationship Id="rId89" Type="http://schemas.openxmlformats.org/officeDocument/2006/relationships/hyperlink" Target="https://t.co/qEf7Khhjo0" TargetMode="External"/><Relationship Id="rId154" Type="http://schemas.openxmlformats.org/officeDocument/2006/relationships/hyperlink" Target="http://t.co/bt4Kcm4vVo" TargetMode="External"/><Relationship Id="rId361" Type="http://schemas.openxmlformats.org/officeDocument/2006/relationships/hyperlink" Target="https://pbs.twimg.com/profile_banners/822177860056129538/1484865351" TargetMode="External"/><Relationship Id="rId599" Type="http://schemas.openxmlformats.org/officeDocument/2006/relationships/hyperlink" Target="http://pbs.twimg.com/profile_background_images/648885907/nhq7skanq25wj6lzqpmw.jpeg" TargetMode="External"/><Relationship Id="rId1005" Type="http://schemas.openxmlformats.org/officeDocument/2006/relationships/hyperlink" Target="https://twitter.com/alejandro14121" TargetMode="External"/><Relationship Id="rId459" Type="http://schemas.openxmlformats.org/officeDocument/2006/relationships/hyperlink" Target="http://abs.twimg.com/images/themes/theme1/bg.png" TargetMode="External"/><Relationship Id="rId666" Type="http://schemas.openxmlformats.org/officeDocument/2006/relationships/hyperlink" Target="http://pbs.twimg.com/profile_images/783993861098053632/ykLMnz-3_normal.jpg" TargetMode="External"/><Relationship Id="rId873" Type="http://schemas.openxmlformats.org/officeDocument/2006/relationships/hyperlink" Target="http://pbs.twimg.com/profile_images/829821396318515200/GE8HvqkG_normal.jpg" TargetMode="External"/><Relationship Id="rId1089" Type="http://schemas.openxmlformats.org/officeDocument/2006/relationships/hyperlink" Target="https://twitter.com/annalebedevavip" TargetMode="External"/><Relationship Id="rId16" Type="http://schemas.openxmlformats.org/officeDocument/2006/relationships/hyperlink" Target="https://t.co/hyNBjJXoFj" TargetMode="External"/><Relationship Id="rId221" Type="http://schemas.openxmlformats.org/officeDocument/2006/relationships/hyperlink" Target="https://pbs.twimg.com/profile_banners/14901414/1452283175" TargetMode="External"/><Relationship Id="rId319" Type="http://schemas.openxmlformats.org/officeDocument/2006/relationships/hyperlink" Target="https://pbs.twimg.com/profile_banners/3064173572/1456135711" TargetMode="External"/><Relationship Id="rId526" Type="http://schemas.openxmlformats.org/officeDocument/2006/relationships/hyperlink" Target="http://abs.twimg.com/images/themes/theme1/bg.png" TargetMode="External"/><Relationship Id="rId1156" Type="http://schemas.openxmlformats.org/officeDocument/2006/relationships/hyperlink" Target="https://twitter.com/horrortografia" TargetMode="External"/><Relationship Id="rId733" Type="http://schemas.openxmlformats.org/officeDocument/2006/relationships/hyperlink" Target="http://abs.twimg.com/sticky/default_profile_images/default_profile_normal.png" TargetMode="External"/><Relationship Id="rId940" Type="http://schemas.openxmlformats.org/officeDocument/2006/relationships/hyperlink" Target="https://twitter.com/nicolasstrucelj" TargetMode="External"/><Relationship Id="rId1016" Type="http://schemas.openxmlformats.org/officeDocument/2006/relationships/hyperlink" Target="https://twitter.com/mashableng" TargetMode="External"/><Relationship Id="rId165" Type="http://schemas.openxmlformats.org/officeDocument/2006/relationships/hyperlink" Target="http://t.co/b33tGl8egH" TargetMode="External"/><Relationship Id="rId372" Type="http://schemas.openxmlformats.org/officeDocument/2006/relationships/hyperlink" Target="http://abs.twimg.com/images/themes/theme1/bg.png" TargetMode="External"/><Relationship Id="rId677" Type="http://schemas.openxmlformats.org/officeDocument/2006/relationships/hyperlink" Target="http://pbs.twimg.com/profile_images/1692913327/voursa_normal.gif" TargetMode="External"/><Relationship Id="rId800" Type="http://schemas.openxmlformats.org/officeDocument/2006/relationships/hyperlink" Target="http://pbs.twimg.com/profile_images/826615910601474050/dIK-PN7c_normal.jpg" TargetMode="External"/><Relationship Id="rId232" Type="http://schemas.openxmlformats.org/officeDocument/2006/relationships/hyperlink" Target="https://pbs.twimg.com/profile_banners/743778757266157569/1466357898" TargetMode="External"/><Relationship Id="rId884" Type="http://schemas.openxmlformats.org/officeDocument/2006/relationships/hyperlink" Target="http://pbs.twimg.com/profile_images/378800000015764753/0b831560877c6da4c0f4f05e81bcaca3_normal.jpeg" TargetMode="External"/><Relationship Id="rId27" Type="http://schemas.openxmlformats.org/officeDocument/2006/relationships/hyperlink" Target="https://t.co/wqGQaCxZjv" TargetMode="External"/><Relationship Id="rId537" Type="http://schemas.openxmlformats.org/officeDocument/2006/relationships/hyperlink" Target="http://abs.twimg.com/images/themes/theme1/bg.png" TargetMode="External"/><Relationship Id="rId744" Type="http://schemas.openxmlformats.org/officeDocument/2006/relationships/hyperlink" Target="http://pbs.twimg.com/profile_images/832024914500714497/8ww-Em-Z_normal.jpg" TargetMode="External"/><Relationship Id="rId951" Type="http://schemas.openxmlformats.org/officeDocument/2006/relationships/hyperlink" Target="https://twitter.com/skillschampion2" TargetMode="External"/><Relationship Id="rId1167" Type="http://schemas.openxmlformats.org/officeDocument/2006/relationships/hyperlink" Target="https://twitter.com/imagesblog" TargetMode="External"/><Relationship Id="rId80" Type="http://schemas.openxmlformats.org/officeDocument/2006/relationships/hyperlink" Target="https://t.co/jahczSMjk1" TargetMode="External"/><Relationship Id="rId176" Type="http://schemas.openxmlformats.org/officeDocument/2006/relationships/hyperlink" Target="https://pbs.twimg.com/profile_banners/10228272/1489093421" TargetMode="External"/><Relationship Id="rId383" Type="http://schemas.openxmlformats.org/officeDocument/2006/relationships/hyperlink" Target="http://abs.twimg.com/images/themes/theme1/bg.png" TargetMode="External"/><Relationship Id="rId590" Type="http://schemas.openxmlformats.org/officeDocument/2006/relationships/hyperlink" Target="http://abs.twimg.com/images/themes/theme6/bg.gif" TargetMode="External"/><Relationship Id="rId604" Type="http://schemas.openxmlformats.org/officeDocument/2006/relationships/hyperlink" Target="http://abs.twimg.com/images/themes/theme1/bg.png" TargetMode="External"/><Relationship Id="rId811" Type="http://schemas.openxmlformats.org/officeDocument/2006/relationships/hyperlink" Target="http://pbs.twimg.com/profile_images/806605641758494722/gP49Bpgb_normal.jpg" TargetMode="External"/><Relationship Id="rId1027" Type="http://schemas.openxmlformats.org/officeDocument/2006/relationships/hyperlink" Target="https://twitter.com/fancy" TargetMode="External"/><Relationship Id="rId243" Type="http://schemas.openxmlformats.org/officeDocument/2006/relationships/hyperlink" Target="https://pbs.twimg.com/profile_banners/2196922086/1490198411" TargetMode="External"/><Relationship Id="rId450" Type="http://schemas.openxmlformats.org/officeDocument/2006/relationships/hyperlink" Target="http://pbs.twimg.com/profile_background_images/621096023751004161/BAKy7hCT.png" TargetMode="External"/><Relationship Id="rId688" Type="http://schemas.openxmlformats.org/officeDocument/2006/relationships/hyperlink" Target="http://pbs.twimg.com/profile_images/847876835618586624/xPAcy2Qs_normal.jpg" TargetMode="External"/><Relationship Id="rId895" Type="http://schemas.openxmlformats.org/officeDocument/2006/relationships/hyperlink" Target="http://pbs.twimg.com/profile_images/684317764/gg_but_normal" TargetMode="External"/><Relationship Id="rId909" Type="http://schemas.openxmlformats.org/officeDocument/2006/relationships/hyperlink" Target="https://twitter.com/youtube" TargetMode="External"/><Relationship Id="rId1080" Type="http://schemas.openxmlformats.org/officeDocument/2006/relationships/hyperlink" Target="https://twitter.com/zdorovnm" TargetMode="External"/><Relationship Id="rId38" Type="http://schemas.openxmlformats.org/officeDocument/2006/relationships/hyperlink" Target="https://t.co/O8KDuhUpLv" TargetMode="External"/><Relationship Id="rId103" Type="http://schemas.openxmlformats.org/officeDocument/2006/relationships/hyperlink" Target="https://t.co/4z50sU4QqJ" TargetMode="External"/><Relationship Id="rId310" Type="http://schemas.openxmlformats.org/officeDocument/2006/relationships/hyperlink" Target="https://pbs.twimg.com/profile_banners/2699387485/1472702612" TargetMode="External"/><Relationship Id="rId548" Type="http://schemas.openxmlformats.org/officeDocument/2006/relationships/hyperlink" Target="http://abs.twimg.com/images/themes/theme1/bg.png" TargetMode="External"/><Relationship Id="rId755" Type="http://schemas.openxmlformats.org/officeDocument/2006/relationships/hyperlink" Target="http://pbs.twimg.com/profile_images/546348870549385217/z53DbF_P_normal.jpeg" TargetMode="External"/><Relationship Id="rId962" Type="http://schemas.openxmlformats.org/officeDocument/2006/relationships/hyperlink" Target="https://twitter.com/eladauga" TargetMode="External"/><Relationship Id="rId1178" Type="http://schemas.openxmlformats.org/officeDocument/2006/relationships/hyperlink" Target="https://twitter.com/ntimemanovic" TargetMode="External"/><Relationship Id="rId91" Type="http://schemas.openxmlformats.org/officeDocument/2006/relationships/hyperlink" Target="http://t.co/k0r84BuY8n" TargetMode="External"/><Relationship Id="rId187" Type="http://schemas.openxmlformats.org/officeDocument/2006/relationships/hyperlink" Target="https://pbs.twimg.com/profile_banners/848540981888724992/1491143524" TargetMode="External"/><Relationship Id="rId394" Type="http://schemas.openxmlformats.org/officeDocument/2006/relationships/hyperlink" Target="http://abs.twimg.com/images/themes/theme14/bg.gif" TargetMode="External"/><Relationship Id="rId408" Type="http://schemas.openxmlformats.org/officeDocument/2006/relationships/hyperlink" Target="http://abs.twimg.com/images/themes/theme1/bg.png" TargetMode="External"/><Relationship Id="rId615" Type="http://schemas.openxmlformats.org/officeDocument/2006/relationships/hyperlink" Target="http://pbs.twimg.com/profile_images/746016995263545344/eI3GHoRe_normal.jpg" TargetMode="External"/><Relationship Id="rId822" Type="http://schemas.openxmlformats.org/officeDocument/2006/relationships/hyperlink" Target="http://pbs.twimg.com/profile_images/3225409428/9118349c7a1fae4d2a62139260d45eed_normal.jpeg" TargetMode="External"/><Relationship Id="rId1038" Type="http://schemas.openxmlformats.org/officeDocument/2006/relationships/hyperlink" Target="https://twitter.com/luluhanning" TargetMode="External"/><Relationship Id="rId254" Type="http://schemas.openxmlformats.org/officeDocument/2006/relationships/hyperlink" Target="https://pbs.twimg.com/profile_banners/599376433/1487789947" TargetMode="External"/><Relationship Id="rId699" Type="http://schemas.openxmlformats.org/officeDocument/2006/relationships/hyperlink" Target="http://pbs.twimg.com/profile_images/697391700457734144/NQMwro-T_normal.png" TargetMode="External"/><Relationship Id="rId1091" Type="http://schemas.openxmlformats.org/officeDocument/2006/relationships/hyperlink" Target="https://twitter.com/y8aegnuemvbeiex" TargetMode="External"/><Relationship Id="rId1105" Type="http://schemas.openxmlformats.org/officeDocument/2006/relationships/hyperlink" Target="https://twitter.com/municonnections" TargetMode="External"/><Relationship Id="rId49" Type="http://schemas.openxmlformats.org/officeDocument/2006/relationships/hyperlink" Target="http://t.co/pM8iMGPkQz" TargetMode="External"/><Relationship Id="rId114" Type="http://schemas.openxmlformats.org/officeDocument/2006/relationships/hyperlink" Target="http://t.co/wYuS51q1Dz" TargetMode="External"/><Relationship Id="rId461" Type="http://schemas.openxmlformats.org/officeDocument/2006/relationships/hyperlink" Target="http://abs.twimg.com/images/themes/theme1/bg.png" TargetMode="External"/><Relationship Id="rId559" Type="http://schemas.openxmlformats.org/officeDocument/2006/relationships/hyperlink" Target="http://abs.twimg.com/images/themes/theme1/bg.png" TargetMode="External"/><Relationship Id="rId766" Type="http://schemas.openxmlformats.org/officeDocument/2006/relationships/hyperlink" Target="http://pbs.twimg.com/profile_images/659824610364403712/IWLe_RUV_normal.png" TargetMode="External"/><Relationship Id="rId1189" Type="http://schemas.openxmlformats.org/officeDocument/2006/relationships/comments" Target="../comments2.xml"/><Relationship Id="rId198" Type="http://schemas.openxmlformats.org/officeDocument/2006/relationships/hyperlink" Target="https://pbs.twimg.com/profile_banners/305017328/1491184372" TargetMode="External"/><Relationship Id="rId321" Type="http://schemas.openxmlformats.org/officeDocument/2006/relationships/hyperlink" Target="https://pbs.twimg.com/profile_banners/141627342/1466437776" TargetMode="External"/><Relationship Id="rId419" Type="http://schemas.openxmlformats.org/officeDocument/2006/relationships/hyperlink" Target="http://abs.twimg.com/images/themes/theme1/bg.png" TargetMode="External"/><Relationship Id="rId626" Type="http://schemas.openxmlformats.org/officeDocument/2006/relationships/hyperlink" Target="http://pbs.twimg.com/profile_images/847857402036625408/fIzaKUpJ_normal.jpg" TargetMode="External"/><Relationship Id="rId973" Type="http://schemas.openxmlformats.org/officeDocument/2006/relationships/hyperlink" Target="https://twitter.com/vantharien" TargetMode="External"/><Relationship Id="rId1049" Type="http://schemas.openxmlformats.org/officeDocument/2006/relationships/hyperlink" Target="https://twitter.com/biancaziener" TargetMode="External"/><Relationship Id="rId833" Type="http://schemas.openxmlformats.org/officeDocument/2006/relationships/hyperlink" Target="http://pbs.twimg.com/profile_images/844165033592569858/6SRSbrbz_normal.jpg" TargetMode="External"/><Relationship Id="rId1116" Type="http://schemas.openxmlformats.org/officeDocument/2006/relationships/hyperlink" Target="https://twitter.com/lagioielleria" TargetMode="External"/><Relationship Id="rId265" Type="http://schemas.openxmlformats.org/officeDocument/2006/relationships/hyperlink" Target="https://pbs.twimg.com/profile_banners/898030495/1430111937" TargetMode="External"/><Relationship Id="rId472" Type="http://schemas.openxmlformats.org/officeDocument/2006/relationships/hyperlink" Target="http://pbs.twimg.com/profile_background_images/623841771211108352/nd9sNqt5.png" TargetMode="External"/><Relationship Id="rId900" Type="http://schemas.openxmlformats.org/officeDocument/2006/relationships/hyperlink" Target="https://twitter.com/guptafrancisco" TargetMode="External"/><Relationship Id="rId125" Type="http://schemas.openxmlformats.org/officeDocument/2006/relationships/hyperlink" Target="https://t.co/IeI8lHjtiL" TargetMode="External"/><Relationship Id="rId332" Type="http://schemas.openxmlformats.org/officeDocument/2006/relationships/hyperlink" Target="https://pbs.twimg.com/profile_banners/151081208/1490873293" TargetMode="External"/><Relationship Id="rId777" Type="http://schemas.openxmlformats.org/officeDocument/2006/relationships/hyperlink" Target="http://pbs.twimg.com/profile_images/799882642774695936/DQ7rCJVw_normal.jpg" TargetMode="External"/><Relationship Id="rId984" Type="http://schemas.openxmlformats.org/officeDocument/2006/relationships/hyperlink" Target="https://twitter.com/annatiger3" TargetMode="External"/><Relationship Id="rId637" Type="http://schemas.openxmlformats.org/officeDocument/2006/relationships/hyperlink" Target="http://pbs.twimg.com/profile_images/822239074203246592/vNOSqkSm_normal.jpg" TargetMode="External"/><Relationship Id="rId844" Type="http://schemas.openxmlformats.org/officeDocument/2006/relationships/hyperlink" Target="http://pbs.twimg.com/profile_images/1207650649/LogoLVTSombra_normal.png" TargetMode="External"/><Relationship Id="rId276" Type="http://schemas.openxmlformats.org/officeDocument/2006/relationships/hyperlink" Target="https://pbs.twimg.com/profile_banners/3105039847/1486522883" TargetMode="External"/><Relationship Id="rId483" Type="http://schemas.openxmlformats.org/officeDocument/2006/relationships/hyperlink" Target="http://abs.twimg.com/images/themes/theme4/bg.gif" TargetMode="External"/><Relationship Id="rId690" Type="http://schemas.openxmlformats.org/officeDocument/2006/relationships/hyperlink" Target="http://pbs.twimg.com/profile_images/378800000817164011/f5f83e879255bfe97e11d16f74233ed6_normal.jpeg" TargetMode="External"/><Relationship Id="rId704" Type="http://schemas.openxmlformats.org/officeDocument/2006/relationships/hyperlink" Target="http://pbs.twimg.com/profile_images/841666247137738752/Kj7dUykB_normal.jpg" TargetMode="External"/><Relationship Id="rId911" Type="http://schemas.openxmlformats.org/officeDocument/2006/relationships/hyperlink" Target="https://twitter.com/owzkynnw5rgexel" TargetMode="External"/><Relationship Id="rId1127" Type="http://schemas.openxmlformats.org/officeDocument/2006/relationships/hyperlink" Target="https://twitter.com/samsungitalia" TargetMode="External"/><Relationship Id="rId40" Type="http://schemas.openxmlformats.org/officeDocument/2006/relationships/hyperlink" Target="https://t.co/1phwF5wyjK" TargetMode="External"/><Relationship Id="rId136" Type="http://schemas.openxmlformats.org/officeDocument/2006/relationships/hyperlink" Target="http://t.co/58KESgnYgL" TargetMode="External"/><Relationship Id="rId343" Type="http://schemas.openxmlformats.org/officeDocument/2006/relationships/hyperlink" Target="https://pbs.twimg.com/profile_banners/827597426504654848/1490385008" TargetMode="External"/><Relationship Id="rId550" Type="http://schemas.openxmlformats.org/officeDocument/2006/relationships/hyperlink" Target="http://pbs.twimg.com/profile_background_images/204718928/webtreats_wood-pattern6-512.jpg" TargetMode="External"/><Relationship Id="rId788" Type="http://schemas.openxmlformats.org/officeDocument/2006/relationships/hyperlink" Target="http://pbs.twimg.com/profile_images/780554966171877376/PhsfciyV_normal.jpg" TargetMode="External"/><Relationship Id="rId995" Type="http://schemas.openxmlformats.org/officeDocument/2006/relationships/hyperlink" Target="https://twitter.com/samsungmobile" TargetMode="External"/><Relationship Id="rId1180" Type="http://schemas.openxmlformats.org/officeDocument/2006/relationships/hyperlink" Target="https://twitter.com/ponsel_2000" TargetMode="External"/><Relationship Id="rId203" Type="http://schemas.openxmlformats.org/officeDocument/2006/relationships/hyperlink" Target="https://pbs.twimg.com/profile_banners/716757318/1470055374" TargetMode="External"/><Relationship Id="rId648" Type="http://schemas.openxmlformats.org/officeDocument/2006/relationships/hyperlink" Target="http://pbs.twimg.com/profile_images/833067321153437697/YuFL_1c3_normal.jpg" TargetMode="External"/><Relationship Id="rId855" Type="http://schemas.openxmlformats.org/officeDocument/2006/relationships/hyperlink" Target="http://pbs.twimg.com/profile_images/785958703543545857/uxRmYMqH_normal.jpg" TargetMode="External"/><Relationship Id="rId1040" Type="http://schemas.openxmlformats.org/officeDocument/2006/relationships/hyperlink" Target="https://twitter.com/thomasclone" TargetMode="External"/><Relationship Id="rId287" Type="http://schemas.openxmlformats.org/officeDocument/2006/relationships/hyperlink" Target="https://pbs.twimg.com/profile_banners/19938543/1485691472" TargetMode="External"/><Relationship Id="rId410" Type="http://schemas.openxmlformats.org/officeDocument/2006/relationships/hyperlink" Target="http://pbs.twimg.com/profile_background_images/800188315/1a52037866e6b05c4299b68c3cca9ff7.jpeg" TargetMode="External"/><Relationship Id="rId494" Type="http://schemas.openxmlformats.org/officeDocument/2006/relationships/hyperlink" Target="http://abs.twimg.com/images/themes/theme1/bg.png" TargetMode="External"/><Relationship Id="rId508" Type="http://schemas.openxmlformats.org/officeDocument/2006/relationships/hyperlink" Target="http://pbs.twimg.com/profile_background_images/513658983035322370/yvBL3I3-.jpeg" TargetMode="External"/><Relationship Id="rId715" Type="http://schemas.openxmlformats.org/officeDocument/2006/relationships/hyperlink" Target="http://pbs.twimg.com/profile_images/632044654804860928/JsKhFpCs_normal.jpg" TargetMode="External"/><Relationship Id="rId922" Type="http://schemas.openxmlformats.org/officeDocument/2006/relationships/hyperlink" Target="https://twitter.com/yun_aina" TargetMode="External"/><Relationship Id="rId1138" Type="http://schemas.openxmlformats.org/officeDocument/2006/relationships/hyperlink" Target="https://twitter.com/driworks" TargetMode="External"/><Relationship Id="rId147" Type="http://schemas.openxmlformats.org/officeDocument/2006/relationships/hyperlink" Target="https://t.co/Q1Gqn5gZKl" TargetMode="External"/><Relationship Id="rId354" Type="http://schemas.openxmlformats.org/officeDocument/2006/relationships/hyperlink" Target="https://pbs.twimg.com/profile_banners/3889657037/1460303149" TargetMode="External"/><Relationship Id="rId799" Type="http://schemas.openxmlformats.org/officeDocument/2006/relationships/hyperlink" Target="http://pbs.twimg.com/profile_images/743140758711078912/_wWuuLhI_normal.jpg" TargetMode="External"/><Relationship Id="rId51" Type="http://schemas.openxmlformats.org/officeDocument/2006/relationships/hyperlink" Target="https://t.co/w8eLPx3CFJ" TargetMode="External"/><Relationship Id="rId561" Type="http://schemas.openxmlformats.org/officeDocument/2006/relationships/hyperlink" Target="http://pbs.twimg.com/profile_background_images/448425457990377473/ZMenNGTM.jpeg" TargetMode="External"/><Relationship Id="rId659" Type="http://schemas.openxmlformats.org/officeDocument/2006/relationships/hyperlink" Target="http://pbs.twimg.com/profile_images/768071480584331265/czqGoGrD_normal.jpg" TargetMode="External"/><Relationship Id="rId866" Type="http://schemas.openxmlformats.org/officeDocument/2006/relationships/hyperlink" Target="http://pbs.twimg.com/profile_images/452506620962930688/lNH3awIw_normal.jpeg" TargetMode="External"/><Relationship Id="rId214" Type="http://schemas.openxmlformats.org/officeDocument/2006/relationships/hyperlink" Target="https://pbs.twimg.com/profile_banners/236970190/1456970216" TargetMode="External"/><Relationship Id="rId298" Type="http://schemas.openxmlformats.org/officeDocument/2006/relationships/hyperlink" Target="https://pbs.twimg.com/profile_banners/76055585/1478553705" TargetMode="External"/><Relationship Id="rId421" Type="http://schemas.openxmlformats.org/officeDocument/2006/relationships/hyperlink" Target="http://pbs.twimg.com/profile_background_images/455008020921999360/xvj_91-R.jpeg" TargetMode="External"/><Relationship Id="rId519" Type="http://schemas.openxmlformats.org/officeDocument/2006/relationships/hyperlink" Target="http://abs.twimg.com/images/themes/theme1/bg.png" TargetMode="External"/><Relationship Id="rId1051" Type="http://schemas.openxmlformats.org/officeDocument/2006/relationships/hyperlink" Target="https://twitter.com/chabarek_h" TargetMode="External"/><Relationship Id="rId1149" Type="http://schemas.openxmlformats.org/officeDocument/2006/relationships/hyperlink" Target="https://twitter.com/colacojose" TargetMode="External"/><Relationship Id="rId158" Type="http://schemas.openxmlformats.org/officeDocument/2006/relationships/hyperlink" Target="http://t.co/CT1GkyIxjh" TargetMode="External"/><Relationship Id="rId726" Type="http://schemas.openxmlformats.org/officeDocument/2006/relationships/hyperlink" Target="http://pbs.twimg.com/profile_images/840583447903105026/14TnPtm4_normal.jpg" TargetMode="External"/><Relationship Id="rId933" Type="http://schemas.openxmlformats.org/officeDocument/2006/relationships/hyperlink" Target="https://twitter.com/dgadgetin" TargetMode="External"/><Relationship Id="rId1009" Type="http://schemas.openxmlformats.org/officeDocument/2006/relationships/hyperlink" Target="https://twitter.com/sahenul007" TargetMode="External"/><Relationship Id="rId62" Type="http://schemas.openxmlformats.org/officeDocument/2006/relationships/hyperlink" Target="https://t.co/23wXZCgsSi" TargetMode="External"/><Relationship Id="rId365" Type="http://schemas.openxmlformats.org/officeDocument/2006/relationships/hyperlink" Target="https://pbs.twimg.com/profile_banners/3168224818/1429072167" TargetMode="External"/><Relationship Id="rId572" Type="http://schemas.openxmlformats.org/officeDocument/2006/relationships/hyperlink" Target="http://abs.twimg.com/images/themes/theme1/bg.png" TargetMode="External"/><Relationship Id="rId225" Type="http://schemas.openxmlformats.org/officeDocument/2006/relationships/hyperlink" Target="https://pbs.twimg.com/profile_banners/710827040925196289/1458329779" TargetMode="External"/><Relationship Id="rId432" Type="http://schemas.openxmlformats.org/officeDocument/2006/relationships/hyperlink" Target="http://pbs.twimg.com/profile_background_images/378800000158378481/xOqry2Lk.jpeg" TargetMode="External"/><Relationship Id="rId877" Type="http://schemas.openxmlformats.org/officeDocument/2006/relationships/hyperlink" Target="http://pbs.twimg.com/profile_images/612535474457038848/-EtGjkbC_normal.jpg" TargetMode="External"/><Relationship Id="rId1062" Type="http://schemas.openxmlformats.org/officeDocument/2006/relationships/hyperlink" Target="https://twitter.com/24_7seven" TargetMode="External"/><Relationship Id="rId737" Type="http://schemas.openxmlformats.org/officeDocument/2006/relationships/hyperlink" Target="http://pbs.twimg.com/profile_images/468935020732624896/qOgbupyh_normal.png" TargetMode="External"/><Relationship Id="rId944" Type="http://schemas.openxmlformats.org/officeDocument/2006/relationships/hyperlink" Target="https://twitter.com/samsungcanada" TargetMode="External"/><Relationship Id="rId73" Type="http://schemas.openxmlformats.org/officeDocument/2006/relationships/hyperlink" Target="http://t.co/c2p1zyiden" TargetMode="External"/><Relationship Id="rId169" Type="http://schemas.openxmlformats.org/officeDocument/2006/relationships/hyperlink" Target="https://pbs.twimg.com/profile_banners/135062529/1486556775" TargetMode="External"/><Relationship Id="rId376" Type="http://schemas.openxmlformats.org/officeDocument/2006/relationships/hyperlink" Target="http://abs.twimg.com/images/themes/theme1/bg.png" TargetMode="External"/><Relationship Id="rId583" Type="http://schemas.openxmlformats.org/officeDocument/2006/relationships/hyperlink" Target="http://pbs.twimg.com/profile_background_images/572123687906594816/jrXavFju.png" TargetMode="External"/><Relationship Id="rId790" Type="http://schemas.openxmlformats.org/officeDocument/2006/relationships/hyperlink" Target="http://pbs.twimg.com/profile_images/503819201438437376/XJWdQpKR_normal.jpeg" TargetMode="External"/><Relationship Id="rId804" Type="http://schemas.openxmlformats.org/officeDocument/2006/relationships/hyperlink" Target="http://abs.twimg.com/sticky/default_profile_images/default_profile_normal.png" TargetMode="External"/><Relationship Id="rId4" Type="http://schemas.openxmlformats.org/officeDocument/2006/relationships/hyperlink" Target="https://t.co/pX55kVkUCW" TargetMode="External"/><Relationship Id="rId236" Type="http://schemas.openxmlformats.org/officeDocument/2006/relationships/hyperlink" Target="https://pbs.twimg.com/profile_banners/137367965/1490803099" TargetMode="External"/><Relationship Id="rId443" Type="http://schemas.openxmlformats.org/officeDocument/2006/relationships/hyperlink" Target="http://pbs.twimg.com/profile_background_images/486522416684740609/XqvUOycJ.png" TargetMode="External"/><Relationship Id="rId650" Type="http://schemas.openxmlformats.org/officeDocument/2006/relationships/hyperlink" Target="http://pbs.twimg.com/profile_images/2364872456/1ollyqvs5wccq1bpvxqh_normal.jpeg" TargetMode="External"/><Relationship Id="rId888" Type="http://schemas.openxmlformats.org/officeDocument/2006/relationships/hyperlink" Target="http://pbs.twimg.com/profile_images/840497156989558784/Xq2xJTtP_normal.jpg" TargetMode="External"/><Relationship Id="rId1073" Type="http://schemas.openxmlformats.org/officeDocument/2006/relationships/hyperlink" Target="https://twitter.com/4gulali_id" TargetMode="External"/><Relationship Id="rId303" Type="http://schemas.openxmlformats.org/officeDocument/2006/relationships/hyperlink" Target="https://pbs.twimg.com/profile_banners/780553641392353280/1474933883" TargetMode="External"/><Relationship Id="rId748" Type="http://schemas.openxmlformats.org/officeDocument/2006/relationships/hyperlink" Target="http://abs.twimg.com/sticky/default_profile_images/default_profile_normal.png" TargetMode="External"/><Relationship Id="rId955" Type="http://schemas.openxmlformats.org/officeDocument/2006/relationships/hyperlink" Target="https://twitter.com/amigofeliz1970" TargetMode="External"/><Relationship Id="rId1140" Type="http://schemas.openxmlformats.org/officeDocument/2006/relationships/hyperlink" Target="https://twitter.com/samsungshop2" TargetMode="External"/><Relationship Id="rId84" Type="http://schemas.openxmlformats.org/officeDocument/2006/relationships/hyperlink" Target="https://t.co/faLo6TEzqQ" TargetMode="External"/><Relationship Id="rId387" Type="http://schemas.openxmlformats.org/officeDocument/2006/relationships/hyperlink" Target="http://abs.twimg.com/images/themes/theme10/bg.gif" TargetMode="External"/><Relationship Id="rId510" Type="http://schemas.openxmlformats.org/officeDocument/2006/relationships/hyperlink" Target="http://abs.twimg.com/images/themes/theme1/bg.png" TargetMode="External"/><Relationship Id="rId594" Type="http://schemas.openxmlformats.org/officeDocument/2006/relationships/hyperlink" Target="http://pbs.twimg.com/profile_background_images/499188952914329602/ejBR4mVK.jpeg" TargetMode="External"/><Relationship Id="rId608" Type="http://schemas.openxmlformats.org/officeDocument/2006/relationships/hyperlink" Target="http://pbs.twimg.com/profile_images/829690967733178372/GRixf41__normal.jpg" TargetMode="External"/><Relationship Id="rId815" Type="http://schemas.openxmlformats.org/officeDocument/2006/relationships/hyperlink" Target="http://pbs.twimg.com/profile_images/735186016806547456/gtE_45lf_normal.jpg" TargetMode="External"/><Relationship Id="rId247" Type="http://schemas.openxmlformats.org/officeDocument/2006/relationships/hyperlink" Target="https://pbs.twimg.com/profile_banners/96501375/1398199611" TargetMode="External"/><Relationship Id="rId899" Type="http://schemas.openxmlformats.org/officeDocument/2006/relationships/hyperlink" Target="https://twitter.com/anggamell" TargetMode="External"/><Relationship Id="rId1000" Type="http://schemas.openxmlformats.org/officeDocument/2006/relationships/hyperlink" Target="https://twitter.com/faizans9005" TargetMode="External"/><Relationship Id="rId1084" Type="http://schemas.openxmlformats.org/officeDocument/2006/relationships/hyperlink" Target="https://twitter.com/24h_tecnologia" TargetMode="External"/><Relationship Id="rId107" Type="http://schemas.openxmlformats.org/officeDocument/2006/relationships/hyperlink" Target="https://t.co/RN39sHPKkJ" TargetMode="External"/><Relationship Id="rId454" Type="http://schemas.openxmlformats.org/officeDocument/2006/relationships/hyperlink" Target="http://pbs.twimg.com/profile_background_images/585366666432782336/hb8XU4WY.png" TargetMode="External"/><Relationship Id="rId661" Type="http://schemas.openxmlformats.org/officeDocument/2006/relationships/hyperlink" Target="http://pbs.twimg.com/profile_images/844495207194398720/nekWpv8h_normal.jpg" TargetMode="External"/><Relationship Id="rId759" Type="http://schemas.openxmlformats.org/officeDocument/2006/relationships/hyperlink" Target="http://abs.twimg.com/sticky/default_profile_images/default_profile_normal.png" TargetMode="External"/><Relationship Id="rId966" Type="http://schemas.openxmlformats.org/officeDocument/2006/relationships/hyperlink" Target="https://twitter.com/alvaro15pp" TargetMode="External"/><Relationship Id="rId11" Type="http://schemas.openxmlformats.org/officeDocument/2006/relationships/hyperlink" Target="https://t.co/ju8l5BbVvo" TargetMode="External"/><Relationship Id="rId314" Type="http://schemas.openxmlformats.org/officeDocument/2006/relationships/hyperlink" Target="https://pbs.twimg.com/profile_banners/2839430431/1487202538" TargetMode="External"/><Relationship Id="rId398" Type="http://schemas.openxmlformats.org/officeDocument/2006/relationships/hyperlink" Target="http://abs.twimg.com/images/themes/theme1/bg.png" TargetMode="External"/><Relationship Id="rId521" Type="http://schemas.openxmlformats.org/officeDocument/2006/relationships/hyperlink" Target="http://pbs.twimg.com/profile_background_images/519516550336753664/1XzCjnmz.jpeg" TargetMode="External"/><Relationship Id="rId619" Type="http://schemas.openxmlformats.org/officeDocument/2006/relationships/hyperlink" Target="http://pbs.twimg.com/profile_images/839944837172428802/FKhayf-__normal.jpg" TargetMode="External"/><Relationship Id="rId1151" Type="http://schemas.openxmlformats.org/officeDocument/2006/relationships/hyperlink" Target="https://twitter.com/wkdlevi" TargetMode="External"/><Relationship Id="rId95" Type="http://schemas.openxmlformats.org/officeDocument/2006/relationships/hyperlink" Target="https://t.co/xpqk7OolVy" TargetMode="External"/><Relationship Id="rId160" Type="http://schemas.openxmlformats.org/officeDocument/2006/relationships/hyperlink" Target="https://t.co/ZqRpA5EOzX" TargetMode="External"/><Relationship Id="rId826" Type="http://schemas.openxmlformats.org/officeDocument/2006/relationships/hyperlink" Target="http://pbs.twimg.com/profile_images/602522149908258816/iTjus1XS_normal.jpg" TargetMode="External"/><Relationship Id="rId1011" Type="http://schemas.openxmlformats.org/officeDocument/2006/relationships/hyperlink" Target="https://twitter.com/androidpites" TargetMode="External"/><Relationship Id="rId1109" Type="http://schemas.openxmlformats.org/officeDocument/2006/relationships/hyperlink" Target="https://twitter.com/tambe_shantanu" TargetMode="External"/><Relationship Id="rId258" Type="http://schemas.openxmlformats.org/officeDocument/2006/relationships/hyperlink" Target="https://pbs.twimg.com/profile_banners/3010639434/1464826361" TargetMode="External"/><Relationship Id="rId465" Type="http://schemas.openxmlformats.org/officeDocument/2006/relationships/hyperlink" Target="http://pbs.twimg.com/profile_background_images/432255262276071426/YEerxpoo.png" TargetMode="External"/><Relationship Id="rId672" Type="http://schemas.openxmlformats.org/officeDocument/2006/relationships/hyperlink" Target="http://pbs.twimg.com/profile_images/847686889591066625/7_ZGVzvr_normal.jpg" TargetMode="External"/><Relationship Id="rId1095" Type="http://schemas.openxmlformats.org/officeDocument/2006/relationships/hyperlink" Target="https://twitter.com/juanmjs_397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8" Type="http://schemas.openxmlformats.org/officeDocument/2006/relationships/hyperlink" Target="http://www.tuexpertomovil.com/2017/04/03/actualizacion-mejoras-samsung-galaxy-a5-2017/" TargetMode="External"/><Relationship Id="rId13" Type="http://schemas.openxmlformats.org/officeDocument/2006/relationships/table" Target="../tables/table13.xml"/><Relationship Id="rId18" Type="http://schemas.openxmlformats.org/officeDocument/2006/relationships/table" Target="../tables/table18.xml"/><Relationship Id="rId3" Type="http://schemas.openxmlformats.org/officeDocument/2006/relationships/hyperlink" Target="http://4pda.ru/2017/04/03/339258/" TargetMode="External"/><Relationship Id="rId7" Type="http://schemas.openxmlformats.org/officeDocument/2006/relationships/hyperlink" Target="https://www.youtube.com/watch?v=VfEJbfVXDTU&amp;feature=youtu.be&amp;a" TargetMode="External"/><Relationship Id="rId12" Type="http://schemas.openxmlformats.org/officeDocument/2006/relationships/table" Target="../tables/table12.xml"/><Relationship Id="rId17" Type="http://schemas.openxmlformats.org/officeDocument/2006/relationships/table" Target="../tables/table17.xml"/><Relationship Id="rId2" Type="http://schemas.openxmlformats.org/officeDocument/2006/relationships/hyperlink" Target="https://www.neowin.net/news/samsung-brings-androids-march-security-update-to-galaxy-a5-2017-in-europe" TargetMode="External"/><Relationship Id="rId16" Type="http://schemas.openxmlformats.org/officeDocument/2006/relationships/table" Target="../tables/table16.xml"/><Relationship Id="rId1" Type="http://schemas.openxmlformats.org/officeDocument/2006/relationships/hyperlink" Target="http://myapkreview.com/samsung-galaxy-a5-2017/" TargetMode="External"/><Relationship Id="rId6" Type="http://schemas.openxmlformats.org/officeDocument/2006/relationships/hyperlink" Target="https://redir.lomadee.com/v2/direct/aHR0cDovL3d3dy5mYXN0c2hvcC5jb20uYnIvbG9qYS9zYW1zdW5nLWdhbGF4eS1hNS1kdW9zLWRvdXJhZG8tMTYtZ2Itc20tYTUxMC1mYXN0P3BhcnRuZXI9cGFyY2Vpcm8tbG9tYWRlZSZ1dG1fc291cmNlPWFmZl9sb21hZGVlJnV0bV9tZWRpdW09YWZmJnV0bV9jYW1wYWlnbj1ORCZ1dG1fY29udGVudD1ORCZ1dG1fdGVybT1TR0E1MTBEUkRfUFJEJmNtX21tYz1hZmZfbG9tYWRlZS1fLU5ELV8tTkQtXy1TR0E1MTBEUkRfUFJE/35737736/9147" TargetMode="External"/><Relationship Id="rId11" Type="http://schemas.openxmlformats.org/officeDocument/2006/relationships/table" Target="../tables/table11.xml"/><Relationship Id="rId5" Type="http://schemas.openxmlformats.org/officeDocument/2006/relationships/hyperlink" Target="http://www.efacil.com.br/loja/produto/celulares-e-telefones/Smartphones/smartphone-galaxy-a5-2016-dual-chip-rose-4g-wif-infc-android-13mp-16gb-samsung-p3301830/?loja=uberlandia" TargetMode="External"/><Relationship Id="rId15" Type="http://schemas.openxmlformats.org/officeDocument/2006/relationships/table" Target="../tables/table15.xml"/><Relationship Id="rId10" Type="http://schemas.openxmlformats.org/officeDocument/2006/relationships/hyperlink" Target="http://www.universmartphone.com/march-security-update-now-arriving-on-the-galaxy-a5-2017-in-europe?utm_source=dlvr.it&amp;utm_medium=twitter" TargetMode="External"/><Relationship Id="rId4" Type="http://schemas.openxmlformats.org/officeDocument/2006/relationships/hyperlink" Target="https://articulo.mercadolibre.com.ve/MLV-489835055-se-vene-samsung-galaxy-a5-pantalla-rota-_JM" TargetMode="External"/><Relationship Id="rId9" Type="http://schemas.openxmlformats.org/officeDocument/2006/relationships/hyperlink" Target="https://www.sammobile.com/2017/04/03/march-security-update-now-arriving-on-the-galaxy-a5-2017-in-europe/" TargetMode="External"/><Relationship Id="rId1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AZ328"/>
  <sheetViews>
    <sheetView workbookViewId="0">
      <pane xSplit="2" ySplit="2" topLeftCell="P3" activePane="bottomRight" state="frozen"/>
      <selection pane="topRight" activeCell="C1" sqref="C1"/>
      <selection pane="bottomLeft" activeCell="A3" sqref="A3"/>
      <selection pane="bottomRight" activeCell="T6" sqref="T6"/>
    </sheetView>
  </sheetViews>
  <sheetFormatPr defaultRowHeight="14.5" x14ac:dyDescent="0.35"/>
  <cols>
    <col min="1" max="2" width="10.453125" style="1" customWidth="1"/>
    <col min="3" max="3" width="7.81640625" style="3" bestFit="1" customWidth="1"/>
    <col min="4" max="4" width="8.7265625" style="2" bestFit="1" customWidth="1"/>
    <col min="5" max="5" width="7.7265625" style="2" bestFit="1" customWidth="1"/>
    <col min="6" max="6" width="9.81640625" style="2" bestFit="1" customWidth="1"/>
    <col min="7" max="7" width="11" style="3" bestFit="1" customWidth="1"/>
    <col min="8" max="8" width="8" style="1" bestFit="1" customWidth="1"/>
    <col min="9" max="9" width="12.26953125" style="3" bestFit="1" customWidth="1"/>
    <col min="10" max="10" width="12.453125" style="3" bestFit="1" customWidth="1"/>
    <col min="11" max="11" width="15.54296875" style="3" customWidth="1"/>
    <col min="12" max="12" width="11" hidden="1" customWidth="1"/>
    <col min="13" max="13" width="10.81640625" hidden="1" customWidth="1"/>
    <col min="14" max="14" width="16" bestFit="1" customWidth="1"/>
    <col min="15" max="15" width="12.26953125" bestFit="1" customWidth="1"/>
    <col min="16" max="16" width="13.36328125" bestFit="1" customWidth="1"/>
    <col min="17" max="17" width="8.1796875" bestFit="1" customWidth="1"/>
    <col min="18" max="18" width="9.08984375" bestFit="1" customWidth="1"/>
    <col min="19" max="19" width="12.453125" bestFit="1" customWidth="1"/>
    <col min="20" max="20" width="12.6328125" bestFit="1" customWidth="1"/>
    <col min="21" max="21" width="10.36328125" bestFit="1" customWidth="1"/>
    <col min="22" max="22" width="13.7265625" bestFit="1" customWidth="1"/>
    <col min="23" max="23" width="12.54296875" bestFit="1" customWidth="1"/>
    <col min="24" max="24" width="13.36328125" bestFit="1" customWidth="1"/>
    <col min="25" max="25" width="9.81640625" bestFit="1" customWidth="1"/>
    <col min="26" max="26" width="11.26953125" bestFit="1" customWidth="1"/>
    <col min="27" max="27" width="13.1796875" bestFit="1" customWidth="1"/>
    <col min="28" max="28" width="12.6328125" bestFit="1" customWidth="1"/>
    <col min="29" max="29" width="10.90625" bestFit="1" customWidth="1"/>
    <col min="30" max="30" width="9.81640625" bestFit="1" customWidth="1"/>
    <col min="31" max="31" width="12.6328125" bestFit="1" customWidth="1"/>
    <col min="32" max="32" width="10.08984375" bestFit="1" customWidth="1"/>
    <col min="33" max="33" width="10.90625" bestFit="1" customWidth="1"/>
    <col min="34" max="34" width="10.36328125" bestFit="1" customWidth="1"/>
    <col min="35" max="35" width="10.453125" bestFit="1" customWidth="1"/>
    <col min="36" max="36" width="12" bestFit="1" customWidth="1"/>
    <col min="37" max="37" width="9.90625" bestFit="1" customWidth="1"/>
    <col min="38" max="38" width="12.1796875" bestFit="1" customWidth="1"/>
    <col min="40" max="40" width="11.54296875" bestFit="1" customWidth="1"/>
    <col min="41" max="41" width="11.26953125" bestFit="1" customWidth="1"/>
    <col min="42" max="42" width="12.6328125" bestFit="1" customWidth="1"/>
    <col min="43" max="43" width="19.453125" bestFit="1" customWidth="1"/>
    <col min="44" max="44" width="18.1796875" bestFit="1" customWidth="1"/>
    <col min="45" max="45" width="15.81640625" bestFit="1" customWidth="1"/>
    <col min="46" max="46" width="9.7265625" bestFit="1" customWidth="1"/>
    <col min="47" max="47" width="14.453125" bestFit="1" customWidth="1"/>
    <col min="48" max="48" width="10.7265625" bestFit="1" customWidth="1"/>
    <col min="49" max="49" width="9.6328125" bestFit="1" customWidth="1"/>
    <col min="50" max="50" width="8" bestFit="1" customWidth="1"/>
    <col min="51" max="51" width="7.36328125" bestFit="1" customWidth="1"/>
    <col min="52" max="52" width="11" bestFit="1" customWidth="1"/>
  </cols>
  <sheetData>
    <row r="1" spans="1:52" x14ac:dyDescent="0.35">
      <c r="C1" s="18" t="s">
        <v>39</v>
      </c>
      <c r="D1" s="19"/>
      <c r="E1" s="19"/>
      <c r="F1" s="19"/>
      <c r="G1" s="18"/>
      <c r="H1" s="16" t="s">
        <v>43</v>
      </c>
      <c r="I1" s="54"/>
      <c r="J1" s="54"/>
      <c r="K1" s="35" t="s">
        <v>42</v>
      </c>
      <c r="L1" s="20" t="s">
        <v>40</v>
      </c>
      <c r="M1" s="20"/>
      <c r="N1" s="17" t="s">
        <v>41</v>
      </c>
    </row>
    <row r="2" spans="1:52" ht="30" customHeight="1" x14ac:dyDescent="0.3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c r="AA2" s="13" t="s">
        <v>189</v>
      </c>
      <c r="AB2" s="13" t="s">
        <v>190</v>
      </c>
      <c r="AC2" s="13" t="s">
        <v>191</v>
      </c>
      <c r="AD2" s="13" t="s">
        <v>192</v>
      </c>
      <c r="AE2" s="13" t="s">
        <v>193</v>
      </c>
      <c r="AF2" s="13" t="s">
        <v>194</v>
      </c>
      <c r="AG2" s="13" t="s">
        <v>195</v>
      </c>
      <c r="AH2" s="13" t="s">
        <v>196</v>
      </c>
      <c r="AI2" s="13" t="s">
        <v>197</v>
      </c>
      <c r="AJ2" s="13" t="s">
        <v>198</v>
      </c>
      <c r="AK2" s="13" t="s">
        <v>199</v>
      </c>
      <c r="AL2" s="13" t="s">
        <v>200</v>
      </c>
      <c r="AM2" s="13" t="s">
        <v>201</v>
      </c>
      <c r="AN2" s="13" t="s">
        <v>202</v>
      </c>
      <c r="AO2" s="13" t="s">
        <v>203</v>
      </c>
      <c r="AP2" s="13" t="s">
        <v>204</v>
      </c>
      <c r="AQ2" s="13" t="s">
        <v>205</v>
      </c>
      <c r="AR2" s="13" t="s">
        <v>206</v>
      </c>
      <c r="AS2" s="13" t="s">
        <v>207</v>
      </c>
      <c r="AT2" s="13" t="s">
        <v>208</v>
      </c>
      <c r="AU2" s="13" t="s">
        <v>209</v>
      </c>
      <c r="AV2" s="13" t="s">
        <v>210</v>
      </c>
      <c r="AW2" s="13" t="s">
        <v>211</v>
      </c>
      <c r="AX2" s="13" t="s">
        <v>212</v>
      </c>
      <c r="AY2" s="13" t="s">
        <v>213</v>
      </c>
      <c r="AZ2" s="13" t="s">
        <v>214</v>
      </c>
    </row>
    <row r="3" spans="1:52" ht="15" customHeight="1" x14ac:dyDescent="0.35">
      <c r="A3" s="70" t="s">
        <v>859</v>
      </c>
      <c r="B3" s="70" t="s">
        <v>1068</v>
      </c>
      <c r="C3" s="83"/>
      <c r="D3" s="84"/>
      <c r="E3" s="85"/>
      <c r="F3" s="86"/>
      <c r="G3" s="83"/>
      <c r="H3" s="81"/>
      <c r="I3" s="87"/>
      <c r="J3" s="87"/>
      <c r="K3" s="36"/>
      <c r="L3" s="88">
        <v>3</v>
      </c>
      <c r="M3" s="88"/>
      <c r="N3" s="89"/>
      <c r="O3" s="71" t="s">
        <v>219</v>
      </c>
      <c r="P3" s="73">
        <v>42827.537395833337</v>
      </c>
      <c r="Q3" s="71" t="s">
        <v>1105</v>
      </c>
      <c r="R3" s="75" t="s">
        <v>1374</v>
      </c>
      <c r="S3" s="71" t="s">
        <v>231</v>
      </c>
      <c r="T3" s="71"/>
      <c r="U3" s="75"/>
      <c r="V3" s="75" t="s">
        <v>1700</v>
      </c>
      <c r="W3" s="73">
        <v>42827.537395833337</v>
      </c>
      <c r="X3" s="75" t="s">
        <v>1854</v>
      </c>
      <c r="Y3" s="71"/>
      <c r="Z3" s="71"/>
      <c r="AA3" s="77" t="s">
        <v>2132</v>
      </c>
      <c r="AB3" s="71"/>
      <c r="AC3" s="71" t="b">
        <v>0</v>
      </c>
      <c r="AD3" s="71">
        <v>0</v>
      </c>
      <c r="AE3" s="77" t="s">
        <v>236</v>
      </c>
      <c r="AF3" s="71" t="b">
        <v>0</v>
      </c>
      <c r="AG3" s="71" t="s">
        <v>356</v>
      </c>
      <c r="AH3" s="71"/>
      <c r="AI3" s="77" t="s">
        <v>236</v>
      </c>
      <c r="AJ3" s="71" t="b">
        <v>0</v>
      </c>
      <c r="AK3" s="71">
        <v>11</v>
      </c>
      <c r="AL3" s="77" t="s">
        <v>2250</v>
      </c>
      <c r="AM3" s="71" t="s">
        <v>250</v>
      </c>
      <c r="AN3" s="71" t="b">
        <v>0</v>
      </c>
      <c r="AO3" s="77" t="s">
        <v>2250</v>
      </c>
      <c r="AP3" s="71" t="s">
        <v>179</v>
      </c>
      <c r="AQ3" s="71">
        <v>0</v>
      </c>
      <c r="AR3" s="71">
        <v>0</v>
      </c>
      <c r="AS3" s="71"/>
      <c r="AT3" s="71"/>
      <c r="AU3" s="71"/>
      <c r="AV3" s="71"/>
      <c r="AW3" s="71"/>
      <c r="AX3" s="71"/>
      <c r="AY3" s="71"/>
      <c r="AZ3" s="71"/>
    </row>
    <row r="4" spans="1:52" ht="15" customHeight="1" x14ac:dyDescent="0.35">
      <c r="A4" s="70" t="s">
        <v>859</v>
      </c>
      <c r="B4" s="70" t="s">
        <v>936</v>
      </c>
      <c r="C4" s="83"/>
      <c r="D4" s="84"/>
      <c r="E4" s="85"/>
      <c r="F4" s="86"/>
      <c r="G4" s="83"/>
      <c r="H4" s="81"/>
      <c r="I4" s="87"/>
      <c r="J4" s="87"/>
      <c r="K4" s="36"/>
      <c r="L4" s="90">
        <v>4</v>
      </c>
      <c r="M4" s="90"/>
      <c r="N4" s="89"/>
      <c r="O4" s="72" t="s">
        <v>219</v>
      </c>
      <c r="P4" s="74">
        <v>42827.537395833337</v>
      </c>
      <c r="Q4" s="72" t="s">
        <v>1105</v>
      </c>
      <c r="R4" s="76" t="s">
        <v>1374</v>
      </c>
      <c r="S4" s="72" t="s">
        <v>231</v>
      </c>
      <c r="T4" s="72"/>
      <c r="U4" s="72"/>
      <c r="V4" s="76" t="s">
        <v>1700</v>
      </c>
      <c r="W4" s="74">
        <v>42827.537395833337</v>
      </c>
      <c r="X4" s="76" t="s">
        <v>1854</v>
      </c>
      <c r="Y4" s="72"/>
      <c r="Z4" s="72"/>
      <c r="AA4" s="78" t="s">
        <v>2132</v>
      </c>
      <c r="AB4" s="72"/>
      <c r="AC4" s="72" t="b">
        <v>0</v>
      </c>
      <c r="AD4" s="72">
        <v>0</v>
      </c>
      <c r="AE4" s="78" t="s">
        <v>236</v>
      </c>
      <c r="AF4" s="72" t="b">
        <v>0</v>
      </c>
      <c r="AG4" s="72" t="s">
        <v>356</v>
      </c>
      <c r="AH4" s="72"/>
      <c r="AI4" s="78" t="s">
        <v>236</v>
      </c>
      <c r="AJ4" s="72" t="b">
        <v>0</v>
      </c>
      <c r="AK4" s="72">
        <v>11</v>
      </c>
      <c r="AL4" s="78" t="s">
        <v>2250</v>
      </c>
      <c r="AM4" s="72" t="s">
        <v>250</v>
      </c>
      <c r="AN4" s="72" t="b">
        <v>0</v>
      </c>
      <c r="AO4" s="78" t="s">
        <v>2250</v>
      </c>
      <c r="AP4" s="72" t="s">
        <v>179</v>
      </c>
      <c r="AQ4" s="72">
        <v>0</v>
      </c>
      <c r="AR4" s="72">
        <v>0</v>
      </c>
      <c r="AS4" s="72"/>
      <c r="AT4" s="72"/>
      <c r="AU4" s="72"/>
      <c r="AV4" s="72"/>
      <c r="AW4" s="72"/>
      <c r="AX4" s="72"/>
      <c r="AY4" s="72"/>
      <c r="AZ4" s="72"/>
    </row>
    <row r="5" spans="1:52" x14ac:dyDescent="0.35">
      <c r="A5" s="70" t="s">
        <v>860</v>
      </c>
      <c r="B5" s="70" t="s">
        <v>860</v>
      </c>
      <c r="C5" s="83"/>
      <c r="D5" s="84"/>
      <c r="E5" s="85"/>
      <c r="F5" s="86"/>
      <c r="G5" s="83"/>
      <c r="H5" s="81"/>
      <c r="I5" s="87"/>
      <c r="J5" s="87"/>
      <c r="K5" s="36"/>
      <c r="L5" s="90">
        <v>5</v>
      </c>
      <c r="M5" s="90"/>
      <c r="N5" s="89"/>
      <c r="O5" s="72" t="s">
        <v>179</v>
      </c>
      <c r="P5" s="74">
        <v>42827.533229166664</v>
      </c>
      <c r="Q5" s="76" t="s">
        <v>1106</v>
      </c>
      <c r="R5" s="76" t="s">
        <v>1375</v>
      </c>
      <c r="S5" s="72" t="s">
        <v>1552</v>
      </c>
      <c r="T5" s="72"/>
      <c r="U5" s="72"/>
      <c r="V5" s="76" t="s">
        <v>1701</v>
      </c>
      <c r="W5" s="74">
        <v>42827.533229166664</v>
      </c>
      <c r="X5" s="76" t="s">
        <v>1855</v>
      </c>
      <c r="Y5" s="72"/>
      <c r="Z5" s="72"/>
      <c r="AA5" s="78" t="s">
        <v>2133</v>
      </c>
      <c r="AB5" s="72"/>
      <c r="AC5" s="72" t="b">
        <v>0</v>
      </c>
      <c r="AD5" s="72">
        <v>0</v>
      </c>
      <c r="AE5" s="78" t="s">
        <v>236</v>
      </c>
      <c r="AF5" s="72" t="b">
        <v>0</v>
      </c>
      <c r="AG5" s="72" t="s">
        <v>607</v>
      </c>
      <c r="AH5" s="72"/>
      <c r="AI5" s="78" t="s">
        <v>236</v>
      </c>
      <c r="AJ5" s="72" t="b">
        <v>0</v>
      </c>
      <c r="AK5" s="72">
        <v>0</v>
      </c>
      <c r="AL5" s="78" t="s">
        <v>236</v>
      </c>
      <c r="AM5" s="72" t="s">
        <v>250</v>
      </c>
      <c r="AN5" s="72" t="b">
        <v>0</v>
      </c>
      <c r="AO5" s="78" t="s">
        <v>2133</v>
      </c>
      <c r="AP5" s="72" t="s">
        <v>179</v>
      </c>
      <c r="AQ5" s="72">
        <v>0</v>
      </c>
      <c r="AR5" s="72">
        <v>0</v>
      </c>
      <c r="AS5" s="72"/>
      <c r="AT5" s="72"/>
      <c r="AU5" s="72"/>
      <c r="AV5" s="72"/>
      <c r="AW5" s="72"/>
      <c r="AX5" s="72"/>
      <c r="AY5" s="72"/>
      <c r="AZ5" s="72"/>
    </row>
    <row r="6" spans="1:52" x14ac:dyDescent="0.35">
      <c r="A6" s="70" t="s">
        <v>860</v>
      </c>
      <c r="B6" s="70" t="s">
        <v>860</v>
      </c>
      <c r="C6" s="83"/>
      <c r="D6" s="84"/>
      <c r="E6" s="85"/>
      <c r="F6" s="86"/>
      <c r="G6" s="83"/>
      <c r="H6" s="81"/>
      <c r="I6" s="87"/>
      <c r="J6" s="87"/>
      <c r="K6" s="36"/>
      <c r="L6" s="90">
        <v>6</v>
      </c>
      <c r="M6" s="90"/>
      <c r="N6" s="89"/>
      <c r="O6" s="72" t="s">
        <v>179</v>
      </c>
      <c r="P6" s="74">
        <v>42827.534131944441</v>
      </c>
      <c r="Q6" s="76" t="s">
        <v>1107</v>
      </c>
      <c r="R6" s="76" t="s">
        <v>1376</v>
      </c>
      <c r="S6" s="72" t="s">
        <v>1552</v>
      </c>
      <c r="T6" s="72"/>
      <c r="U6" s="72"/>
      <c r="V6" s="76" t="s">
        <v>1701</v>
      </c>
      <c r="W6" s="74">
        <v>42827.534131944441</v>
      </c>
      <c r="X6" s="76" t="s">
        <v>1856</v>
      </c>
      <c r="Y6" s="72"/>
      <c r="Z6" s="72"/>
      <c r="AA6" s="78" t="s">
        <v>2134</v>
      </c>
      <c r="AB6" s="72"/>
      <c r="AC6" s="72" t="b">
        <v>0</v>
      </c>
      <c r="AD6" s="72">
        <v>0</v>
      </c>
      <c r="AE6" s="78" t="s">
        <v>236</v>
      </c>
      <c r="AF6" s="72" t="b">
        <v>0</v>
      </c>
      <c r="AG6" s="72" t="s">
        <v>607</v>
      </c>
      <c r="AH6" s="72"/>
      <c r="AI6" s="78" t="s">
        <v>236</v>
      </c>
      <c r="AJ6" s="72" t="b">
        <v>0</v>
      </c>
      <c r="AK6" s="72">
        <v>0</v>
      </c>
      <c r="AL6" s="78" t="s">
        <v>236</v>
      </c>
      <c r="AM6" s="72" t="s">
        <v>250</v>
      </c>
      <c r="AN6" s="72" t="b">
        <v>0</v>
      </c>
      <c r="AO6" s="78" t="s">
        <v>2134</v>
      </c>
      <c r="AP6" s="72" t="s">
        <v>179</v>
      </c>
      <c r="AQ6" s="72">
        <v>0</v>
      </c>
      <c r="AR6" s="72">
        <v>0</v>
      </c>
      <c r="AS6" s="72"/>
      <c r="AT6" s="72"/>
      <c r="AU6" s="72"/>
      <c r="AV6" s="72"/>
      <c r="AW6" s="72"/>
      <c r="AX6" s="72"/>
      <c r="AY6" s="72"/>
      <c r="AZ6" s="72"/>
    </row>
    <row r="7" spans="1:52" x14ac:dyDescent="0.35">
      <c r="A7" s="70" t="s">
        <v>860</v>
      </c>
      <c r="B7" s="70" t="s">
        <v>860</v>
      </c>
      <c r="C7" s="83"/>
      <c r="D7" s="84"/>
      <c r="E7" s="85"/>
      <c r="F7" s="86"/>
      <c r="G7" s="83"/>
      <c r="H7" s="81"/>
      <c r="I7" s="87"/>
      <c r="J7" s="87"/>
      <c r="K7" s="36"/>
      <c r="L7" s="90">
        <v>7</v>
      </c>
      <c r="M7" s="90"/>
      <c r="N7" s="89"/>
      <c r="O7" s="72" t="s">
        <v>179</v>
      </c>
      <c r="P7" s="74">
        <v>42827.534432870372</v>
      </c>
      <c r="Q7" s="76" t="s">
        <v>1108</v>
      </c>
      <c r="R7" s="76" t="s">
        <v>1377</v>
      </c>
      <c r="S7" s="72" t="s">
        <v>1552</v>
      </c>
      <c r="T7" s="72"/>
      <c r="U7" s="72"/>
      <c r="V7" s="76" t="s">
        <v>1701</v>
      </c>
      <c r="W7" s="74">
        <v>42827.534432870372</v>
      </c>
      <c r="X7" s="76" t="s">
        <v>1857</v>
      </c>
      <c r="Y7" s="72"/>
      <c r="Z7" s="72"/>
      <c r="AA7" s="78" t="s">
        <v>2135</v>
      </c>
      <c r="AB7" s="72"/>
      <c r="AC7" s="72" t="b">
        <v>0</v>
      </c>
      <c r="AD7" s="72">
        <v>0</v>
      </c>
      <c r="AE7" s="78" t="s">
        <v>236</v>
      </c>
      <c r="AF7" s="72" t="b">
        <v>0</v>
      </c>
      <c r="AG7" s="72" t="s">
        <v>607</v>
      </c>
      <c r="AH7" s="72"/>
      <c r="AI7" s="78" t="s">
        <v>236</v>
      </c>
      <c r="AJ7" s="72" t="b">
        <v>0</v>
      </c>
      <c r="AK7" s="72">
        <v>0</v>
      </c>
      <c r="AL7" s="78" t="s">
        <v>236</v>
      </c>
      <c r="AM7" s="72" t="s">
        <v>250</v>
      </c>
      <c r="AN7" s="72" t="b">
        <v>0</v>
      </c>
      <c r="AO7" s="78" t="s">
        <v>2135</v>
      </c>
      <c r="AP7" s="72" t="s">
        <v>179</v>
      </c>
      <c r="AQ7" s="72">
        <v>0</v>
      </c>
      <c r="AR7" s="72">
        <v>0</v>
      </c>
      <c r="AS7" s="72"/>
      <c r="AT7" s="72"/>
      <c r="AU7" s="72"/>
      <c r="AV7" s="72"/>
      <c r="AW7" s="72"/>
      <c r="AX7" s="72"/>
      <c r="AY7" s="72"/>
      <c r="AZ7" s="72"/>
    </row>
    <row r="8" spans="1:52" x14ac:dyDescent="0.35">
      <c r="A8" s="70" t="s">
        <v>860</v>
      </c>
      <c r="B8" s="70" t="s">
        <v>860</v>
      </c>
      <c r="C8" s="83"/>
      <c r="D8" s="84"/>
      <c r="E8" s="85"/>
      <c r="F8" s="86"/>
      <c r="G8" s="83"/>
      <c r="H8" s="81"/>
      <c r="I8" s="87"/>
      <c r="J8" s="87"/>
      <c r="K8" s="36"/>
      <c r="L8" s="90">
        <v>8</v>
      </c>
      <c r="M8" s="90"/>
      <c r="N8" s="89"/>
      <c r="O8" s="72" t="s">
        <v>179</v>
      </c>
      <c r="P8" s="74">
        <v>42827.534618055557</v>
      </c>
      <c r="Q8" s="76" t="s">
        <v>1109</v>
      </c>
      <c r="R8" s="76" t="s">
        <v>1378</v>
      </c>
      <c r="S8" s="72" t="s">
        <v>1552</v>
      </c>
      <c r="T8" s="72"/>
      <c r="U8" s="72"/>
      <c r="V8" s="76" t="s">
        <v>1701</v>
      </c>
      <c r="W8" s="74">
        <v>42827.534618055557</v>
      </c>
      <c r="X8" s="76" t="s">
        <v>1858</v>
      </c>
      <c r="Y8" s="72"/>
      <c r="Z8" s="72"/>
      <c r="AA8" s="78" t="s">
        <v>2136</v>
      </c>
      <c r="AB8" s="72"/>
      <c r="AC8" s="72" t="b">
        <v>0</v>
      </c>
      <c r="AD8" s="72">
        <v>0</v>
      </c>
      <c r="AE8" s="78" t="s">
        <v>236</v>
      </c>
      <c r="AF8" s="72" t="b">
        <v>0</v>
      </c>
      <c r="AG8" s="72" t="s">
        <v>607</v>
      </c>
      <c r="AH8" s="72"/>
      <c r="AI8" s="78" t="s">
        <v>236</v>
      </c>
      <c r="AJ8" s="72" t="b">
        <v>0</v>
      </c>
      <c r="AK8" s="72">
        <v>0</v>
      </c>
      <c r="AL8" s="78" t="s">
        <v>236</v>
      </c>
      <c r="AM8" s="72" t="s">
        <v>250</v>
      </c>
      <c r="AN8" s="72" t="b">
        <v>0</v>
      </c>
      <c r="AO8" s="78" t="s">
        <v>2136</v>
      </c>
      <c r="AP8" s="72" t="s">
        <v>179</v>
      </c>
      <c r="AQ8" s="72">
        <v>0</v>
      </c>
      <c r="AR8" s="72">
        <v>0</v>
      </c>
      <c r="AS8" s="72"/>
      <c r="AT8" s="72"/>
      <c r="AU8" s="72"/>
      <c r="AV8" s="72"/>
      <c r="AW8" s="72"/>
      <c r="AX8" s="72"/>
      <c r="AY8" s="72"/>
      <c r="AZ8" s="72"/>
    </row>
    <row r="9" spans="1:52" x14ac:dyDescent="0.35">
      <c r="A9" s="70" t="s">
        <v>860</v>
      </c>
      <c r="B9" s="70" t="s">
        <v>860</v>
      </c>
      <c r="C9" s="83"/>
      <c r="D9" s="84"/>
      <c r="E9" s="85"/>
      <c r="F9" s="86"/>
      <c r="G9" s="83"/>
      <c r="H9" s="81"/>
      <c r="I9" s="87"/>
      <c r="J9" s="87"/>
      <c r="K9" s="36"/>
      <c r="L9" s="90">
        <v>9</v>
      </c>
      <c r="M9" s="90"/>
      <c r="N9" s="89"/>
      <c r="O9" s="72" t="s">
        <v>179</v>
      </c>
      <c r="P9" s="74">
        <v>42827.534814814811</v>
      </c>
      <c r="Q9" s="76" t="s">
        <v>1110</v>
      </c>
      <c r="R9" s="76" t="s">
        <v>1379</v>
      </c>
      <c r="S9" s="72" t="s">
        <v>1552</v>
      </c>
      <c r="T9" s="72"/>
      <c r="U9" s="72"/>
      <c r="V9" s="76" t="s">
        <v>1701</v>
      </c>
      <c r="W9" s="74">
        <v>42827.534814814811</v>
      </c>
      <c r="X9" s="76" t="s">
        <v>1859</v>
      </c>
      <c r="Y9" s="72"/>
      <c r="Z9" s="72"/>
      <c r="AA9" s="78" t="s">
        <v>2137</v>
      </c>
      <c r="AB9" s="72"/>
      <c r="AC9" s="72" t="b">
        <v>0</v>
      </c>
      <c r="AD9" s="72">
        <v>0</v>
      </c>
      <c r="AE9" s="78" t="s">
        <v>236</v>
      </c>
      <c r="AF9" s="72" t="b">
        <v>0</v>
      </c>
      <c r="AG9" s="72" t="s">
        <v>607</v>
      </c>
      <c r="AH9" s="72"/>
      <c r="AI9" s="78" t="s">
        <v>236</v>
      </c>
      <c r="AJ9" s="72" t="b">
        <v>0</v>
      </c>
      <c r="AK9" s="72">
        <v>0</v>
      </c>
      <c r="AL9" s="78" t="s">
        <v>236</v>
      </c>
      <c r="AM9" s="72" t="s">
        <v>250</v>
      </c>
      <c r="AN9" s="72" t="b">
        <v>0</v>
      </c>
      <c r="AO9" s="78" t="s">
        <v>2137</v>
      </c>
      <c r="AP9" s="72" t="s">
        <v>179</v>
      </c>
      <c r="AQ9" s="72">
        <v>0</v>
      </c>
      <c r="AR9" s="72">
        <v>0</v>
      </c>
      <c r="AS9" s="72"/>
      <c r="AT9" s="72"/>
      <c r="AU9" s="72"/>
      <c r="AV9" s="72"/>
      <c r="AW9" s="72"/>
      <c r="AX9" s="72"/>
      <c r="AY9" s="72"/>
      <c r="AZ9" s="72"/>
    </row>
    <row r="10" spans="1:52" x14ac:dyDescent="0.35">
      <c r="A10" s="70" t="s">
        <v>860</v>
      </c>
      <c r="B10" s="70" t="s">
        <v>860</v>
      </c>
      <c r="C10" s="83"/>
      <c r="D10" s="84"/>
      <c r="E10" s="85"/>
      <c r="F10" s="86"/>
      <c r="G10" s="83"/>
      <c r="H10" s="81"/>
      <c r="I10" s="87"/>
      <c r="J10" s="87"/>
      <c r="K10" s="36"/>
      <c r="L10" s="90">
        <v>10</v>
      </c>
      <c r="M10" s="90"/>
      <c r="N10" s="89"/>
      <c r="O10" s="72" t="s">
        <v>179</v>
      </c>
      <c r="P10" s="74">
        <v>42827.535104166665</v>
      </c>
      <c r="Q10" s="76" t="s">
        <v>1111</v>
      </c>
      <c r="R10" s="76" t="s">
        <v>1380</v>
      </c>
      <c r="S10" s="72" t="s">
        <v>1552</v>
      </c>
      <c r="T10" s="72"/>
      <c r="U10" s="72"/>
      <c r="V10" s="76" t="s">
        <v>1701</v>
      </c>
      <c r="W10" s="74">
        <v>42827.535104166665</v>
      </c>
      <c r="X10" s="76" t="s">
        <v>1860</v>
      </c>
      <c r="Y10" s="72"/>
      <c r="Z10" s="72"/>
      <c r="AA10" s="78" t="s">
        <v>2138</v>
      </c>
      <c r="AB10" s="72"/>
      <c r="AC10" s="72" t="b">
        <v>0</v>
      </c>
      <c r="AD10" s="72">
        <v>0</v>
      </c>
      <c r="AE10" s="78" t="s">
        <v>236</v>
      </c>
      <c r="AF10" s="72" t="b">
        <v>0</v>
      </c>
      <c r="AG10" s="72" t="s">
        <v>607</v>
      </c>
      <c r="AH10" s="72"/>
      <c r="AI10" s="78" t="s">
        <v>236</v>
      </c>
      <c r="AJ10" s="72" t="b">
        <v>0</v>
      </c>
      <c r="AK10" s="72">
        <v>0</v>
      </c>
      <c r="AL10" s="78" t="s">
        <v>236</v>
      </c>
      <c r="AM10" s="72" t="s">
        <v>250</v>
      </c>
      <c r="AN10" s="72" t="b">
        <v>0</v>
      </c>
      <c r="AO10" s="78" t="s">
        <v>2138</v>
      </c>
      <c r="AP10" s="72" t="s">
        <v>179</v>
      </c>
      <c r="AQ10" s="72">
        <v>0</v>
      </c>
      <c r="AR10" s="72">
        <v>0</v>
      </c>
      <c r="AS10" s="72"/>
      <c r="AT10" s="72"/>
      <c r="AU10" s="72"/>
      <c r="AV10" s="72"/>
      <c r="AW10" s="72"/>
      <c r="AX10" s="72"/>
      <c r="AY10" s="72"/>
      <c r="AZ10" s="72"/>
    </row>
    <row r="11" spans="1:52" x14ac:dyDescent="0.35">
      <c r="A11" s="70" t="s">
        <v>860</v>
      </c>
      <c r="B11" s="70" t="s">
        <v>860</v>
      </c>
      <c r="C11" s="83"/>
      <c r="D11" s="84"/>
      <c r="E11" s="85"/>
      <c r="F11" s="86"/>
      <c r="G11" s="83"/>
      <c r="H11" s="81"/>
      <c r="I11" s="87"/>
      <c r="J11" s="87"/>
      <c r="K11" s="36"/>
      <c r="L11" s="90">
        <v>11</v>
      </c>
      <c r="M11" s="90"/>
      <c r="N11" s="89"/>
      <c r="O11" s="72" t="s">
        <v>179</v>
      </c>
      <c r="P11" s="74">
        <v>42827.535416666666</v>
      </c>
      <c r="Q11" s="76" t="s">
        <v>1112</v>
      </c>
      <c r="R11" s="76" t="s">
        <v>1381</v>
      </c>
      <c r="S11" s="72" t="s">
        <v>1552</v>
      </c>
      <c r="T11" s="72"/>
      <c r="U11" s="72"/>
      <c r="V11" s="76" t="s">
        <v>1701</v>
      </c>
      <c r="W11" s="74">
        <v>42827.535416666666</v>
      </c>
      <c r="X11" s="76" t="s">
        <v>1861</v>
      </c>
      <c r="Y11" s="72"/>
      <c r="Z11" s="72"/>
      <c r="AA11" s="78" t="s">
        <v>2139</v>
      </c>
      <c r="AB11" s="72"/>
      <c r="AC11" s="72" t="b">
        <v>0</v>
      </c>
      <c r="AD11" s="72">
        <v>0</v>
      </c>
      <c r="AE11" s="78" t="s">
        <v>236</v>
      </c>
      <c r="AF11" s="72" t="b">
        <v>0</v>
      </c>
      <c r="AG11" s="72" t="s">
        <v>607</v>
      </c>
      <c r="AH11" s="72"/>
      <c r="AI11" s="78" t="s">
        <v>236</v>
      </c>
      <c r="AJ11" s="72" t="b">
        <v>0</v>
      </c>
      <c r="AK11" s="72">
        <v>0</v>
      </c>
      <c r="AL11" s="78" t="s">
        <v>236</v>
      </c>
      <c r="AM11" s="72" t="s">
        <v>250</v>
      </c>
      <c r="AN11" s="72" t="b">
        <v>0</v>
      </c>
      <c r="AO11" s="78" t="s">
        <v>2139</v>
      </c>
      <c r="AP11" s="72" t="s">
        <v>179</v>
      </c>
      <c r="AQ11" s="72">
        <v>0</v>
      </c>
      <c r="AR11" s="72">
        <v>0</v>
      </c>
      <c r="AS11" s="72"/>
      <c r="AT11" s="72"/>
      <c r="AU11" s="72"/>
      <c r="AV11" s="72"/>
      <c r="AW11" s="72"/>
      <c r="AX11" s="72"/>
      <c r="AY11" s="72"/>
      <c r="AZ11" s="72"/>
    </row>
    <row r="12" spans="1:52" x14ac:dyDescent="0.35">
      <c r="A12" s="70" t="s">
        <v>860</v>
      </c>
      <c r="B12" s="70" t="s">
        <v>860</v>
      </c>
      <c r="C12" s="83"/>
      <c r="D12" s="84"/>
      <c r="E12" s="85"/>
      <c r="F12" s="86"/>
      <c r="G12" s="83"/>
      <c r="H12" s="81"/>
      <c r="I12" s="87"/>
      <c r="J12" s="87"/>
      <c r="K12" s="36"/>
      <c r="L12" s="90">
        <v>12</v>
      </c>
      <c r="M12" s="90"/>
      <c r="N12" s="89"/>
      <c r="O12" s="72" t="s">
        <v>179</v>
      </c>
      <c r="P12" s="74">
        <v>42827.535740740743</v>
      </c>
      <c r="Q12" s="76" t="s">
        <v>1113</v>
      </c>
      <c r="R12" s="76" t="s">
        <v>1382</v>
      </c>
      <c r="S12" s="72" t="s">
        <v>1552</v>
      </c>
      <c r="T12" s="72"/>
      <c r="U12" s="72"/>
      <c r="V12" s="76" t="s">
        <v>1701</v>
      </c>
      <c r="W12" s="74">
        <v>42827.535740740743</v>
      </c>
      <c r="X12" s="76" t="s">
        <v>1862</v>
      </c>
      <c r="Y12" s="72"/>
      <c r="Z12" s="72"/>
      <c r="AA12" s="78" t="s">
        <v>2140</v>
      </c>
      <c r="AB12" s="72"/>
      <c r="AC12" s="72" t="b">
        <v>0</v>
      </c>
      <c r="AD12" s="72">
        <v>0</v>
      </c>
      <c r="AE12" s="78" t="s">
        <v>236</v>
      </c>
      <c r="AF12" s="72" t="b">
        <v>0</v>
      </c>
      <c r="AG12" s="72" t="s">
        <v>607</v>
      </c>
      <c r="AH12" s="72"/>
      <c r="AI12" s="78" t="s">
        <v>236</v>
      </c>
      <c r="AJ12" s="72" t="b">
        <v>0</v>
      </c>
      <c r="AK12" s="72">
        <v>0</v>
      </c>
      <c r="AL12" s="78" t="s">
        <v>236</v>
      </c>
      <c r="AM12" s="72" t="s">
        <v>250</v>
      </c>
      <c r="AN12" s="72" t="b">
        <v>0</v>
      </c>
      <c r="AO12" s="78" t="s">
        <v>2140</v>
      </c>
      <c r="AP12" s="72" t="s">
        <v>179</v>
      </c>
      <c r="AQ12" s="72">
        <v>0</v>
      </c>
      <c r="AR12" s="72">
        <v>0</v>
      </c>
      <c r="AS12" s="72"/>
      <c r="AT12" s="72"/>
      <c r="AU12" s="72"/>
      <c r="AV12" s="72"/>
      <c r="AW12" s="72"/>
      <c r="AX12" s="72"/>
      <c r="AY12" s="72"/>
      <c r="AZ12" s="72"/>
    </row>
    <row r="13" spans="1:52" x14ac:dyDescent="0.35">
      <c r="A13" s="70" t="s">
        <v>860</v>
      </c>
      <c r="B13" s="70" t="s">
        <v>860</v>
      </c>
      <c r="C13" s="83"/>
      <c r="D13" s="84"/>
      <c r="E13" s="85"/>
      <c r="F13" s="86"/>
      <c r="G13" s="83"/>
      <c r="H13" s="81"/>
      <c r="I13" s="87"/>
      <c r="J13" s="87"/>
      <c r="K13" s="36"/>
      <c r="L13" s="90">
        <v>13</v>
      </c>
      <c r="M13" s="90"/>
      <c r="N13" s="89"/>
      <c r="O13" s="72" t="s">
        <v>179</v>
      </c>
      <c r="P13" s="74">
        <v>42827.53597222222</v>
      </c>
      <c r="Q13" s="76" t="s">
        <v>1114</v>
      </c>
      <c r="R13" s="76" t="s">
        <v>1383</v>
      </c>
      <c r="S13" s="72" t="s">
        <v>1552</v>
      </c>
      <c r="T13" s="72"/>
      <c r="U13" s="72"/>
      <c r="V13" s="76" t="s">
        <v>1701</v>
      </c>
      <c r="W13" s="74">
        <v>42827.53597222222</v>
      </c>
      <c r="X13" s="76" t="s">
        <v>1863</v>
      </c>
      <c r="Y13" s="72"/>
      <c r="Z13" s="72"/>
      <c r="AA13" s="78" t="s">
        <v>2141</v>
      </c>
      <c r="AB13" s="72"/>
      <c r="AC13" s="72" t="b">
        <v>0</v>
      </c>
      <c r="AD13" s="72">
        <v>0</v>
      </c>
      <c r="AE13" s="78" t="s">
        <v>236</v>
      </c>
      <c r="AF13" s="72" t="b">
        <v>0</v>
      </c>
      <c r="AG13" s="72" t="s">
        <v>607</v>
      </c>
      <c r="AH13" s="72"/>
      <c r="AI13" s="78" t="s">
        <v>236</v>
      </c>
      <c r="AJ13" s="72" t="b">
        <v>0</v>
      </c>
      <c r="AK13" s="72">
        <v>0</v>
      </c>
      <c r="AL13" s="78" t="s">
        <v>236</v>
      </c>
      <c r="AM13" s="72" t="s">
        <v>250</v>
      </c>
      <c r="AN13" s="72" t="b">
        <v>0</v>
      </c>
      <c r="AO13" s="78" t="s">
        <v>2141</v>
      </c>
      <c r="AP13" s="72" t="s">
        <v>179</v>
      </c>
      <c r="AQ13" s="72">
        <v>0</v>
      </c>
      <c r="AR13" s="72">
        <v>0</v>
      </c>
      <c r="AS13" s="72"/>
      <c r="AT13" s="72"/>
      <c r="AU13" s="72"/>
      <c r="AV13" s="72"/>
      <c r="AW13" s="72"/>
      <c r="AX13" s="72"/>
      <c r="AY13" s="72"/>
      <c r="AZ13" s="72"/>
    </row>
    <row r="14" spans="1:52" x14ac:dyDescent="0.35">
      <c r="A14" s="70" t="s">
        <v>860</v>
      </c>
      <c r="B14" s="70" t="s">
        <v>860</v>
      </c>
      <c r="C14" s="83"/>
      <c r="D14" s="84"/>
      <c r="E14" s="85"/>
      <c r="F14" s="86"/>
      <c r="G14" s="83"/>
      <c r="H14" s="81"/>
      <c r="I14" s="87"/>
      <c r="J14" s="87"/>
      <c r="K14" s="36"/>
      <c r="L14" s="90">
        <v>14</v>
      </c>
      <c r="M14" s="90"/>
      <c r="N14" s="89"/>
      <c r="O14" s="72" t="s">
        <v>179</v>
      </c>
      <c r="P14" s="74">
        <v>42827.536145833335</v>
      </c>
      <c r="Q14" s="76" t="s">
        <v>1115</v>
      </c>
      <c r="R14" s="76" t="s">
        <v>1384</v>
      </c>
      <c r="S14" s="72" t="s">
        <v>1552</v>
      </c>
      <c r="T14" s="72"/>
      <c r="U14" s="72"/>
      <c r="V14" s="76" t="s">
        <v>1701</v>
      </c>
      <c r="W14" s="74">
        <v>42827.536145833335</v>
      </c>
      <c r="X14" s="76" t="s">
        <v>1864</v>
      </c>
      <c r="Y14" s="72"/>
      <c r="Z14" s="72"/>
      <c r="AA14" s="78" t="s">
        <v>2142</v>
      </c>
      <c r="AB14" s="72"/>
      <c r="AC14" s="72" t="b">
        <v>0</v>
      </c>
      <c r="AD14" s="72">
        <v>0</v>
      </c>
      <c r="AE14" s="78" t="s">
        <v>236</v>
      </c>
      <c r="AF14" s="72" t="b">
        <v>0</v>
      </c>
      <c r="AG14" s="72" t="s">
        <v>607</v>
      </c>
      <c r="AH14" s="72"/>
      <c r="AI14" s="78" t="s">
        <v>236</v>
      </c>
      <c r="AJ14" s="72" t="b">
        <v>0</v>
      </c>
      <c r="AK14" s="72">
        <v>0</v>
      </c>
      <c r="AL14" s="78" t="s">
        <v>236</v>
      </c>
      <c r="AM14" s="72" t="s">
        <v>250</v>
      </c>
      <c r="AN14" s="72" t="b">
        <v>0</v>
      </c>
      <c r="AO14" s="78" t="s">
        <v>2142</v>
      </c>
      <c r="AP14" s="72" t="s">
        <v>179</v>
      </c>
      <c r="AQ14" s="72">
        <v>0</v>
      </c>
      <c r="AR14" s="72">
        <v>0</v>
      </c>
      <c r="AS14" s="72"/>
      <c r="AT14" s="72"/>
      <c r="AU14" s="72"/>
      <c r="AV14" s="72"/>
      <c r="AW14" s="72"/>
      <c r="AX14" s="72"/>
      <c r="AY14" s="72"/>
      <c r="AZ14" s="72"/>
    </row>
    <row r="15" spans="1:52" x14ac:dyDescent="0.35">
      <c r="A15" s="70" t="s">
        <v>860</v>
      </c>
      <c r="B15" s="70" t="s">
        <v>860</v>
      </c>
      <c r="C15" s="83"/>
      <c r="D15" s="84"/>
      <c r="E15" s="85"/>
      <c r="F15" s="86"/>
      <c r="G15" s="83"/>
      <c r="H15" s="81"/>
      <c r="I15" s="87"/>
      <c r="J15" s="87"/>
      <c r="K15" s="36"/>
      <c r="L15" s="90">
        <v>15</v>
      </c>
      <c r="M15" s="90"/>
      <c r="N15" s="89"/>
      <c r="O15" s="72" t="s">
        <v>179</v>
      </c>
      <c r="P15" s="74">
        <v>42827.536516203705</v>
      </c>
      <c r="Q15" s="76" t="s">
        <v>1116</v>
      </c>
      <c r="R15" s="76" t="s">
        <v>1385</v>
      </c>
      <c r="S15" s="72" t="s">
        <v>1552</v>
      </c>
      <c r="T15" s="72"/>
      <c r="U15" s="72"/>
      <c r="V15" s="76" t="s">
        <v>1701</v>
      </c>
      <c r="W15" s="74">
        <v>42827.536516203705</v>
      </c>
      <c r="X15" s="76" t="s">
        <v>1865</v>
      </c>
      <c r="Y15" s="72"/>
      <c r="Z15" s="72"/>
      <c r="AA15" s="78" t="s">
        <v>2143</v>
      </c>
      <c r="AB15" s="72"/>
      <c r="AC15" s="72" t="b">
        <v>0</v>
      </c>
      <c r="AD15" s="72">
        <v>0</v>
      </c>
      <c r="AE15" s="78" t="s">
        <v>236</v>
      </c>
      <c r="AF15" s="72" t="b">
        <v>0</v>
      </c>
      <c r="AG15" s="72" t="s">
        <v>607</v>
      </c>
      <c r="AH15" s="72"/>
      <c r="AI15" s="78" t="s">
        <v>236</v>
      </c>
      <c r="AJ15" s="72" t="b">
        <v>0</v>
      </c>
      <c r="AK15" s="72">
        <v>0</v>
      </c>
      <c r="AL15" s="78" t="s">
        <v>236</v>
      </c>
      <c r="AM15" s="72" t="s">
        <v>250</v>
      </c>
      <c r="AN15" s="72" t="b">
        <v>0</v>
      </c>
      <c r="AO15" s="78" t="s">
        <v>2143</v>
      </c>
      <c r="AP15" s="72" t="s">
        <v>179</v>
      </c>
      <c r="AQ15" s="72">
        <v>0</v>
      </c>
      <c r="AR15" s="72">
        <v>0</v>
      </c>
      <c r="AS15" s="72"/>
      <c r="AT15" s="72"/>
      <c r="AU15" s="72"/>
      <c r="AV15" s="72"/>
      <c r="AW15" s="72"/>
      <c r="AX15" s="72"/>
      <c r="AY15" s="72"/>
      <c r="AZ15" s="72"/>
    </row>
    <row r="16" spans="1:52" x14ac:dyDescent="0.35">
      <c r="A16" s="70" t="s">
        <v>860</v>
      </c>
      <c r="B16" s="70" t="s">
        <v>860</v>
      </c>
      <c r="C16" s="83"/>
      <c r="D16" s="84"/>
      <c r="E16" s="85"/>
      <c r="F16" s="86"/>
      <c r="G16" s="83"/>
      <c r="H16" s="81"/>
      <c r="I16" s="87"/>
      <c r="J16" s="87"/>
      <c r="K16" s="36"/>
      <c r="L16" s="90">
        <v>16</v>
      </c>
      <c r="M16" s="90"/>
      <c r="N16" s="89"/>
      <c r="O16" s="72" t="s">
        <v>179</v>
      </c>
      <c r="P16" s="74">
        <v>42827.536979166667</v>
      </c>
      <c r="Q16" s="76" t="s">
        <v>1117</v>
      </c>
      <c r="R16" s="76" t="s">
        <v>1386</v>
      </c>
      <c r="S16" s="72" t="s">
        <v>1552</v>
      </c>
      <c r="T16" s="72"/>
      <c r="U16" s="72"/>
      <c r="V16" s="76" t="s">
        <v>1701</v>
      </c>
      <c r="W16" s="74">
        <v>42827.536979166667</v>
      </c>
      <c r="X16" s="76" t="s">
        <v>1866</v>
      </c>
      <c r="Y16" s="72"/>
      <c r="Z16" s="72"/>
      <c r="AA16" s="78" t="s">
        <v>2144</v>
      </c>
      <c r="AB16" s="72"/>
      <c r="AC16" s="72" t="b">
        <v>0</v>
      </c>
      <c r="AD16" s="72">
        <v>0</v>
      </c>
      <c r="AE16" s="78" t="s">
        <v>236</v>
      </c>
      <c r="AF16" s="72" t="b">
        <v>0</v>
      </c>
      <c r="AG16" s="72" t="s">
        <v>607</v>
      </c>
      <c r="AH16" s="72"/>
      <c r="AI16" s="78" t="s">
        <v>236</v>
      </c>
      <c r="AJ16" s="72" t="b">
        <v>0</v>
      </c>
      <c r="AK16" s="72">
        <v>0</v>
      </c>
      <c r="AL16" s="78" t="s">
        <v>236</v>
      </c>
      <c r="AM16" s="72" t="s">
        <v>250</v>
      </c>
      <c r="AN16" s="72" t="b">
        <v>0</v>
      </c>
      <c r="AO16" s="78" t="s">
        <v>2144</v>
      </c>
      <c r="AP16" s="72" t="s">
        <v>179</v>
      </c>
      <c r="AQ16" s="72">
        <v>0</v>
      </c>
      <c r="AR16" s="72">
        <v>0</v>
      </c>
      <c r="AS16" s="72"/>
      <c r="AT16" s="72"/>
      <c r="AU16" s="72"/>
      <c r="AV16" s="72"/>
      <c r="AW16" s="72"/>
      <c r="AX16" s="72"/>
      <c r="AY16" s="72"/>
      <c r="AZ16" s="72"/>
    </row>
    <row r="17" spans="1:52" x14ac:dyDescent="0.35">
      <c r="A17" s="70" t="s">
        <v>860</v>
      </c>
      <c r="B17" s="70" t="s">
        <v>860</v>
      </c>
      <c r="C17" s="83"/>
      <c r="D17" s="84"/>
      <c r="E17" s="85"/>
      <c r="F17" s="86"/>
      <c r="G17" s="83"/>
      <c r="H17" s="81"/>
      <c r="I17" s="87"/>
      <c r="J17" s="87"/>
      <c r="K17" s="36"/>
      <c r="L17" s="90">
        <v>17</v>
      </c>
      <c r="M17" s="90"/>
      <c r="N17" s="89"/>
      <c r="O17" s="72" t="s">
        <v>179</v>
      </c>
      <c r="P17" s="74">
        <v>42827.537592592591</v>
      </c>
      <c r="Q17" s="76" t="s">
        <v>1118</v>
      </c>
      <c r="R17" s="76" t="s">
        <v>1387</v>
      </c>
      <c r="S17" s="72" t="s">
        <v>1552</v>
      </c>
      <c r="T17" s="72"/>
      <c r="U17" s="72"/>
      <c r="V17" s="76" t="s">
        <v>1701</v>
      </c>
      <c r="W17" s="74">
        <v>42827.537592592591</v>
      </c>
      <c r="X17" s="76" t="s">
        <v>1867</v>
      </c>
      <c r="Y17" s="72"/>
      <c r="Z17" s="72"/>
      <c r="AA17" s="78" t="s">
        <v>2145</v>
      </c>
      <c r="AB17" s="72"/>
      <c r="AC17" s="72" t="b">
        <v>0</v>
      </c>
      <c r="AD17" s="72">
        <v>0</v>
      </c>
      <c r="AE17" s="78" t="s">
        <v>236</v>
      </c>
      <c r="AF17" s="72" t="b">
        <v>0</v>
      </c>
      <c r="AG17" s="72" t="s">
        <v>607</v>
      </c>
      <c r="AH17" s="72"/>
      <c r="AI17" s="78" t="s">
        <v>236</v>
      </c>
      <c r="AJ17" s="72" t="b">
        <v>0</v>
      </c>
      <c r="AK17" s="72">
        <v>0</v>
      </c>
      <c r="AL17" s="78" t="s">
        <v>236</v>
      </c>
      <c r="AM17" s="72" t="s">
        <v>250</v>
      </c>
      <c r="AN17" s="72" t="b">
        <v>0</v>
      </c>
      <c r="AO17" s="78" t="s">
        <v>2145</v>
      </c>
      <c r="AP17" s="72" t="s">
        <v>179</v>
      </c>
      <c r="AQ17" s="72">
        <v>0</v>
      </c>
      <c r="AR17" s="72">
        <v>0</v>
      </c>
      <c r="AS17" s="72"/>
      <c r="AT17" s="72"/>
      <c r="AU17" s="72"/>
      <c r="AV17" s="72"/>
      <c r="AW17" s="72"/>
      <c r="AX17" s="72"/>
      <c r="AY17" s="72"/>
      <c r="AZ17" s="72"/>
    </row>
    <row r="18" spans="1:52" x14ac:dyDescent="0.35">
      <c r="A18" s="70" t="s">
        <v>860</v>
      </c>
      <c r="B18" s="70" t="s">
        <v>860</v>
      </c>
      <c r="C18" s="83"/>
      <c r="D18" s="84"/>
      <c r="E18" s="85"/>
      <c r="F18" s="86"/>
      <c r="G18" s="83"/>
      <c r="H18" s="81"/>
      <c r="I18" s="87"/>
      <c r="J18" s="87"/>
      <c r="K18" s="36"/>
      <c r="L18" s="90">
        <v>18</v>
      </c>
      <c r="M18" s="90"/>
      <c r="N18" s="89"/>
      <c r="O18" s="72" t="s">
        <v>179</v>
      </c>
      <c r="P18" s="74">
        <v>42827.537835648145</v>
      </c>
      <c r="Q18" s="76" t="s">
        <v>1119</v>
      </c>
      <c r="R18" s="76" t="s">
        <v>1388</v>
      </c>
      <c r="S18" s="72" t="s">
        <v>1552</v>
      </c>
      <c r="T18" s="72"/>
      <c r="U18" s="72"/>
      <c r="V18" s="76" t="s">
        <v>1701</v>
      </c>
      <c r="W18" s="74">
        <v>42827.537835648145</v>
      </c>
      <c r="X18" s="76" t="s">
        <v>1868</v>
      </c>
      <c r="Y18" s="72"/>
      <c r="Z18" s="72"/>
      <c r="AA18" s="78" t="s">
        <v>2146</v>
      </c>
      <c r="AB18" s="72"/>
      <c r="AC18" s="72" t="b">
        <v>0</v>
      </c>
      <c r="AD18" s="72">
        <v>0</v>
      </c>
      <c r="AE18" s="78" t="s">
        <v>236</v>
      </c>
      <c r="AF18" s="72" t="b">
        <v>0</v>
      </c>
      <c r="AG18" s="72" t="s">
        <v>607</v>
      </c>
      <c r="AH18" s="72"/>
      <c r="AI18" s="78" t="s">
        <v>236</v>
      </c>
      <c r="AJ18" s="72" t="b">
        <v>0</v>
      </c>
      <c r="AK18" s="72">
        <v>0</v>
      </c>
      <c r="AL18" s="78" t="s">
        <v>236</v>
      </c>
      <c r="AM18" s="72" t="s">
        <v>250</v>
      </c>
      <c r="AN18" s="72" t="b">
        <v>0</v>
      </c>
      <c r="AO18" s="78" t="s">
        <v>2146</v>
      </c>
      <c r="AP18" s="72" t="s">
        <v>179</v>
      </c>
      <c r="AQ18" s="72">
        <v>0</v>
      </c>
      <c r="AR18" s="72">
        <v>0</v>
      </c>
      <c r="AS18" s="72"/>
      <c r="AT18" s="72"/>
      <c r="AU18" s="72"/>
      <c r="AV18" s="72"/>
      <c r="AW18" s="72"/>
      <c r="AX18" s="72"/>
      <c r="AY18" s="72"/>
      <c r="AZ18" s="72"/>
    </row>
    <row r="19" spans="1:52" x14ac:dyDescent="0.35">
      <c r="A19" s="70" t="s">
        <v>861</v>
      </c>
      <c r="B19" s="70" t="s">
        <v>861</v>
      </c>
      <c r="C19" s="83"/>
      <c r="D19" s="84"/>
      <c r="E19" s="85"/>
      <c r="F19" s="86"/>
      <c r="G19" s="83"/>
      <c r="H19" s="81"/>
      <c r="I19" s="87"/>
      <c r="J19" s="87"/>
      <c r="K19" s="36"/>
      <c r="L19" s="90">
        <v>19</v>
      </c>
      <c r="M19" s="90"/>
      <c r="N19" s="89"/>
      <c r="O19" s="72" t="s">
        <v>179</v>
      </c>
      <c r="P19" s="74">
        <v>42827.548032407409</v>
      </c>
      <c r="Q19" s="72" t="s">
        <v>1120</v>
      </c>
      <c r="R19" s="76" t="s">
        <v>1389</v>
      </c>
      <c r="S19" s="72" t="s">
        <v>226</v>
      </c>
      <c r="T19" s="72"/>
      <c r="U19" s="76" t="s">
        <v>1639</v>
      </c>
      <c r="V19" s="76" t="s">
        <v>1639</v>
      </c>
      <c r="W19" s="74">
        <v>42827.548032407409</v>
      </c>
      <c r="X19" s="76" t="s">
        <v>1869</v>
      </c>
      <c r="Y19" s="72"/>
      <c r="Z19" s="72"/>
      <c r="AA19" s="78" t="s">
        <v>2147</v>
      </c>
      <c r="AB19" s="72"/>
      <c r="AC19" s="72" t="b">
        <v>0</v>
      </c>
      <c r="AD19" s="72">
        <v>0</v>
      </c>
      <c r="AE19" s="78" t="s">
        <v>236</v>
      </c>
      <c r="AF19" s="72" t="b">
        <v>0</v>
      </c>
      <c r="AG19" s="72" t="s">
        <v>237</v>
      </c>
      <c r="AH19" s="72"/>
      <c r="AI19" s="78" t="s">
        <v>236</v>
      </c>
      <c r="AJ19" s="72" t="b">
        <v>0</v>
      </c>
      <c r="AK19" s="72">
        <v>0</v>
      </c>
      <c r="AL19" s="78" t="s">
        <v>236</v>
      </c>
      <c r="AM19" s="72" t="s">
        <v>255</v>
      </c>
      <c r="AN19" s="72" t="b">
        <v>0</v>
      </c>
      <c r="AO19" s="78" t="s">
        <v>2147</v>
      </c>
      <c r="AP19" s="72" t="s">
        <v>179</v>
      </c>
      <c r="AQ19" s="72">
        <v>0</v>
      </c>
      <c r="AR19" s="72">
        <v>0</v>
      </c>
      <c r="AS19" s="72"/>
      <c r="AT19" s="72"/>
      <c r="AU19" s="72"/>
      <c r="AV19" s="72"/>
      <c r="AW19" s="72"/>
      <c r="AX19" s="72"/>
      <c r="AY19" s="72"/>
      <c r="AZ19" s="72"/>
    </row>
    <row r="20" spans="1:52" x14ac:dyDescent="0.35">
      <c r="A20" s="70" t="s">
        <v>862</v>
      </c>
      <c r="B20" s="70" t="s">
        <v>862</v>
      </c>
      <c r="C20" s="83"/>
      <c r="D20" s="84"/>
      <c r="E20" s="85"/>
      <c r="F20" s="86"/>
      <c r="G20" s="83"/>
      <c r="H20" s="81"/>
      <c r="I20" s="87"/>
      <c r="J20" s="87"/>
      <c r="K20" s="36"/>
      <c r="L20" s="90">
        <v>20</v>
      </c>
      <c r="M20" s="90"/>
      <c r="N20" s="89"/>
      <c r="O20" s="72" t="s">
        <v>179</v>
      </c>
      <c r="P20" s="74">
        <v>42827.548333333332</v>
      </c>
      <c r="Q20" s="72" t="s">
        <v>1121</v>
      </c>
      <c r="R20" s="76" t="s">
        <v>1390</v>
      </c>
      <c r="S20" s="72" t="s">
        <v>1553</v>
      </c>
      <c r="T20" s="72"/>
      <c r="U20" s="76" t="s">
        <v>1640</v>
      </c>
      <c r="V20" s="76" t="s">
        <v>1640</v>
      </c>
      <c r="W20" s="74">
        <v>42827.548333333332</v>
      </c>
      <c r="X20" s="76" t="s">
        <v>1870</v>
      </c>
      <c r="Y20" s="72"/>
      <c r="Z20" s="72"/>
      <c r="AA20" s="78" t="s">
        <v>2148</v>
      </c>
      <c r="AB20" s="72"/>
      <c r="AC20" s="72" t="b">
        <v>0</v>
      </c>
      <c r="AD20" s="72">
        <v>0</v>
      </c>
      <c r="AE20" s="78" t="s">
        <v>236</v>
      </c>
      <c r="AF20" s="72" t="b">
        <v>0</v>
      </c>
      <c r="AG20" s="72" t="s">
        <v>237</v>
      </c>
      <c r="AH20" s="72"/>
      <c r="AI20" s="78" t="s">
        <v>236</v>
      </c>
      <c r="AJ20" s="72" t="b">
        <v>0</v>
      </c>
      <c r="AK20" s="72">
        <v>0</v>
      </c>
      <c r="AL20" s="78" t="s">
        <v>236</v>
      </c>
      <c r="AM20" s="72" t="s">
        <v>255</v>
      </c>
      <c r="AN20" s="72" t="b">
        <v>0</v>
      </c>
      <c r="AO20" s="78" t="s">
        <v>2148</v>
      </c>
      <c r="AP20" s="72" t="s">
        <v>179</v>
      </c>
      <c r="AQ20" s="72">
        <v>0</v>
      </c>
      <c r="AR20" s="72">
        <v>0</v>
      </c>
      <c r="AS20" s="72"/>
      <c r="AT20" s="72"/>
      <c r="AU20" s="72"/>
      <c r="AV20" s="72"/>
      <c r="AW20" s="72"/>
      <c r="AX20" s="72"/>
      <c r="AY20" s="72"/>
      <c r="AZ20" s="72"/>
    </row>
    <row r="21" spans="1:52" x14ac:dyDescent="0.35">
      <c r="A21" s="70" t="s">
        <v>863</v>
      </c>
      <c r="B21" s="70" t="s">
        <v>891</v>
      </c>
      <c r="C21" s="83"/>
      <c r="D21" s="84"/>
      <c r="E21" s="85"/>
      <c r="F21" s="86"/>
      <c r="G21" s="83"/>
      <c r="H21" s="81"/>
      <c r="I21" s="87"/>
      <c r="J21" s="87"/>
      <c r="K21" s="36"/>
      <c r="L21" s="90">
        <v>21</v>
      </c>
      <c r="M21" s="90"/>
      <c r="N21" s="89"/>
      <c r="O21" s="72" t="s">
        <v>219</v>
      </c>
      <c r="P21" s="74">
        <v>42827.560914351852</v>
      </c>
      <c r="Q21" s="72" t="s">
        <v>1122</v>
      </c>
      <c r="R21" s="72"/>
      <c r="S21" s="72"/>
      <c r="T21" s="72"/>
      <c r="U21" s="72"/>
      <c r="V21" s="76" t="s">
        <v>1702</v>
      </c>
      <c r="W21" s="74">
        <v>42827.560914351852</v>
      </c>
      <c r="X21" s="76" t="s">
        <v>1871</v>
      </c>
      <c r="Y21" s="72"/>
      <c r="Z21" s="72"/>
      <c r="AA21" s="78" t="s">
        <v>2149</v>
      </c>
      <c r="AB21" s="72"/>
      <c r="AC21" s="72" t="b">
        <v>0</v>
      </c>
      <c r="AD21" s="72">
        <v>0</v>
      </c>
      <c r="AE21" s="78" t="s">
        <v>236</v>
      </c>
      <c r="AF21" s="72" t="b">
        <v>0</v>
      </c>
      <c r="AG21" s="72" t="s">
        <v>317</v>
      </c>
      <c r="AH21" s="72"/>
      <c r="AI21" s="78" t="s">
        <v>236</v>
      </c>
      <c r="AJ21" s="72" t="b">
        <v>0</v>
      </c>
      <c r="AK21" s="72">
        <v>2</v>
      </c>
      <c r="AL21" s="78" t="s">
        <v>2178</v>
      </c>
      <c r="AM21" s="72" t="s">
        <v>250</v>
      </c>
      <c r="AN21" s="72" t="b">
        <v>0</v>
      </c>
      <c r="AO21" s="78" t="s">
        <v>2178</v>
      </c>
      <c r="AP21" s="72" t="s">
        <v>179</v>
      </c>
      <c r="AQ21" s="72">
        <v>0</v>
      </c>
      <c r="AR21" s="72">
        <v>0</v>
      </c>
      <c r="AS21" s="72"/>
      <c r="AT21" s="72"/>
      <c r="AU21" s="72"/>
      <c r="AV21" s="72"/>
      <c r="AW21" s="72"/>
      <c r="AX21" s="72"/>
      <c r="AY21" s="72"/>
      <c r="AZ21" s="72"/>
    </row>
    <row r="22" spans="1:52" x14ac:dyDescent="0.35">
      <c r="A22" s="70" t="s">
        <v>864</v>
      </c>
      <c r="B22" s="70" t="s">
        <v>1069</v>
      </c>
      <c r="C22" s="83"/>
      <c r="D22" s="84"/>
      <c r="E22" s="85"/>
      <c r="F22" s="86"/>
      <c r="G22" s="83"/>
      <c r="H22" s="81"/>
      <c r="I22" s="87"/>
      <c r="J22" s="87"/>
      <c r="K22" s="36"/>
      <c r="L22" s="90">
        <v>22</v>
      </c>
      <c r="M22" s="90"/>
      <c r="N22" s="89"/>
      <c r="O22" s="72" t="s">
        <v>219</v>
      </c>
      <c r="P22" s="74">
        <v>42778.154849537037</v>
      </c>
      <c r="Q22" s="72" t="s">
        <v>1123</v>
      </c>
      <c r="R22" s="76" t="s">
        <v>1391</v>
      </c>
      <c r="S22" s="72" t="s">
        <v>344</v>
      </c>
      <c r="T22" s="72" t="s">
        <v>1609</v>
      </c>
      <c r="U22" s="72"/>
      <c r="V22" s="76" t="s">
        <v>1703</v>
      </c>
      <c r="W22" s="74">
        <v>42778.154849537037</v>
      </c>
      <c r="X22" s="76" t="s">
        <v>1872</v>
      </c>
      <c r="Y22" s="72"/>
      <c r="Z22" s="72"/>
      <c r="AA22" s="78" t="s">
        <v>2150</v>
      </c>
      <c r="AB22" s="72"/>
      <c r="AC22" s="72" t="b">
        <v>0</v>
      </c>
      <c r="AD22" s="72">
        <v>0</v>
      </c>
      <c r="AE22" s="78" t="s">
        <v>236</v>
      </c>
      <c r="AF22" s="72" t="b">
        <v>0</v>
      </c>
      <c r="AG22" s="72" t="s">
        <v>317</v>
      </c>
      <c r="AH22" s="72"/>
      <c r="AI22" s="78" t="s">
        <v>236</v>
      </c>
      <c r="AJ22" s="72" t="b">
        <v>0</v>
      </c>
      <c r="AK22" s="72">
        <v>1</v>
      </c>
      <c r="AL22" s="78" t="s">
        <v>236</v>
      </c>
      <c r="AM22" s="72" t="s">
        <v>247</v>
      </c>
      <c r="AN22" s="72" t="b">
        <v>0</v>
      </c>
      <c r="AO22" s="78" t="s">
        <v>2150</v>
      </c>
      <c r="AP22" s="72" t="s">
        <v>258</v>
      </c>
      <c r="AQ22" s="72">
        <v>0</v>
      </c>
      <c r="AR22" s="72">
        <v>0</v>
      </c>
      <c r="AS22" s="72"/>
      <c r="AT22" s="72"/>
      <c r="AU22" s="72"/>
      <c r="AV22" s="72"/>
      <c r="AW22" s="72"/>
      <c r="AX22" s="72"/>
      <c r="AY22" s="72"/>
      <c r="AZ22" s="72"/>
    </row>
    <row r="23" spans="1:52" x14ac:dyDescent="0.35">
      <c r="A23" s="70" t="s">
        <v>865</v>
      </c>
      <c r="B23" s="70" t="s">
        <v>864</v>
      </c>
      <c r="C23" s="83"/>
      <c r="D23" s="84"/>
      <c r="E23" s="85"/>
      <c r="F23" s="86"/>
      <c r="G23" s="83"/>
      <c r="H23" s="81"/>
      <c r="I23" s="87"/>
      <c r="J23" s="87"/>
      <c r="K23" s="36"/>
      <c r="L23" s="90">
        <v>23</v>
      </c>
      <c r="M23" s="90"/>
      <c r="N23" s="89"/>
      <c r="O23" s="72" t="s">
        <v>219</v>
      </c>
      <c r="P23" s="74">
        <v>42827.568113425928</v>
      </c>
      <c r="Q23" s="72" t="s">
        <v>1124</v>
      </c>
      <c r="R23" s="76" t="s">
        <v>1391</v>
      </c>
      <c r="S23" s="72" t="s">
        <v>344</v>
      </c>
      <c r="T23" s="72" t="s">
        <v>1609</v>
      </c>
      <c r="U23" s="72"/>
      <c r="V23" s="76" t="s">
        <v>331</v>
      </c>
      <c r="W23" s="74">
        <v>42827.568113425928</v>
      </c>
      <c r="X23" s="76" t="s">
        <v>1873</v>
      </c>
      <c r="Y23" s="72"/>
      <c r="Z23" s="72"/>
      <c r="AA23" s="78" t="s">
        <v>2151</v>
      </c>
      <c r="AB23" s="72"/>
      <c r="AC23" s="72" t="b">
        <v>0</v>
      </c>
      <c r="AD23" s="72">
        <v>0</v>
      </c>
      <c r="AE23" s="78" t="s">
        <v>236</v>
      </c>
      <c r="AF23" s="72" t="b">
        <v>0</v>
      </c>
      <c r="AG23" s="72" t="s">
        <v>317</v>
      </c>
      <c r="AH23" s="72"/>
      <c r="AI23" s="78" t="s">
        <v>236</v>
      </c>
      <c r="AJ23" s="72" t="b">
        <v>0</v>
      </c>
      <c r="AK23" s="72">
        <v>1</v>
      </c>
      <c r="AL23" s="78" t="s">
        <v>2150</v>
      </c>
      <c r="AM23" s="72" t="s">
        <v>247</v>
      </c>
      <c r="AN23" s="72" t="b">
        <v>0</v>
      </c>
      <c r="AO23" s="78" t="s">
        <v>2150</v>
      </c>
      <c r="AP23" s="72" t="s">
        <v>179</v>
      </c>
      <c r="AQ23" s="72">
        <v>0</v>
      </c>
      <c r="AR23" s="72">
        <v>0</v>
      </c>
      <c r="AS23" s="72"/>
      <c r="AT23" s="72"/>
      <c r="AU23" s="72"/>
      <c r="AV23" s="72"/>
      <c r="AW23" s="72"/>
      <c r="AX23" s="72"/>
      <c r="AY23" s="72"/>
      <c r="AZ23" s="72"/>
    </row>
    <row r="24" spans="1:52" x14ac:dyDescent="0.35">
      <c r="A24" s="70" t="s">
        <v>865</v>
      </c>
      <c r="B24" s="70" t="s">
        <v>1069</v>
      </c>
      <c r="C24" s="83"/>
      <c r="D24" s="84"/>
      <c r="E24" s="85"/>
      <c r="F24" s="86"/>
      <c r="G24" s="83"/>
      <c r="H24" s="81"/>
      <c r="I24" s="87"/>
      <c r="J24" s="87"/>
      <c r="K24" s="36"/>
      <c r="L24" s="90">
        <v>24</v>
      </c>
      <c r="M24" s="90"/>
      <c r="N24" s="89"/>
      <c r="O24" s="72" t="s">
        <v>219</v>
      </c>
      <c r="P24" s="74">
        <v>42827.568113425928</v>
      </c>
      <c r="Q24" s="72" t="s">
        <v>1124</v>
      </c>
      <c r="R24" s="76" t="s">
        <v>1391</v>
      </c>
      <c r="S24" s="72" t="s">
        <v>344</v>
      </c>
      <c r="T24" s="72" t="s">
        <v>1609</v>
      </c>
      <c r="U24" s="72"/>
      <c r="V24" s="76" t="s">
        <v>331</v>
      </c>
      <c r="W24" s="74">
        <v>42827.568113425928</v>
      </c>
      <c r="X24" s="76" t="s">
        <v>1873</v>
      </c>
      <c r="Y24" s="72"/>
      <c r="Z24" s="72"/>
      <c r="AA24" s="78" t="s">
        <v>2151</v>
      </c>
      <c r="AB24" s="72"/>
      <c r="AC24" s="72" t="b">
        <v>0</v>
      </c>
      <c r="AD24" s="72">
        <v>0</v>
      </c>
      <c r="AE24" s="78" t="s">
        <v>236</v>
      </c>
      <c r="AF24" s="72" t="b">
        <v>0</v>
      </c>
      <c r="AG24" s="72" t="s">
        <v>317</v>
      </c>
      <c r="AH24" s="72"/>
      <c r="AI24" s="78" t="s">
        <v>236</v>
      </c>
      <c r="AJ24" s="72" t="b">
        <v>0</v>
      </c>
      <c r="AK24" s="72">
        <v>1</v>
      </c>
      <c r="AL24" s="78" t="s">
        <v>2150</v>
      </c>
      <c r="AM24" s="72" t="s">
        <v>247</v>
      </c>
      <c r="AN24" s="72" t="b">
        <v>0</v>
      </c>
      <c r="AO24" s="78" t="s">
        <v>2150</v>
      </c>
      <c r="AP24" s="72" t="s">
        <v>179</v>
      </c>
      <c r="AQ24" s="72">
        <v>0</v>
      </c>
      <c r="AR24" s="72">
        <v>0</v>
      </c>
      <c r="AS24" s="72"/>
      <c r="AT24" s="72"/>
      <c r="AU24" s="72"/>
      <c r="AV24" s="72"/>
      <c r="AW24" s="72"/>
      <c r="AX24" s="72"/>
      <c r="AY24" s="72"/>
      <c r="AZ24" s="72"/>
    </row>
    <row r="25" spans="1:52" x14ac:dyDescent="0.35">
      <c r="A25" s="70" t="s">
        <v>866</v>
      </c>
      <c r="B25" s="70" t="s">
        <v>866</v>
      </c>
      <c r="C25" s="83"/>
      <c r="D25" s="84"/>
      <c r="E25" s="85"/>
      <c r="F25" s="86"/>
      <c r="G25" s="83"/>
      <c r="H25" s="81"/>
      <c r="I25" s="87"/>
      <c r="J25" s="87"/>
      <c r="K25" s="36"/>
      <c r="L25" s="90">
        <v>25</v>
      </c>
      <c r="M25" s="90"/>
      <c r="N25" s="89"/>
      <c r="O25" s="72" t="s">
        <v>179</v>
      </c>
      <c r="P25" s="74">
        <v>42827.570879629631</v>
      </c>
      <c r="Q25" s="72" t="s">
        <v>1125</v>
      </c>
      <c r="R25" s="76" t="s">
        <v>1392</v>
      </c>
      <c r="S25" s="72" t="s">
        <v>1554</v>
      </c>
      <c r="T25" s="72" t="s">
        <v>1610</v>
      </c>
      <c r="U25" s="72"/>
      <c r="V25" s="76" t="s">
        <v>1704</v>
      </c>
      <c r="W25" s="74">
        <v>42827.570879629631</v>
      </c>
      <c r="X25" s="76" t="s">
        <v>1874</v>
      </c>
      <c r="Y25" s="72"/>
      <c r="Z25" s="72"/>
      <c r="AA25" s="78" t="s">
        <v>2152</v>
      </c>
      <c r="AB25" s="72"/>
      <c r="AC25" s="72" t="b">
        <v>0</v>
      </c>
      <c r="AD25" s="72">
        <v>0</v>
      </c>
      <c r="AE25" s="78" t="s">
        <v>236</v>
      </c>
      <c r="AF25" s="72" t="b">
        <v>0</v>
      </c>
      <c r="AG25" s="72" t="s">
        <v>239</v>
      </c>
      <c r="AH25" s="72"/>
      <c r="AI25" s="78" t="s">
        <v>236</v>
      </c>
      <c r="AJ25" s="72" t="b">
        <v>0</v>
      </c>
      <c r="AK25" s="72">
        <v>0</v>
      </c>
      <c r="AL25" s="78" t="s">
        <v>236</v>
      </c>
      <c r="AM25" s="72" t="s">
        <v>2447</v>
      </c>
      <c r="AN25" s="72" t="b">
        <v>0</v>
      </c>
      <c r="AO25" s="78" t="s">
        <v>2152</v>
      </c>
      <c r="AP25" s="72" t="s">
        <v>179</v>
      </c>
      <c r="AQ25" s="72">
        <v>0</v>
      </c>
      <c r="AR25" s="72">
        <v>0</v>
      </c>
      <c r="AS25" s="72"/>
      <c r="AT25" s="72"/>
      <c r="AU25" s="72"/>
      <c r="AV25" s="72"/>
      <c r="AW25" s="72"/>
      <c r="AX25" s="72"/>
      <c r="AY25" s="72"/>
      <c r="AZ25" s="72"/>
    </row>
    <row r="26" spans="1:52" x14ac:dyDescent="0.35">
      <c r="A26" s="70" t="s">
        <v>867</v>
      </c>
      <c r="B26" s="70" t="s">
        <v>218</v>
      </c>
      <c r="C26" s="83"/>
      <c r="D26" s="84"/>
      <c r="E26" s="85"/>
      <c r="F26" s="86"/>
      <c r="G26" s="83"/>
      <c r="H26" s="81"/>
      <c r="I26" s="87"/>
      <c r="J26" s="87"/>
      <c r="K26" s="36"/>
      <c r="L26" s="90">
        <v>26</v>
      </c>
      <c r="M26" s="90"/>
      <c r="N26" s="89"/>
      <c r="O26" s="72" t="s">
        <v>219</v>
      </c>
      <c r="P26" s="74">
        <v>42827.575138888889</v>
      </c>
      <c r="Q26" s="72" t="s">
        <v>1126</v>
      </c>
      <c r="R26" s="76" t="s">
        <v>1393</v>
      </c>
      <c r="S26" s="72" t="s">
        <v>231</v>
      </c>
      <c r="T26" s="72"/>
      <c r="U26" s="72"/>
      <c r="V26" s="76" t="s">
        <v>1705</v>
      </c>
      <c r="W26" s="74">
        <v>42827.575138888889</v>
      </c>
      <c r="X26" s="76" t="s">
        <v>1875</v>
      </c>
      <c r="Y26" s="72"/>
      <c r="Z26" s="72"/>
      <c r="AA26" s="78" t="s">
        <v>2153</v>
      </c>
      <c r="AB26" s="72"/>
      <c r="AC26" s="72" t="b">
        <v>0</v>
      </c>
      <c r="AD26" s="72">
        <v>0</v>
      </c>
      <c r="AE26" s="78" t="s">
        <v>236</v>
      </c>
      <c r="AF26" s="72" t="b">
        <v>0</v>
      </c>
      <c r="AG26" s="72" t="s">
        <v>237</v>
      </c>
      <c r="AH26" s="72"/>
      <c r="AI26" s="78" t="s">
        <v>236</v>
      </c>
      <c r="AJ26" s="72" t="b">
        <v>0</v>
      </c>
      <c r="AK26" s="72">
        <v>0</v>
      </c>
      <c r="AL26" s="78" t="s">
        <v>236</v>
      </c>
      <c r="AM26" s="72" t="s">
        <v>244</v>
      </c>
      <c r="AN26" s="72" t="b">
        <v>0</v>
      </c>
      <c r="AO26" s="78" t="s">
        <v>2153</v>
      </c>
      <c r="AP26" s="72" t="s">
        <v>179</v>
      </c>
      <c r="AQ26" s="72">
        <v>0</v>
      </c>
      <c r="AR26" s="72">
        <v>0</v>
      </c>
      <c r="AS26" s="72"/>
      <c r="AT26" s="72"/>
      <c r="AU26" s="72"/>
      <c r="AV26" s="72"/>
      <c r="AW26" s="72"/>
      <c r="AX26" s="72"/>
      <c r="AY26" s="72"/>
      <c r="AZ26" s="72"/>
    </row>
    <row r="27" spans="1:52" x14ac:dyDescent="0.35">
      <c r="A27" s="70" t="s">
        <v>868</v>
      </c>
      <c r="B27" s="70" t="s">
        <v>1069</v>
      </c>
      <c r="C27" s="83"/>
      <c r="D27" s="84"/>
      <c r="E27" s="85"/>
      <c r="F27" s="86"/>
      <c r="G27" s="83"/>
      <c r="H27" s="81"/>
      <c r="I27" s="87"/>
      <c r="J27" s="87"/>
      <c r="K27" s="36"/>
      <c r="L27" s="90">
        <v>27</v>
      </c>
      <c r="M27" s="90"/>
      <c r="N27" s="89"/>
      <c r="O27" s="72" t="s">
        <v>219</v>
      </c>
      <c r="P27" s="74">
        <v>42763.810659722221</v>
      </c>
      <c r="Q27" s="72" t="s">
        <v>1127</v>
      </c>
      <c r="R27" s="76" t="s">
        <v>1394</v>
      </c>
      <c r="S27" s="72" t="s">
        <v>344</v>
      </c>
      <c r="T27" s="72" t="s">
        <v>1611</v>
      </c>
      <c r="U27" s="72"/>
      <c r="V27" s="76" t="s">
        <v>331</v>
      </c>
      <c r="W27" s="74">
        <v>42763.810659722221</v>
      </c>
      <c r="X27" s="76" t="s">
        <v>1876</v>
      </c>
      <c r="Y27" s="72"/>
      <c r="Z27" s="72"/>
      <c r="AA27" s="78" t="s">
        <v>2154</v>
      </c>
      <c r="AB27" s="72"/>
      <c r="AC27" s="72" t="b">
        <v>0</v>
      </c>
      <c r="AD27" s="72">
        <v>2</v>
      </c>
      <c r="AE27" s="78" t="s">
        <v>236</v>
      </c>
      <c r="AF27" s="72" t="b">
        <v>0</v>
      </c>
      <c r="AG27" s="72" t="s">
        <v>317</v>
      </c>
      <c r="AH27" s="72"/>
      <c r="AI27" s="78" t="s">
        <v>236</v>
      </c>
      <c r="AJ27" s="72" t="b">
        <v>0</v>
      </c>
      <c r="AK27" s="72">
        <v>1</v>
      </c>
      <c r="AL27" s="78" t="s">
        <v>236</v>
      </c>
      <c r="AM27" s="72" t="s">
        <v>247</v>
      </c>
      <c r="AN27" s="72" t="b">
        <v>0</v>
      </c>
      <c r="AO27" s="78" t="s">
        <v>2154</v>
      </c>
      <c r="AP27" s="72" t="s">
        <v>258</v>
      </c>
      <c r="AQ27" s="72">
        <v>0</v>
      </c>
      <c r="AR27" s="72">
        <v>0</v>
      </c>
      <c r="AS27" s="72"/>
      <c r="AT27" s="72"/>
      <c r="AU27" s="72"/>
      <c r="AV27" s="72"/>
      <c r="AW27" s="72"/>
      <c r="AX27" s="72"/>
      <c r="AY27" s="72"/>
      <c r="AZ27" s="72"/>
    </row>
    <row r="28" spans="1:52" x14ac:dyDescent="0.35">
      <c r="A28" s="70" t="s">
        <v>869</v>
      </c>
      <c r="B28" s="70" t="s">
        <v>868</v>
      </c>
      <c r="C28" s="83"/>
      <c r="D28" s="84"/>
      <c r="E28" s="85"/>
      <c r="F28" s="86"/>
      <c r="G28" s="83"/>
      <c r="H28" s="81"/>
      <c r="I28" s="87"/>
      <c r="J28" s="87"/>
      <c r="K28" s="36"/>
      <c r="L28" s="90">
        <v>28</v>
      </c>
      <c r="M28" s="90"/>
      <c r="N28" s="89"/>
      <c r="O28" s="72" t="s">
        <v>219</v>
      </c>
      <c r="P28" s="74">
        <v>42827.575983796298</v>
      </c>
      <c r="Q28" s="72" t="s">
        <v>1128</v>
      </c>
      <c r="R28" s="76" t="s">
        <v>1394</v>
      </c>
      <c r="S28" s="72" t="s">
        <v>344</v>
      </c>
      <c r="T28" s="72" t="s">
        <v>1611</v>
      </c>
      <c r="U28" s="72"/>
      <c r="V28" s="76" t="s">
        <v>1706</v>
      </c>
      <c r="W28" s="74">
        <v>42827.575983796298</v>
      </c>
      <c r="X28" s="76" t="s">
        <v>1877</v>
      </c>
      <c r="Y28" s="72"/>
      <c r="Z28" s="72"/>
      <c r="AA28" s="78" t="s">
        <v>2155</v>
      </c>
      <c r="AB28" s="72"/>
      <c r="AC28" s="72" t="b">
        <v>0</v>
      </c>
      <c r="AD28" s="72">
        <v>0</v>
      </c>
      <c r="AE28" s="78" t="s">
        <v>236</v>
      </c>
      <c r="AF28" s="72" t="b">
        <v>0</v>
      </c>
      <c r="AG28" s="72" t="s">
        <v>317</v>
      </c>
      <c r="AH28" s="72"/>
      <c r="AI28" s="78" t="s">
        <v>236</v>
      </c>
      <c r="AJ28" s="72" t="b">
        <v>0</v>
      </c>
      <c r="AK28" s="72">
        <v>1</v>
      </c>
      <c r="AL28" s="78" t="s">
        <v>2154</v>
      </c>
      <c r="AM28" s="72" t="s">
        <v>247</v>
      </c>
      <c r="AN28" s="72" t="b">
        <v>0</v>
      </c>
      <c r="AO28" s="78" t="s">
        <v>2154</v>
      </c>
      <c r="AP28" s="72" t="s">
        <v>179</v>
      </c>
      <c r="AQ28" s="72">
        <v>0</v>
      </c>
      <c r="AR28" s="72">
        <v>0</v>
      </c>
      <c r="AS28" s="72"/>
      <c r="AT28" s="72"/>
      <c r="AU28" s="72"/>
      <c r="AV28" s="72"/>
      <c r="AW28" s="72"/>
      <c r="AX28" s="72"/>
      <c r="AY28" s="72"/>
      <c r="AZ28" s="72"/>
    </row>
    <row r="29" spans="1:52" x14ac:dyDescent="0.35">
      <c r="A29" s="70" t="s">
        <v>869</v>
      </c>
      <c r="B29" s="70" t="s">
        <v>1069</v>
      </c>
      <c r="C29" s="83"/>
      <c r="D29" s="84"/>
      <c r="E29" s="85"/>
      <c r="F29" s="86"/>
      <c r="G29" s="83"/>
      <c r="H29" s="81"/>
      <c r="I29" s="87"/>
      <c r="J29" s="87"/>
      <c r="K29" s="36"/>
      <c r="L29" s="90">
        <v>29</v>
      </c>
      <c r="M29" s="90"/>
      <c r="N29" s="89"/>
      <c r="O29" s="72" t="s">
        <v>219</v>
      </c>
      <c r="P29" s="74">
        <v>42827.575983796298</v>
      </c>
      <c r="Q29" s="72" t="s">
        <v>1128</v>
      </c>
      <c r="R29" s="76" t="s">
        <v>1394</v>
      </c>
      <c r="S29" s="72" t="s">
        <v>344</v>
      </c>
      <c r="T29" s="72" t="s">
        <v>1611</v>
      </c>
      <c r="U29" s="72"/>
      <c r="V29" s="76" t="s">
        <v>1706</v>
      </c>
      <c r="W29" s="74">
        <v>42827.575983796298</v>
      </c>
      <c r="X29" s="76" t="s">
        <v>1877</v>
      </c>
      <c r="Y29" s="72"/>
      <c r="Z29" s="72"/>
      <c r="AA29" s="78" t="s">
        <v>2155</v>
      </c>
      <c r="AB29" s="72"/>
      <c r="AC29" s="72" t="b">
        <v>0</v>
      </c>
      <c r="AD29" s="72">
        <v>0</v>
      </c>
      <c r="AE29" s="78" t="s">
        <v>236</v>
      </c>
      <c r="AF29" s="72" t="b">
        <v>0</v>
      </c>
      <c r="AG29" s="72" t="s">
        <v>317</v>
      </c>
      <c r="AH29" s="72"/>
      <c r="AI29" s="78" t="s">
        <v>236</v>
      </c>
      <c r="AJ29" s="72" t="b">
        <v>0</v>
      </c>
      <c r="AK29" s="72">
        <v>1</v>
      </c>
      <c r="AL29" s="78" t="s">
        <v>2154</v>
      </c>
      <c r="AM29" s="72" t="s">
        <v>247</v>
      </c>
      <c r="AN29" s="72" t="b">
        <v>0</v>
      </c>
      <c r="AO29" s="78" t="s">
        <v>2154</v>
      </c>
      <c r="AP29" s="72" t="s">
        <v>179</v>
      </c>
      <c r="AQ29" s="72">
        <v>0</v>
      </c>
      <c r="AR29" s="72">
        <v>0</v>
      </c>
      <c r="AS29" s="72"/>
      <c r="AT29" s="72"/>
      <c r="AU29" s="72"/>
      <c r="AV29" s="72"/>
      <c r="AW29" s="72"/>
      <c r="AX29" s="72"/>
      <c r="AY29" s="72"/>
      <c r="AZ29" s="72"/>
    </row>
    <row r="30" spans="1:52" x14ac:dyDescent="0.35">
      <c r="A30" s="70" t="s">
        <v>870</v>
      </c>
      <c r="B30" s="70" t="s">
        <v>870</v>
      </c>
      <c r="C30" s="83"/>
      <c r="D30" s="84"/>
      <c r="E30" s="85"/>
      <c r="F30" s="86"/>
      <c r="G30" s="83"/>
      <c r="H30" s="81"/>
      <c r="I30" s="87"/>
      <c r="J30" s="87"/>
      <c r="K30" s="36"/>
      <c r="L30" s="90">
        <v>30</v>
      </c>
      <c r="M30" s="90"/>
      <c r="N30" s="89"/>
      <c r="O30" s="72" t="s">
        <v>179</v>
      </c>
      <c r="P30" s="74">
        <v>42827.577881944446</v>
      </c>
      <c r="Q30" s="72" t="s">
        <v>1129</v>
      </c>
      <c r="R30" s="76" t="s">
        <v>1395</v>
      </c>
      <c r="S30" s="72" t="s">
        <v>1555</v>
      </c>
      <c r="T30" s="72" t="s">
        <v>1612</v>
      </c>
      <c r="U30" s="76" t="s">
        <v>1641</v>
      </c>
      <c r="V30" s="76" t="s">
        <v>1641</v>
      </c>
      <c r="W30" s="74">
        <v>42827.577881944446</v>
      </c>
      <c r="X30" s="76" t="s">
        <v>1878</v>
      </c>
      <c r="Y30" s="72"/>
      <c r="Z30" s="72"/>
      <c r="AA30" s="78" t="s">
        <v>2156</v>
      </c>
      <c r="AB30" s="72"/>
      <c r="AC30" s="72" t="b">
        <v>0</v>
      </c>
      <c r="AD30" s="72">
        <v>0</v>
      </c>
      <c r="AE30" s="78" t="s">
        <v>236</v>
      </c>
      <c r="AF30" s="72" t="b">
        <v>0</v>
      </c>
      <c r="AG30" s="72" t="s">
        <v>317</v>
      </c>
      <c r="AH30" s="72"/>
      <c r="AI30" s="78" t="s">
        <v>236</v>
      </c>
      <c r="AJ30" s="72" t="b">
        <v>0</v>
      </c>
      <c r="AK30" s="72">
        <v>0</v>
      </c>
      <c r="AL30" s="78" t="s">
        <v>236</v>
      </c>
      <c r="AM30" s="72" t="s">
        <v>248</v>
      </c>
      <c r="AN30" s="72" t="b">
        <v>0</v>
      </c>
      <c r="AO30" s="78" t="s">
        <v>2156</v>
      </c>
      <c r="AP30" s="72" t="s">
        <v>179</v>
      </c>
      <c r="AQ30" s="72">
        <v>0</v>
      </c>
      <c r="AR30" s="72">
        <v>0</v>
      </c>
      <c r="AS30" s="72"/>
      <c r="AT30" s="72"/>
      <c r="AU30" s="72"/>
      <c r="AV30" s="72"/>
      <c r="AW30" s="72"/>
      <c r="AX30" s="72"/>
      <c r="AY30" s="72"/>
      <c r="AZ30" s="72"/>
    </row>
    <row r="31" spans="1:52" x14ac:dyDescent="0.35">
      <c r="A31" s="70" t="s">
        <v>871</v>
      </c>
      <c r="B31" s="70" t="s">
        <v>871</v>
      </c>
      <c r="C31" s="83"/>
      <c r="D31" s="84"/>
      <c r="E31" s="85"/>
      <c r="F31" s="86"/>
      <c r="G31" s="83"/>
      <c r="H31" s="81"/>
      <c r="I31" s="87"/>
      <c r="J31" s="87"/>
      <c r="K31" s="36"/>
      <c r="L31" s="90">
        <v>31</v>
      </c>
      <c r="M31" s="90"/>
      <c r="N31" s="89"/>
      <c r="O31" s="72" t="s">
        <v>179</v>
      </c>
      <c r="P31" s="74">
        <v>42827.583414351851</v>
      </c>
      <c r="Q31" s="72" t="s">
        <v>1130</v>
      </c>
      <c r="R31" s="76" t="s">
        <v>1396</v>
      </c>
      <c r="S31" s="72" t="s">
        <v>231</v>
      </c>
      <c r="T31" s="72" t="s">
        <v>1613</v>
      </c>
      <c r="U31" s="72"/>
      <c r="V31" s="76" t="s">
        <v>1707</v>
      </c>
      <c r="W31" s="74">
        <v>42827.583414351851</v>
      </c>
      <c r="X31" s="76" t="s">
        <v>1879</v>
      </c>
      <c r="Y31" s="72"/>
      <c r="Z31" s="72"/>
      <c r="AA31" s="78" t="s">
        <v>2157</v>
      </c>
      <c r="AB31" s="72"/>
      <c r="AC31" s="72" t="b">
        <v>0</v>
      </c>
      <c r="AD31" s="72">
        <v>0</v>
      </c>
      <c r="AE31" s="78" t="s">
        <v>236</v>
      </c>
      <c r="AF31" s="72" t="b">
        <v>0</v>
      </c>
      <c r="AG31" s="72" t="s">
        <v>237</v>
      </c>
      <c r="AH31" s="72"/>
      <c r="AI31" s="78" t="s">
        <v>236</v>
      </c>
      <c r="AJ31" s="72" t="b">
        <v>0</v>
      </c>
      <c r="AK31" s="72">
        <v>0</v>
      </c>
      <c r="AL31" s="78" t="s">
        <v>236</v>
      </c>
      <c r="AM31" s="72" t="s">
        <v>2448</v>
      </c>
      <c r="AN31" s="72" t="b">
        <v>0</v>
      </c>
      <c r="AO31" s="78" t="s">
        <v>2157</v>
      </c>
      <c r="AP31" s="72" t="s">
        <v>179</v>
      </c>
      <c r="AQ31" s="72">
        <v>0</v>
      </c>
      <c r="AR31" s="72">
        <v>0</v>
      </c>
      <c r="AS31" s="72"/>
      <c r="AT31" s="72"/>
      <c r="AU31" s="72"/>
      <c r="AV31" s="72"/>
      <c r="AW31" s="72"/>
      <c r="AX31" s="72"/>
      <c r="AY31" s="72"/>
      <c r="AZ31" s="72"/>
    </row>
    <row r="32" spans="1:52" x14ac:dyDescent="0.35">
      <c r="A32" s="70" t="s">
        <v>872</v>
      </c>
      <c r="B32" s="70" t="s">
        <v>872</v>
      </c>
      <c r="C32" s="83"/>
      <c r="D32" s="84"/>
      <c r="E32" s="85"/>
      <c r="F32" s="86"/>
      <c r="G32" s="83"/>
      <c r="H32" s="81"/>
      <c r="I32" s="87"/>
      <c r="J32" s="87"/>
      <c r="K32" s="36"/>
      <c r="L32" s="90">
        <v>32</v>
      </c>
      <c r="M32" s="90"/>
      <c r="N32" s="89"/>
      <c r="O32" s="72" t="s">
        <v>179</v>
      </c>
      <c r="P32" s="74">
        <v>42827.58865740741</v>
      </c>
      <c r="Q32" s="72" t="s">
        <v>1131</v>
      </c>
      <c r="R32" s="76" t="s">
        <v>1397</v>
      </c>
      <c r="S32" s="72" t="s">
        <v>229</v>
      </c>
      <c r="T32" s="72"/>
      <c r="U32" s="72"/>
      <c r="V32" s="76" t="s">
        <v>1708</v>
      </c>
      <c r="W32" s="74">
        <v>42827.58865740741</v>
      </c>
      <c r="X32" s="76" t="s">
        <v>1880</v>
      </c>
      <c r="Y32" s="72"/>
      <c r="Z32" s="72"/>
      <c r="AA32" s="78" t="s">
        <v>2158</v>
      </c>
      <c r="AB32" s="72"/>
      <c r="AC32" s="72" t="b">
        <v>0</v>
      </c>
      <c r="AD32" s="72">
        <v>0</v>
      </c>
      <c r="AE32" s="78" t="s">
        <v>236</v>
      </c>
      <c r="AF32" s="72" t="b">
        <v>1</v>
      </c>
      <c r="AG32" s="72" t="s">
        <v>605</v>
      </c>
      <c r="AH32" s="72"/>
      <c r="AI32" s="78" t="s">
        <v>2444</v>
      </c>
      <c r="AJ32" s="72" t="b">
        <v>0</v>
      </c>
      <c r="AK32" s="72">
        <v>0</v>
      </c>
      <c r="AL32" s="78" t="s">
        <v>236</v>
      </c>
      <c r="AM32" s="72" t="s">
        <v>250</v>
      </c>
      <c r="AN32" s="72" t="b">
        <v>0</v>
      </c>
      <c r="AO32" s="78" t="s">
        <v>2158</v>
      </c>
      <c r="AP32" s="72" t="s">
        <v>179</v>
      </c>
      <c r="AQ32" s="72">
        <v>0</v>
      </c>
      <c r="AR32" s="72">
        <v>0</v>
      </c>
      <c r="AS32" s="72"/>
      <c r="AT32" s="72"/>
      <c r="AU32" s="72"/>
      <c r="AV32" s="72"/>
      <c r="AW32" s="72"/>
      <c r="AX32" s="72"/>
      <c r="AY32" s="72"/>
      <c r="AZ32" s="72"/>
    </row>
    <row r="33" spans="1:52" x14ac:dyDescent="0.35">
      <c r="A33" s="70" t="s">
        <v>873</v>
      </c>
      <c r="B33" s="70" t="s">
        <v>1070</v>
      </c>
      <c r="C33" s="83"/>
      <c r="D33" s="84"/>
      <c r="E33" s="85"/>
      <c r="F33" s="86"/>
      <c r="G33" s="83"/>
      <c r="H33" s="81"/>
      <c r="I33" s="87"/>
      <c r="J33" s="87"/>
      <c r="K33" s="36"/>
      <c r="L33" s="90">
        <v>33</v>
      </c>
      <c r="M33" s="90"/>
      <c r="N33" s="89"/>
      <c r="O33" s="72" t="s">
        <v>220</v>
      </c>
      <c r="P33" s="74">
        <v>42827.589803240742</v>
      </c>
      <c r="Q33" s="72" t="s">
        <v>1132</v>
      </c>
      <c r="R33" s="72"/>
      <c r="S33" s="72"/>
      <c r="T33" s="72"/>
      <c r="U33" s="72"/>
      <c r="V33" s="76" t="s">
        <v>1709</v>
      </c>
      <c r="W33" s="74">
        <v>42827.589803240742</v>
      </c>
      <c r="X33" s="76" t="s">
        <v>1881</v>
      </c>
      <c r="Y33" s="72"/>
      <c r="Z33" s="72"/>
      <c r="AA33" s="78" t="s">
        <v>2159</v>
      </c>
      <c r="AB33" s="78" t="s">
        <v>2410</v>
      </c>
      <c r="AC33" s="72" t="b">
        <v>0</v>
      </c>
      <c r="AD33" s="72">
        <v>0</v>
      </c>
      <c r="AE33" s="78" t="s">
        <v>2417</v>
      </c>
      <c r="AF33" s="72" t="b">
        <v>0</v>
      </c>
      <c r="AG33" s="72" t="s">
        <v>605</v>
      </c>
      <c r="AH33" s="72"/>
      <c r="AI33" s="78" t="s">
        <v>236</v>
      </c>
      <c r="AJ33" s="72" t="b">
        <v>0</v>
      </c>
      <c r="AK33" s="72">
        <v>0</v>
      </c>
      <c r="AL33" s="78" t="s">
        <v>236</v>
      </c>
      <c r="AM33" s="72" t="s">
        <v>250</v>
      </c>
      <c r="AN33" s="72" t="b">
        <v>0</v>
      </c>
      <c r="AO33" s="78" t="s">
        <v>2410</v>
      </c>
      <c r="AP33" s="72" t="s">
        <v>179</v>
      </c>
      <c r="AQ33" s="72">
        <v>0</v>
      </c>
      <c r="AR33" s="72">
        <v>0</v>
      </c>
      <c r="AS33" s="72"/>
      <c r="AT33" s="72"/>
      <c r="AU33" s="72"/>
      <c r="AV33" s="72"/>
      <c r="AW33" s="72"/>
      <c r="AX33" s="72"/>
      <c r="AY33" s="72"/>
      <c r="AZ33" s="72"/>
    </row>
    <row r="34" spans="1:52" x14ac:dyDescent="0.35">
      <c r="A34" s="70" t="s">
        <v>874</v>
      </c>
      <c r="B34" s="70" t="s">
        <v>874</v>
      </c>
      <c r="C34" s="83"/>
      <c r="D34" s="84"/>
      <c r="E34" s="85"/>
      <c r="F34" s="86"/>
      <c r="G34" s="83"/>
      <c r="H34" s="81"/>
      <c r="I34" s="87"/>
      <c r="J34" s="87"/>
      <c r="K34" s="36"/>
      <c r="L34" s="90">
        <v>34</v>
      </c>
      <c r="M34" s="90"/>
      <c r="N34" s="89"/>
      <c r="O34" s="72" t="s">
        <v>179</v>
      </c>
      <c r="P34" s="74">
        <v>42827.591377314813</v>
      </c>
      <c r="Q34" s="72" t="s">
        <v>1133</v>
      </c>
      <c r="R34" s="76" t="s">
        <v>1398</v>
      </c>
      <c r="S34" s="72" t="s">
        <v>345</v>
      </c>
      <c r="T34" s="72"/>
      <c r="U34" s="72"/>
      <c r="V34" s="76" t="s">
        <v>1710</v>
      </c>
      <c r="W34" s="74">
        <v>42827.591377314813</v>
      </c>
      <c r="X34" s="76" t="s">
        <v>1882</v>
      </c>
      <c r="Y34" s="72"/>
      <c r="Z34" s="72"/>
      <c r="AA34" s="78" t="s">
        <v>2160</v>
      </c>
      <c r="AB34" s="72"/>
      <c r="AC34" s="72" t="b">
        <v>0</v>
      </c>
      <c r="AD34" s="72">
        <v>0</v>
      </c>
      <c r="AE34" s="78" t="s">
        <v>236</v>
      </c>
      <c r="AF34" s="72" t="b">
        <v>0</v>
      </c>
      <c r="AG34" s="72" t="s">
        <v>237</v>
      </c>
      <c r="AH34" s="72"/>
      <c r="AI34" s="78" t="s">
        <v>236</v>
      </c>
      <c r="AJ34" s="72" t="b">
        <v>0</v>
      </c>
      <c r="AK34" s="72">
        <v>0</v>
      </c>
      <c r="AL34" s="78" t="s">
        <v>236</v>
      </c>
      <c r="AM34" s="72" t="s">
        <v>243</v>
      </c>
      <c r="AN34" s="72" t="b">
        <v>0</v>
      </c>
      <c r="AO34" s="78" t="s">
        <v>2160</v>
      </c>
      <c r="AP34" s="72" t="s">
        <v>179</v>
      </c>
      <c r="AQ34" s="72">
        <v>0</v>
      </c>
      <c r="AR34" s="72">
        <v>0</v>
      </c>
      <c r="AS34" s="72"/>
      <c r="AT34" s="72"/>
      <c r="AU34" s="72"/>
      <c r="AV34" s="72"/>
      <c r="AW34" s="72"/>
      <c r="AX34" s="72"/>
      <c r="AY34" s="72"/>
      <c r="AZ34" s="72"/>
    </row>
    <row r="35" spans="1:52" x14ac:dyDescent="0.35">
      <c r="A35" s="70" t="s">
        <v>875</v>
      </c>
      <c r="B35" s="70" t="s">
        <v>875</v>
      </c>
      <c r="C35" s="83"/>
      <c r="D35" s="84"/>
      <c r="E35" s="85"/>
      <c r="F35" s="86"/>
      <c r="G35" s="83"/>
      <c r="H35" s="81"/>
      <c r="I35" s="87"/>
      <c r="J35" s="87"/>
      <c r="K35" s="36"/>
      <c r="L35" s="90">
        <v>35</v>
      </c>
      <c r="M35" s="90"/>
      <c r="N35" s="89"/>
      <c r="O35" s="72" t="s">
        <v>179</v>
      </c>
      <c r="P35" s="74">
        <v>42827.594097222223</v>
      </c>
      <c r="Q35" s="72" t="s">
        <v>1134</v>
      </c>
      <c r="R35" s="76" t="s">
        <v>1399</v>
      </c>
      <c r="S35" s="72" t="s">
        <v>1556</v>
      </c>
      <c r="T35" s="72" t="s">
        <v>1614</v>
      </c>
      <c r="U35" s="76" t="s">
        <v>1642</v>
      </c>
      <c r="V35" s="76" t="s">
        <v>1642</v>
      </c>
      <c r="W35" s="74">
        <v>42827.594097222223</v>
      </c>
      <c r="X35" s="76" t="s">
        <v>1883</v>
      </c>
      <c r="Y35" s="72"/>
      <c r="Z35" s="72"/>
      <c r="AA35" s="78" t="s">
        <v>2161</v>
      </c>
      <c r="AB35" s="72"/>
      <c r="AC35" s="72" t="b">
        <v>0</v>
      </c>
      <c r="AD35" s="72">
        <v>0</v>
      </c>
      <c r="AE35" s="78" t="s">
        <v>236</v>
      </c>
      <c r="AF35" s="72" t="b">
        <v>0</v>
      </c>
      <c r="AG35" s="72" t="s">
        <v>317</v>
      </c>
      <c r="AH35" s="72"/>
      <c r="AI35" s="78" t="s">
        <v>236</v>
      </c>
      <c r="AJ35" s="72" t="b">
        <v>0</v>
      </c>
      <c r="AK35" s="72">
        <v>0</v>
      </c>
      <c r="AL35" s="78" t="s">
        <v>236</v>
      </c>
      <c r="AM35" s="72" t="s">
        <v>256</v>
      </c>
      <c r="AN35" s="72" t="b">
        <v>0</v>
      </c>
      <c r="AO35" s="78" t="s">
        <v>2161</v>
      </c>
      <c r="AP35" s="72" t="s">
        <v>179</v>
      </c>
      <c r="AQ35" s="72">
        <v>0</v>
      </c>
      <c r="AR35" s="72">
        <v>0</v>
      </c>
      <c r="AS35" s="72"/>
      <c r="AT35" s="72"/>
      <c r="AU35" s="72"/>
      <c r="AV35" s="72"/>
      <c r="AW35" s="72"/>
      <c r="AX35" s="72"/>
      <c r="AY35" s="72"/>
      <c r="AZ35" s="72"/>
    </row>
    <row r="36" spans="1:52" x14ac:dyDescent="0.35">
      <c r="A36" s="70" t="s">
        <v>876</v>
      </c>
      <c r="B36" s="70" t="s">
        <v>876</v>
      </c>
      <c r="C36" s="83"/>
      <c r="D36" s="84"/>
      <c r="E36" s="85"/>
      <c r="F36" s="86"/>
      <c r="G36" s="83"/>
      <c r="H36" s="81"/>
      <c r="I36" s="87"/>
      <c r="J36" s="87"/>
      <c r="K36" s="36"/>
      <c r="L36" s="90">
        <v>36</v>
      </c>
      <c r="M36" s="90"/>
      <c r="N36" s="89"/>
      <c r="O36" s="72" t="s">
        <v>179</v>
      </c>
      <c r="P36" s="74">
        <v>42827.597974537035</v>
      </c>
      <c r="Q36" s="72" t="s">
        <v>1135</v>
      </c>
      <c r="R36" s="76" t="s">
        <v>1400</v>
      </c>
      <c r="S36" s="72" t="s">
        <v>1557</v>
      </c>
      <c r="T36" s="72" t="s">
        <v>876</v>
      </c>
      <c r="U36" s="76" t="s">
        <v>1643</v>
      </c>
      <c r="V36" s="76" t="s">
        <v>1643</v>
      </c>
      <c r="W36" s="74">
        <v>42827.597974537035</v>
      </c>
      <c r="X36" s="76" t="s">
        <v>1884</v>
      </c>
      <c r="Y36" s="72"/>
      <c r="Z36" s="72"/>
      <c r="AA36" s="78" t="s">
        <v>2162</v>
      </c>
      <c r="AB36" s="72"/>
      <c r="AC36" s="72" t="b">
        <v>0</v>
      </c>
      <c r="AD36" s="72">
        <v>0</v>
      </c>
      <c r="AE36" s="78" t="s">
        <v>236</v>
      </c>
      <c r="AF36" s="72" t="b">
        <v>0</v>
      </c>
      <c r="AG36" s="72" t="s">
        <v>316</v>
      </c>
      <c r="AH36" s="72"/>
      <c r="AI36" s="78" t="s">
        <v>236</v>
      </c>
      <c r="AJ36" s="72" t="b">
        <v>0</v>
      </c>
      <c r="AK36" s="72">
        <v>0</v>
      </c>
      <c r="AL36" s="78" t="s">
        <v>236</v>
      </c>
      <c r="AM36" s="72" t="s">
        <v>2449</v>
      </c>
      <c r="AN36" s="72" t="b">
        <v>0</v>
      </c>
      <c r="AO36" s="78" t="s">
        <v>2162</v>
      </c>
      <c r="AP36" s="72" t="s">
        <v>179</v>
      </c>
      <c r="AQ36" s="72">
        <v>0</v>
      </c>
      <c r="AR36" s="72">
        <v>0</v>
      </c>
      <c r="AS36" s="72"/>
      <c r="AT36" s="72"/>
      <c r="AU36" s="72"/>
      <c r="AV36" s="72"/>
      <c r="AW36" s="72"/>
      <c r="AX36" s="72"/>
      <c r="AY36" s="72"/>
      <c r="AZ36" s="72"/>
    </row>
    <row r="37" spans="1:52" x14ac:dyDescent="0.35">
      <c r="A37" s="70" t="s">
        <v>877</v>
      </c>
      <c r="B37" s="70" t="s">
        <v>1071</v>
      </c>
      <c r="C37" s="83"/>
      <c r="D37" s="84"/>
      <c r="E37" s="85"/>
      <c r="F37" s="86"/>
      <c r="G37" s="83"/>
      <c r="H37" s="81"/>
      <c r="I37" s="87"/>
      <c r="J37" s="87"/>
      <c r="K37" s="36"/>
      <c r="L37" s="90">
        <v>37</v>
      </c>
      <c r="M37" s="90"/>
      <c r="N37" s="89"/>
      <c r="O37" s="72" t="s">
        <v>220</v>
      </c>
      <c r="P37" s="74">
        <v>42827.601666666669</v>
      </c>
      <c r="Q37" s="72" t="s">
        <v>1136</v>
      </c>
      <c r="R37" s="72"/>
      <c r="S37" s="72"/>
      <c r="T37" s="72"/>
      <c r="U37" s="72"/>
      <c r="V37" s="76" t="s">
        <v>1711</v>
      </c>
      <c r="W37" s="74">
        <v>42827.601666666669</v>
      </c>
      <c r="X37" s="76" t="s">
        <v>1885</v>
      </c>
      <c r="Y37" s="72"/>
      <c r="Z37" s="72"/>
      <c r="AA37" s="78" t="s">
        <v>2163</v>
      </c>
      <c r="AB37" s="78" t="s">
        <v>2411</v>
      </c>
      <c r="AC37" s="72" t="b">
        <v>0</v>
      </c>
      <c r="AD37" s="72">
        <v>0</v>
      </c>
      <c r="AE37" s="78" t="s">
        <v>2418</v>
      </c>
      <c r="AF37" s="72" t="b">
        <v>0</v>
      </c>
      <c r="AG37" s="72" t="s">
        <v>605</v>
      </c>
      <c r="AH37" s="72"/>
      <c r="AI37" s="78" t="s">
        <v>236</v>
      </c>
      <c r="AJ37" s="72" t="b">
        <v>0</v>
      </c>
      <c r="AK37" s="72">
        <v>0</v>
      </c>
      <c r="AL37" s="78" t="s">
        <v>236</v>
      </c>
      <c r="AM37" s="72" t="s">
        <v>250</v>
      </c>
      <c r="AN37" s="72" t="b">
        <v>0</v>
      </c>
      <c r="AO37" s="78" t="s">
        <v>2411</v>
      </c>
      <c r="AP37" s="72" t="s">
        <v>179</v>
      </c>
      <c r="AQ37" s="72">
        <v>0</v>
      </c>
      <c r="AR37" s="72">
        <v>0</v>
      </c>
      <c r="AS37" s="72"/>
      <c r="AT37" s="72"/>
      <c r="AU37" s="72"/>
      <c r="AV37" s="72"/>
      <c r="AW37" s="72"/>
      <c r="AX37" s="72"/>
      <c r="AY37" s="72"/>
      <c r="AZ37" s="72"/>
    </row>
    <row r="38" spans="1:52" x14ac:dyDescent="0.35">
      <c r="A38" s="70" t="s">
        <v>878</v>
      </c>
      <c r="B38" s="70" t="s">
        <v>1072</v>
      </c>
      <c r="C38" s="83"/>
      <c r="D38" s="84"/>
      <c r="E38" s="85"/>
      <c r="F38" s="86"/>
      <c r="G38" s="83"/>
      <c r="H38" s="81"/>
      <c r="I38" s="87"/>
      <c r="J38" s="87"/>
      <c r="K38" s="36"/>
      <c r="L38" s="90">
        <v>38</v>
      </c>
      <c r="M38" s="90"/>
      <c r="N38" s="89"/>
      <c r="O38" s="72" t="s">
        <v>220</v>
      </c>
      <c r="P38" s="74">
        <v>42827.607974537037</v>
      </c>
      <c r="Q38" s="72" t="s">
        <v>1137</v>
      </c>
      <c r="R38" s="72"/>
      <c r="S38" s="72"/>
      <c r="T38" s="72"/>
      <c r="U38" s="72"/>
      <c r="V38" s="76" t="s">
        <v>1712</v>
      </c>
      <c r="W38" s="74">
        <v>42827.607974537037</v>
      </c>
      <c r="X38" s="76" t="s">
        <v>1886</v>
      </c>
      <c r="Y38" s="72"/>
      <c r="Z38" s="72"/>
      <c r="AA38" s="78" t="s">
        <v>2164</v>
      </c>
      <c r="AB38" s="72"/>
      <c r="AC38" s="72" t="b">
        <v>0</v>
      </c>
      <c r="AD38" s="72">
        <v>0</v>
      </c>
      <c r="AE38" s="78" t="s">
        <v>2419</v>
      </c>
      <c r="AF38" s="72" t="b">
        <v>0</v>
      </c>
      <c r="AG38" s="72" t="s">
        <v>317</v>
      </c>
      <c r="AH38" s="72"/>
      <c r="AI38" s="78" t="s">
        <v>236</v>
      </c>
      <c r="AJ38" s="72" t="b">
        <v>0</v>
      </c>
      <c r="AK38" s="72">
        <v>0</v>
      </c>
      <c r="AL38" s="78" t="s">
        <v>236</v>
      </c>
      <c r="AM38" s="72" t="s">
        <v>247</v>
      </c>
      <c r="AN38" s="72" t="b">
        <v>0</v>
      </c>
      <c r="AO38" s="78" t="s">
        <v>2164</v>
      </c>
      <c r="AP38" s="72" t="s">
        <v>179</v>
      </c>
      <c r="AQ38" s="72">
        <v>0</v>
      </c>
      <c r="AR38" s="72">
        <v>0</v>
      </c>
      <c r="AS38" s="72"/>
      <c r="AT38" s="72"/>
      <c r="AU38" s="72"/>
      <c r="AV38" s="72"/>
      <c r="AW38" s="72"/>
      <c r="AX38" s="72"/>
      <c r="AY38" s="72"/>
      <c r="AZ38" s="72"/>
    </row>
    <row r="39" spans="1:52" x14ac:dyDescent="0.35">
      <c r="A39" s="70" t="s">
        <v>879</v>
      </c>
      <c r="B39" s="70" t="s">
        <v>936</v>
      </c>
      <c r="C39" s="83"/>
      <c r="D39" s="84"/>
      <c r="E39" s="85"/>
      <c r="F39" s="86"/>
      <c r="G39" s="83"/>
      <c r="H39" s="81"/>
      <c r="I39" s="87"/>
      <c r="J39" s="87"/>
      <c r="K39" s="36"/>
      <c r="L39" s="90">
        <v>39</v>
      </c>
      <c r="M39" s="90"/>
      <c r="N39" s="89"/>
      <c r="O39" s="72" t="s">
        <v>219</v>
      </c>
      <c r="P39" s="74">
        <v>42827.609861111108</v>
      </c>
      <c r="Q39" s="72" t="s">
        <v>1138</v>
      </c>
      <c r="R39" s="72"/>
      <c r="S39" s="72"/>
      <c r="T39" s="72"/>
      <c r="U39" s="72"/>
      <c r="V39" s="76" t="s">
        <v>1713</v>
      </c>
      <c r="W39" s="74">
        <v>42827.609861111108</v>
      </c>
      <c r="X39" s="76" t="s">
        <v>1887</v>
      </c>
      <c r="Y39" s="72"/>
      <c r="Z39" s="72"/>
      <c r="AA39" s="78" t="s">
        <v>2165</v>
      </c>
      <c r="AB39" s="72"/>
      <c r="AC39" s="72" t="b">
        <v>0</v>
      </c>
      <c r="AD39" s="72">
        <v>0</v>
      </c>
      <c r="AE39" s="78" t="s">
        <v>236</v>
      </c>
      <c r="AF39" s="72" t="b">
        <v>0</v>
      </c>
      <c r="AG39" s="72" t="s">
        <v>237</v>
      </c>
      <c r="AH39" s="72"/>
      <c r="AI39" s="78" t="s">
        <v>236</v>
      </c>
      <c r="AJ39" s="72" t="b">
        <v>0</v>
      </c>
      <c r="AK39" s="72">
        <v>16</v>
      </c>
      <c r="AL39" s="78" t="s">
        <v>2391</v>
      </c>
      <c r="AM39" s="72" t="s">
        <v>250</v>
      </c>
      <c r="AN39" s="72" t="b">
        <v>0</v>
      </c>
      <c r="AO39" s="78" t="s">
        <v>2391</v>
      </c>
      <c r="AP39" s="72" t="s">
        <v>179</v>
      </c>
      <c r="AQ39" s="72">
        <v>0</v>
      </c>
      <c r="AR39" s="72">
        <v>0</v>
      </c>
      <c r="AS39" s="72"/>
      <c r="AT39" s="72"/>
      <c r="AU39" s="72"/>
      <c r="AV39" s="72"/>
      <c r="AW39" s="72"/>
      <c r="AX39" s="72"/>
      <c r="AY39" s="72"/>
      <c r="AZ39" s="72"/>
    </row>
    <row r="40" spans="1:52" x14ac:dyDescent="0.35">
      <c r="A40" s="70" t="s">
        <v>880</v>
      </c>
      <c r="B40" s="70" t="s">
        <v>218</v>
      </c>
      <c r="C40" s="83"/>
      <c r="D40" s="84"/>
      <c r="E40" s="85"/>
      <c r="F40" s="86"/>
      <c r="G40" s="83"/>
      <c r="H40" s="81"/>
      <c r="I40" s="87"/>
      <c r="J40" s="87"/>
      <c r="K40" s="36"/>
      <c r="L40" s="90">
        <v>40</v>
      </c>
      <c r="M40" s="90"/>
      <c r="N40" s="89"/>
      <c r="O40" s="72" t="s">
        <v>219</v>
      </c>
      <c r="P40" s="74">
        <v>42827.61105324074</v>
      </c>
      <c r="Q40" s="72" t="s">
        <v>1139</v>
      </c>
      <c r="R40" s="76" t="s">
        <v>1393</v>
      </c>
      <c r="S40" s="72" t="s">
        <v>231</v>
      </c>
      <c r="T40" s="72"/>
      <c r="U40" s="72"/>
      <c r="V40" s="76" t="s">
        <v>1714</v>
      </c>
      <c r="W40" s="74">
        <v>42827.61105324074</v>
      </c>
      <c r="X40" s="76" t="s">
        <v>1888</v>
      </c>
      <c r="Y40" s="72"/>
      <c r="Z40" s="72"/>
      <c r="AA40" s="78" t="s">
        <v>2166</v>
      </c>
      <c r="AB40" s="72"/>
      <c r="AC40" s="72" t="b">
        <v>0</v>
      </c>
      <c r="AD40" s="72">
        <v>0</v>
      </c>
      <c r="AE40" s="78" t="s">
        <v>236</v>
      </c>
      <c r="AF40" s="72" t="b">
        <v>0</v>
      </c>
      <c r="AG40" s="72" t="s">
        <v>237</v>
      </c>
      <c r="AH40" s="72"/>
      <c r="AI40" s="78" t="s">
        <v>236</v>
      </c>
      <c r="AJ40" s="72" t="b">
        <v>0</v>
      </c>
      <c r="AK40" s="72">
        <v>0</v>
      </c>
      <c r="AL40" s="78" t="s">
        <v>236</v>
      </c>
      <c r="AM40" s="72" t="s">
        <v>244</v>
      </c>
      <c r="AN40" s="72" t="b">
        <v>0</v>
      </c>
      <c r="AO40" s="78" t="s">
        <v>2166</v>
      </c>
      <c r="AP40" s="72" t="s">
        <v>179</v>
      </c>
      <c r="AQ40" s="72">
        <v>0</v>
      </c>
      <c r="AR40" s="72">
        <v>0</v>
      </c>
      <c r="AS40" s="72"/>
      <c r="AT40" s="72"/>
      <c r="AU40" s="72"/>
      <c r="AV40" s="72"/>
      <c r="AW40" s="72"/>
      <c r="AX40" s="72"/>
      <c r="AY40" s="72"/>
      <c r="AZ40" s="72"/>
    </row>
    <row r="41" spans="1:52" x14ac:dyDescent="0.35">
      <c r="A41" s="70" t="s">
        <v>881</v>
      </c>
      <c r="B41" s="70" t="s">
        <v>218</v>
      </c>
      <c r="C41" s="83"/>
      <c r="D41" s="84"/>
      <c r="E41" s="85"/>
      <c r="F41" s="86"/>
      <c r="G41" s="83"/>
      <c r="H41" s="81"/>
      <c r="I41" s="87"/>
      <c r="J41" s="87"/>
      <c r="K41" s="36"/>
      <c r="L41" s="90">
        <v>41</v>
      </c>
      <c r="M41" s="90"/>
      <c r="N41" s="89"/>
      <c r="O41" s="72" t="s">
        <v>219</v>
      </c>
      <c r="P41" s="74">
        <v>42827.581886574073</v>
      </c>
      <c r="Q41" s="72" t="s">
        <v>1140</v>
      </c>
      <c r="R41" s="76" t="s">
        <v>1401</v>
      </c>
      <c r="S41" s="72" t="s">
        <v>231</v>
      </c>
      <c r="T41" s="72"/>
      <c r="U41" s="72"/>
      <c r="V41" s="76" t="s">
        <v>1715</v>
      </c>
      <c r="W41" s="74">
        <v>42827.581886574073</v>
      </c>
      <c r="X41" s="76" t="s">
        <v>1889</v>
      </c>
      <c r="Y41" s="72"/>
      <c r="Z41" s="72"/>
      <c r="AA41" s="78" t="s">
        <v>2167</v>
      </c>
      <c r="AB41" s="72"/>
      <c r="AC41" s="72" t="b">
        <v>0</v>
      </c>
      <c r="AD41" s="72">
        <v>0</v>
      </c>
      <c r="AE41" s="78" t="s">
        <v>236</v>
      </c>
      <c r="AF41" s="72" t="b">
        <v>0</v>
      </c>
      <c r="AG41" s="72" t="s">
        <v>237</v>
      </c>
      <c r="AH41" s="72"/>
      <c r="AI41" s="78" t="s">
        <v>236</v>
      </c>
      <c r="AJ41" s="72" t="b">
        <v>0</v>
      </c>
      <c r="AK41" s="72">
        <v>0</v>
      </c>
      <c r="AL41" s="78" t="s">
        <v>236</v>
      </c>
      <c r="AM41" s="72" t="s">
        <v>244</v>
      </c>
      <c r="AN41" s="72" t="b">
        <v>0</v>
      </c>
      <c r="AO41" s="78" t="s">
        <v>2167</v>
      </c>
      <c r="AP41" s="72" t="s">
        <v>179</v>
      </c>
      <c r="AQ41" s="72">
        <v>0</v>
      </c>
      <c r="AR41" s="72">
        <v>0</v>
      </c>
      <c r="AS41" s="72"/>
      <c r="AT41" s="72"/>
      <c r="AU41" s="72"/>
      <c r="AV41" s="72"/>
      <c r="AW41" s="72"/>
      <c r="AX41" s="72"/>
      <c r="AY41" s="72"/>
      <c r="AZ41" s="72"/>
    </row>
    <row r="42" spans="1:52" x14ac:dyDescent="0.35">
      <c r="A42" s="70" t="s">
        <v>881</v>
      </c>
      <c r="B42" s="70" t="s">
        <v>881</v>
      </c>
      <c r="C42" s="83"/>
      <c r="D42" s="84"/>
      <c r="E42" s="85"/>
      <c r="F42" s="86"/>
      <c r="G42" s="83"/>
      <c r="H42" s="81"/>
      <c r="I42" s="87"/>
      <c r="J42" s="87"/>
      <c r="K42" s="36"/>
      <c r="L42" s="90">
        <v>42</v>
      </c>
      <c r="M42" s="90"/>
      <c r="N42" s="89"/>
      <c r="O42" s="72" t="s">
        <v>179</v>
      </c>
      <c r="P42" s="74">
        <v>42827.611712962964</v>
      </c>
      <c r="Q42" s="72" t="s">
        <v>1141</v>
      </c>
      <c r="R42" s="76" t="s">
        <v>1401</v>
      </c>
      <c r="S42" s="72" t="s">
        <v>231</v>
      </c>
      <c r="T42" s="72"/>
      <c r="U42" s="72"/>
      <c r="V42" s="76" t="s">
        <v>1715</v>
      </c>
      <c r="W42" s="74">
        <v>42827.611712962964</v>
      </c>
      <c r="X42" s="76" t="s">
        <v>1890</v>
      </c>
      <c r="Y42" s="72"/>
      <c r="Z42" s="72"/>
      <c r="AA42" s="78" t="s">
        <v>2168</v>
      </c>
      <c r="AB42" s="72"/>
      <c r="AC42" s="72" t="b">
        <v>0</v>
      </c>
      <c r="AD42" s="72">
        <v>0</v>
      </c>
      <c r="AE42" s="78" t="s">
        <v>236</v>
      </c>
      <c r="AF42" s="72" t="b">
        <v>0</v>
      </c>
      <c r="AG42" s="72" t="s">
        <v>237</v>
      </c>
      <c r="AH42" s="72"/>
      <c r="AI42" s="78" t="s">
        <v>236</v>
      </c>
      <c r="AJ42" s="72" t="b">
        <v>0</v>
      </c>
      <c r="AK42" s="72">
        <v>0</v>
      </c>
      <c r="AL42" s="78" t="s">
        <v>236</v>
      </c>
      <c r="AM42" s="72" t="s">
        <v>244</v>
      </c>
      <c r="AN42" s="72" t="b">
        <v>0</v>
      </c>
      <c r="AO42" s="78" t="s">
        <v>2168</v>
      </c>
      <c r="AP42" s="72" t="s">
        <v>179</v>
      </c>
      <c r="AQ42" s="72">
        <v>0</v>
      </c>
      <c r="AR42" s="72">
        <v>0</v>
      </c>
      <c r="AS42" s="72"/>
      <c r="AT42" s="72"/>
      <c r="AU42" s="72"/>
      <c r="AV42" s="72"/>
      <c r="AW42" s="72"/>
      <c r="AX42" s="72"/>
      <c r="AY42" s="72"/>
      <c r="AZ42" s="72"/>
    </row>
    <row r="43" spans="1:52" x14ac:dyDescent="0.35">
      <c r="A43" s="70" t="s">
        <v>882</v>
      </c>
      <c r="B43" s="70" t="s">
        <v>882</v>
      </c>
      <c r="C43" s="83"/>
      <c r="D43" s="84"/>
      <c r="E43" s="85"/>
      <c r="F43" s="86"/>
      <c r="G43" s="83"/>
      <c r="H43" s="81"/>
      <c r="I43" s="87"/>
      <c r="J43" s="87"/>
      <c r="K43" s="36"/>
      <c r="L43" s="90">
        <v>43</v>
      </c>
      <c r="M43" s="90"/>
      <c r="N43" s="89"/>
      <c r="O43" s="72" t="s">
        <v>179</v>
      </c>
      <c r="P43" s="74">
        <v>42763.773043981484</v>
      </c>
      <c r="Q43" s="72" t="s">
        <v>1142</v>
      </c>
      <c r="R43" s="76" t="s">
        <v>1402</v>
      </c>
      <c r="S43" s="72" t="s">
        <v>344</v>
      </c>
      <c r="T43" s="72"/>
      <c r="U43" s="72"/>
      <c r="V43" s="76" t="s">
        <v>1716</v>
      </c>
      <c r="W43" s="74">
        <v>42763.773043981484</v>
      </c>
      <c r="X43" s="76" t="s">
        <v>1891</v>
      </c>
      <c r="Y43" s="72"/>
      <c r="Z43" s="72"/>
      <c r="AA43" s="78" t="s">
        <v>2169</v>
      </c>
      <c r="AB43" s="72"/>
      <c r="AC43" s="72" t="b">
        <v>0</v>
      </c>
      <c r="AD43" s="72">
        <v>1</v>
      </c>
      <c r="AE43" s="78" t="s">
        <v>236</v>
      </c>
      <c r="AF43" s="72" t="b">
        <v>0</v>
      </c>
      <c r="AG43" s="72" t="s">
        <v>317</v>
      </c>
      <c r="AH43" s="72"/>
      <c r="AI43" s="78" t="s">
        <v>236</v>
      </c>
      <c r="AJ43" s="72" t="b">
        <v>0</v>
      </c>
      <c r="AK43" s="72">
        <v>1</v>
      </c>
      <c r="AL43" s="78" t="s">
        <v>236</v>
      </c>
      <c r="AM43" s="72" t="s">
        <v>247</v>
      </c>
      <c r="AN43" s="72" t="b">
        <v>0</v>
      </c>
      <c r="AO43" s="78" t="s">
        <v>2169</v>
      </c>
      <c r="AP43" s="72" t="s">
        <v>258</v>
      </c>
      <c r="AQ43" s="72">
        <v>0</v>
      </c>
      <c r="AR43" s="72">
        <v>0</v>
      </c>
      <c r="AS43" s="72"/>
      <c r="AT43" s="72"/>
      <c r="AU43" s="72"/>
      <c r="AV43" s="72"/>
      <c r="AW43" s="72"/>
      <c r="AX43" s="72"/>
      <c r="AY43" s="72"/>
      <c r="AZ43" s="72"/>
    </row>
    <row r="44" spans="1:52" x14ac:dyDescent="0.35">
      <c r="A44" s="70" t="s">
        <v>883</v>
      </c>
      <c r="B44" s="70" t="s">
        <v>882</v>
      </c>
      <c r="C44" s="83"/>
      <c r="D44" s="84"/>
      <c r="E44" s="85"/>
      <c r="F44" s="86"/>
      <c r="G44" s="83"/>
      <c r="H44" s="81"/>
      <c r="I44" s="87"/>
      <c r="J44" s="87"/>
      <c r="K44" s="36"/>
      <c r="L44" s="90">
        <v>44</v>
      </c>
      <c r="M44" s="90"/>
      <c r="N44" s="89"/>
      <c r="O44" s="72" t="s">
        <v>219</v>
      </c>
      <c r="P44" s="74">
        <v>42827.611724537041</v>
      </c>
      <c r="Q44" s="72" t="s">
        <v>1143</v>
      </c>
      <c r="R44" s="76" t="s">
        <v>1402</v>
      </c>
      <c r="S44" s="72" t="s">
        <v>344</v>
      </c>
      <c r="T44" s="72"/>
      <c r="U44" s="72"/>
      <c r="V44" s="76" t="s">
        <v>1717</v>
      </c>
      <c r="W44" s="74">
        <v>42827.611724537041</v>
      </c>
      <c r="X44" s="76" t="s">
        <v>1892</v>
      </c>
      <c r="Y44" s="72"/>
      <c r="Z44" s="72"/>
      <c r="AA44" s="78" t="s">
        <v>2170</v>
      </c>
      <c r="AB44" s="72"/>
      <c r="AC44" s="72" t="b">
        <v>0</v>
      </c>
      <c r="AD44" s="72">
        <v>0</v>
      </c>
      <c r="AE44" s="78" t="s">
        <v>236</v>
      </c>
      <c r="AF44" s="72" t="b">
        <v>0</v>
      </c>
      <c r="AG44" s="72" t="s">
        <v>317</v>
      </c>
      <c r="AH44" s="72"/>
      <c r="AI44" s="78" t="s">
        <v>236</v>
      </c>
      <c r="AJ44" s="72" t="b">
        <v>0</v>
      </c>
      <c r="AK44" s="72">
        <v>1</v>
      </c>
      <c r="AL44" s="78" t="s">
        <v>2169</v>
      </c>
      <c r="AM44" s="72" t="s">
        <v>247</v>
      </c>
      <c r="AN44" s="72" t="b">
        <v>0</v>
      </c>
      <c r="AO44" s="78" t="s">
        <v>2169</v>
      </c>
      <c r="AP44" s="72" t="s">
        <v>179</v>
      </c>
      <c r="AQ44" s="72">
        <v>0</v>
      </c>
      <c r="AR44" s="72">
        <v>0</v>
      </c>
      <c r="AS44" s="72"/>
      <c r="AT44" s="72"/>
      <c r="AU44" s="72"/>
      <c r="AV44" s="72"/>
      <c r="AW44" s="72"/>
      <c r="AX44" s="72"/>
      <c r="AY44" s="72"/>
      <c r="AZ44" s="72"/>
    </row>
    <row r="45" spans="1:52" x14ac:dyDescent="0.35">
      <c r="A45" s="70" t="s">
        <v>884</v>
      </c>
      <c r="B45" s="70" t="s">
        <v>884</v>
      </c>
      <c r="C45" s="83"/>
      <c r="D45" s="84"/>
      <c r="E45" s="85"/>
      <c r="F45" s="86"/>
      <c r="G45" s="83"/>
      <c r="H45" s="81"/>
      <c r="I45" s="87"/>
      <c r="J45" s="87"/>
      <c r="K45" s="36"/>
      <c r="L45" s="90">
        <v>45</v>
      </c>
      <c r="M45" s="90"/>
      <c r="N45" s="89"/>
      <c r="O45" s="72" t="s">
        <v>179</v>
      </c>
      <c r="P45" s="74">
        <v>42827.620138888888</v>
      </c>
      <c r="Q45" s="72" t="s">
        <v>1144</v>
      </c>
      <c r="R45" s="72"/>
      <c r="S45" s="72"/>
      <c r="T45" s="72"/>
      <c r="U45" s="76" t="s">
        <v>1644</v>
      </c>
      <c r="V45" s="76" t="s">
        <v>1644</v>
      </c>
      <c r="W45" s="74">
        <v>42827.620138888888</v>
      </c>
      <c r="X45" s="76" t="s">
        <v>1893</v>
      </c>
      <c r="Y45" s="72"/>
      <c r="Z45" s="72"/>
      <c r="AA45" s="78" t="s">
        <v>2171</v>
      </c>
      <c r="AB45" s="72"/>
      <c r="AC45" s="72" t="b">
        <v>0</v>
      </c>
      <c r="AD45" s="72">
        <v>0</v>
      </c>
      <c r="AE45" s="78" t="s">
        <v>236</v>
      </c>
      <c r="AF45" s="72" t="b">
        <v>0</v>
      </c>
      <c r="AG45" s="72" t="s">
        <v>237</v>
      </c>
      <c r="AH45" s="72"/>
      <c r="AI45" s="78" t="s">
        <v>236</v>
      </c>
      <c r="AJ45" s="72" t="b">
        <v>0</v>
      </c>
      <c r="AK45" s="72">
        <v>0</v>
      </c>
      <c r="AL45" s="78" t="s">
        <v>236</v>
      </c>
      <c r="AM45" s="72" t="s">
        <v>250</v>
      </c>
      <c r="AN45" s="72" t="b">
        <v>0</v>
      </c>
      <c r="AO45" s="78" t="s">
        <v>2171</v>
      </c>
      <c r="AP45" s="72" t="s">
        <v>179</v>
      </c>
      <c r="AQ45" s="72">
        <v>0</v>
      </c>
      <c r="AR45" s="72">
        <v>0</v>
      </c>
      <c r="AS45" s="72"/>
      <c r="AT45" s="72"/>
      <c r="AU45" s="72"/>
      <c r="AV45" s="72"/>
      <c r="AW45" s="72"/>
      <c r="AX45" s="72"/>
      <c r="AY45" s="72"/>
      <c r="AZ45" s="72"/>
    </row>
    <row r="46" spans="1:52" x14ac:dyDescent="0.35">
      <c r="A46" s="70" t="s">
        <v>885</v>
      </c>
      <c r="B46" s="70" t="s">
        <v>1073</v>
      </c>
      <c r="C46" s="83"/>
      <c r="D46" s="84"/>
      <c r="E46" s="85"/>
      <c r="F46" s="86"/>
      <c r="G46" s="83"/>
      <c r="H46" s="81"/>
      <c r="I46" s="87"/>
      <c r="J46" s="87"/>
      <c r="K46" s="36"/>
      <c r="L46" s="90">
        <v>46</v>
      </c>
      <c r="M46" s="90"/>
      <c r="N46" s="89"/>
      <c r="O46" s="72" t="s">
        <v>219</v>
      </c>
      <c r="P46" s="74">
        <v>42827.621180555558</v>
      </c>
      <c r="Q46" s="72" t="s">
        <v>1145</v>
      </c>
      <c r="R46" s="76" t="s">
        <v>1403</v>
      </c>
      <c r="S46" s="72" t="s">
        <v>231</v>
      </c>
      <c r="T46" s="72"/>
      <c r="U46" s="72"/>
      <c r="V46" s="76" t="s">
        <v>1718</v>
      </c>
      <c r="W46" s="74">
        <v>42827.621180555558</v>
      </c>
      <c r="X46" s="76" t="s">
        <v>1894</v>
      </c>
      <c r="Y46" s="72"/>
      <c r="Z46" s="72"/>
      <c r="AA46" s="78" t="s">
        <v>2172</v>
      </c>
      <c r="AB46" s="72"/>
      <c r="AC46" s="72" t="b">
        <v>0</v>
      </c>
      <c r="AD46" s="72">
        <v>1</v>
      </c>
      <c r="AE46" s="78" t="s">
        <v>236</v>
      </c>
      <c r="AF46" s="72" t="b">
        <v>0</v>
      </c>
      <c r="AG46" s="72" t="s">
        <v>317</v>
      </c>
      <c r="AH46" s="72"/>
      <c r="AI46" s="78" t="s">
        <v>236</v>
      </c>
      <c r="AJ46" s="72" t="b">
        <v>0</v>
      </c>
      <c r="AK46" s="72">
        <v>0</v>
      </c>
      <c r="AL46" s="78" t="s">
        <v>236</v>
      </c>
      <c r="AM46" s="72" t="s">
        <v>244</v>
      </c>
      <c r="AN46" s="72" t="b">
        <v>0</v>
      </c>
      <c r="AO46" s="78" t="s">
        <v>2172</v>
      </c>
      <c r="AP46" s="72" t="s">
        <v>179</v>
      </c>
      <c r="AQ46" s="72">
        <v>0</v>
      </c>
      <c r="AR46" s="72">
        <v>0</v>
      </c>
      <c r="AS46" s="72"/>
      <c r="AT46" s="72"/>
      <c r="AU46" s="72"/>
      <c r="AV46" s="72"/>
      <c r="AW46" s="72"/>
      <c r="AX46" s="72"/>
      <c r="AY46" s="72"/>
      <c r="AZ46" s="72"/>
    </row>
    <row r="47" spans="1:52" x14ac:dyDescent="0.35">
      <c r="A47" s="70" t="s">
        <v>885</v>
      </c>
      <c r="B47" s="70" t="s">
        <v>218</v>
      </c>
      <c r="C47" s="83"/>
      <c r="D47" s="84"/>
      <c r="E47" s="85"/>
      <c r="F47" s="86"/>
      <c r="G47" s="83"/>
      <c r="H47" s="81"/>
      <c r="I47" s="87"/>
      <c r="J47" s="87"/>
      <c r="K47" s="36"/>
      <c r="L47" s="90">
        <v>47</v>
      </c>
      <c r="M47" s="90"/>
      <c r="N47" s="89"/>
      <c r="O47" s="72" t="s">
        <v>219</v>
      </c>
      <c r="P47" s="74">
        <v>42827.621180555558</v>
      </c>
      <c r="Q47" s="72" t="s">
        <v>1145</v>
      </c>
      <c r="R47" s="76" t="s">
        <v>1403</v>
      </c>
      <c r="S47" s="72" t="s">
        <v>231</v>
      </c>
      <c r="T47" s="72"/>
      <c r="U47" s="72"/>
      <c r="V47" s="76" t="s">
        <v>1718</v>
      </c>
      <c r="W47" s="74">
        <v>42827.621180555558</v>
      </c>
      <c r="X47" s="76" t="s">
        <v>1894</v>
      </c>
      <c r="Y47" s="72"/>
      <c r="Z47" s="72"/>
      <c r="AA47" s="78" t="s">
        <v>2172</v>
      </c>
      <c r="AB47" s="72"/>
      <c r="AC47" s="72" t="b">
        <v>0</v>
      </c>
      <c r="AD47" s="72">
        <v>1</v>
      </c>
      <c r="AE47" s="78" t="s">
        <v>236</v>
      </c>
      <c r="AF47" s="72" t="b">
        <v>0</v>
      </c>
      <c r="AG47" s="72" t="s">
        <v>317</v>
      </c>
      <c r="AH47" s="72"/>
      <c r="AI47" s="78" t="s">
        <v>236</v>
      </c>
      <c r="AJ47" s="72" t="b">
        <v>0</v>
      </c>
      <c r="AK47" s="72">
        <v>0</v>
      </c>
      <c r="AL47" s="78" t="s">
        <v>236</v>
      </c>
      <c r="AM47" s="72" t="s">
        <v>244</v>
      </c>
      <c r="AN47" s="72" t="b">
        <v>0</v>
      </c>
      <c r="AO47" s="78" t="s">
        <v>2172</v>
      </c>
      <c r="AP47" s="72" t="s">
        <v>179</v>
      </c>
      <c r="AQ47" s="72">
        <v>0</v>
      </c>
      <c r="AR47" s="72">
        <v>0</v>
      </c>
      <c r="AS47" s="72"/>
      <c r="AT47" s="72"/>
      <c r="AU47" s="72"/>
      <c r="AV47" s="72"/>
      <c r="AW47" s="72"/>
      <c r="AX47" s="72"/>
      <c r="AY47" s="72"/>
      <c r="AZ47" s="72"/>
    </row>
    <row r="48" spans="1:52" x14ac:dyDescent="0.35">
      <c r="A48" s="70" t="s">
        <v>886</v>
      </c>
      <c r="B48" s="70" t="s">
        <v>1074</v>
      </c>
      <c r="C48" s="83"/>
      <c r="D48" s="84"/>
      <c r="E48" s="85"/>
      <c r="F48" s="86"/>
      <c r="G48" s="83"/>
      <c r="H48" s="81"/>
      <c r="I48" s="87"/>
      <c r="J48" s="87"/>
      <c r="K48" s="36"/>
      <c r="L48" s="90">
        <v>48</v>
      </c>
      <c r="M48" s="90"/>
      <c r="N48" s="89"/>
      <c r="O48" s="72" t="s">
        <v>219</v>
      </c>
      <c r="P48" s="74">
        <v>42827.621481481481</v>
      </c>
      <c r="Q48" s="72" t="s">
        <v>1146</v>
      </c>
      <c r="R48" s="76" t="s">
        <v>1404</v>
      </c>
      <c r="S48" s="72" t="s">
        <v>231</v>
      </c>
      <c r="T48" s="72"/>
      <c r="U48" s="72"/>
      <c r="V48" s="76" t="s">
        <v>1719</v>
      </c>
      <c r="W48" s="74">
        <v>42827.621481481481</v>
      </c>
      <c r="X48" s="76" t="s">
        <v>1895</v>
      </c>
      <c r="Y48" s="72"/>
      <c r="Z48" s="72"/>
      <c r="AA48" s="78" t="s">
        <v>2173</v>
      </c>
      <c r="AB48" s="72"/>
      <c r="AC48" s="72" t="b">
        <v>0</v>
      </c>
      <c r="AD48" s="72">
        <v>0</v>
      </c>
      <c r="AE48" s="78" t="s">
        <v>236</v>
      </c>
      <c r="AF48" s="72" t="b">
        <v>0</v>
      </c>
      <c r="AG48" s="72" t="s">
        <v>605</v>
      </c>
      <c r="AH48" s="72"/>
      <c r="AI48" s="78" t="s">
        <v>236</v>
      </c>
      <c r="AJ48" s="72" t="b">
        <v>0</v>
      </c>
      <c r="AK48" s="72">
        <v>0</v>
      </c>
      <c r="AL48" s="78" t="s">
        <v>236</v>
      </c>
      <c r="AM48" s="72" t="s">
        <v>244</v>
      </c>
      <c r="AN48" s="72" t="b">
        <v>0</v>
      </c>
      <c r="AO48" s="78" t="s">
        <v>2173</v>
      </c>
      <c r="AP48" s="72" t="s">
        <v>179</v>
      </c>
      <c r="AQ48" s="72">
        <v>0</v>
      </c>
      <c r="AR48" s="72">
        <v>0</v>
      </c>
      <c r="AS48" s="72"/>
      <c r="AT48" s="72"/>
      <c r="AU48" s="72"/>
      <c r="AV48" s="72"/>
      <c r="AW48" s="72"/>
      <c r="AX48" s="72"/>
      <c r="AY48" s="72"/>
      <c r="AZ48" s="72"/>
    </row>
    <row r="49" spans="1:52" x14ac:dyDescent="0.35">
      <c r="A49" s="70" t="s">
        <v>886</v>
      </c>
      <c r="B49" s="70" t="s">
        <v>218</v>
      </c>
      <c r="C49" s="83"/>
      <c r="D49" s="84"/>
      <c r="E49" s="85"/>
      <c r="F49" s="86"/>
      <c r="G49" s="83"/>
      <c r="H49" s="81"/>
      <c r="I49" s="87"/>
      <c r="J49" s="87"/>
      <c r="K49" s="36"/>
      <c r="L49" s="90">
        <v>49</v>
      </c>
      <c r="M49" s="90"/>
      <c r="N49" s="89"/>
      <c r="O49" s="72" t="s">
        <v>219</v>
      </c>
      <c r="P49" s="74">
        <v>42827.621481481481</v>
      </c>
      <c r="Q49" s="72" t="s">
        <v>1146</v>
      </c>
      <c r="R49" s="76" t="s">
        <v>1404</v>
      </c>
      <c r="S49" s="72" t="s">
        <v>231</v>
      </c>
      <c r="T49" s="72"/>
      <c r="U49" s="72"/>
      <c r="V49" s="76" t="s">
        <v>1719</v>
      </c>
      <c r="W49" s="74">
        <v>42827.621481481481</v>
      </c>
      <c r="X49" s="76" t="s">
        <v>1895</v>
      </c>
      <c r="Y49" s="72"/>
      <c r="Z49" s="72"/>
      <c r="AA49" s="78" t="s">
        <v>2173</v>
      </c>
      <c r="AB49" s="72"/>
      <c r="AC49" s="72" t="b">
        <v>0</v>
      </c>
      <c r="AD49" s="72">
        <v>0</v>
      </c>
      <c r="AE49" s="78" t="s">
        <v>236</v>
      </c>
      <c r="AF49" s="72" t="b">
        <v>0</v>
      </c>
      <c r="AG49" s="72" t="s">
        <v>605</v>
      </c>
      <c r="AH49" s="72"/>
      <c r="AI49" s="78" t="s">
        <v>236</v>
      </c>
      <c r="AJ49" s="72" t="b">
        <v>0</v>
      </c>
      <c r="AK49" s="72">
        <v>0</v>
      </c>
      <c r="AL49" s="78" t="s">
        <v>236</v>
      </c>
      <c r="AM49" s="72" t="s">
        <v>244</v>
      </c>
      <c r="AN49" s="72" t="b">
        <v>0</v>
      </c>
      <c r="AO49" s="78" t="s">
        <v>2173</v>
      </c>
      <c r="AP49" s="72" t="s">
        <v>179</v>
      </c>
      <c r="AQ49" s="72">
        <v>0</v>
      </c>
      <c r="AR49" s="72">
        <v>0</v>
      </c>
      <c r="AS49" s="72"/>
      <c r="AT49" s="72"/>
      <c r="AU49" s="72"/>
      <c r="AV49" s="72"/>
      <c r="AW49" s="72"/>
      <c r="AX49" s="72"/>
      <c r="AY49" s="72"/>
      <c r="AZ49" s="72"/>
    </row>
    <row r="50" spans="1:52" x14ac:dyDescent="0.35">
      <c r="A50" s="70" t="s">
        <v>887</v>
      </c>
      <c r="B50" s="70" t="s">
        <v>218</v>
      </c>
      <c r="C50" s="83"/>
      <c r="D50" s="84"/>
      <c r="E50" s="85"/>
      <c r="F50" s="86"/>
      <c r="G50" s="83"/>
      <c r="H50" s="81"/>
      <c r="I50" s="87"/>
      <c r="J50" s="87"/>
      <c r="K50" s="36"/>
      <c r="L50" s="90">
        <v>50</v>
      </c>
      <c r="M50" s="90"/>
      <c r="N50" s="89"/>
      <c r="O50" s="72" t="s">
        <v>219</v>
      </c>
      <c r="P50" s="74">
        <v>42826.391608796293</v>
      </c>
      <c r="Q50" s="72" t="s">
        <v>1147</v>
      </c>
      <c r="R50" s="76" t="s">
        <v>1405</v>
      </c>
      <c r="S50" s="72" t="s">
        <v>231</v>
      </c>
      <c r="T50" s="72"/>
      <c r="U50" s="72"/>
      <c r="V50" s="76" t="s">
        <v>1720</v>
      </c>
      <c r="W50" s="74">
        <v>42826.391608796293</v>
      </c>
      <c r="X50" s="76" t="s">
        <v>1896</v>
      </c>
      <c r="Y50" s="72"/>
      <c r="Z50" s="72"/>
      <c r="AA50" s="78" t="s">
        <v>2174</v>
      </c>
      <c r="AB50" s="72"/>
      <c r="AC50" s="72" t="b">
        <v>0</v>
      </c>
      <c r="AD50" s="72">
        <v>12</v>
      </c>
      <c r="AE50" s="78" t="s">
        <v>236</v>
      </c>
      <c r="AF50" s="72" t="b">
        <v>0</v>
      </c>
      <c r="AG50" s="72" t="s">
        <v>237</v>
      </c>
      <c r="AH50" s="72"/>
      <c r="AI50" s="78" t="s">
        <v>236</v>
      </c>
      <c r="AJ50" s="72" t="b">
        <v>0</v>
      </c>
      <c r="AK50" s="72">
        <v>14</v>
      </c>
      <c r="AL50" s="78" t="s">
        <v>236</v>
      </c>
      <c r="AM50" s="72" t="s">
        <v>244</v>
      </c>
      <c r="AN50" s="72" t="b">
        <v>0</v>
      </c>
      <c r="AO50" s="78" t="s">
        <v>2174</v>
      </c>
      <c r="AP50" s="72" t="s">
        <v>258</v>
      </c>
      <c r="AQ50" s="72">
        <v>0</v>
      </c>
      <c r="AR50" s="72">
        <v>0</v>
      </c>
      <c r="AS50" s="72"/>
      <c r="AT50" s="72"/>
      <c r="AU50" s="72"/>
      <c r="AV50" s="72"/>
      <c r="AW50" s="72"/>
      <c r="AX50" s="72"/>
      <c r="AY50" s="72"/>
      <c r="AZ50" s="72"/>
    </row>
    <row r="51" spans="1:52" x14ac:dyDescent="0.35">
      <c r="A51" s="70" t="s">
        <v>888</v>
      </c>
      <c r="B51" s="70" t="s">
        <v>887</v>
      </c>
      <c r="C51" s="83"/>
      <c r="D51" s="84"/>
      <c r="E51" s="85"/>
      <c r="F51" s="86"/>
      <c r="G51" s="83"/>
      <c r="H51" s="81"/>
      <c r="I51" s="87"/>
      <c r="J51" s="87"/>
      <c r="K51" s="36"/>
      <c r="L51" s="90">
        <v>51</v>
      </c>
      <c r="M51" s="90"/>
      <c r="N51" s="89"/>
      <c r="O51" s="72" t="s">
        <v>219</v>
      </c>
      <c r="P51" s="74">
        <v>42827.621724537035</v>
      </c>
      <c r="Q51" s="72" t="s">
        <v>1148</v>
      </c>
      <c r="R51" s="76" t="s">
        <v>1405</v>
      </c>
      <c r="S51" s="72" t="s">
        <v>231</v>
      </c>
      <c r="T51" s="72"/>
      <c r="U51" s="72"/>
      <c r="V51" s="76" t="s">
        <v>1721</v>
      </c>
      <c r="W51" s="74">
        <v>42827.621724537035</v>
      </c>
      <c r="X51" s="76" t="s">
        <v>1897</v>
      </c>
      <c r="Y51" s="72"/>
      <c r="Z51" s="72"/>
      <c r="AA51" s="78" t="s">
        <v>2175</v>
      </c>
      <c r="AB51" s="72"/>
      <c r="AC51" s="72" t="b">
        <v>0</v>
      </c>
      <c r="AD51" s="72">
        <v>0</v>
      </c>
      <c r="AE51" s="78" t="s">
        <v>236</v>
      </c>
      <c r="AF51" s="72" t="b">
        <v>0</v>
      </c>
      <c r="AG51" s="72" t="s">
        <v>237</v>
      </c>
      <c r="AH51" s="72"/>
      <c r="AI51" s="78" t="s">
        <v>236</v>
      </c>
      <c r="AJ51" s="72" t="b">
        <v>0</v>
      </c>
      <c r="AK51" s="72">
        <v>14</v>
      </c>
      <c r="AL51" s="78" t="s">
        <v>2174</v>
      </c>
      <c r="AM51" s="72" t="s">
        <v>250</v>
      </c>
      <c r="AN51" s="72" t="b">
        <v>0</v>
      </c>
      <c r="AO51" s="78" t="s">
        <v>2174</v>
      </c>
      <c r="AP51" s="72" t="s">
        <v>179</v>
      </c>
      <c r="AQ51" s="72">
        <v>0</v>
      </c>
      <c r="AR51" s="72">
        <v>0</v>
      </c>
      <c r="AS51" s="72"/>
      <c r="AT51" s="72"/>
      <c r="AU51" s="72"/>
      <c r="AV51" s="72"/>
      <c r="AW51" s="72"/>
      <c r="AX51" s="72"/>
      <c r="AY51" s="72"/>
      <c r="AZ51" s="72"/>
    </row>
    <row r="52" spans="1:52" x14ac:dyDescent="0.35">
      <c r="A52" s="70" t="s">
        <v>888</v>
      </c>
      <c r="B52" s="70" t="s">
        <v>218</v>
      </c>
      <c r="C52" s="83"/>
      <c r="D52" s="84"/>
      <c r="E52" s="85"/>
      <c r="F52" s="86"/>
      <c r="G52" s="83"/>
      <c r="H52" s="81"/>
      <c r="I52" s="87"/>
      <c r="J52" s="87"/>
      <c r="K52" s="36"/>
      <c r="L52" s="90">
        <v>52</v>
      </c>
      <c r="M52" s="90"/>
      <c r="N52" s="89"/>
      <c r="O52" s="72" t="s">
        <v>219</v>
      </c>
      <c r="P52" s="74">
        <v>42827.621724537035</v>
      </c>
      <c r="Q52" s="72" t="s">
        <v>1148</v>
      </c>
      <c r="R52" s="76" t="s">
        <v>1405</v>
      </c>
      <c r="S52" s="72" t="s">
        <v>231</v>
      </c>
      <c r="T52" s="72"/>
      <c r="U52" s="72"/>
      <c r="V52" s="76" t="s">
        <v>1721</v>
      </c>
      <c r="W52" s="74">
        <v>42827.621724537035</v>
      </c>
      <c r="X52" s="76" t="s">
        <v>1897</v>
      </c>
      <c r="Y52" s="72"/>
      <c r="Z52" s="72"/>
      <c r="AA52" s="78" t="s">
        <v>2175</v>
      </c>
      <c r="AB52" s="72"/>
      <c r="AC52" s="72" t="b">
        <v>0</v>
      </c>
      <c r="AD52" s="72">
        <v>0</v>
      </c>
      <c r="AE52" s="78" t="s">
        <v>236</v>
      </c>
      <c r="AF52" s="72" t="b">
        <v>0</v>
      </c>
      <c r="AG52" s="72" t="s">
        <v>237</v>
      </c>
      <c r="AH52" s="72"/>
      <c r="AI52" s="78" t="s">
        <v>236</v>
      </c>
      <c r="AJ52" s="72" t="b">
        <v>0</v>
      </c>
      <c r="AK52" s="72">
        <v>14</v>
      </c>
      <c r="AL52" s="78" t="s">
        <v>2174</v>
      </c>
      <c r="AM52" s="72" t="s">
        <v>250</v>
      </c>
      <c r="AN52" s="72" t="b">
        <v>0</v>
      </c>
      <c r="AO52" s="78" t="s">
        <v>2174</v>
      </c>
      <c r="AP52" s="72" t="s">
        <v>179</v>
      </c>
      <c r="AQ52" s="72">
        <v>0</v>
      </c>
      <c r="AR52" s="72">
        <v>0</v>
      </c>
      <c r="AS52" s="72"/>
      <c r="AT52" s="72"/>
      <c r="AU52" s="72"/>
      <c r="AV52" s="72"/>
      <c r="AW52" s="72"/>
      <c r="AX52" s="72"/>
      <c r="AY52" s="72"/>
      <c r="AZ52" s="72"/>
    </row>
    <row r="53" spans="1:52" x14ac:dyDescent="0.35">
      <c r="A53" s="70" t="s">
        <v>889</v>
      </c>
      <c r="B53" s="70" t="s">
        <v>889</v>
      </c>
      <c r="C53" s="83"/>
      <c r="D53" s="84"/>
      <c r="E53" s="85"/>
      <c r="F53" s="86"/>
      <c r="G53" s="83"/>
      <c r="H53" s="81"/>
      <c r="I53" s="87"/>
      <c r="J53" s="87"/>
      <c r="K53" s="36"/>
      <c r="L53" s="90">
        <v>53</v>
      </c>
      <c r="M53" s="90"/>
      <c r="N53" s="89"/>
      <c r="O53" s="72" t="s">
        <v>179</v>
      </c>
      <c r="P53" s="74">
        <v>42827.621979166666</v>
      </c>
      <c r="Q53" s="72" t="s">
        <v>1149</v>
      </c>
      <c r="R53" s="76" t="s">
        <v>1406</v>
      </c>
      <c r="S53" s="72" t="s">
        <v>230</v>
      </c>
      <c r="T53" s="72"/>
      <c r="U53" s="72"/>
      <c r="V53" s="76" t="s">
        <v>331</v>
      </c>
      <c r="W53" s="74">
        <v>42827.621979166666</v>
      </c>
      <c r="X53" s="76" t="s">
        <v>1898</v>
      </c>
      <c r="Y53" s="72"/>
      <c r="Z53" s="72"/>
      <c r="AA53" s="78" t="s">
        <v>2176</v>
      </c>
      <c r="AB53" s="72"/>
      <c r="AC53" s="72" t="b">
        <v>0</v>
      </c>
      <c r="AD53" s="72">
        <v>0</v>
      </c>
      <c r="AE53" s="78" t="s">
        <v>236</v>
      </c>
      <c r="AF53" s="72" t="b">
        <v>0</v>
      </c>
      <c r="AG53" s="72" t="s">
        <v>355</v>
      </c>
      <c r="AH53" s="72"/>
      <c r="AI53" s="78" t="s">
        <v>236</v>
      </c>
      <c r="AJ53" s="72" t="b">
        <v>0</v>
      </c>
      <c r="AK53" s="72">
        <v>0</v>
      </c>
      <c r="AL53" s="78" t="s">
        <v>236</v>
      </c>
      <c r="AM53" s="72" t="s">
        <v>255</v>
      </c>
      <c r="AN53" s="72" t="b">
        <v>0</v>
      </c>
      <c r="AO53" s="78" t="s">
        <v>2176</v>
      </c>
      <c r="AP53" s="72" t="s">
        <v>179</v>
      </c>
      <c r="AQ53" s="72">
        <v>0</v>
      </c>
      <c r="AR53" s="72">
        <v>0</v>
      </c>
      <c r="AS53" s="72"/>
      <c r="AT53" s="72"/>
      <c r="AU53" s="72"/>
      <c r="AV53" s="72"/>
      <c r="AW53" s="72"/>
      <c r="AX53" s="72"/>
      <c r="AY53" s="72"/>
      <c r="AZ53" s="72"/>
    </row>
    <row r="54" spans="1:52" x14ac:dyDescent="0.35">
      <c r="A54" s="70" t="s">
        <v>890</v>
      </c>
      <c r="B54" s="70" t="s">
        <v>890</v>
      </c>
      <c r="C54" s="83"/>
      <c r="D54" s="84"/>
      <c r="E54" s="85"/>
      <c r="F54" s="86"/>
      <c r="G54" s="83"/>
      <c r="H54" s="81"/>
      <c r="I54" s="87"/>
      <c r="J54" s="87"/>
      <c r="K54" s="36"/>
      <c r="L54" s="90">
        <v>54</v>
      </c>
      <c r="M54" s="90"/>
      <c r="N54" s="89"/>
      <c r="O54" s="72" t="s">
        <v>179</v>
      </c>
      <c r="P54" s="74">
        <v>42827.623032407406</v>
      </c>
      <c r="Q54" s="72" t="s">
        <v>1150</v>
      </c>
      <c r="R54" s="76" t="s">
        <v>1407</v>
      </c>
      <c r="S54" s="72" t="s">
        <v>1558</v>
      </c>
      <c r="T54" s="72" t="s">
        <v>1615</v>
      </c>
      <c r="U54" s="72"/>
      <c r="V54" s="76" t="s">
        <v>1722</v>
      </c>
      <c r="W54" s="74">
        <v>42827.623032407406</v>
      </c>
      <c r="X54" s="76" t="s">
        <v>1899</v>
      </c>
      <c r="Y54" s="72"/>
      <c r="Z54" s="72"/>
      <c r="AA54" s="78" t="s">
        <v>2177</v>
      </c>
      <c r="AB54" s="72"/>
      <c r="AC54" s="72" t="b">
        <v>0</v>
      </c>
      <c r="AD54" s="72">
        <v>0</v>
      </c>
      <c r="AE54" s="78" t="s">
        <v>236</v>
      </c>
      <c r="AF54" s="72" t="b">
        <v>0</v>
      </c>
      <c r="AG54" s="72" t="s">
        <v>237</v>
      </c>
      <c r="AH54" s="72"/>
      <c r="AI54" s="78" t="s">
        <v>236</v>
      </c>
      <c r="AJ54" s="72" t="b">
        <v>0</v>
      </c>
      <c r="AK54" s="72">
        <v>0</v>
      </c>
      <c r="AL54" s="78" t="s">
        <v>236</v>
      </c>
      <c r="AM54" s="72" t="s">
        <v>2450</v>
      </c>
      <c r="AN54" s="72" t="b">
        <v>0</v>
      </c>
      <c r="AO54" s="78" t="s">
        <v>2177</v>
      </c>
      <c r="AP54" s="72" t="s">
        <v>179</v>
      </c>
      <c r="AQ54" s="72">
        <v>0</v>
      </c>
      <c r="AR54" s="72">
        <v>0</v>
      </c>
      <c r="AS54" s="72"/>
      <c r="AT54" s="72"/>
      <c r="AU54" s="72"/>
      <c r="AV54" s="72"/>
      <c r="AW54" s="72"/>
      <c r="AX54" s="72"/>
      <c r="AY54" s="72"/>
      <c r="AZ54" s="72"/>
    </row>
    <row r="55" spans="1:52" x14ac:dyDescent="0.35">
      <c r="A55" s="70" t="s">
        <v>891</v>
      </c>
      <c r="B55" s="70" t="s">
        <v>891</v>
      </c>
      <c r="C55" s="83"/>
      <c r="D55" s="84"/>
      <c r="E55" s="85"/>
      <c r="F55" s="86"/>
      <c r="G55" s="83"/>
      <c r="H55" s="81"/>
      <c r="I55" s="87"/>
      <c r="J55" s="87"/>
      <c r="K55" s="36"/>
      <c r="L55" s="90">
        <v>55</v>
      </c>
      <c r="M55" s="90"/>
      <c r="N55" s="89"/>
      <c r="O55" s="72" t="s">
        <v>179</v>
      </c>
      <c r="P55" s="74">
        <v>42827.546284722222</v>
      </c>
      <c r="Q55" s="72" t="s">
        <v>1151</v>
      </c>
      <c r="R55" s="72"/>
      <c r="S55" s="72"/>
      <c r="T55" s="72"/>
      <c r="U55" s="72"/>
      <c r="V55" s="76" t="s">
        <v>1723</v>
      </c>
      <c r="W55" s="74">
        <v>42827.546284722222</v>
      </c>
      <c r="X55" s="76" t="s">
        <v>1900</v>
      </c>
      <c r="Y55" s="72"/>
      <c r="Z55" s="72"/>
      <c r="AA55" s="78" t="s">
        <v>2178</v>
      </c>
      <c r="AB55" s="72"/>
      <c r="AC55" s="72" t="b">
        <v>0</v>
      </c>
      <c r="AD55" s="72">
        <v>1</v>
      </c>
      <c r="AE55" s="78" t="s">
        <v>236</v>
      </c>
      <c r="AF55" s="72" t="b">
        <v>0</v>
      </c>
      <c r="AG55" s="72" t="s">
        <v>317</v>
      </c>
      <c r="AH55" s="72"/>
      <c r="AI55" s="78" t="s">
        <v>236</v>
      </c>
      <c r="AJ55" s="72" t="b">
        <v>0</v>
      </c>
      <c r="AK55" s="72">
        <v>2</v>
      </c>
      <c r="AL55" s="78" t="s">
        <v>236</v>
      </c>
      <c r="AM55" s="72" t="s">
        <v>254</v>
      </c>
      <c r="AN55" s="72" t="b">
        <v>0</v>
      </c>
      <c r="AO55" s="78" t="s">
        <v>2178</v>
      </c>
      <c r="AP55" s="72" t="s">
        <v>179</v>
      </c>
      <c r="AQ55" s="72">
        <v>0</v>
      </c>
      <c r="AR55" s="72">
        <v>0</v>
      </c>
      <c r="AS55" s="72"/>
      <c r="AT55" s="72"/>
      <c r="AU55" s="72"/>
      <c r="AV55" s="72"/>
      <c r="AW55" s="72"/>
      <c r="AX55" s="72"/>
      <c r="AY55" s="72"/>
      <c r="AZ55" s="72"/>
    </row>
    <row r="56" spans="1:52" x14ac:dyDescent="0.35">
      <c r="A56" s="70" t="s">
        <v>892</v>
      </c>
      <c r="B56" s="70" t="s">
        <v>891</v>
      </c>
      <c r="C56" s="83"/>
      <c r="D56" s="84"/>
      <c r="E56" s="85"/>
      <c r="F56" s="86"/>
      <c r="G56" s="83"/>
      <c r="H56" s="81"/>
      <c r="I56" s="87"/>
      <c r="J56" s="87"/>
      <c r="K56" s="36"/>
      <c r="L56" s="90">
        <v>56</v>
      </c>
      <c r="M56" s="90"/>
      <c r="N56" s="89"/>
      <c r="O56" s="72" t="s">
        <v>219</v>
      </c>
      <c r="P56" s="74">
        <v>42827.629675925928</v>
      </c>
      <c r="Q56" s="72" t="s">
        <v>1122</v>
      </c>
      <c r="R56" s="72"/>
      <c r="S56" s="72"/>
      <c r="T56" s="72"/>
      <c r="U56" s="72"/>
      <c r="V56" s="76" t="s">
        <v>1724</v>
      </c>
      <c r="W56" s="74">
        <v>42827.629675925928</v>
      </c>
      <c r="X56" s="76" t="s">
        <v>1901</v>
      </c>
      <c r="Y56" s="72"/>
      <c r="Z56" s="72"/>
      <c r="AA56" s="78" t="s">
        <v>2179</v>
      </c>
      <c r="AB56" s="72"/>
      <c r="AC56" s="72" t="b">
        <v>0</v>
      </c>
      <c r="AD56" s="72">
        <v>0</v>
      </c>
      <c r="AE56" s="78" t="s">
        <v>236</v>
      </c>
      <c r="AF56" s="72" t="b">
        <v>0</v>
      </c>
      <c r="AG56" s="72" t="s">
        <v>317</v>
      </c>
      <c r="AH56" s="72"/>
      <c r="AI56" s="78" t="s">
        <v>236</v>
      </c>
      <c r="AJ56" s="72" t="b">
        <v>0</v>
      </c>
      <c r="AK56" s="72">
        <v>2</v>
      </c>
      <c r="AL56" s="78" t="s">
        <v>2178</v>
      </c>
      <c r="AM56" s="72" t="s">
        <v>257</v>
      </c>
      <c r="AN56" s="72" t="b">
        <v>0</v>
      </c>
      <c r="AO56" s="78" t="s">
        <v>2178</v>
      </c>
      <c r="AP56" s="72" t="s">
        <v>179</v>
      </c>
      <c r="AQ56" s="72">
        <v>0</v>
      </c>
      <c r="AR56" s="72">
        <v>0</v>
      </c>
      <c r="AS56" s="72"/>
      <c r="AT56" s="72"/>
      <c r="AU56" s="72"/>
      <c r="AV56" s="72"/>
      <c r="AW56" s="72"/>
      <c r="AX56" s="72"/>
      <c r="AY56" s="72"/>
      <c r="AZ56" s="72"/>
    </row>
    <row r="57" spans="1:52" x14ac:dyDescent="0.35">
      <c r="A57" s="70" t="s">
        <v>893</v>
      </c>
      <c r="B57" s="70" t="s">
        <v>893</v>
      </c>
      <c r="C57" s="83"/>
      <c r="D57" s="84"/>
      <c r="E57" s="85"/>
      <c r="F57" s="86"/>
      <c r="G57" s="83"/>
      <c r="H57" s="81"/>
      <c r="I57" s="87"/>
      <c r="J57" s="87"/>
      <c r="K57" s="36"/>
      <c r="L57" s="90">
        <v>57</v>
      </c>
      <c r="M57" s="90"/>
      <c r="N57" s="89"/>
      <c r="O57" s="72" t="s">
        <v>179</v>
      </c>
      <c r="P57" s="74">
        <v>42827.632523148146</v>
      </c>
      <c r="Q57" s="72" t="s">
        <v>1152</v>
      </c>
      <c r="R57" s="72"/>
      <c r="S57" s="72"/>
      <c r="T57" s="72"/>
      <c r="U57" s="72"/>
      <c r="V57" s="76" t="s">
        <v>1725</v>
      </c>
      <c r="W57" s="74">
        <v>42827.632523148146</v>
      </c>
      <c r="X57" s="76" t="s">
        <v>1902</v>
      </c>
      <c r="Y57" s="72"/>
      <c r="Z57" s="72"/>
      <c r="AA57" s="78" t="s">
        <v>2180</v>
      </c>
      <c r="AB57" s="72"/>
      <c r="AC57" s="72" t="b">
        <v>0</v>
      </c>
      <c r="AD57" s="72">
        <v>0</v>
      </c>
      <c r="AE57" s="78" t="s">
        <v>236</v>
      </c>
      <c r="AF57" s="72" t="b">
        <v>0</v>
      </c>
      <c r="AG57" s="72" t="s">
        <v>242</v>
      </c>
      <c r="AH57" s="72"/>
      <c r="AI57" s="78" t="s">
        <v>236</v>
      </c>
      <c r="AJ57" s="72" t="b">
        <v>0</v>
      </c>
      <c r="AK57" s="72">
        <v>0</v>
      </c>
      <c r="AL57" s="78" t="s">
        <v>236</v>
      </c>
      <c r="AM57" s="72" t="s">
        <v>250</v>
      </c>
      <c r="AN57" s="72" t="b">
        <v>0</v>
      </c>
      <c r="AO57" s="78" t="s">
        <v>2180</v>
      </c>
      <c r="AP57" s="72" t="s">
        <v>179</v>
      </c>
      <c r="AQ57" s="72">
        <v>0</v>
      </c>
      <c r="AR57" s="72">
        <v>0</v>
      </c>
      <c r="AS57" s="72"/>
      <c r="AT57" s="72"/>
      <c r="AU57" s="72"/>
      <c r="AV57" s="72"/>
      <c r="AW57" s="72"/>
      <c r="AX57" s="72"/>
      <c r="AY57" s="72"/>
      <c r="AZ57" s="72"/>
    </row>
    <row r="58" spans="1:52" x14ac:dyDescent="0.35">
      <c r="A58" s="70" t="s">
        <v>894</v>
      </c>
      <c r="B58" s="70" t="s">
        <v>1075</v>
      </c>
      <c r="C58" s="83"/>
      <c r="D58" s="84"/>
      <c r="E58" s="85"/>
      <c r="F58" s="86"/>
      <c r="G58" s="83"/>
      <c r="H58" s="81"/>
      <c r="I58" s="87"/>
      <c r="J58" s="87"/>
      <c r="K58" s="36"/>
      <c r="L58" s="90">
        <v>58</v>
      </c>
      <c r="M58" s="90"/>
      <c r="N58" s="89"/>
      <c r="O58" s="72" t="s">
        <v>219</v>
      </c>
      <c r="P58" s="74">
        <v>42827.646273148152</v>
      </c>
      <c r="Q58" s="72" t="s">
        <v>1153</v>
      </c>
      <c r="R58" s="76" t="s">
        <v>1408</v>
      </c>
      <c r="S58" s="72" t="s">
        <v>1559</v>
      </c>
      <c r="T58" s="72"/>
      <c r="U58" s="72"/>
      <c r="V58" s="76" t="s">
        <v>1726</v>
      </c>
      <c r="W58" s="74">
        <v>42827.646273148152</v>
      </c>
      <c r="X58" s="76" t="s">
        <v>1903</v>
      </c>
      <c r="Y58" s="72"/>
      <c r="Z58" s="72"/>
      <c r="AA58" s="78" t="s">
        <v>2181</v>
      </c>
      <c r="AB58" s="72"/>
      <c r="AC58" s="72" t="b">
        <v>0</v>
      </c>
      <c r="AD58" s="72">
        <v>0</v>
      </c>
      <c r="AE58" s="78" t="s">
        <v>236</v>
      </c>
      <c r="AF58" s="72" t="b">
        <v>0</v>
      </c>
      <c r="AG58" s="72" t="s">
        <v>242</v>
      </c>
      <c r="AH58" s="72"/>
      <c r="AI58" s="78" t="s">
        <v>236</v>
      </c>
      <c r="AJ58" s="72" t="b">
        <v>0</v>
      </c>
      <c r="AK58" s="72">
        <v>0</v>
      </c>
      <c r="AL58" s="78" t="s">
        <v>236</v>
      </c>
      <c r="AM58" s="72" t="s">
        <v>247</v>
      </c>
      <c r="AN58" s="72" t="b">
        <v>0</v>
      </c>
      <c r="AO58" s="78" t="s">
        <v>2181</v>
      </c>
      <c r="AP58" s="72" t="s">
        <v>179</v>
      </c>
      <c r="AQ58" s="72">
        <v>0</v>
      </c>
      <c r="AR58" s="72">
        <v>0</v>
      </c>
      <c r="AS58" s="72"/>
      <c r="AT58" s="72"/>
      <c r="AU58" s="72"/>
      <c r="AV58" s="72"/>
      <c r="AW58" s="72"/>
      <c r="AX58" s="72"/>
      <c r="AY58" s="72"/>
      <c r="AZ58" s="72"/>
    </row>
    <row r="59" spans="1:52" x14ac:dyDescent="0.35">
      <c r="A59" s="70" t="s">
        <v>895</v>
      </c>
      <c r="B59" s="70" t="s">
        <v>895</v>
      </c>
      <c r="C59" s="83"/>
      <c r="D59" s="84"/>
      <c r="E59" s="85"/>
      <c r="F59" s="86"/>
      <c r="G59" s="83"/>
      <c r="H59" s="81"/>
      <c r="I59" s="87"/>
      <c r="J59" s="87"/>
      <c r="K59" s="36"/>
      <c r="L59" s="90">
        <v>59</v>
      </c>
      <c r="M59" s="90"/>
      <c r="N59" s="89"/>
      <c r="O59" s="72" t="s">
        <v>179</v>
      </c>
      <c r="P59" s="74">
        <v>42827.651516203703</v>
      </c>
      <c r="Q59" s="72" t="s">
        <v>1154</v>
      </c>
      <c r="R59" s="76" t="s">
        <v>1409</v>
      </c>
      <c r="S59" s="72" t="s">
        <v>1560</v>
      </c>
      <c r="T59" s="72"/>
      <c r="U59" s="72"/>
      <c r="V59" s="76" t="s">
        <v>1727</v>
      </c>
      <c r="W59" s="74">
        <v>42827.651516203703</v>
      </c>
      <c r="X59" s="76" t="s">
        <v>1904</v>
      </c>
      <c r="Y59" s="72"/>
      <c r="Z59" s="72"/>
      <c r="AA59" s="78" t="s">
        <v>2182</v>
      </c>
      <c r="AB59" s="72"/>
      <c r="AC59" s="72" t="b">
        <v>0</v>
      </c>
      <c r="AD59" s="72">
        <v>0</v>
      </c>
      <c r="AE59" s="78" t="s">
        <v>236</v>
      </c>
      <c r="AF59" s="72" t="b">
        <v>0</v>
      </c>
      <c r="AG59" s="72" t="s">
        <v>607</v>
      </c>
      <c r="AH59" s="72"/>
      <c r="AI59" s="78" t="s">
        <v>236</v>
      </c>
      <c r="AJ59" s="72" t="b">
        <v>0</v>
      </c>
      <c r="AK59" s="72">
        <v>0</v>
      </c>
      <c r="AL59" s="78" t="s">
        <v>236</v>
      </c>
      <c r="AM59" s="72" t="s">
        <v>2451</v>
      </c>
      <c r="AN59" s="72" t="b">
        <v>0</v>
      </c>
      <c r="AO59" s="78" t="s">
        <v>2182</v>
      </c>
      <c r="AP59" s="72" t="s">
        <v>179</v>
      </c>
      <c r="AQ59" s="72">
        <v>0</v>
      </c>
      <c r="AR59" s="72">
        <v>0</v>
      </c>
      <c r="AS59" s="72"/>
      <c r="AT59" s="72"/>
      <c r="AU59" s="72"/>
      <c r="AV59" s="72"/>
      <c r="AW59" s="72"/>
      <c r="AX59" s="72"/>
      <c r="AY59" s="72"/>
      <c r="AZ59" s="72"/>
    </row>
    <row r="60" spans="1:52" x14ac:dyDescent="0.35">
      <c r="A60" s="70" t="s">
        <v>896</v>
      </c>
      <c r="B60" s="70" t="s">
        <v>952</v>
      </c>
      <c r="C60" s="83"/>
      <c r="D60" s="84"/>
      <c r="E60" s="85"/>
      <c r="F60" s="86"/>
      <c r="G60" s="83"/>
      <c r="H60" s="81"/>
      <c r="I60" s="87"/>
      <c r="J60" s="87"/>
      <c r="K60" s="36"/>
      <c r="L60" s="90">
        <v>60</v>
      </c>
      <c r="M60" s="90"/>
      <c r="N60" s="89"/>
      <c r="O60" s="72" t="s">
        <v>219</v>
      </c>
      <c r="P60" s="74">
        <v>42827.653796296298</v>
      </c>
      <c r="Q60" s="72" t="s">
        <v>1155</v>
      </c>
      <c r="R60" s="72"/>
      <c r="S60" s="72"/>
      <c r="T60" s="72"/>
      <c r="U60" s="76" t="s">
        <v>1645</v>
      </c>
      <c r="V60" s="76" t="s">
        <v>1645</v>
      </c>
      <c r="W60" s="74">
        <v>42827.653796296298</v>
      </c>
      <c r="X60" s="76" t="s">
        <v>1905</v>
      </c>
      <c r="Y60" s="72"/>
      <c r="Z60" s="72"/>
      <c r="AA60" s="78" t="s">
        <v>2183</v>
      </c>
      <c r="AB60" s="72"/>
      <c r="AC60" s="72" t="b">
        <v>0</v>
      </c>
      <c r="AD60" s="72">
        <v>0</v>
      </c>
      <c r="AE60" s="78" t="s">
        <v>236</v>
      </c>
      <c r="AF60" s="72" t="b">
        <v>0</v>
      </c>
      <c r="AG60" s="72" t="s">
        <v>237</v>
      </c>
      <c r="AH60" s="72"/>
      <c r="AI60" s="78" t="s">
        <v>236</v>
      </c>
      <c r="AJ60" s="72" t="b">
        <v>0</v>
      </c>
      <c r="AK60" s="72">
        <v>7</v>
      </c>
      <c r="AL60" s="78" t="s">
        <v>2267</v>
      </c>
      <c r="AM60" s="72" t="s">
        <v>250</v>
      </c>
      <c r="AN60" s="72" t="b">
        <v>0</v>
      </c>
      <c r="AO60" s="78" t="s">
        <v>2267</v>
      </c>
      <c r="AP60" s="72" t="s">
        <v>179</v>
      </c>
      <c r="AQ60" s="72">
        <v>0</v>
      </c>
      <c r="AR60" s="72">
        <v>0</v>
      </c>
      <c r="AS60" s="72"/>
      <c r="AT60" s="72"/>
      <c r="AU60" s="72"/>
      <c r="AV60" s="72"/>
      <c r="AW60" s="72"/>
      <c r="AX60" s="72"/>
      <c r="AY60" s="72"/>
      <c r="AZ60" s="72"/>
    </row>
    <row r="61" spans="1:52" x14ac:dyDescent="0.35">
      <c r="A61" s="70" t="s">
        <v>897</v>
      </c>
      <c r="B61" s="70" t="s">
        <v>897</v>
      </c>
      <c r="C61" s="83"/>
      <c r="D61" s="84"/>
      <c r="E61" s="85"/>
      <c r="F61" s="86"/>
      <c r="G61" s="83"/>
      <c r="H61" s="81"/>
      <c r="I61" s="87"/>
      <c r="J61" s="87"/>
      <c r="K61" s="36"/>
      <c r="L61" s="90">
        <v>61</v>
      </c>
      <c r="M61" s="90"/>
      <c r="N61" s="89"/>
      <c r="O61" s="72" t="s">
        <v>179</v>
      </c>
      <c r="P61" s="74">
        <v>42827.65834490741</v>
      </c>
      <c r="Q61" s="72" t="s">
        <v>1156</v>
      </c>
      <c r="R61" s="76" t="s">
        <v>1410</v>
      </c>
      <c r="S61" s="72" t="s">
        <v>1561</v>
      </c>
      <c r="T61" s="72"/>
      <c r="U61" s="72"/>
      <c r="V61" s="76" t="s">
        <v>1728</v>
      </c>
      <c r="W61" s="74">
        <v>42827.65834490741</v>
      </c>
      <c r="X61" s="76" t="s">
        <v>1906</v>
      </c>
      <c r="Y61" s="72"/>
      <c r="Z61" s="72"/>
      <c r="AA61" s="78" t="s">
        <v>2184</v>
      </c>
      <c r="AB61" s="72"/>
      <c r="AC61" s="72" t="b">
        <v>0</v>
      </c>
      <c r="AD61" s="72">
        <v>0</v>
      </c>
      <c r="AE61" s="78" t="s">
        <v>236</v>
      </c>
      <c r="AF61" s="72" t="b">
        <v>0</v>
      </c>
      <c r="AG61" s="72" t="s">
        <v>317</v>
      </c>
      <c r="AH61" s="72"/>
      <c r="AI61" s="78" t="s">
        <v>236</v>
      </c>
      <c r="AJ61" s="72" t="b">
        <v>0</v>
      </c>
      <c r="AK61" s="72">
        <v>0</v>
      </c>
      <c r="AL61" s="78" t="s">
        <v>236</v>
      </c>
      <c r="AM61" s="72" t="s">
        <v>256</v>
      </c>
      <c r="AN61" s="72" t="b">
        <v>0</v>
      </c>
      <c r="AO61" s="78" t="s">
        <v>2184</v>
      </c>
      <c r="AP61" s="72" t="s">
        <v>179</v>
      </c>
      <c r="AQ61" s="72">
        <v>0</v>
      </c>
      <c r="AR61" s="72">
        <v>0</v>
      </c>
      <c r="AS61" s="72"/>
      <c r="AT61" s="72"/>
      <c r="AU61" s="72"/>
      <c r="AV61" s="72"/>
      <c r="AW61" s="72"/>
      <c r="AX61" s="72"/>
      <c r="AY61" s="72"/>
      <c r="AZ61" s="72"/>
    </row>
    <row r="62" spans="1:52" x14ac:dyDescent="0.35">
      <c r="A62" s="70" t="s">
        <v>898</v>
      </c>
      <c r="B62" s="70" t="s">
        <v>1076</v>
      </c>
      <c r="C62" s="83"/>
      <c r="D62" s="84"/>
      <c r="E62" s="85"/>
      <c r="F62" s="86"/>
      <c r="G62" s="83"/>
      <c r="H62" s="81"/>
      <c r="I62" s="87"/>
      <c r="J62" s="87"/>
      <c r="K62" s="36"/>
      <c r="L62" s="90">
        <v>62</v>
      </c>
      <c r="M62" s="90"/>
      <c r="N62" s="89"/>
      <c r="O62" s="72" t="s">
        <v>220</v>
      </c>
      <c r="P62" s="74">
        <v>42827.661770833336</v>
      </c>
      <c r="Q62" s="72" t="s">
        <v>1157</v>
      </c>
      <c r="R62" s="76" t="s">
        <v>1411</v>
      </c>
      <c r="S62" s="72" t="s">
        <v>229</v>
      </c>
      <c r="T62" s="72"/>
      <c r="U62" s="72"/>
      <c r="V62" s="76" t="s">
        <v>1729</v>
      </c>
      <c r="W62" s="74">
        <v>42827.661770833336</v>
      </c>
      <c r="X62" s="76" t="s">
        <v>1907</v>
      </c>
      <c r="Y62" s="72"/>
      <c r="Z62" s="72"/>
      <c r="AA62" s="78" t="s">
        <v>2185</v>
      </c>
      <c r="AB62" s="78" t="s">
        <v>2412</v>
      </c>
      <c r="AC62" s="72" t="b">
        <v>0</v>
      </c>
      <c r="AD62" s="72">
        <v>0</v>
      </c>
      <c r="AE62" s="78" t="s">
        <v>2420</v>
      </c>
      <c r="AF62" s="72" t="b">
        <v>0</v>
      </c>
      <c r="AG62" s="72" t="s">
        <v>237</v>
      </c>
      <c r="AH62" s="72"/>
      <c r="AI62" s="78" t="s">
        <v>236</v>
      </c>
      <c r="AJ62" s="72" t="b">
        <v>0</v>
      </c>
      <c r="AK62" s="72">
        <v>0</v>
      </c>
      <c r="AL62" s="78" t="s">
        <v>236</v>
      </c>
      <c r="AM62" s="72" t="s">
        <v>257</v>
      </c>
      <c r="AN62" s="72" t="b">
        <v>1</v>
      </c>
      <c r="AO62" s="78" t="s">
        <v>2412</v>
      </c>
      <c r="AP62" s="72" t="s">
        <v>179</v>
      </c>
      <c r="AQ62" s="72">
        <v>0</v>
      </c>
      <c r="AR62" s="72">
        <v>0</v>
      </c>
      <c r="AS62" s="72"/>
      <c r="AT62" s="72"/>
      <c r="AU62" s="72"/>
      <c r="AV62" s="72"/>
      <c r="AW62" s="72"/>
      <c r="AX62" s="72"/>
      <c r="AY62" s="72"/>
      <c r="AZ62" s="72"/>
    </row>
    <row r="63" spans="1:52" x14ac:dyDescent="0.35">
      <c r="A63" s="70" t="s">
        <v>899</v>
      </c>
      <c r="B63" s="70" t="s">
        <v>1077</v>
      </c>
      <c r="C63" s="83"/>
      <c r="D63" s="84"/>
      <c r="E63" s="85"/>
      <c r="F63" s="86"/>
      <c r="G63" s="83"/>
      <c r="H63" s="81"/>
      <c r="I63" s="87"/>
      <c r="J63" s="87"/>
      <c r="K63" s="36"/>
      <c r="L63" s="90">
        <v>63</v>
      </c>
      <c r="M63" s="90"/>
      <c r="N63" s="89"/>
      <c r="O63" s="72" t="s">
        <v>220</v>
      </c>
      <c r="P63" s="74">
        <v>42827.663668981484</v>
      </c>
      <c r="Q63" s="72" t="s">
        <v>1158</v>
      </c>
      <c r="R63" s="72"/>
      <c r="S63" s="72"/>
      <c r="T63" s="72"/>
      <c r="U63" s="72"/>
      <c r="V63" s="76" t="s">
        <v>1730</v>
      </c>
      <c r="W63" s="74">
        <v>42827.663668981484</v>
      </c>
      <c r="X63" s="76" t="s">
        <v>1908</v>
      </c>
      <c r="Y63" s="72"/>
      <c r="Z63" s="72"/>
      <c r="AA63" s="78" t="s">
        <v>2186</v>
      </c>
      <c r="AB63" s="72"/>
      <c r="AC63" s="72" t="b">
        <v>0</v>
      </c>
      <c r="AD63" s="72">
        <v>0</v>
      </c>
      <c r="AE63" s="78" t="s">
        <v>2421</v>
      </c>
      <c r="AF63" s="72" t="b">
        <v>0</v>
      </c>
      <c r="AG63" s="72" t="s">
        <v>237</v>
      </c>
      <c r="AH63" s="72"/>
      <c r="AI63" s="78" t="s">
        <v>236</v>
      </c>
      <c r="AJ63" s="72" t="b">
        <v>0</v>
      </c>
      <c r="AK63" s="72">
        <v>0</v>
      </c>
      <c r="AL63" s="78" t="s">
        <v>236</v>
      </c>
      <c r="AM63" s="72" t="s">
        <v>250</v>
      </c>
      <c r="AN63" s="72" t="b">
        <v>0</v>
      </c>
      <c r="AO63" s="78" t="s">
        <v>2186</v>
      </c>
      <c r="AP63" s="72" t="s">
        <v>179</v>
      </c>
      <c r="AQ63" s="72">
        <v>0</v>
      </c>
      <c r="AR63" s="72">
        <v>0</v>
      </c>
      <c r="AS63" s="72"/>
      <c r="AT63" s="72"/>
      <c r="AU63" s="72"/>
      <c r="AV63" s="72"/>
      <c r="AW63" s="72"/>
      <c r="AX63" s="72"/>
      <c r="AY63" s="72"/>
      <c r="AZ63" s="72"/>
    </row>
    <row r="64" spans="1:52" x14ac:dyDescent="0.35">
      <c r="A64" s="70" t="s">
        <v>900</v>
      </c>
      <c r="B64" s="70" t="s">
        <v>900</v>
      </c>
      <c r="C64" s="83"/>
      <c r="D64" s="84"/>
      <c r="E64" s="85"/>
      <c r="F64" s="86"/>
      <c r="G64" s="83"/>
      <c r="H64" s="81"/>
      <c r="I64" s="87"/>
      <c r="J64" s="87"/>
      <c r="K64" s="36"/>
      <c r="L64" s="90">
        <v>64</v>
      </c>
      <c r="M64" s="90"/>
      <c r="N64" s="89"/>
      <c r="O64" s="72" t="s">
        <v>179</v>
      </c>
      <c r="P64" s="74">
        <v>42827.666689814818</v>
      </c>
      <c r="Q64" s="72" t="s">
        <v>1159</v>
      </c>
      <c r="R64" s="76" t="s">
        <v>1412</v>
      </c>
      <c r="S64" s="72" t="s">
        <v>226</v>
      </c>
      <c r="T64" s="72"/>
      <c r="U64" s="76" t="s">
        <v>1646</v>
      </c>
      <c r="V64" s="76" t="s">
        <v>1646</v>
      </c>
      <c r="W64" s="74">
        <v>42827.666689814818</v>
      </c>
      <c r="X64" s="76" t="s">
        <v>1909</v>
      </c>
      <c r="Y64" s="72"/>
      <c r="Z64" s="72"/>
      <c r="AA64" s="78" t="s">
        <v>2187</v>
      </c>
      <c r="AB64" s="72"/>
      <c r="AC64" s="72" t="b">
        <v>0</v>
      </c>
      <c r="AD64" s="72">
        <v>0</v>
      </c>
      <c r="AE64" s="78" t="s">
        <v>236</v>
      </c>
      <c r="AF64" s="72" t="b">
        <v>0</v>
      </c>
      <c r="AG64" s="72" t="s">
        <v>237</v>
      </c>
      <c r="AH64" s="72"/>
      <c r="AI64" s="78" t="s">
        <v>236</v>
      </c>
      <c r="AJ64" s="72" t="b">
        <v>0</v>
      </c>
      <c r="AK64" s="72">
        <v>0</v>
      </c>
      <c r="AL64" s="78" t="s">
        <v>236</v>
      </c>
      <c r="AM64" s="72" t="s">
        <v>2452</v>
      </c>
      <c r="AN64" s="72" t="b">
        <v>0</v>
      </c>
      <c r="AO64" s="78" t="s">
        <v>2187</v>
      </c>
      <c r="AP64" s="72" t="s">
        <v>179</v>
      </c>
      <c r="AQ64" s="72">
        <v>0</v>
      </c>
      <c r="AR64" s="72">
        <v>0</v>
      </c>
      <c r="AS64" s="72"/>
      <c r="AT64" s="72"/>
      <c r="AU64" s="72"/>
      <c r="AV64" s="72"/>
      <c r="AW64" s="72"/>
      <c r="AX64" s="72"/>
      <c r="AY64" s="72"/>
      <c r="AZ64" s="72"/>
    </row>
    <row r="65" spans="1:52" x14ac:dyDescent="0.35">
      <c r="A65" s="70" t="s">
        <v>901</v>
      </c>
      <c r="B65" s="70" t="s">
        <v>1078</v>
      </c>
      <c r="C65" s="83"/>
      <c r="D65" s="84"/>
      <c r="E65" s="85"/>
      <c r="F65" s="86"/>
      <c r="G65" s="83"/>
      <c r="H65" s="81"/>
      <c r="I65" s="87"/>
      <c r="J65" s="87"/>
      <c r="K65" s="36"/>
      <c r="L65" s="90">
        <v>65</v>
      </c>
      <c r="M65" s="90"/>
      <c r="N65" s="89"/>
      <c r="O65" s="72" t="s">
        <v>220</v>
      </c>
      <c r="P65" s="74">
        <v>42827.669166666667</v>
      </c>
      <c r="Q65" s="72" t="s">
        <v>1160</v>
      </c>
      <c r="R65" s="72"/>
      <c r="S65" s="72"/>
      <c r="T65" s="72"/>
      <c r="U65" s="72"/>
      <c r="V65" s="76" t="s">
        <v>1731</v>
      </c>
      <c r="W65" s="74">
        <v>42827.669166666667</v>
      </c>
      <c r="X65" s="76" t="s">
        <v>1910</v>
      </c>
      <c r="Y65" s="72"/>
      <c r="Z65" s="72"/>
      <c r="AA65" s="78" t="s">
        <v>2188</v>
      </c>
      <c r="AB65" s="78" t="s">
        <v>2413</v>
      </c>
      <c r="AC65" s="72" t="b">
        <v>0</v>
      </c>
      <c r="AD65" s="72">
        <v>0</v>
      </c>
      <c r="AE65" s="78" t="s">
        <v>2422</v>
      </c>
      <c r="AF65" s="72" t="b">
        <v>0</v>
      </c>
      <c r="AG65" s="72" t="s">
        <v>237</v>
      </c>
      <c r="AH65" s="72"/>
      <c r="AI65" s="78" t="s">
        <v>236</v>
      </c>
      <c r="AJ65" s="72" t="b">
        <v>0</v>
      </c>
      <c r="AK65" s="72">
        <v>0</v>
      </c>
      <c r="AL65" s="78" t="s">
        <v>236</v>
      </c>
      <c r="AM65" s="72" t="s">
        <v>250</v>
      </c>
      <c r="AN65" s="72" t="b">
        <v>0</v>
      </c>
      <c r="AO65" s="78" t="s">
        <v>2413</v>
      </c>
      <c r="AP65" s="72" t="s">
        <v>179</v>
      </c>
      <c r="AQ65" s="72">
        <v>0</v>
      </c>
      <c r="AR65" s="72">
        <v>0</v>
      </c>
      <c r="AS65" s="72"/>
      <c r="AT65" s="72"/>
      <c r="AU65" s="72"/>
      <c r="AV65" s="72"/>
      <c r="AW65" s="72"/>
      <c r="AX65" s="72"/>
      <c r="AY65" s="72"/>
      <c r="AZ65" s="72"/>
    </row>
    <row r="66" spans="1:52" x14ac:dyDescent="0.35">
      <c r="A66" s="70" t="s">
        <v>902</v>
      </c>
      <c r="B66" s="70" t="s">
        <v>902</v>
      </c>
      <c r="C66" s="83"/>
      <c r="D66" s="84"/>
      <c r="E66" s="85"/>
      <c r="F66" s="86"/>
      <c r="G66" s="83"/>
      <c r="H66" s="81"/>
      <c r="I66" s="87"/>
      <c r="J66" s="87"/>
      <c r="K66" s="36"/>
      <c r="L66" s="90">
        <v>66</v>
      </c>
      <c r="M66" s="90"/>
      <c r="N66" s="89"/>
      <c r="O66" s="72" t="s">
        <v>179</v>
      </c>
      <c r="P66" s="74">
        <v>42827.676782407405</v>
      </c>
      <c r="Q66" s="72" t="s">
        <v>1161</v>
      </c>
      <c r="R66" s="76" t="s">
        <v>1413</v>
      </c>
      <c r="S66" s="72" t="s">
        <v>222</v>
      </c>
      <c r="T66" s="72"/>
      <c r="U66" s="72"/>
      <c r="V66" s="76" t="s">
        <v>1732</v>
      </c>
      <c r="W66" s="74">
        <v>42827.676782407405</v>
      </c>
      <c r="X66" s="76" t="s">
        <v>1911</v>
      </c>
      <c r="Y66" s="72"/>
      <c r="Z66" s="72"/>
      <c r="AA66" s="78" t="s">
        <v>2189</v>
      </c>
      <c r="AB66" s="72"/>
      <c r="AC66" s="72" t="b">
        <v>0</v>
      </c>
      <c r="AD66" s="72">
        <v>0</v>
      </c>
      <c r="AE66" s="78" t="s">
        <v>236</v>
      </c>
      <c r="AF66" s="72" t="b">
        <v>0</v>
      </c>
      <c r="AG66" s="72" t="s">
        <v>604</v>
      </c>
      <c r="AH66" s="72"/>
      <c r="AI66" s="78" t="s">
        <v>236</v>
      </c>
      <c r="AJ66" s="72" t="b">
        <v>0</v>
      </c>
      <c r="AK66" s="72">
        <v>0</v>
      </c>
      <c r="AL66" s="78" t="s">
        <v>236</v>
      </c>
      <c r="AM66" s="72" t="s">
        <v>244</v>
      </c>
      <c r="AN66" s="72" t="b">
        <v>0</v>
      </c>
      <c r="AO66" s="78" t="s">
        <v>2189</v>
      </c>
      <c r="AP66" s="72" t="s">
        <v>179</v>
      </c>
      <c r="AQ66" s="72">
        <v>0</v>
      </c>
      <c r="AR66" s="72">
        <v>0</v>
      </c>
      <c r="AS66" s="72"/>
      <c r="AT66" s="72"/>
      <c r="AU66" s="72"/>
      <c r="AV66" s="72"/>
      <c r="AW66" s="72"/>
      <c r="AX66" s="72"/>
      <c r="AY66" s="72"/>
      <c r="AZ66" s="72"/>
    </row>
    <row r="67" spans="1:52" x14ac:dyDescent="0.35">
      <c r="A67" s="70" t="s">
        <v>903</v>
      </c>
      <c r="B67" s="70" t="s">
        <v>903</v>
      </c>
      <c r="C67" s="83"/>
      <c r="D67" s="84"/>
      <c r="E67" s="85"/>
      <c r="F67" s="86"/>
      <c r="G67" s="83"/>
      <c r="H67" s="81"/>
      <c r="I67" s="87"/>
      <c r="J67" s="87"/>
      <c r="K67" s="36"/>
      <c r="L67" s="90">
        <v>67</v>
      </c>
      <c r="M67" s="90"/>
      <c r="N67" s="89"/>
      <c r="O67" s="72" t="s">
        <v>179</v>
      </c>
      <c r="P67" s="74">
        <v>42827.677488425928</v>
      </c>
      <c r="Q67" s="72" t="s">
        <v>1162</v>
      </c>
      <c r="R67" s="76" t="s">
        <v>1414</v>
      </c>
      <c r="S67" s="72" t="s">
        <v>1562</v>
      </c>
      <c r="T67" s="72"/>
      <c r="U67" s="72"/>
      <c r="V67" s="76" t="s">
        <v>1733</v>
      </c>
      <c r="W67" s="74">
        <v>42827.677488425928</v>
      </c>
      <c r="X67" s="76" t="s">
        <v>1912</v>
      </c>
      <c r="Y67" s="72"/>
      <c r="Z67" s="72"/>
      <c r="AA67" s="78" t="s">
        <v>2190</v>
      </c>
      <c r="AB67" s="72"/>
      <c r="AC67" s="72" t="b">
        <v>0</v>
      </c>
      <c r="AD67" s="72">
        <v>0</v>
      </c>
      <c r="AE67" s="78" t="s">
        <v>236</v>
      </c>
      <c r="AF67" s="72" t="b">
        <v>0</v>
      </c>
      <c r="AG67" s="72" t="s">
        <v>604</v>
      </c>
      <c r="AH67" s="72"/>
      <c r="AI67" s="78" t="s">
        <v>236</v>
      </c>
      <c r="AJ67" s="72" t="b">
        <v>0</v>
      </c>
      <c r="AK67" s="72">
        <v>0</v>
      </c>
      <c r="AL67" s="78" t="s">
        <v>236</v>
      </c>
      <c r="AM67" s="72" t="s">
        <v>620</v>
      </c>
      <c r="AN67" s="72" t="b">
        <v>0</v>
      </c>
      <c r="AO67" s="78" t="s">
        <v>2190</v>
      </c>
      <c r="AP67" s="72" t="s">
        <v>179</v>
      </c>
      <c r="AQ67" s="72">
        <v>0</v>
      </c>
      <c r="AR67" s="72">
        <v>0</v>
      </c>
      <c r="AS67" s="72"/>
      <c r="AT67" s="72"/>
      <c r="AU67" s="72"/>
      <c r="AV67" s="72"/>
      <c r="AW67" s="72"/>
      <c r="AX67" s="72"/>
      <c r="AY67" s="72"/>
      <c r="AZ67" s="72"/>
    </row>
    <row r="68" spans="1:52" x14ac:dyDescent="0.35">
      <c r="A68" s="70" t="s">
        <v>904</v>
      </c>
      <c r="B68" s="70" t="s">
        <v>414</v>
      </c>
      <c r="C68" s="83"/>
      <c r="D68" s="84"/>
      <c r="E68" s="85"/>
      <c r="F68" s="86"/>
      <c r="G68" s="83"/>
      <c r="H68" s="81"/>
      <c r="I68" s="87"/>
      <c r="J68" s="87"/>
      <c r="K68" s="36"/>
      <c r="L68" s="90">
        <v>68</v>
      </c>
      <c r="M68" s="90"/>
      <c r="N68" s="89"/>
      <c r="O68" s="72" t="s">
        <v>219</v>
      </c>
      <c r="P68" s="74">
        <v>42827.686851851853</v>
      </c>
      <c r="Q68" s="72" t="s">
        <v>1163</v>
      </c>
      <c r="R68" s="76" t="s">
        <v>1415</v>
      </c>
      <c r="S68" s="72" t="s">
        <v>346</v>
      </c>
      <c r="T68" s="72"/>
      <c r="U68" s="76" t="s">
        <v>1647</v>
      </c>
      <c r="V68" s="76" t="s">
        <v>1647</v>
      </c>
      <c r="W68" s="74">
        <v>42827.686851851853</v>
      </c>
      <c r="X68" s="76" t="s">
        <v>1913</v>
      </c>
      <c r="Y68" s="72"/>
      <c r="Z68" s="72"/>
      <c r="AA68" s="78" t="s">
        <v>2191</v>
      </c>
      <c r="AB68" s="72"/>
      <c r="AC68" s="72" t="b">
        <v>0</v>
      </c>
      <c r="AD68" s="72">
        <v>0</v>
      </c>
      <c r="AE68" s="78" t="s">
        <v>236</v>
      </c>
      <c r="AF68" s="72" t="b">
        <v>0</v>
      </c>
      <c r="AG68" s="72" t="s">
        <v>242</v>
      </c>
      <c r="AH68" s="72"/>
      <c r="AI68" s="78" t="s">
        <v>236</v>
      </c>
      <c r="AJ68" s="72" t="b">
        <v>0</v>
      </c>
      <c r="AK68" s="72">
        <v>1</v>
      </c>
      <c r="AL68" s="78" t="s">
        <v>2217</v>
      </c>
      <c r="AM68" s="72" t="s">
        <v>250</v>
      </c>
      <c r="AN68" s="72" t="b">
        <v>0</v>
      </c>
      <c r="AO68" s="78" t="s">
        <v>2217</v>
      </c>
      <c r="AP68" s="72" t="s">
        <v>179</v>
      </c>
      <c r="AQ68" s="72">
        <v>0</v>
      </c>
      <c r="AR68" s="72">
        <v>0</v>
      </c>
      <c r="AS68" s="72"/>
      <c r="AT68" s="72"/>
      <c r="AU68" s="72"/>
      <c r="AV68" s="72"/>
      <c r="AW68" s="72"/>
      <c r="AX68" s="72"/>
      <c r="AY68" s="72"/>
      <c r="AZ68" s="72"/>
    </row>
    <row r="69" spans="1:52" x14ac:dyDescent="0.35">
      <c r="A69" s="70" t="s">
        <v>905</v>
      </c>
      <c r="B69" s="70" t="s">
        <v>905</v>
      </c>
      <c r="C69" s="83"/>
      <c r="D69" s="84"/>
      <c r="E69" s="85"/>
      <c r="F69" s="86"/>
      <c r="G69" s="83"/>
      <c r="H69" s="81"/>
      <c r="I69" s="87"/>
      <c r="J69" s="87"/>
      <c r="K69" s="36"/>
      <c r="L69" s="90">
        <v>69</v>
      </c>
      <c r="M69" s="90"/>
      <c r="N69" s="89"/>
      <c r="O69" s="72" t="s">
        <v>179</v>
      </c>
      <c r="P69" s="74">
        <v>42827.689328703702</v>
      </c>
      <c r="Q69" s="72" t="s">
        <v>1164</v>
      </c>
      <c r="R69" s="72"/>
      <c r="S69" s="72"/>
      <c r="T69" s="72" t="s">
        <v>1616</v>
      </c>
      <c r="U69" s="72"/>
      <c r="V69" s="76" t="s">
        <v>1734</v>
      </c>
      <c r="W69" s="74">
        <v>42827.689328703702</v>
      </c>
      <c r="X69" s="76" t="s">
        <v>1914</v>
      </c>
      <c r="Y69" s="72"/>
      <c r="Z69" s="72"/>
      <c r="AA69" s="78" t="s">
        <v>2192</v>
      </c>
      <c r="AB69" s="72"/>
      <c r="AC69" s="72" t="b">
        <v>0</v>
      </c>
      <c r="AD69" s="72">
        <v>0</v>
      </c>
      <c r="AE69" s="78" t="s">
        <v>236</v>
      </c>
      <c r="AF69" s="72" t="b">
        <v>0</v>
      </c>
      <c r="AG69" s="72" t="s">
        <v>242</v>
      </c>
      <c r="AH69" s="72"/>
      <c r="AI69" s="78" t="s">
        <v>236</v>
      </c>
      <c r="AJ69" s="72" t="b">
        <v>0</v>
      </c>
      <c r="AK69" s="72">
        <v>1</v>
      </c>
      <c r="AL69" s="78" t="s">
        <v>236</v>
      </c>
      <c r="AM69" s="72" t="s">
        <v>250</v>
      </c>
      <c r="AN69" s="72" t="b">
        <v>0</v>
      </c>
      <c r="AO69" s="78" t="s">
        <v>2192</v>
      </c>
      <c r="AP69" s="72" t="s">
        <v>179</v>
      </c>
      <c r="AQ69" s="72">
        <v>0</v>
      </c>
      <c r="AR69" s="72">
        <v>0</v>
      </c>
      <c r="AS69" s="72"/>
      <c r="AT69" s="72"/>
      <c r="AU69" s="72"/>
      <c r="AV69" s="72"/>
      <c r="AW69" s="72"/>
      <c r="AX69" s="72"/>
      <c r="AY69" s="72"/>
      <c r="AZ69" s="72"/>
    </row>
    <row r="70" spans="1:52" x14ac:dyDescent="0.35">
      <c r="A70" s="70" t="s">
        <v>906</v>
      </c>
      <c r="B70" s="70" t="s">
        <v>905</v>
      </c>
      <c r="C70" s="83"/>
      <c r="D70" s="84"/>
      <c r="E70" s="85"/>
      <c r="F70" s="86"/>
      <c r="G70" s="83"/>
      <c r="H70" s="81"/>
      <c r="I70" s="87"/>
      <c r="J70" s="87"/>
      <c r="K70" s="36"/>
      <c r="L70" s="90">
        <v>70</v>
      </c>
      <c r="M70" s="90"/>
      <c r="N70" s="89"/>
      <c r="O70" s="72" t="s">
        <v>219</v>
      </c>
      <c r="P70" s="74">
        <v>42827.692094907405</v>
      </c>
      <c r="Q70" s="72" t="s">
        <v>1165</v>
      </c>
      <c r="R70" s="72"/>
      <c r="S70" s="72"/>
      <c r="T70" s="72" t="s">
        <v>1617</v>
      </c>
      <c r="U70" s="72"/>
      <c r="V70" s="76" t="s">
        <v>1735</v>
      </c>
      <c r="W70" s="74">
        <v>42827.692094907405</v>
      </c>
      <c r="X70" s="76" t="s">
        <v>1915</v>
      </c>
      <c r="Y70" s="72"/>
      <c r="Z70" s="72"/>
      <c r="AA70" s="78" t="s">
        <v>2193</v>
      </c>
      <c r="AB70" s="72"/>
      <c r="AC70" s="72" t="b">
        <v>0</v>
      </c>
      <c r="AD70" s="72">
        <v>0</v>
      </c>
      <c r="AE70" s="78" t="s">
        <v>236</v>
      </c>
      <c r="AF70" s="72" t="b">
        <v>0</v>
      </c>
      <c r="AG70" s="72" t="s">
        <v>242</v>
      </c>
      <c r="AH70" s="72"/>
      <c r="AI70" s="78" t="s">
        <v>236</v>
      </c>
      <c r="AJ70" s="72" t="b">
        <v>0</v>
      </c>
      <c r="AK70" s="72">
        <v>1</v>
      </c>
      <c r="AL70" s="78" t="s">
        <v>2192</v>
      </c>
      <c r="AM70" s="72" t="s">
        <v>254</v>
      </c>
      <c r="AN70" s="72" t="b">
        <v>0</v>
      </c>
      <c r="AO70" s="78" t="s">
        <v>2192</v>
      </c>
      <c r="AP70" s="72" t="s">
        <v>179</v>
      </c>
      <c r="AQ70" s="72">
        <v>0</v>
      </c>
      <c r="AR70" s="72">
        <v>0</v>
      </c>
      <c r="AS70" s="72"/>
      <c r="AT70" s="72"/>
      <c r="AU70" s="72"/>
      <c r="AV70" s="72"/>
      <c r="AW70" s="72"/>
      <c r="AX70" s="72"/>
      <c r="AY70" s="72"/>
      <c r="AZ70" s="72"/>
    </row>
    <row r="71" spans="1:52" x14ac:dyDescent="0.35">
      <c r="A71" s="70" t="s">
        <v>907</v>
      </c>
      <c r="B71" s="70" t="s">
        <v>952</v>
      </c>
      <c r="C71" s="83"/>
      <c r="D71" s="84"/>
      <c r="E71" s="85"/>
      <c r="F71" s="86"/>
      <c r="G71" s="83"/>
      <c r="H71" s="81"/>
      <c r="I71" s="87"/>
      <c r="J71" s="87"/>
      <c r="K71" s="36"/>
      <c r="L71" s="90">
        <v>71</v>
      </c>
      <c r="M71" s="90"/>
      <c r="N71" s="89"/>
      <c r="O71" s="72" t="s">
        <v>219</v>
      </c>
      <c r="P71" s="74">
        <v>42827.711956018517</v>
      </c>
      <c r="Q71" s="72" t="s">
        <v>1155</v>
      </c>
      <c r="R71" s="72"/>
      <c r="S71" s="72"/>
      <c r="T71" s="72"/>
      <c r="U71" s="76" t="s">
        <v>1645</v>
      </c>
      <c r="V71" s="76" t="s">
        <v>1645</v>
      </c>
      <c r="W71" s="74">
        <v>42827.711956018517</v>
      </c>
      <c r="X71" s="76" t="s">
        <v>1916</v>
      </c>
      <c r="Y71" s="72"/>
      <c r="Z71" s="72"/>
      <c r="AA71" s="78" t="s">
        <v>2194</v>
      </c>
      <c r="AB71" s="72"/>
      <c r="AC71" s="72" t="b">
        <v>0</v>
      </c>
      <c r="AD71" s="72">
        <v>0</v>
      </c>
      <c r="AE71" s="78" t="s">
        <v>236</v>
      </c>
      <c r="AF71" s="72" t="b">
        <v>0</v>
      </c>
      <c r="AG71" s="72" t="s">
        <v>237</v>
      </c>
      <c r="AH71" s="72"/>
      <c r="AI71" s="78" t="s">
        <v>236</v>
      </c>
      <c r="AJ71" s="72" t="b">
        <v>0</v>
      </c>
      <c r="AK71" s="72">
        <v>7</v>
      </c>
      <c r="AL71" s="78" t="s">
        <v>2267</v>
      </c>
      <c r="AM71" s="72" t="s">
        <v>257</v>
      </c>
      <c r="AN71" s="72" t="b">
        <v>0</v>
      </c>
      <c r="AO71" s="78" t="s">
        <v>2267</v>
      </c>
      <c r="AP71" s="72" t="s">
        <v>179</v>
      </c>
      <c r="AQ71" s="72">
        <v>0</v>
      </c>
      <c r="AR71" s="72">
        <v>0</v>
      </c>
      <c r="AS71" s="72"/>
      <c r="AT71" s="72"/>
      <c r="AU71" s="72"/>
      <c r="AV71" s="72"/>
      <c r="AW71" s="72"/>
      <c r="AX71" s="72"/>
      <c r="AY71" s="72"/>
      <c r="AZ71" s="72"/>
    </row>
    <row r="72" spans="1:52" x14ac:dyDescent="0.35">
      <c r="A72" s="70" t="s">
        <v>404</v>
      </c>
      <c r="B72" s="70" t="s">
        <v>404</v>
      </c>
      <c r="C72" s="83"/>
      <c r="D72" s="84"/>
      <c r="E72" s="85"/>
      <c r="F72" s="86"/>
      <c r="G72" s="83"/>
      <c r="H72" s="81"/>
      <c r="I72" s="87"/>
      <c r="J72" s="87"/>
      <c r="K72" s="36"/>
      <c r="L72" s="90">
        <v>72</v>
      </c>
      <c r="M72" s="90"/>
      <c r="N72" s="89"/>
      <c r="O72" s="72" t="s">
        <v>179</v>
      </c>
      <c r="P72" s="74">
        <v>42827.715370370373</v>
      </c>
      <c r="Q72" s="72" t="s">
        <v>440</v>
      </c>
      <c r="R72" s="76" t="s">
        <v>469</v>
      </c>
      <c r="S72" s="72" t="s">
        <v>493</v>
      </c>
      <c r="T72" s="72"/>
      <c r="U72" s="76" t="s">
        <v>518</v>
      </c>
      <c r="V72" s="76" t="s">
        <v>518</v>
      </c>
      <c r="W72" s="74">
        <v>42827.715370370373</v>
      </c>
      <c r="X72" s="76" t="s">
        <v>543</v>
      </c>
      <c r="Y72" s="72"/>
      <c r="Z72" s="72"/>
      <c r="AA72" s="78" t="s">
        <v>573</v>
      </c>
      <c r="AB72" s="72"/>
      <c r="AC72" s="72" t="b">
        <v>0</v>
      </c>
      <c r="AD72" s="72">
        <v>0</v>
      </c>
      <c r="AE72" s="78" t="s">
        <v>236</v>
      </c>
      <c r="AF72" s="72" t="b">
        <v>0</v>
      </c>
      <c r="AG72" s="72" t="s">
        <v>237</v>
      </c>
      <c r="AH72" s="72"/>
      <c r="AI72" s="78" t="s">
        <v>236</v>
      </c>
      <c r="AJ72" s="72" t="b">
        <v>0</v>
      </c>
      <c r="AK72" s="72">
        <v>0</v>
      </c>
      <c r="AL72" s="78" t="s">
        <v>236</v>
      </c>
      <c r="AM72" s="72" t="s">
        <v>248</v>
      </c>
      <c r="AN72" s="72" t="b">
        <v>0</v>
      </c>
      <c r="AO72" s="78" t="s">
        <v>573</v>
      </c>
      <c r="AP72" s="72" t="s">
        <v>179</v>
      </c>
      <c r="AQ72" s="72">
        <v>0</v>
      </c>
      <c r="AR72" s="72">
        <v>0</v>
      </c>
      <c r="AS72" s="72"/>
      <c r="AT72" s="72"/>
      <c r="AU72" s="72"/>
      <c r="AV72" s="72"/>
      <c r="AW72" s="72"/>
      <c r="AX72" s="72"/>
      <c r="AY72" s="72"/>
      <c r="AZ72" s="72"/>
    </row>
    <row r="73" spans="1:52" x14ac:dyDescent="0.35">
      <c r="A73" s="70" t="s">
        <v>340</v>
      </c>
      <c r="B73" s="70" t="s">
        <v>340</v>
      </c>
      <c r="C73" s="83"/>
      <c r="D73" s="84"/>
      <c r="E73" s="85"/>
      <c r="F73" s="86"/>
      <c r="G73" s="83"/>
      <c r="H73" s="81"/>
      <c r="I73" s="87"/>
      <c r="J73" s="87"/>
      <c r="K73" s="36"/>
      <c r="L73" s="90">
        <v>73</v>
      </c>
      <c r="M73" s="90"/>
      <c r="N73" s="89"/>
      <c r="O73" s="72" t="s">
        <v>179</v>
      </c>
      <c r="P73" s="74">
        <v>42827.719594907408</v>
      </c>
      <c r="Q73" s="72" t="s">
        <v>1166</v>
      </c>
      <c r="R73" s="76" t="s">
        <v>1416</v>
      </c>
      <c r="S73" s="72" t="s">
        <v>248</v>
      </c>
      <c r="T73" s="72"/>
      <c r="U73" s="72"/>
      <c r="V73" s="76" t="s">
        <v>351</v>
      </c>
      <c r="W73" s="74">
        <v>42827.719594907408</v>
      </c>
      <c r="X73" s="76" t="s">
        <v>1917</v>
      </c>
      <c r="Y73" s="72"/>
      <c r="Z73" s="72"/>
      <c r="AA73" s="78" t="s">
        <v>2195</v>
      </c>
      <c r="AB73" s="72"/>
      <c r="AC73" s="72" t="b">
        <v>0</v>
      </c>
      <c r="AD73" s="72">
        <v>0</v>
      </c>
      <c r="AE73" s="78" t="s">
        <v>236</v>
      </c>
      <c r="AF73" s="72" t="b">
        <v>0</v>
      </c>
      <c r="AG73" s="72" t="s">
        <v>237</v>
      </c>
      <c r="AH73" s="72"/>
      <c r="AI73" s="78" t="s">
        <v>236</v>
      </c>
      <c r="AJ73" s="72" t="b">
        <v>0</v>
      </c>
      <c r="AK73" s="72">
        <v>0</v>
      </c>
      <c r="AL73" s="78" t="s">
        <v>236</v>
      </c>
      <c r="AM73" s="72" t="s">
        <v>253</v>
      </c>
      <c r="AN73" s="72" t="b">
        <v>0</v>
      </c>
      <c r="AO73" s="78" t="s">
        <v>2195</v>
      </c>
      <c r="AP73" s="72" t="s">
        <v>179</v>
      </c>
      <c r="AQ73" s="72">
        <v>0</v>
      </c>
      <c r="AR73" s="72">
        <v>0</v>
      </c>
      <c r="AS73" s="72"/>
      <c r="AT73" s="72"/>
      <c r="AU73" s="72"/>
      <c r="AV73" s="72"/>
      <c r="AW73" s="72"/>
      <c r="AX73" s="72"/>
      <c r="AY73" s="72"/>
      <c r="AZ73" s="72"/>
    </row>
    <row r="74" spans="1:52" x14ac:dyDescent="0.35">
      <c r="A74" s="70" t="s">
        <v>908</v>
      </c>
      <c r="B74" s="70" t="s">
        <v>908</v>
      </c>
      <c r="C74" s="83"/>
      <c r="D74" s="84"/>
      <c r="E74" s="85"/>
      <c r="F74" s="86"/>
      <c r="G74" s="83"/>
      <c r="H74" s="81"/>
      <c r="I74" s="87"/>
      <c r="J74" s="87"/>
      <c r="K74" s="36"/>
      <c r="L74" s="90">
        <v>74</v>
      </c>
      <c r="M74" s="90"/>
      <c r="N74" s="89"/>
      <c r="O74" s="72" t="s">
        <v>179</v>
      </c>
      <c r="P74" s="74">
        <v>42827.721388888887</v>
      </c>
      <c r="Q74" s="72" t="s">
        <v>1167</v>
      </c>
      <c r="R74" s="76" t="s">
        <v>1417</v>
      </c>
      <c r="S74" s="72" t="s">
        <v>229</v>
      </c>
      <c r="T74" s="72"/>
      <c r="U74" s="72"/>
      <c r="V74" s="76" t="s">
        <v>1736</v>
      </c>
      <c r="W74" s="74">
        <v>42827.721388888887</v>
      </c>
      <c r="X74" s="76" t="s">
        <v>1918</v>
      </c>
      <c r="Y74" s="72"/>
      <c r="Z74" s="72"/>
      <c r="AA74" s="78" t="s">
        <v>2196</v>
      </c>
      <c r="AB74" s="72"/>
      <c r="AC74" s="72" t="b">
        <v>0</v>
      </c>
      <c r="AD74" s="72">
        <v>0</v>
      </c>
      <c r="AE74" s="78" t="s">
        <v>236</v>
      </c>
      <c r="AF74" s="72" t="b">
        <v>1</v>
      </c>
      <c r="AG74" s="72" t="s">
        <v>605</v>
      </c>
      <c r="AH74" s="72"/>
      <c r="AI74" s="78" t="s">
        <v>2445</v>
      </c>
      <c r="AJ74" s="72" t="b">
        <v>0</v>
      </c>
      <c r="AK74" s="72">
        <v>0</v>
      </c>
      <c r="AL74" s="78" t="s">
        <v>236</v>
      </c>
      <c r="AM74" s="72" t="s">
        <v>250</v>
      </c>
      <c r="AN74" s="72" t="b">
        <v>0</v>
      </c>
      <c r="AO74" s="78" t="s">
        <v>2196</v>
      </c>
      <c r="AP74" s="72" t="s">
        <v>179</v>
      </c>
      <c r="AQ74" s="72">
        <v>0</v>
      </c>
      <c r="AR74" s="72">
        <v>0</v>
      </c>
      <c r="AS74" s="72"/>
      <c r="AT74" s="72"/>
      <c r="AU74" s="72"/>
      <c r="AV74" s="72"/>
      <c r="AW74" s="72"/>
      <c r="AX74" s="72"/>
      <c r="AY74" s="72"/>
      <c r="AZ74" s="72"/>
    </row>
    <row r="75" spans="1:52" x14ac:dyDescent="0.35">
      <c r="A75" s="70" t="s">
        <v>909</v>
      </c>
      <c r="B75" s="70" t="s">
        <v>1079</v>
      </c>
      <c r="C75" s="83"/>
      <c r="D75" s="84"/>
      <c r="E75" s="85"/>
      <c r="F75" s="86"/>
      <c r="G75" s="83"/>
      <c r="H75" s="81"/>
      <c r="I75" s="87"/>
      <c r="J75" s="87"/>
      <c r="K75" s="36"/>
      <c r="L75" s="90">
        <v>75</v>
      </c>
      <c r="M75" s="90"/>
      <c r="N75" s="89"/>
      <c r="O75" s="72" t="s">
        <v>219</v>
      </c>
      <c r="P75" s="74">
        <v>42827.739293981482</v>
      </c>
      <c r="Q75" s="72" t="s">
        <v>1168</v>
      </c>
      <c r="R75" s="76" t="s">
        <v>1418</v>
      </c>
      <c r="S75" s="72" t="s">
        <v>1563</v>
      </c>
      <c r="T75" s="72"/>
      <c r="U75" s="72"/>
      <c r="V75" s="76" t="s">
        <v>1737</v>
      </c>
      <c r="W75" s="74">
        <v>42827.739293981482</v>
      </c>
      <c r="X75" s="76" t="s">
        <v>1919</v>
      </c>
      <c r="Y75" s="72"/>
      <c r="Z75" s="72"/>
      <c r="AA75" s="78" t="s">
        <v>2197</v>
      </c>
      <c r="AB75" s="72"/>
      <c r="AC75" s="72" t="b">
        <v>0</v>
      </c>
      <c r="AD75" s="72">
        <v>0</v>
      </c>
      <c r="AE75" s="78" t="s">
        <v>236</v>
      </c>
      <c r="AF75" s="72" t="b">
        <v>0</v>
      </c>
      <c r="AG75" s="72" t="s">
        <v>317</v>
      </c>
      <c r="AH75" s="72"/>
      <c r="AI75" s="78" t="s">
        <v>236</v>
      </c>
      <c r="AJ75" s="72" t="b">
        <v>0</v>
      </c>
      <c r="AK75" s="72">
        <v>0</v>
      </c>
      <c r="AL75" s="78" t="s">
        <v>236</v>
      </c>
      <c r="AM75" s="72" t="s">
        <v>2453</v>
      </c>
      <c r="AN75" s="72" t="b">
        <v>0</v>
      </c>
      <c r="AO75" s="78" t="s">
        <v>2197</v>
      </c>
      <c r="AP75" s="72" t="s">
        <v>179</v>
      </c>
      <c r="AQ75" s="72">
        <v>0</v>
      </c>
      <c r="AR75" s="72">
        <v>0</v>
      </c>
      <c r="AS75" s="72"/>
      <c r="AT75" s="72"/>
      <c r="AU75" s="72"/>
      <c r="AV75" s="72"/>
      <c r="AW75" s="72"/>
      <c r="AX75" s="72"/>
      <c r="AY75" s="72"/>
      <c r="AZ75" s="72"/>
    </row>
    <row r="76" spans="1:52" x14ac:dyDescent="0.35">
      <c r="A76" s="70" t="s">
        <v>910</v>
      </c>
      <c r="B76" s="70" t="s">
        <v>910</v>
      </c>
      <c r="C76" s="83"/>
      <c r="D76" s="84"/>
      <c r="E76" s="85"/>
      <c r="F76" s="86"/>
      <c r="G76" s="83"/>
      <c r="H76" s="81"/>
      <c r="I76" s="87"/>
      <c r="J76" s="87"/>
      <c r="K76" s="36"/>
      <c r="L76" s="90">
        <v>76</v>
      </c>
      <c r="M76" s="90"/>
      <c r="N76" s="89"/>
      <c r="O76" s="72" t="s">
        <v>179</v>
      </c>
      <c r="P76" s="74">
        <v>42827.739872685182</v>
      </c>
      <c r="Q76" s="72" t="s">
        <v>1169</v>
      </c>
      <c r="R76" s="76" t="s">
        <v>1419</v>
      </c>
      <c r="S76" s="72" t="s">
        <v>226</v>
      </c>
      <c r="T76" s="72" t="s">
        <v>1618</v>
      </c>
      <c r="U76" s="76" t="s">
        <v>1648</v>
      </c>
      <c r="V76" s="76" t="s">
        <v>1648</v>
      </c>
      <c r="W76" s="74">
        <v>42827.739872685182</v>
      </c>
      <c r="X76" s="76" t="s">
        <v>1920</v>
      </c>
      <c r="Y76" s="72"/>
      <c r="Z76" s="72"/>
      <c r="AA76" s="78" t="s">
        <v>2198</v>
      </c>
      <c r="AB76" s="72"/>
      <c r="AC76" s="72" t="b">
        <v>0</v>
      </c>
      <c r="AD76" s="72">
        <v>0</v>
      </c>
      <c r="AE76" s="78" t="s">
        <v>236</v>
      </c>
      <c r="AF76" s="72" t="b">
        <v>0</v>
      </c>
      <c r="AG76" s="72" t="s">
        <v>237</v>
      </c>
      <c r="AH76" s="72"/>
      <c r="AI76" s="78" t="s">
        <v>236</v>
      </c>
      <c r="AJ76" s="72" t="b">
        <v>0</v>
      </c>
      <c r="AK76" s="72">
        <v>0</v>
      </c>
      <c r="AL76" s="78" t="s">
        <v>236</v>
      </c>
      <c r="AM76" s="72" t="s">
        <v>2454</v>
      </c>
      <c r="AN76" s="72" t="b">
        <v>0</v>
      </c>
      <c r="AO76" s="78" t="s">
        <v>2198</v>
      </c>
      <c r="AP76" s="72" t="s">
        <v>179</v>
      </c>
      <c r="AQ76" s="72">
        <v>0</v>
      </c>
      <c r="AR76" s="72">
        <v>0</v>
      </c>
      <c r="AS76" s="72"/>
      <c r="AT76" s="72"/>
      <c r="AU76" s="72"/>
      <c r="AV76" s="72"/>
      <c r="AW76" s="72"/>
      <c r="AX76" s="72"/>
      <c r="AY76" s="72"/>
      <c r="AZ76" s="72"/>
    </row>
    <row r="77" spans="1:52" x14ac:dyDescent="0.35">
      <c r="A77" s="70" t="s">
        <v>911</v>
      </c>
      <c r="B77" s="70" t="s">
        <v>1072</v>
      </c>
      <c r="C77" s="83"/>
      <c r="D77" s="84"/>
      <c r="E77" s="85"/>
      <c r="F77" s="86"/>
      <c r="G77" s="83"/>
      <c r="H77" s="81"/>
      <c r="I77" s="87"/>
      <c r="J77" s="87"/>
      <c r="K77" s="36"/>
      <c r="L77" s="90">
        <v>77</v>
      </c>
      <c r="M77" s="90"/>
      <c r="N77" s="89"/>
      <c r="O77" s="72" t="s">
        <v>220</v>
      </c>
      <c r="P77" s="74">
        <v>42827.745891203704</v>
      </c>
      <c r="Q77" s="72" t="s">
        <v>1170</v>
      </c>
      <c r="R77" s="72"/>
      <c r="S77" s="72"/>
      <c r="T77" s="72"/>
      <c r="U77" s="72"/>
      <c r="V77" s="76" t="s">
        <v>331</v>
      </c>
      <c r="W77" s="74">
        <v>42827.745891203704</v>
      </c>
      <c r="X77" s="76" t="s">
        <v>1921</v>
      </c>
      <c r="Y77" s="72"/>
      <c r="Z77" s="72"/>
      <c r="AA77" s="78" t="s">
        <v>2199</v>
      </c>
      <c r="AB77" s="72"/>
      <c r="AC77" s="72" t="b">
        <v>0</v>
      </c>
      <c r="AD77" s="72">
        <v>0</v>
      </c>
      <c r="AE77" s="78" t="s">
        <v>2419</v>
      </c>
      <c r="AF77" s="72" t="b">
        <v>0</v>
      </c>
      <c r="AG77" s="72" t="s">
        <v>317</v>
      </c>
      <c r="AH77" s="72"/>
      <c r="AI77" s="78" t="s">
        <v>236</v>
      </c>
      <c r="AJ77" s="72" t="b">
        <v>0</v>
      </c>
      <c r="AK77" s="72">
        <v>0</v>
      </c>
      <c r="AL77" s="78" t="s">
        <v>236</v>
      </c>
      <c r="AM77" s="72" t="s">
        <v>250</v>
      </c>
      <c r="AN77" s="72" t="b">
        <v>0</v>
      </c>
      <c r="AO77" s="78" t="s">
        <v>2199</v>
      </c>
      <c r="AP77" s="72" t="s">
        <v>179</v>
      </c>
      <c r="AQ77" s="72">
        <v>0</v>
      </c>
      <c r="AR77" s="72">
        <v>0</v>
      </c>
      <c r="AS77" s="72"/>
      <c r="AT77" s="72"/>
      <c r="AU77" s="72"/>
      <c r="AV77" s="72"/>
      <c r="AW77" s="72"/>
      <c r="AX77" s="72"/>
      <c r="AY77" s="72"/>
      <c r="AZ77" s="72"/>
    </row>
    <row r="78" spans="1:52" x14ac:dyDescent="0.35">
      <c r="A78" s="70" t="s">
        <v>341</v>
      </c>
      <c r="B78" s="70" t="s">
        <v>341</v>
      </c>
      <c r="C78" s="83"/>
      <c r="D78" s="84"/>
      <c r="E78" s="85"/>
      <c r="F78" s="86"/>
      <c r="G78" s="83"/>
      <c r="H78" s="81"/>
      <c r="I78" s="87"/>
      <c r="J78" s="87"/>
      <c r="K78" s="36"/>
      <c r="L78" s="90">
        <v>78</v>
      </c>
      <c r="M78" s="90"/>
      <c r="N78" s="89"/>
      <c r="O78" s="72" t="s">
        <v>179</v>
      </c>
      <c r="P78" s="74">
        <v>42827.749386574076</v>
      </c>
      <c r="Q78" s="72" t="s">
        <v>1171</v>
      </c>
      <c r="R78" s="76" t="s">
        <v>1420</v>
      </c>
      <c r="S78" s="72" t="s">
        <v>348</v>
      </c>
      <c r="T78" s="72"/>
      <c r="U78" s="76" t="s">
        <v>1649</v>
      </c>
      <c r="V78" s="76" t="s">
        <v>1649</v>
      </c>
      <c r="W78" s="74">
        <v>42827.749386574076</v>
      </c>
      <c r="X78" s="76" t="s">
        <v>1922</v>
      </c>
      <c r="Y78" s="72"/>
      <c r="Z78" s="72"/>
      <c r="AA78" s="78" t="s">
        <v>2200</v>
      </c>
      <c r="AB78" s="72"/>
      <c r="AC78" s="72" t="b">
        <v>0</v>
      </c>
      <c r="AD78" s="72">
        <v>0</v>
      </c>
      <c r="AE78" s="78" t="s">
        <v>236</v>
      </c>
      <c r="AF78" s="72" t="b">
        <v>0</v>
      </c>
      <c r="AG78" s="72" t="s">
        <v>607</v>
      </c>
      <c r="AH78" s="72"/>
      <c r="AI78" s="78" t="s">
        <v>236</v>
      </c>
      <c r="AJ78" s="72" t="b">
        <v>0</v>
      </c>
      <c r="AK78" s="72">
        <v>0</v>
      </c>
      <c r="AL78" s="78" t="s">
        <v>236</v>
      </c>
      <c r="AM78" s="72" t="s">
        <v>248</v>
      </c>
      <c r="AN78" s="72" t="b">
        <v>0</v>
      </c>
      <c r="AO78" s="78" t="s">
        <v>2200</v>
      </c>
      <c r="AP78" s="72" t="s">
        <v>179</v>
      </c>
      <c r="AQ78" s="72">
        <v>0</v>
      </c>
      <c r="AR78" s="72">
        <v>0</v>
      </c>
      <c r="AS78" s="72"/>
      <c r="AT78" s="72"/>
      <c r="AU78" s="72"/>
      <c r="AV78" s="72"/>
      <c r="AW78" s="72"/>
      <c r="AX78" s="72"/>
      <c r="AY78" s="72"/>
      <c r="AZ78" s="72"/>
    </row>
    <row r="79" spans="1:52" x14ac:dyDescent="0.35">
      <c r="A79" s="70" t="s">
        <v>912</v>
      </c>
      <c r="B79" s="70" t="s">
        <v>912</v>
      </c>
      <c r="C79" s="83"/>
      <c r="D79" s="84"/>
      <c r="E79" s="85"/>
      <c r="F79" s="86"/>
      <c r="G79" s="83"/>
      <c r="H79" s="81"/>
      <c r="I79" s="87"/>
      <c r="J79" s="87"/>
      <c r="K79" s="36"/>
      <c r="L79" s="90">
        <v>79</v>
      </c>
      <c r="M79" s="90"/>
      <c r="N79" s="89"/>
      <c r="O79" s="72" t="s">
        <v>179</v>
      </c>
      <c r="P79" s="74">
        <v>42827.672824074078</v>
      </c>
      <c r="Q79" s="72" t="s">
        <v>1172</v>
      </c>
      <c r="R79" s="72" t="s">
        <v>1421</v>
      </c>
      <c r="S79" s="72" t="s">
        <v>1564</v>
      </c>
      <c r="T79" s="72"/>
      <c r="U79" s="72"/>
      <c r="V79" s="76" t="s">
        <v>1738</v>
      </c>
      <c r="W79" s="74">
        <v>42827.672824074078</v>
      </c>
      <c r="X79" s="76" t="s">
        <v>1923</v>
      </c>
      <c r="Y79" s="72"/>
      <c r="Z79" s="72"/>
      <c r="AA79" s="78" t="s">
        <v>2201</v>
      </c>
      <c r="AB79" s="72"/>
      <c r="AC79" s="72" t="b">
        <v>0</v>
      </c>
      <c r="AD79" s="72">
        <v>1</v>
      </c>
      <c r="AE79" s="78" t="s">
        <v>236</v>
      </c>
      <c r="AF79" s="72" t="b">
        <v>0</v>
      </c>
      <c r="AG79" s="72" t="s">
        <v>318</v>
      </c>
      <c r="AH79" s="72"/>
      <c r="AI79" s="78" t="s">
        <v>236</v>
      </c>
      <c r="AJ79" s="72" t="b">
        <v>0</v>
      </c>
      <c r="AK79" s="72">
        <v>0</v>
      </c>
      <c r="AL79" s="78" t="s">
        <v>236</v>
      </c>
      <c r="AM79" s="72" t="s">
        <v>247</v>
      </c>
      <c r="AN79" s="72" t="b">
        <v>1</v>
      </c>
      <c r="AO79" s="78" t="s">
        <v>2201</v>
      </c>
      <c r="AP79" s="72" t="s">
        <v>179</v>
      </c>
      <c r="AQ79" s="72">
        <v>0</v>
      </c>
      <c r="AR79" s="72">
        <v>0</v>
      </c>
      <c r="AS79" s="72"/>
      <c r="AT79" s="72"/>
      <c r="AU79" s="72"/>
      <c r="AV79" s="72"/>
      <c r="AW79" s="72"/>
      <c r="AX79" s="72"/>
      <c r="AY79" s="72"/>
      <c r="AZ79" s="72"/>
    </row>
    <row r="80" spans="1:52" x14ac:dyDescent="0.35">
      <c r="A80" s="70" t="s">
        <v>912</v>
      </c>
      <c r="B80" s="70" t="s">
        <v>912</v>
      </c>
      <c r="C80" s="83"/>
      <c r="D80" s="84"/>
      <c r="E80" s="85"/>
      <c r="F80" s="86"/>
      <c r="G80" s="83"/>
      <c r="H80" s="81"/>
      <c r="I80" s="87"/>
      <c r="J80" s="87"/>
      <c r="K80" s="36"/>
      <c r="L80" s="90">
        <v>80</v>
      </c>
      <c r="M80" s="90"/>
      <c r="N80" s="89"/>
      <c r="O80" s="72" t="s">
        <v>179</v>
      </c>
      <c r="P80" s="74">
        <v>42827.683703703704</v>
      </c>
      <c r="Q80" s="72" t="s">
        <v>1173</v>
      </c>
      <c r="R80" s="76" t="s">
        <v>1422</v>
      </c>
      <c r="S80" s="72" t="s">
        <v>229</v>
      </c>
      <c r="T80" s="72"/>
      <c r="U80" s="72"/>
      <c r="V80" s="76" t="s">
        <v>1738</v>
      </c>
      <c r="W80" s="74">
        <v>42827.683703703704</v>
      </c>
      <c r="X80" s="76" t="s">
        <v>1924</v>
      </c>
      <c r="Y80" s="72"/>
      <c r="Z80" s="72"/>
      <c r="AA80" s="78" t="s">
        <v>2202</v>
      </c>
      <c r="AB80" s="72"/>
      <c r="AC80" s="72" t="b">
        <v>0</v>
      </c>
      <c r="AD80" s="72">
        <v>1</v>
      </c>
      <c r="AE80" s="78" t="s">
        <v>236</v>
      </c>
      <c r="AF80" s="72" t="b">
        <v>0</v>
      </c>
      <c r="AG80" s="72" t="s">
        <v>607</v>
      </c>
      <c r="AH80" s="72"/>
      <c r="AI80" s="78" t="s">
        <v>236</v>
      </c>
      <c r="AJ80" s="72" t="b">
        <v>0</v>
      </c>
      <c r="AK80" s="72">
        <v>1</v>
      </c>
      <c r="AL80" s="78" t="s">
        <v>236</v>
      </c>
      <c r="AM80" s="72" t="s">
        <v>247</v>
      </c>
      <c r="AN80" s="72" t="b">
        <v>1</v>
      </c>
      <c r="AO80" s="78" t="s">
        <v>2202</v>
      </c>
      <c r="AP80" s="72" t="s">
        <v>179</v>
      </c>
      <c r="AQ80" s="72">
        <v>0</v>
      </c>
      <c r="AR80" s="72">
        <v>0</v>
      </c>
      <c r="AS80" s="72"/>
      <c r="AT80" s="72"/>
      <c r="AU80" s="72"/>
      <c r="AV80" s="72"/>
      <c r="AW80" s="72"/>
      <c r="AX80" s="72"/>
      <c r="AY80" s="72"/>
      <c r="AZ80" s="72"/>
    </row>
    <row r="81" spans="1:52" x14ac:dyDescent="0.35">
      <c r="A81" s="70" t="s">
        <v>913</v>
      </c>
      <c r="B81" s="70" t="s">
        <v>912</v>
      </c>
      <c r="C81" s="83"/>
      <c r="D81" s="84"/>
      <c r="E81" s="85"/>
      <c r="F81" s="86"/>
      <c r="G81" s="83"/>
      <c r="H81" s="81"/>
      <c r="I81" s="87"/>
      <c r="J81" s="87"/>
      <c r="K81" s="36"/>
      <c r="L81" s="90">
        <v>81</v>
      </c>
      <c r="M81" s="90"/>
      <c r="N81" s="89"/>
      <c r="O81" s="72" t="s">
        <v>219</v>
      </c>
      <c r="P81" s="74">
        <v>42827.7500462963</v>
      </c>
      <c r="Q81" s="72" t="s">
        <v>1174</v>
      </c>
      <c r="R81" s="72"/>
      <c r="S81" s="72"/>
      <c r="T81" s="72"/>
      <c r="U81" s="72"/>
      <c r="V81" s="76" t="s">
        <v>1739</v>
      </c>
      <c r="W81" s="74">
        <v>42827.7500462963</v>
      </c>
      <c r="X81" s="76" t="s">
        <v>1925</v>
      </c>
      <c r="Y81" s="72"/>
      <c r="Z81" s="72"/>
      <c r="AA81" s="78" t="s">
        <v>2203</v>
      </c>
      <c r="AB81" s="72"/>
      <c r="AC81" s="72" t="b">
        <v>0</v>
      </c>
      <c r="AD81" s="72">
        <v>0</v>
      </c>
      <c r="AE81" s="78" t="s">
        <v>236</v>
      </c>
      <c r="AF81" s="72" t="b">
        <v>0</v>
      </c>
      <c r="AG81" s="72" t="s">
        <v>607</v>
      </c>
      <c r="AH81" s="72"/>
      <c r="AI81" s="78" t="s">
        <v>236</v>
      </c>
      <c r="AJ81" s="72" t="b">
        <v>0</v>
      </c>
      <c r="AK81" s="72">
        <v>1</v>
      </c>
      <c r="AL81" s="78" t="s">
        <v>2202</v>
      </c>
      <c r="AM81" s="72" t="s">
        <v>250</v>
      </c>
      <c r="AN81" s="72" t="b">
        <v>0</v>
      </c>
      <c r="AO81" s="78" t="s">
        <v>2202</v>
      </c>
      <c r="AP81" s="72" t="s">
        <v>179</v>
      </c>
      <c r="AQ81" s="72">
        <v>0</v>
      </c>
      <c r="AR81" s="72">
        <v>0</v>
      </c>
      <c r="AS81" s="72"/>
      <c r="AT81" s="72"/>
      <c r="AU81" s="72"/>
      <c r="AV81" s="72"/>
      <c r="AW81" s="72"/>
      <c r="AX81" s="72"/>
      <c r="AY81" s="72"/>
      <c r="AZ81" s="72"/>
    </row>
    <row r="82" spans="1:52" x14ac:dyDescent="0.35">
      <c r="A82" s="70" t="s">
        <v>914</v>
      </c>
      <c r="B82" s="70" t="s">
        <v>914</v>
      </c>
      <c r="C82" s="83"/>
      <c r="D82" s="84"/>
      <c r="E82" s="85"/>
      <c r="F82" s="86"/>
      <c r="G82" s="83"/>
      <c r="H82" s="81"/>
      <c r="I82" s="87"/>
      <c r="J82" s="87"/>
      <c r="K82" s="36"/>
      <c r="L82" s="90">
        <v>82</v>
      </c>
      <c r="M82" s="90"/>
      <c r="N82" s="89"/>
      <c r="O82" s="72" t="s">
        <v>179</v>
      </c>
      <c r="P82" s="74">
        <v>42827.625277777777</v>
      </c>
      <c r="Q82" s="72" t="s">
        <v>1175</v>
      </c>
      <c r="R82" s="72"/>
      <c r="S82" s="72"/>
      <c r="T82" s="72" t="s">
        <v>233</v>
      </c>
      <c r="U82" s="76" t="s">
        <v>1650</v>
      </c>
      <c r="V82" s="76" t="s">
        <v>1650</v>
      </c>
      <c r="W82" s="74">
        <v>42827.625277777777</v>
      </c>
      <c r="X82" s="76" t="s">
        <v>1926</v>
      </c>
      <c r="Y82" s="72"/>
      <c r="Z82" s="72"/>
      <c r="AA82" s="78" t="s">
        <v>2204</v>
      </c>
      <c r="AB82" s="72"/>
      <c r="AC82" s="72" t="b">
        <v>0</v>
      </c>
      <c r="AD82" s="72">
        <v>0</v>
      </c>
      <c r="AE82" s="78" t="s">
        <v>236</v>
      </c>
      <c r="AF82" s="72" t="b">
        <v>0</v>
      </c>
      <c r="AG82" s="72" t="s">
        <v>239</v>
      </c>
      <c r="AH82" s="72"/>
      <c r="AI82" s="78" t="s">
        <v>236</v>
      </c>
      <c r="AJ82" s="72" t="b">
        <v>0</v>
      </c>
      <c r="AK82" s="72">
        <v>0</v>
      </c>
      <c r="AL82" s="78" t="s">
        <v>236</v>
      </c>
      <c r="AM82" s="72" t="s">
        <v>2455</v>
      </c>
      <c r="AN82" s="72" t="b">
        <v>0</v>
      </c>
      <c r="AO82" s="78" t="s">
        <v>2204</v>
      </c>
      <c r="AP82" s="72" t="s">
        <v>179</v>
      </c>
      <c r="AQ82" s="72">
        <v>0</v>
      </c>
      <c r="AR82" s="72">
        <v>0</v>
      </c>
      <c r="AS82" s="72"/>
      <c r="AT82" s="72"/>
      <c r="AU82" s="72"/>
      <c r="AV82" s="72"/>
      <c r="AW82" s="72"/>
      <c r="AX82" s="72"/>
      <c r="AY82" s="72"/>
      <c r="AZ82" s="72"/>
    </row>
    <row r="83" spans="1:52" x14ac:dyDescent="0.35">
      <c r="A83" s="70" t="s">
        <v>914</v>
      </c>
      <c r="B83" s="70" t="s">
        <v>914</v>
      </c>
      <c r="C83" s="83"/>
      <c r="D83" s="84"/>
      <c r="E83" s="85"/>
      <c r="F83" s="86"/>
      <c r="G83" s="83"/>
      <c r="H83" s="81"/>
      <c r="I83" s="87"/>
      <c r="J83" s="87"/>
      <c r="K83" s="36"/>
      <c r="L83" s="90">
        <v>83</v>
      </c>
      <c r="M83" s="90"/>
      <c r="N83" s="89"/>
      <c r="O83" s="72" t="s">
        <v>179</v>
      </c>
      <c r="P83" s="74">
        <v>42827.625289351854</v>
      </c>
      <c r="Q83" s="72" t="s">
        <v>1176</v>
      </c>
      <c r="R83" s="72"/>
      <c r="S83" s="72"/>
      <c r="T83" s="72" t="s">
        <v>233</v>
      </c>
      <c r="U83" s="76" t="s">
        <v>1651</v>
      </c>
      <c r="V83" s="76" t="s">
        <v>1651</v>
      </c>
      <c r="W83" s="74">
        <v>42827.625289351854</v>
      </c>
      <c r="X83" s="76" t="s">
        <v>1927</v>
      </c>
      <c r="Y83" s="72"/>
      <c r="Z83" s="72"/>
      <c r="AA83" s="78" t="s">
        <v>2205</v>
      </c>
      <c r="AB83" s="72"/>
      <c r="AC83" s="72" t="b">
        <v>0</v>
      </c>
      <c r="AD83" s="72">
        <v>0</v>
      </c>
      <c r="AE83" s="78" t="s">
        <v>236</v>
      </c>
      <c r="AF83" s="72" t="b">
        <v>0</v>
      </c>
      <c r="AG83" s="72" t="s">
        <v>239</v>
      </c>
      <c r="AH83" s="72"/>
      <c r="AI83" s="78" t="s">
        <v>236</v>
      </c>
      <c r="AJ83" s="72" t="b">
        <v>0</v>
      </c>
      <c r="AK83" s="72">
        <v>0</v>
      </c>
      <c r="AL83" s="78" t="s">
        <v>236</v>
      </c>
      <c r="AM83" s="72" t="s">
        <v>2455</v>
      </c>
      <c r="AN83" s="72" t="b">
        <v>0</v>
      </c>
      <c r="AO83" s="78" t="s">
        <v>2205</v>
      </c>
      <c r="AP83" s="72" t="s">
        <v>179</v>
      </c>
      <c r="AQ83" s="72">
        <v>0</v>
      </c>
      <c r="AR83" s="72">
        <v>0</v>
      </c>
      <c r="AS83" s="72"/>
      <c r="AT83" s="72"/>
      <c r="AU83" s="72"/>
      <c r="AV83" s="72"/>
      <c r="AW83" s="72"/>
      <c r="AX83" s="72"/>
      <c r="AY83" s="72"/>
      <c r="AZ83" s="72"/>
    </row>
    <row r="84" spans="1:52" x14ac:dyDescent="0.35">
      <c r="A84" s="70" t="s">
        <v>914</v>
      </c>
      <c r="B84" s="70" t="s">
        <v>914</v>
      </c>
      <c r="C84" s="83"/>
      <c r="D84" s="84"/>
      <c r="E84" s="85"/>
      <c r="F84" s="86"/>
      <c r="G84" s="83"/>
      <c r="H84" s="81"/>
      <c r="I84" s="87"/>
      <c r="J84" s="87"/>
      <c r="K84" s="36"/>
      <c r="L84" s="90">
        <v>84</v>
      </c>
      <c r="M84" s="90"/>
      <c r="N84" s="89"/>
      <c r="O84" s="72" t="s">
        <v>179</v>
      </c>
      <c r="P84" s="74">
        <v>42827.709062499998</v>
      </c>
      <c r="Q84" s="72" t="s">
        <v>1177</v>
      </c>
      <c r="R84" s="72"/>
      <c r="S84" s="72"/>
      <c r="T84" s="72" t="s">
        <v>233</v>
      </c>
      <c r="U84" s="76" t="s">
        <v>1652</v>
      </c>
      <c r="V84" s="76" t="s">
        <v>1652</v>
      </c>
      <c r="W84" s="74">
        <v>42827.709062499998</v>
      </c>
      <c r="X84" s="76" t="s">
        <v>1928</v>
      </c>
      <c r="Y84" s="72"/>
      <c r="Z84" s="72"/>
      <c r="AA84" s="78" t="s">
        <v>2206</v>
      </c>
      <c r="AB84" s="72"/>
      <c r="AC84" s="72" t="b">
        <v>0</v>
      </c>
      <c r="AD84" s="72">
        <v>0</v>
      </c>
      <c r="AE84" s="78" t="s">
        <v>236</v>
      </c>
      <c r="AF84" s="72" t="b">
        <v>0</v>
      </c>
      <c r="AG84" s="72" t="s">
        <v>237</v>
      </c>
      <c r="AH84" s="72"/>
      <c r="AI84" s="78" t="s">
        <v>236</v>
      </c>
      <c r="AJ84" s="72" t="b">
        <v>0</v>
      </c>
      <c r="AK84" s="72">
        <v>0</v>
      </c>
      <c r="AL84" s="78" t="s">
        <v>236</v>
      </c>
      <c r="AM84" s="72" t="s">
        <v>2455</v>
      </c>
      <c r="AN84" s="72" t="b">
        <v>0</v>
      </c>
      <c r="AO84" s="78" t="s">
        <v>2206</v>
      </c>
      <c r="AP84" s="72" t="s">
        <v>179</v>
      </c>
      <c r="AQ84" s="72">
        <v>0</v>
      </c>
      <c r="AR84" s="72">
        <v>0</v>
      </c>
      <c r="AS84" s="72"/>
      <c r="AT84" s="72"/>
      <c r="AU84" s="72"/>
      <c r="AV84" s="72"/>
      <c r="AW84" s="72"/>
      <c r="AX84" s="72"/>
      <c r="AY84" s="72"/>
      <c r="AZ84" s="72"/>
    </row>
    <row r="85" spans="1:52" x14ac:dyDescent="0.35">
      <c r="A85" s="70" t="s">
        <v>914</v>
      </c>
      <c r="B85" s="70" t="s">
        <v>914</v>
      </c>
      <c r="C85" s="83"/>
      <c r="D85" s="84"/>
      <c r="E85" s="85"/>
      <c r="F85" s="86"/>
      <c r="G85" s="83"/>
      <c r="H85" s="81"/>
      <c r="I85" s="87"/>
      <c r="J85" s="87"/>
      <c r="K85" s="36"/>
      <c r="L85" s="90">
        <v>85</v>
      </c>
      <c r="M85" s="90"/>
      <c r="N85" s="89"/>
      <c r="O85" s="72" t="s">
        <v>179</v>
      </c>
      <c r="P85" s="74">
        <v>42827.709074074075</v>
      </c>
      <c r="Q85" s="72" t="s">
        <v>1178</v>
      </c>
      <c r="R85" s="72"/>
      <c r="S85" s="72"/>
      <c r="T85" s="72" t="s">
        <v>233</v>
      </c>
      <c r="U85" s="76" t="s">
        <v>1653</v>
      </c>
      <c r="V85" s="76" t="s">
        <v>1653</v>
      </c>
      <c r="W85" s="74">
        <v>42827.709074074075</v>
      </c>
      <c r="X85" s="76" t="s">
        <v>1929</v>
      </c>
      <c r="Y85" s="72"/>
      <c r="Z85" s="72"/>
      <c r="AA85" s="78" t="s">
        <v>2207</v>
      </c>
      <c r="AB85" s="72"/>
      <c r="AC85" s="72" t="b">
        <v>0</v>
      </c>
      <c r="AD85" s="72">
        <v>0</v>
      </c>
      <c r="AE85" s="78" t="s">
        <v>236</v>
      </c>
      <c r="AF85" s="72" t="b">
        <v>0</v>
      </c>
      <c r="AG85" s="72" t="s">
        <v>237</v>
      </c>
      <c r="AH85" s="72"/>
      <c r="AI85" s="78" t="s">
        <v>236</v>
      </c>
      <c r="AJ85" s="72" t="b">
        <v>0</v>
      </c>
      <c r="AK85" s="72">
        <v>0</v>
      </c>
      <c r="AL85" s="78" t="s">
        <v>236</v>
      </c>
      <c r="AM85" s="72" t="s">
        <v>2455</v>
      </c>
      <c r="AN85" s="72" t="b">
        <v>0</v>
      </c>
      <c r="AO85" s="78" t="s">
        <v>2207</v>
      </c>
      <c r="AP85" s="72" t="s">
        <v>179</v>
      </c>
      <c r="AQ85" s="72">
        <v>0</v>
      </c>
      <c r="AR85" s="72">
        <v>0</v>
      </c>
      <c r="AS85" s="72"/>
      <c r="AT85" s="72"/>
      <c r="AU85" s="72"/>
      <c r="AV85" s="72"/>
      <c r="AW85" s="72"/>
      <c r="AX85" s="72"/>
      <c r="AY85" s="72"/>
      <c r="AZ85" s="72"/>
    </row>
    <row r="86" spans="1:52" x14ac:dyDescent="0.35">
      <c r="A86" s="70" t="s">
        <v>914</v>
      </c>
      <c r="B86" s="70" t="s">
        <v>914</v>
      </c>
      <c r="C86" s="83"/>
      <c r="D86" s="84"/>
      <c r="E86" s="85"/>
      <c r="F86" s="86"/>
      <c r="G86" s="83"/>
      <c r="H86" s="81"/>
      <c r="I86" s="87"/>
      <c r="J86" s="87"/>
      <c r="K86" s="36"/>
      <c r="L86" s="90">
        <v>86</v>
      </c>
      <c r="M86" s="90"/>
      <c r="N86" s="89"/>
      <c r="O86" s="72" t="s">
        <v>179</v>
      </c>
      <c r="P86" s="74">
        <v>42827.733703703707</v>
      </c>
      <c r="Q86" s="72" t="s">
        <v>1179</v>
      </c>
      <c r="R86" s="72"/>
      <c r="S86" s="72"/>
      <c r="T86" s="72" t="s">
        <v>233</v>
      </c>
      <c r="U86" s="76" t="s">
        <v>1654</v>
      </c>
      <c r="V86" s="76" t="s">
        <v>1654</v>
      </c>
      <c r="W86" s="74">
        <v>42827.733703703707</v>
      </c>
      <c r="X86" s="76" t="s">
        <v>1930</v>
      </c>
      <c r="Y86" s="72"/>
      <c r="Z86" s="72"/>
      <c r="AA86" s="78" t="s">
        <v>2208</v>
      </c>
      <c r="AB86" s="72"/>
      <c r="AC86" s="72" t="b">
        <v>0</v>
      </c>
      <c r="AD86" s="72">
        <v>0</v>
      </c>
      <c r="AE86" s="78" t="s">
        <v>236</v>
      </c>
      <c r="AF86" s="72" t="b">
        <v>0</v>
      </c>
      <c r="AG86" s="72" t="s">
        <v>239</v>
      </c>
      <c r="AH86" s="72"/>
      <c r="AI86" s="78" t="s">
        <v>236</v>
      </c>
      <c r="AJ86" s="72" t="b">
        <v>0</v>
      </c>
      <c r="AK86" s="72">
        <v>0</v>
      </c>
      <c r="AL86" s="78" t="s">
        <v>236</v>
      </c>
      <c r="AM86" s="72" t="s">
        <v>2455</v>
      </c>
      <c r="AN86" s="72" t="b">
        <v>0</v>
      </c>
      <c r="AO86" s="78" t="s">
        <v>2208</v>
      </c>
      <c r="AP86" s="72" t="s">
        <v>179</v>
      </c>
      <c r="AQ86" s="72">
        <v>0</v>
      </c>
      <c r="AR86" s="72">
        <v>0</v>
      </c>
      <c r="AS86" s="72"/>
      <c r="AT86" s="72"/>
      <c r="AU86" s="72"/>
      <c r="AV86" s="72"/>
      <c r="AW86" s="72"/>
      <c r="AX86" s="72"/>
      <c r="AY86" s="72"/>
      <c r="AZ86" s="72"/>
    </row>
    <row r="87" spans="1:52" x14ac:dyDescent="0.35">
      <c r="A87" s="70" t="s">
        <v>914</v>
      </c>
      <c r="B87" s="70" t="s">
        <v>914</v>
      </c>
      <c r="C87" s="83"/>
      <c r="D87" s="84"/>
      <c r="E87" s="85"/>
      <c r="F87" s="86"/>
      <c r="G87" s="83"/>
      <c r="H87" s="81"/>
      <c r="I87" s="87"/>
      <c r="J87" s="87"/>
      <c r="K87" s="36"/>
      <c r="L87" s="90">
        <v>87</v>
      </c>
      <c r="M87" s="90"/>
      <c r="N87" s="89"/>
      <c r="O87" s="72" t="s">
        <v>179</v>
      </c>
      <c r="P87" s="74">
        <v>42827.733715277776</v>
      </c>
      <c r="Q87" s="72" t="s">
        <v>1180</v>
      </c>
      <c r="R87" s="72"/>
      <c r="S87" s="72"/>
      <c r="T87" s="72" t="s">
        <v>233</v>
      </c>
      <c r="U87" s="76" t="s">
        <v>1655</v>
      </c>
      <c r="V87" s="76" t="s">
        <v>1655</v>
      </c>
      <c r="W87" s="74">
        <v>42827.733715277776</v>
      </c>
      <c r="X87" s="76" t="s">
        <v>1931</v>
      </c>
      <c r="Y87" s="72"/>
      <c r="Z87" s="72"/>
      <c r="AA87" s="78" t="s">
        <v>2209</v>
      </c>
      <c r="AB87" s="72"/>
      <c r="AC87" s="72" t="b">
        <v>0</v>
      </c>
      <c r="AD87" s="72">
        <v>0</v>
      </c>
      <c r="AE87" s="78" t="s">
        <v>236</v>
      </c>
      <c r="AF87" s="72" t="b">
        <v>0</v>
      </c>
      <c r="AG87" s="72" t="s">
        <v>239</v>
      </c>
      <c r="AH87" s="72"/>
      <c r="AI87" s="78" t="s">
        <v>236</v>
      </c>
      <c r="AJ87" s="72" t="b">
        <v>0</v>
      </c>
      <c r="AK87" s="72">
        <v>0</v>
      </c>
      <c r="AL87" s="78" t="s">
        <v>236</v>
      </c>
      <c r="AM87" s="72" t="s">
        <v>2455</v>
      </c>
      <c r="AN87" s="72" t="b">
        <v>0</v>
      </c>
      <c r="AO87" s="78" t="s">
        <v>2209</v>
      </c>
      <c r="AP87" s="72" t="s">
        <v>179</v>
      </c>
      <c r="AQ87" s="72">
        <v>0</v>
      </c>
      <c r="AR87" s="72">
        <v>0</v>
      </c>
      <c r="AS87" s="72"/>
      <c r="AT87" s="72"/>
      <c r="AU87" s="72"/>
      <c r="AV87" s="72"/>
      <c r="AW87" s="72"/>
      <c r="AX87" s="72"/>
      <c r="AY87" s="72"/>
      <c r="AZ87" s="72"/>
    </row>
    <row r="88" spans="1:52" x14ac:dyDescent="0.35">
      <c r="A88" s="70" t="s">
        <v>914</v>
      </c>
      <c r="B88" s="70" t="s">
        <v>914</v>
      </c>
      <c r="C88" s="83"/>
      <c r="D88" s="84"/>
      <c r="E88" s="85"/>
      <c r="F88" s="86"/>
      <c r="G88" s="83"/>
      <c r="H88" s="81"/>
      <c r="I88" s="87"/>
      <c r="J88" s="87"/>
      <c r="K88" s="36"/>
      <c r="L88" s="90">
        <v>88</v>
      </c>
      <c r="M88" s="90"/>
      <c r="N88" s="89"/>
      <c r="O88" s="72" t="s">
        <v>179</v>
      </c>
      <c r="P88" s="74">
        <v>42827.750532407408</v>
      </c>
      <c r="Q88" s="72" t="s">
        <v>1181</v>
      </c>
      <c r="R88" s="72"/>
      <c r="S88" s="72"/>
      <c r="T88" s="72" t="s">
        <v>233</v>
      </c>
      <c r="U88" s="76" t="s">
        <v>1656</v>
      </c>
      <c r="V88" s="76" t="s">
        <v>1656</v>
      </c>
      <c r="W88" s="74">
        <v>42827.750532407408</v>
      </c>
      <c r="X88" s="76" t="s">
        <v>1932</v>
      </c>
      <c r="Y88" s="72"/>
      <c r="Z88" s="72"/>
      <c r="AA88" s="78" t="s">
        <v>2210</v>
      </c>
      <c r="AB88" s="72"/>
      <c r="AC88" s="72" t="b">
        <v>0</v>
      </c>
      <c r="AD88" s="72">
        <v>0</v>
      </c>
      <c r="AE88" s="78" t="s">
        <v>236</v>
      </c>
      <c r="AF88" s="72" t="b">
        <v>0</v>
      </c>
      <c r="AG88" s="72" t="s">
        <v>239</v>
      </c>
      <c r="AH88" s="72"/>
      <c r="AI88" s="78" t="s">
        <v>236</v>
      </c>
      <c r="AJ88" s="72" t="b">
        <v>0</v>
      </c>
      <c r="AK88" s="72">
        <v>0</v>
      </c>
      <c r="AL88" s="78" t="s">
        <v>236</v>
      </c>
      <c r="AM88" s="72" t="s">
        <v>2455</v>
      </c>
      <c r="AN88" s="72" t="b">
        <v>0</v>
      </c>
      <c r="AO88" s="78" t="s">
        <v>2210</v>
      </c>
      <c r="AP88" s="72" t="s">
        <v>179</v>
      </c>
      <c r="AQ88" s="72">
        <v>0</v>
      </c>
      <c r="AR88" s="72">
        <v>0</v>
      </c>
      <c r="AS88" s="72"/>
      <c r="AT88" s="72"/>
      <c r="AU88" s="72"/>
      <c r="AV88" s="72"/>
      <c r="AW88" s="72"/>
      <c r="AX88" s="72"/>
      <c r="AY88" s="72"/>
      <c r="AZ88" s="72"/>
    </row>
    <row r="89" spans="1:52" x14ac:dyDescent="0.35">
      <c r="A89" s="70" t="s">
        <v>914</v>
      </c>
      <c r="B89" s="70" t="s">
        <v>914</v>
      </c>
      <c r="C89" s="83"/>
      <c r="D89" s="84"/>
      <c r="E89" s="85"/>
      <c r="F89" s="86"/>
      <c r="G89" s="83"/>
      <c r="H89" s="81"/>
      <c r="I89" s="87"/>
      <c r="J89" s="87"/>
      <c r="K89" s="36"/>
      <c r="L89" s="90">
        <v>89</v>
      </c>
      <c r="M89" s="90"/>
      <c r="N89" s="89"/>
      <c r="O89" s="72" t="s">
        <v>179</v>
      </c>
      <c r="P89" s="74">
        <v>42827.750555555554</v>
      </c>
      <c r="Q89" s="72" t="s">
        <v>1182</v>
      </c>
      <c r="R89" s="72"/>
      <c r="S89" s="72"/>
      <c r="T89" s="72" t="s">
        <v>233</v>
      </c>
      <c r="U89" s="76" t="s">
        <v>1657</v>
      </c>
      <c r="V89" s="76" t="s">
        <v>1657</v>
      </c>
      <c r="W89" s="74">
        <v>42827.750555555554</v>
      </c>
      <c r="X89" s="76" t="s">
        <v>1933</v>
      </c>
      <c r="Y89" s="72"/>
      <c r="Z89" s="72"/>
      <c r="AA89" s="78" t="s">
        <v>2211</v>
      </c>
      <c r="AB89" s="72"/>
      <c r="AC89" s="72" t="b">
        <v>0</v>
      </c>
      <c r="AD89" s="72">
        <v>0</v>
      </c>
      <c r="AE89" s="78" t="s">
        <v>236</v>
      </c>
      <c r="AF89" s="72" t="b">
        <v>0</v>
      </c>
      <c r="AG89" s="72" t="s">
        <v>239</v>
      </c>
      <c r="AH89" s="72"/>
      <c r="AI89" s="78" t="s">
        <v>236</v>
      </c>
      <c r="AJ89" s="72" t="b">
        <v>0</v>
      </c>
      <c r="AK89" s="72">
        <v>0</v>
      </c>
      <c r="AL89" s="78" t="s">
        <v>236</v>
      </c>
      <c r="AM89" s="72" t="s">
        <v>2455</v>
      </c>
      <c r="AN89" s="72" t="b">
        <v>0</v>
      </c>
      <c r="AO89" s="78" t="s">
        <v>2211</v>
      </c>
      <c r="AP89" s="72" t="s">
        <v>179</v>
      </c>
      <c r="AQ89" s="72">
        <v>0</v>
      </c>
      <c r="AR89" s="72">
        <v>0</v>
      </c>
      <c r="AS89" s="72"/>
      <c r="AT89" s="72"/>
      <c r="AU89" s="72"/>
      <c r="AV89" s="72"/>
      <c r="AW89" s="72"/>
      <c r="AX89" s="72"/>
      <c r="AY89" s="72"/>
      <c r="AZ89" s="72"/>
    </row>
    <row r="90" spans="1:52" x14ac:dyDescent="0.35">
      <c r="A90" s="70" t="s">
        <v>217</v>
      </c>
      <c r="B90" s="70" t="s">
        <v>217</v>
      </c>
      <c r="C90" s="83"/>
      <c r="D90" s="84"/>
      <c r="E90" s="85"/>
      <c r="F90" s="86"/>
      <c r="G90" s="83"/>
      <c r="H90" s="81"/>
      <c r="I90" s="87"/>
      <c r="J90" s="87"/>
      <c r="K90" s="36"/>
      <c r="L90" s="90">
        <v>90</v>
      </c>
      <c r="M90" s="90"/>
      <c r="N90" s="89"/>
      <c r="O90" s="72" t="s">
        <v>179</v>
      </c>
      <c r="P90" s="74">
        <v>42827.75104166667</v>
      </c>
      <c r="Q90" s="72" t="s">
        <v>1183</v>
      </c>
      <c r="R90" s="76" t="s">
        <v>1423</v>
      </c>
      <c r="S90" s="72" t="s">
        <v>225</v>
      </c>
      <c r="T90" s="72"/>
      <c r="U90" s="76" t="s">
        <v>1658</v>
      </c>
      <c r="V90" s="76" t="s">
        <v>1658</v>
      </c>
      <c r="W90" s="74">
        <v>42827.75104166667</v>
      </c>
      <c r="X90" s="76" t="s">
        <v>1934</v>
      </c>
      <c r="Y90" s="72"/>
      <c r="Z90" s="72"/>
      <c r="AA90" s="78" t="s">
        <v>2212</v>
      </c>
      <c r="AB90" s="72"/>
      <c r="AC90" s="72" t="b">
        <v>0</v>
      </c>
      <c r="AD90" s="72">
        <v>0</v>
      </c>
      <c r="AE90" s="78" t="s">
        <v>236</v>
      </c>
      <c r="AF90" s="72" t="b">
        <v>0</v>
      </c>
      <c r="AG90" s="72" t="s">
        <v>237</v>
      </c>
      <c r="AH90" s="72"/>
      <c r="AI90" s="78" t="s">
        <v>236</v>
      </c>
      <c r="AJ90" s="72" t="b">
        <v>0</v>
      </c>
      <c r="AK90" s="72">
        <v>0</v>
      </c>
      <c r="AL90" s="78" t="s">
        <v>236</v>
      </c>
      <c r="AM90" s="72" t="s">
        <v>248</v>
      </c>
      <c r="AN90" s="72" t="b">
        <v>0</v>
      </c>
      <c r="AO90" s="78" t="s">
        <v>2212</v>
      </c>
      <c r="AP90" s="72" t="s">
        <v>179</v>
      </c>
      <c r="AQ90" s="72">
        <v>0</v>
      </c>
      <c r="AR90" s="72">
        <v>0</v>
      </c>
      <c r="AS90" s="72"/>
      <c r="AT90" s="72"/>
      <c r="AU90" s="72"/>
      <c r="AV90" s="72"/>
      <c r="AW90" s="72"/>
      <c r="AX90" s="72"/>
      <c r="AY90" s="72"/>
      <c r="AZ90" s="72"/>
    </row>
    <row r="91" spans="1:52" x14ac:dyDescent="0.35">
      <c r="A91" s="70" t="s">
        <v>915</v>
      </c>
      <c r="B91" s="70" t="s">
        <v>915</v>
      </c>
      <c r="C91" s="83"/>
      <c r="D91" s="84"/>
      <c r="E91" s="85"/>
      <c r="F91" s="86"/>
      <c r="G91" s="83"/>
      <c r="H91" s="81"/>
      <c r="I91" s="87"/>
      <c r="J91" s="87"/>
      <c r="K91" s="36"/>
      <c r="L91" s="90">
        <v>91</v>
      </c>
      <c r="M91" s="90"/>
      <c r="N91" s="89"/>
      <c r="O91" s="72" t="s">
        <v>179</v>
      </c>
      <c r="P91" s="74">
        <v>42827.760208333333</v>
      </c>
      <c r="Q91" s="72" t="s">
        <v>1184</v>
      </c>
      <c r="R91" s="76" t="s">
        <v>1424</v>
      </c>
      <c r="S91" s="72" t="s">
        <v>1565</v>
      </c>
      <c r="T91" s="72"/>
      <c r="U91" s="72"/>
      <c r="V91" s="76" t="s">
        <v>1740</v>
      </c>
      <c r="W91" s="74">
        <v>42827.760208333333</v>
      </c>
      <c r="X91" s="76" t="s">
        <v>1935</v>
      </c>
      <c r="Y91" s="72"/>
      <c r="Z91" s="72"/>
      <c r="AA91" s="78" t="s">
        <v>2213</v>
      </c>
      <c r="AB91" s="72"/>
      <c r="AC91" s="72" t="b">
        <v>0</v>
      </c>
      <c r="AD91" s="72">
        <v>0</v>
      </c>
      <c r="AE91" s="78" t="s">
        <v>236</v>
      </c>
      <c r="AF91" s="72" t="b">
        <v>0</v>
      </c>
      <c r="AG91" s="72" t="s">
        <v>317</v>
      </c>
      <c r="AH91" s="72"/>
      <c r="AI91" s="78" t="s">
        <v>236</v>
      </c>
      <c r="AJ91" s="72" t="b">
        <v>0</v>
      </c>
      <c r="AK91" s="72">
        <v>0</v>
      </c>
      <c r="AL91" s="78" t="s">
        <v>236</v>
      </c>
      <c r="AM91" s="72" t="s">
        <v>248</v>
      </c>
      <c r="AN91" s="72" t="b">
        <v>0</v>
      </c>
      <c r="AO91" s="78" t="s">
        <v>2213</v>
      </c>
      <c r="AP91" s="72" t="s">
        <v>179</v>
      </c>
      <c r="AQ91" s="72">
        <v>0</v>
      </c>
      <c r="AR91" s="72">
        <v>0</v>
      </c>
      <c r="AS91" s="72"/>
      <c r="AT91" s="72"/>
      <c r="AU91" s="72"/>
      <c r="AV91" s="72"/>
      <c r="AW91" s="72"/>
      <c r="AX91" s="72"/>
      <c r="AY91" s="72"/>
      <c r="AZ91" s="72"/>
    </row>
    <row r="92" spans="1:52" x14ac:dyDescent="0.35">
      <c r="A92" s="70" t="s">
        <v>915</v>
      </c>
      <c r="B92" s="70" t="s">
        <v>915</v>
      </c>
      <c r="C92" s="83"/>
      <c r="D92" s="84"/>
      <c r="E92" s="85"/>
      <c r="F92" s="86"/>
      <c r="G92" s="83"/>
      <c r="H92" s="81"/>
      <c r="I92" s="87"/>
      <c r="J92" s="87"/>
      <c r="K92" s="36"/>
      <c r="L92" s="90">
        <v>92</v>
      </c>
      <c r="M92" s="90"/>
      <c r="N92" s="89"/>
      <c r="O92" s="72" t="s">
        <v>179</v>
      </c>
      <c r="P92" s="74">
        <v>42827.760208333333</v>
      </c>
      <c r="Q92" s="72" t="s">
        <v>1185</v>
      </c>
      <c r="R92" s="76" t="s">
        <v>1425</v>
      </c>
      <c r="S92" s="72" t="s">
        <v>1565</v>
      </c>
      <c r="T92" s="72"/>
      <c r="U92" s="72"/>
      <c r="V92" s="76" t="s">
        <v>1740</v>
      </c>
      <c r="W92" s="74">
        <v>42827.760208333333</v>
      </c>
      <c r="X92" s="76" t="s">
        <v>1936</v>
      </c>
      <c r="Y92" s="72"/>
      <c r="Z92" s="72"/>
      <c r="AA92" s="78" t="s">
        <v>2214</v>
      </c>
      <c r="AB92" s="72"/>
      <c r="AC92" s="72" t="b">
        <v>0</v>
      </c>
      <c r="AD92" s="72">
        <v>0</v>
      </c>
      <c r="AE92" s="78" t="s">
        <v>236</v>
      </c>
      <c r="AF92" s="72" t="b">
        <v>0</v>
      </c>
      <c r="AG92" s="72" t="s">
        <v>317</v>
      </c>
      <c r="AH92" s="72"/>
      <c r="AI92" s="78" t="s">
        <v>236</v>
      </c>
      <c r="AJ92" s="72" t="b">
        <v>0</v>
      </c>
      <c r="AK92" s="72">
        <v>0</v>
      </c>
      <c r="AL92" s="78" t="s">
        <v>236</v>
      </c>
      <c r="AM92" s="72" t="s">
        <v>248</v>
      </c>
      <c r="AN92" s="72" t="b">
        <v>0</v>
      </c>
      <c r="AO92" s="78" t="s">
        <v>2214</v>
      </c>
      <c r="AP92" s="72" t="s">
        <v>179</v>
      </c>
      <c r="AQ92" s="72">
        <v>0</v>
      </c>
      <c r="AR92" s="72">
        <v>0</v>
      </c>
      <c r="AS92" s="72"/>
      <c r="AT92" s="72"/>
      <c r="AU92" s="72"/>
      <c r="AV92" s="72"/>
      <c r="AW92" s="72"/>
      <c r="AX92" s="72"/>
      <c r="AY92" s="72"/>
      <c r="AZ92" s="72"/>
    </row>
    <row r="93" spans="1:52" x14ac:dyDescent="0.35">
      <c r="A93" s="70" t="s">
        <v>915</v>
      </c>
      <c r="B93" s="70" t="s">
        <v>915</v>
      </c>
      <c r="C93" s="83"/>
      <c r="D93" s="84"/>
      <c r="E93" s="85"/>
      <c r="F93" s="86"/>
      <c r="G93" s="83"/>
      <c r="H93" s="81"/>
      <c r="I93" s="87"/>
      <c r="J93" s="87"/>
      <c r="K93" s="36"/>
      <c r="L93" s="90">
        <v>93</v>
      </c>
      <c r="M93" s="90"/>
      <c r="N93" s="89"/>
      <c r="O93" s="72" t="s">
        <v>179</v>
      </c>
      <c r="P93" s="74">
        <v>42827.760208333333</v>
      </c>
      <c r="Q93" s="72" t="s">
        <v>1186</v>
      </c>
      <c r="R93" s="76" t="s">
        <v>1426</v>
      </c>
      <c r="S93" s="72" t="s">
        <v>1565</v>
      </c>
      <c r="T93" s="72"/>
      <c r="U93" s="72"/>
      <c r="V93" s="76" t="s">
        <v>1740</v>
      </c>
      <c r="W93" s="74">
        <v>42827.760208333333</v>
      </c>
      <c r="X93" s="76" t="s">
        <v>1937</v>
      </c>
      <c r="Y93" s="72"/>
      <c r="Z93" s="72"/>
      <c r="AA93" s="78" t="s">
        <v>2215</v>
      </c>
      <c r="AB93" s="72"/>
      <c r="AC93" s="72" t="b">
        <v>0</v>
      </c>
      <c r="AD93" s="72">
        <v>0</v>
      </c>
      <c r="AE93" s="78" t="s">
        <v>236</v>
      </c>
      <c r="AF93" s="72" t="b">
        <v>0</v>
      </c>
      <c r="AG93" s="72" t="s">
        <v>317</v>
      </c>
      <c r="AH93" s="72"/>
      <c r="AI93" s="78" t="s">
        <v>236</v>
      </c>
      <c r="AJ93" s="72" t="b">
        <v>0</v>
      </c>
      <c r="AK93" s="72">
        <v>0</v>
      </c>
      <c r="AL93" s="78" t="s">
        <v>236</v>
      </c>
      <c r="AM93" s="72" t="s">
        <v>248</v>
      </c>
      <c r="AN93" s="72" t="b">
        <v>0</v>
      </c>
      <c r="AO93" s="78" t="s">
        <v>2215</v>
      </c>
      <c r="AP93" s="72" t="s">
        <v>179</v>
      </c>
      <c r="AQ93" s="72">
        <v>0</v>
      </c>
      <c r="AR93" s="72">
        <v>0</v>
      </c>
      <c r="AS93" s="72"/>
      <c r="AT93" s="72"/>
      <c r="AU93" s="72"/>
      <c r="AV93" s="72"/>
      <c r="AW93" s="72"/>
      <c r="AX93" s="72"/>
      <c r="AY93" s="72"/>
      <c r="AZ93" s="72"/>
    </row>
    <row r="94" spans="1:52" x14ac:dyDescent="0.35">
      <c r="A94" s="70" t="s">
        <v>916</v>
      </c>
      <c r="B94" s="70" t="s">
        <v>916</v>
      </c>
      <c r="C94" s="83"/>
      <c r="D94" s="84"/>
      <c r="E94" s="85"/>
      <c r="F94" s="86"/>
      <c r="G94" s="83"/>
      <c r="H94" s="81"/>
      <c r="I94" s="87"/>
      <c r="J94" s="87"/>
      <c r="K94" s="36"/>
      <c r="L94" s="90">
        <v>94</v>
      </c>
      <c r="M94" s="90"/>
      <c r="N94" s="89"/>
      <c r="O94" s="72" t="s">
        <v>179</v>
      </c>
      <c r="P94" s="74">
        <v>42827.774340277778</v>
      </c>
      <c r="Q94" s="72" t="s">
        <v>1187</v>
      </c>
      <c r="R94" s="72"/>
      <c r="S94" s="72"/>
      <c r="T94" s="72"/>
      <c r="U94" s="72"/>
      <c r="V94" s="76" t="s">
        <v>1741</v>
      </c>
      <c r="W94" s="74">
        <v>42827.774340277778</v>
      </c>
      <c r="X94" s="76" t="s">
        <v>1938</v>
      </c>
      <c r="Y94" s="72"/>
      <c r="Z94" s="72"/>
      <c r="AA94" s="78" t="s">
        <v>2216</v>
      </c>
      <c r="AB94" s="72"/>
      <c r="AC94" s="72" t="b">
        <v>0</v>
      </c>
      <c r="AD94" s="72">
        <v>0</v>
      </c>
      <c r="AE94" s="78" t="s">
        <v>236</v>
      </c>
      <c r="AF94" s="72" t="b">
        <v>0</v>
      </c>
      <c r="AG94" s="72" t="s">
        <v>317</v>
      </c>
      <c r="AH94" s="72"/>
      <c r="AI94" s="78" t="s">
        <v>236</v>
      </c>
      <c r="AJ94" s="72" t="b">
        <v>0</v>
      </c>
      <c r="AK94" s="72">
        <v>0</v>
      </c>
      <c r="AL94" s="78" t="s">
        <v>236</v>
      </c>
      <c r="AM94" s="72" t="s">
        <v>2456</v>
      </c>
      <c r="AN94" s="72" t="b">
        <v>0</v>
      </c>
      <c r="AO94" s="78" t="s">
        <v>2216</v>
      </c>
      <c r="AP94" s="72" t="s">
        <v>179</v>
      </c>
      <c r="AQ94" s="72">
        <v>0</v>
      </c>
      <c r="AR94" s="72">
        <v>0</v>
      </c>
      <c r="AS94" s="72"/>
      <c r="AT94" s="72"/>
      <c r="AU94" s="72"/>
      <c r="AV94" s="72"/>
      <c r="AW94" s="72"/>
      <c r="AX94" s="72"/>
      <c r="AY94" s="72"/>
      <c r="AZ94" s="72"/>
    </row>
    <row r="95" spans="1:52" x14ac:dyDescent="0.35">
      <c r="A95" s="70" t="s">
        <v>414</v>
      </c>
      <c r="B95" s="70" t="s">
        <v>414</v>
      </c>
      <c r="C95" s="83"/>
      <c r="D95" s="84"/>
      <c r="E95" s="85"/>
      <c r="F95" s="86"/>
      <c r="G95" s="83"/>
      <c r="H95" s="81"/>
      <c r="I95" s="87"/>
      <c r="J95" s="87"/>
      <c r="K95" s="36"/>
      <c r="L95" s="90">
        <v>95</v>
      </c>
      <c r="M95" s="90"/>
      <c r="N95" s="89"/>
      <c r="O95" s="72" t="s">
        <v>179</v>
      </c>
      <c r="P95" s="74">
        <v>42827.684236111112</v>
      </c>
      <c r="Q95" s="72" t="s">
        <v>1188</v>
      </c>
      <c r="R95" s="76" t="s">
        <v>1415</v>
      </c>
      <c r="S95" s="72" t="s">
        <v>346</v>
      </c>
      <c r="T95" s="72"/>
      <c r="U95" s="76" t="s">
        <v>1647</v>
      </c>
      <c r="V95" s="76" t="s">
        <v>1647</v>
      </c>
      <c r="W95" s="74">
        <v>42827.684236111112</v>
      </c>
      <c r="X95" s="76" t="s">
        <v>1939</v>
      </c>
      <c r="Y95" s="72"/>
      <c r="Z95" s="72"/>
      <c r="AA95" s="78" t="s">
        <v>2217</v>
      </c>
      <c r="AB95" s="72"/>
      <c r="AC95" s="72" t="b">
        <v>0</v>
      </c>
      <c r="AD95" s="72">
        <v>0</v>
      </c>
      <c r="AE95" s="78" t="s">
        <v>236</v>
      </c>
      <c r="AF95" s="72" t="b">
        <v>0</v>
      </c>
      <c r="AG95" s="72" t="s">
        <v>242</v>
      </c>
      <c r="AH95" s="72"/>
      <c r="AI95" s="78" t="s">
        <v>236</v>
      </c>
      <c r="AJ95" s="72" t="b">
        <v>0</v>
      </c>
      <c r="AK95" s="72">
        <v>1</v>
      </c>
      <c r="AL95" s="78" t="s">
        <v>236</v>
      </c>
      <c r="AM95" s="72" t="s">
        <v>611</v>
      </c>
      <c r="AN95" s="72" t="b">
        <v>0</v>
      </c>
      <c r="AO95" s="78" t="s">
        <v>2217</v>
      </c>
      <c r="AP95" s="72" t="s">
        <v>179</v>
      </c>
      <c r="AQ95" s="72">
        <v>0</v>
      </c>
      <c r="AR95" s="72">
        <v>0</v>
      </c>
      <c r="AS95" s="72"/>
      <c r="AT95" s="72"/>
      <c r="AU95" s="72"/>
      <c r="AV95" s="72"/>
      <c r="AW95" s="72"/>
      <c r="AX95" s="72"/>
      <c r="AY95" s="72"/>
      <c r="AZ95" s="72"/>
    </row>
    <row r="96" spans="1:52" x14ac:dyDescent="0.35">
      <c r="A96" s="70" t="s">
        <v>414</v>
      </c>
      <c r="B96" s="70" t="s">
        <v>414</v>
      </c>
      <c r="C96" s="83"/>
      <c r="D96" s="84"/>
      <c r="E96" s="85"/>
      <c r="F96" s="86"/>
      <c r="G96" s="83"/>
      <c r="H96" s="81"/>
      <c r="I96" s="87"/>
      <c r="J96" s="87"/>
      <c r="K96" s="36"/>
      <c r="L96" s="90">
        <v>96</v>
      </c>
      <c r="M96" s="90"/>
      <c r="N96" s="89"/>
      <c r="O96" s="72" t="s">
        <v>179</v>
      </c>
      <c r="P96" s="74">
        <v>42827.774513888886</v>
      </c>
      <c r="Q96" s="72" t="s">
        <v>1189</v>
      </c>
      <c r="R96" s="76" t="s">
        <v>1427</v>
      </c>
      <c r="S96" s="72" t="s">
        <v>346</v>
      </c>
      <c r="T96" s="72"/>
      <c r="U96" s="76" t="s">
        <v>1659</v>
      </c>
      <c r="V96" s="76" t="s">
        <v>1659</v>
      </c>
      <c r="W96" s="74">
        <v>42827.774513888886</v>
      </c>
      <c r="X96" s="76" t="s">
        <v>1940</v>
      </c>
      <c r="Y96" s="72"/>
      <c r="Z96" s="72"/>
      <c r="AA96" s="78" t="s">
        <v>2218</v>
      </c>
      <c r="AB96" s="72"/>
      <c r="AC96" s="72" t="b">
        <v>0</v>
      </c>
      <c r="AD96" s="72">
        <v>0</v>
      </c>
      <c r="AE96" s="78" t="s">
        <v>236</v>
      </c>
      <c r="AF96" s="72" t="b">
        <v>0</v>
      </c>
      <c r="AG96" s="72" t="s">
        <v>242</v>
      </c>
      <c r="AH96" s="72"/>
      <c r="AI96" s="78" t="s">
        <v>236</v>
      </c>
      <c r="AJ96" s="72" t="b">
        <v>0</v>
      </c>
      <c r="AK96" s="72">
        <v>0</v>
      </c>
      <c r="AL96" s="78" t="s">
        <v>236</v>
      </c>
      <c r="AM96" s="72" t="s">
        <v>611</v>
      </c>
      <c r="AN96" s="72" t="b">
        <v>0</v>
      </c>
      <c r="AO96" s="78" t="s">
        <v>2218</v>
      </c>
      <c r="AP96" s="72" t="s">
        <v>179</v>
      </c>
      <c r="AQ96" s="72">
        <v>0</v>
      </c>
      <c r="AR96" s="72">
        <v>0</v>
      </c>
      <c r="AS96" s="72"/>
      <c r="AT96" s="72"/>
      <c r="AU96" s="72"/>
      <c r="AV96" s="72"/>
      <c r="AW96" s="72"/>
      <c r="AX96" s="72"/>
      <c r="AY96" s="72"/>
      <c r="AZ96" s="72"/>
    </row>
    <row r="97" spans="1:52" x14ac:dyDescent="0.35">
      <c r="A97" s="70" t="s">
        <v>917</v>
      </c>
      <c r="B97" s="70" t="s">
        <v>917</v>
      </c>
      <c r="C97" s="83"/>
      <c r="D97" s="84"/>
      <c r="E97" s="85"/>
      <c r="F97" s="86"/>
      <c r="G97" s="83"/>
      <c r="H97" s="81"/>
      <c r="I97" s="87"/>
      <c r="J97" s="87"/>
      <c r="K97" s="36"/>
      <c r="L97" s="90">
        <v>97</v>
      </c>
      <c r="M97" s="90"/>
      <c r="N97" s="89"/>
      <c r="O97" s="72" t="s">
        <v>179</v>
      </c>
      <c r="P97" s="74">
        <v>42827.777766203704</v>
      </c>
      <c r="Q97" s="72" t="s">
        <v>1190</v>
      </c>
      <c r="R97" s="76" t="s">
        <v>1428</v>
      </c>
      <c r="S97" s="72" t="s">
        <v>1566</v>
      </c>
      <c r="T97" s="72" t="s">
        <v>1619</v>
      </c>
      <c r="U97" s="72"/>
      <c r="V97" s="76" t="s">
        <v>1742</v>
      </c>
      <c r="W97" s="74">
        <v>42827.777766203704</v>
      </c>
      <c r="X97" s="76" t="s">
        <v>1941</v>
      </c>
      <c r="Y97" s="72"/>
      <c r="Z97" s="72"/>
      <c r="AA97" s="78" t="s">
        <v>2219</v>
      </c>
      <c r="AB97" s="72"/>
      <c r="AC97" s="72" t="b">
        <v>0</v>
      </c>
      <c r="AD97" s="72">
        <v>0</v>
      </c>
      <c r="AE97" s="78" t="s">
        <v>236</v>
      </c>
      <c r="AF97" s="72" t="b">
        <v>0</v>
      </c>
      <c r="AG97" s="72" t="s">
        <v>237</v>
      </c>
      <c r="AH97" s="72"/>
      <c r="AI97" s="78" t="s">
        <v>236</v>
      </c>
      <c r="AJ97" s="72" t="b">
        <v>0</v>
      </c>
      <c r="AK97" s="72">
        <v>0</v>
      </c>
      <c r="AL97" s="78" t="s">
        <v>236</v>
      </c>
      <c r="AM97" s="72" t="s">
        <v>2457</v>
      </c>
      <c r="AN97" s="72" t="b">
        <v>0</v>
      </c>
      <c r="AO97" s="78" t="s">
        <v>2219</v>
      </c>
      <c r="AP97" s="72" t="s">
        <v>179</v>
      </c>
      <c r="AQ97" s="72">
        <v>0</v>
      </c>
      <c r="AR97" s="72">
        <v>0</v>
      </c>
      <c r="AS97" s="72"/>
      <c r="AT97" s="72"/>
      <c r="AU97" s="72"/>
      <c r="AV97" s="72"/>
      <c r="AW97" s="72"/>
      <c r="AX97" s="72"/>
      <c r="AY97" s="72"/>
      <c r="AZ97" s="72"/>
    </row>
    <row r="98" spans="1:52" x14ac:dyDescent="0.35">
      <c r="A98" s="70" t="s">
        <v>918</v>
      </c>
      <c r="B98" s="70" t="s">
        <v>918</v>
      </c>
      <c r="C98" s="83"/>
      <c r="D98" s="84"/>
      <c r="E98" s="85"/>
      <c r="F98" s="86"/>
      <c r="G98" s="83"/>
      <c r="H98" s="81"/>
      <c r="I98" s="87"/>
      <c r="J98" s="87"/>
      <c r="K98" s="36"/>
      <c r="L98" s="90">
        <v>98</v>
      </c>
      <c r="M98" s="90"/>
      <c r="N98" s="89"/>
      <c r="O98" s="72" t="s">
        <v>179</v>
      </c>
      <c r="P98" s="74">
        <v>42827.780891203707</v>
      </c>
      <c r="Q98" s="72" t="s">
        <v>1191</v>
      </c>
      <c r="R98" s="76" t="s">
        <v>1429</v>
      </c>
      <c r="S98" s="72" t="s">
        <v>1567</v>
      </c>
      <c r="T98" s="72"/>
      <c r="U98" s="76" t="s">
        <v>1660</v>
      </c>
      <c r="V98" s="76" t="s">
        <v>1660</v>
      </c>
      <c r="W98" s="74">
        <v>42827.780891203707</v>
      </c>
      <c r="X98" s="76" t="s">
        <v>1942</v>
      </c>
      <c r="Y98" s="72"/>
      <c r="Z98" s="72"/>
      <c r="AA98" s="78" t="s">
        <v>2220</v>
      </c>
      <c r="AB98" s="72"/>
      <c r="AC98" s="72" t="b">
        <v>0</v>
      </c>
      <c r="AD98" s="72">
        <v>0</v>
      </c>
      <c r="AE98" s="78" t="s">
        <v>236</v>
      </c>
      <c r="AF98" s="72" t="b">
        <v>0</v>
      </c>
      <c r="AG98" s="72" t="s">
        <v>604</v>
      </c>
      <c r="AH98" s="72"/>
      <c r="AI98" s="78" t="s">
        <v>236</v>
      </c>
      <c r="AJ98" s="72" t="b">
        <v>0</v>
      </c>
      <c r="AK98" s="72">
        <v>0</v>
      </c>
      <c r="AL98" s="78" t="s">
        <v>236</v>
      </c>
      <c r="AM98" s="72" t="s">
        <v>2458</v>
      </c>
      <c r="AN98" s="72" t="b">
        <v>0</v>
      </c>
      <c r="AO98" s="78" t="s">
        <v>2220</v>
      </c>
      <c r="AP98" s="72" t="s">
        <v>179</v>
      </c>
      <c r="AQ98" s="72">
        <v>0</v>
      </c>
      <c r="AR98" s="72">
        <v>0</v>
      </c>
      <c r="AS98" s="72"/>
      <c r="AT98" s="72"/>
      <c r="AU98" s="72"/>
      <c r="AV98" s="72"/>
      <c r="AW98" s="72"/>
      <c r="AX98" s="72"/>
      <c r="AY98" s="72"/>
      <c r="AZ98" s="72"/>
    </row>
    <row r="99" spans="1:52" x14ac:dyDescent="0.35">
      <c r="A99" s="70" t="s">
        <v>919</v>
      </c>
      <c r="B99" s="70" t="s">
        <v>919</v>
      </c>
      <c r="C99" s="83"/>
      <c r="D99" s="84"/>
      <c r="E99" s="85"/>
      <c r="F99" s="86"/>
      <c r="G99" s="83"/>
      <c r="H99" s="81"/>
      <c r="I99" s="87"/>
      <c r="J99" s="87"/>
      <c r="K99" s="36"/>
      <c r="L99" s="90">
        <v>99</v>
      </c>
      <c r="M99" s="90"/>
      <c r="N99" s="89"/>
      <c r="O99" s="72" t="s">
        <v>179</v>
      </c>
      <c r="P99" s="74">
        <v>42827.78025462963</v>
      </c>
      <c r="Q99" s="72" t="s">
        <v>1192</v>
      </c>
      <c r="R99" s="76" t="s">
        <v>1430</v>
      </c>
      <c r="S99" s="72" t="s">
        <v>1568</v>
      </c>
      <c r="T99" s="72"/>
      <c r="U99" s="72"/>
      <c r="V99" s="76" t="s">
        <v>1743</v>
      </c>
      <c r="W99" s="74">
        <v>42827.78025462963</v>
      </c>
      <c r="X99" s="76" t="s">
        <v>1943</v>
      </c>
      <c r="Y99" s="72"/>
      <c r="Z99" s="72"/>
      <c r="AA99" s="78" t="s">
        <v>2221</v>
      </c>
      <c r="AB99" s="72"/>
      <c r="AC99" s="72" t="b">
        <v>0</v>
      </c>
      <c r="AD99" s="72">
        <v>0</v>
      </c>
      <c r="AE99" s="78" t="s">
        <v>236</v>
      </c>
      <c r="AF99" s="72" t="b">
        <v>0</v>
      </c>
      <c r="AG99" s="72" t="s">
        <v>609</v>
      </c>
      <c r="AH99" s="72"/>
      <c r="AI99" s="78" t="s">
        <v>236</v>
      </c>
      <c r="AJ99" s="72" t="b">
        <v>0</v>
      </c>
      <c r="AK99" s="72">
        <v>0</v>
      </c>
      <c r="AL99" s="78" t="s">
        <v>236</v>
      </c>
      <c r="AM99" s="72" t="s">
        <v>253</v>
      </c>
      <c r="AN99" s="72" t="b">
        <v>0</v>
      </c>
      <c r="AO99" s="78" t="s">
        <v>2221</v>
      </c>
      <c r="AP99" s="72" t="s">
        <v>179</v>
      </c>
      <c r="AQ99" s="72">
        <v>0</v>
      </c>
      <c r="AR99" s="72">
        <v>0</v>
      </c>
      <c r="AS99" s="72"/>
      <c r="AT99" s="72"/>
      <c r="AU99" s="72"/>
      <c r="AV99" s="72"/>
      <c r="AW99" s="72"/>
      <c r="AX99" s="72"/>
      <c r="AY99" s="72"/>
      <c r="AZ99" s="72"/>
    </row>
    <row r="100" spans="1:52" x14ac:dyDescent="0.35">
      <c r="A100" s="70" t="s">
        <v>919</v>
      </c>
      <c r="B100" s="70" t="s">
        <v>919</v>
      </c>
      <c r="C100" s="83"/>
      <c r="D100" s="84"/>
      <c r="E100" s="85"/>
      <c r="F100" s="86"/>
      <c r="G100" s="83"/>
      <c r="H100" s="81"/>
      <c r="I100" s="87"/>
      <c r="J100" s="87"/>
      <c r="K100" s="36"/>
      <c r="L100" s="90">
        <v>100</v>
      </c>
      <c r="M100" s="90"/>
      <c r="N100" s="89"/>
      <c r="O100" s="72" t="s">
        <v>179</v>
      </c>
      <c r="P100" s="74">
        <v>42827.781493055554</v>
      </c>
      <c r="Q100" s="72" t="s">
        <v>1193</v>
      </c>
      <c r="R100" s="76" t="s">
        <v>1430</v>
      </c>
      <c r="S100" s="72" t="s">
        <v>1568</v>
      </c>
      <c r="T100" s="72"/>
      <c r="U100" s="72"/>
      <c r="V100" s="76" t="s">
        <v>1743</v>
      </c>
      <c r="W100" s="74">
        <v>42827.781493055554</v>
      </c>
      <c r="X100" s="76" t="s">
        <v>1944</v>
      </c>
      <c r="Y100" s="72"/>
      <c r="Z100" s="72"/>
      <c r="AA100" s="78" t="s">
        <v>2222</v>
      </c>
      <c r="AB100" s="72"/>
      <c r="AC100" s="72" t="b">
        <v>0</v>
      </c>
      <c r="AD100" s="72">
        <v>0</v>
      </c>
      <c r="AE100" s="78" t="s">
        <v>236</v>
      </c>
      <c r="AF100" s="72" t="b">
        <v>0</v>
      </c>
      <c r="AG100" s="72" t="s">
        <v>609</v>
      </c>
      <c r="AH100" s="72"/>
      <c r="AI100" s="78" t="s">
        <v>236</v>
      </c>
      <c r="AJ100" s="72" t="b">
        <v>0</v>
      </c>
      <c r="AK100" s="72">
        <v>0</v>
      </c>
      <c r="AL100" s="78" t="s">
        <v>236</v>
      </c>
      <c r="AM100" s="72" t="s">
        <v>2459</v>
      </c>
      <c r="AN100" s="72" t="b">
        <v>0</v>
      </c>
      <c r="AO100" s="78" t="s">
        <v>2222</v>
      </c>
      <c r="AP100" s="72" t="s">
        <v>179</v>
      </c>
      <c r="AQ100" s="72">
        <v>0</v>
      </c>
      <c r="AR100" s="72">
        <v>0</v>
      </c>
      <c r="AS100" s="72"/>
      <c r="AT100" s="72"/>
      <c r="AU100" s="72"/>
      <c r="AV100" s="72"/>
      <c r="AW100" s="72"/>
      <c r="AX100" s="72"/>
      <c r="AY100" s="72"/>
      <c r="AZ100" s="72"/>
    </row>
    <row r="101" spans="1:52" x14ac:dyDescent="0.35">
      <c r="A101" s="70" t="s">
        <v>920</v>
      </c>
      <c r="B101" s="70" t="s">
        <v>920</v>
      </c>
      <c r="C101" s="83"/>
      <c r="D101" s="84"/>
      <c r="E101" s="85"/>
      <c r="F101" s="86"/>
      <c r="G101" s="83"/>
      <c r="H101" s="81"/>
      <c r="I101" s="87"/>
      <c r="J101" s="87"/>
      <c r="K101" s="36"/>
      <c r="L101" s="90">
        <v>101</v>
      </c>
      <c r="M101" s="90"/>
      <c r="N101" s="89"/>
      <c r="O101" s="72" t="s">
        <v>179</v>
      </c>
      <c r="P101" s="74">
        <v>42827.783900462964</v>
      </c>
      <c r="Q101" s="72" t="s">
        <v>1194</v>
      </c>
      <c r="R101" s="76" t="s">
        <v>1431</v>
      </c>
      <c r="S101" s="72" t="s">
        <v>499</v>
      </c>
      <c r="T101" s="72"/>
      <c r="U101" s="72"/>
      <c r="V101" s="76" t="s">
        <v>1744</v>
      </c>
      <c r="W101" s="74">
        <v>42827.783900462964</v>
      </c>
      <c r="X101" s="76" t="s">
        <v>1945</v>
      </c>
      <c r="Y101" s="72"/>
      <c r="Z101" s="72"/>
      <c r="AA101" s="78" t="s">
        <v>2223</v>
      </c>
      <c r="AB101" s="72"/>
      <c r="AC101" s="72" t="b">
        <v>0</v>
      </c>
      <c r="AD101" s="72">
        <v>0</v>
      </c>
      <c r="AE101" s="78" t="s">
        <v>236</v>
      </c>
      <c r="AF101" s="72" t="b">
        <v>0</v>
      </c>
      <c r="AG101" s="72" t="s">
        <v>318</v>
      </c>
      <c r="AH101" s="72"/>
      <c r="AI101" s="78" t="s">
        <v>236</v>
      </c>
      <c r="AJ101" s="72" t="b">
        <v>0</v>
      </c>
      <c r="AK101" s="72">
        <v>0</v>
      </c>
      <c r="AL101" s="78" t="s">
        <v>236</v>
      </c>
      <c r="AM101" s="72" t="s">
        <v>247</v>
      </c>
      <c r="AN101" s="72" t="b">
        <v>0</v>
      </c>
      <c r="AO101" s="78" t="s">
        <v>2223</v>
      </c>
      <c r="AP101" s="72" t="s">
        <v>179</v>
      </c>
      <c r="AQ101" s="72">
        <v>0</v>
      </c>
      <c r="AR101" s="72">
        <v>0</v>
      </c>
      <c r="AS101" s="72"/>
      <c r="AT101" s="72"/>
      <c r="AU101" s="72"/>
      <c r="AV101" s="72"/>
      <c r="AW101" s="72"/>
      <c r="AX101" s="72"/>
      <c r="AY101" s="72"/>
      <c r="AZ101" s="72"/>
    </row>
    <row r="102" spans="1:52" x14ac:dyDescent="0.35">
      <c r="A102" s="70" t="s">
        <v>921</v>
      </c>
      <c r="B102" s="70" t="s">
        <v>1080</v>
      </c>
      <c r="C102" s="83"/>
      <c r="D102" s="84"/>
      <c r="E102" s="85"/>
      <c r="F102" s="86"/>
      <c r="G102" s="83"/>
      <c r="H102" s="81"/>
      <c r="I102" s="87"/>
      <c r="J102" s="87"/>
      <c r="K102" s="36"/>
      <c r="L102" s="90">
        <v>102</v>
      </c>
      <c r="M102" s="90"/>
      <c r="N102" s="89"/>
      <c r="O102" s="72" t="s">
        <v>219</v>
      </c>
      <c r="P102" s="74">
        <v>42827.785810185182</v>
      </c>
      <c r="Q102" s="72" t="s">
        <v>1195</v>
      </c>
      <c r="R102" s="76" t="s">
        <v>1432</v>
      </c>
      <c r="S102" s="72" t="s">
        <v>231</v>
      </c>
      <c r="T102" s="72"/>
      <c r="U102" s="72"/>
      <c r="V102" s="76" t="s">
        <v>1745</v>
      </c>
      <c r="W102" s="74">
        <v>42827.785810185182</v>
      </c>
      <c r="X102" s="76" t="s">
        <v>1946</v>
      </c>
      <c r="Y102" s="72"/>
      <c r="Z102" s="72"/>
      <c r="AA102" s="78" t="s">
        <v>2224</v>
      </c>
      <c r="AB102" s="72"/>
      <c r="AC102" s="72" t="b">
        <v>0</v>
      </c>
      <c r="AD102" s="72">
        <v>0</v>
      </c>
      <c r="AE102" s="78" t="s">
        <v>236</v>
      </c>
      <c r="AF102" s="72" t="b">
        <v>0</v>
      </c>
      <c r="AG102" s="72" t="s">
        <v>605</v>
      </c>
      <c r="AH102" s="72"/>
      <c r="AI102" s="78" t="s">
        <v>236</v>
      </c>
      <c r="AJ102" s="72" t="b">
        <v>0</v>
      </c>
      <c r="AK102" s="72">
        <v>0</v>
      </c>
      <c r="AL102" s="78" t="s">
        <v>236</v>
      </c>
      <c r="AM102" s="72" t="s">
        <v>244</v>
      </c>
      <c r="AN102" s="72" t="b">
        <v>0</v>
      </c>
      <c r="AO102" s="78" t="s">
        <v>2224</v>
      </c>
      <c r="AP102" s="72" t="s">
        <v>179</v>
      </c>
      <c r="AQ102" s="72">
        <v>0</v>
      </c>
      <c r="AR102" s="72">
        <v>0</v>
      </c>
      <c r="AS102" s="72"/>
      <c r="AT102" s="72"/>
      <c r="AU102" s="72"/>
      <c r="AV102" s="72"/>
      <c r="AW102" s="72"/>
      <c r="AX102" s="72"/>
      <c r="AY102" s="72"/>
      <c r="AZ102" s="72"/>
    </row>
    <row r="103" spans="1:52" x14ac:dyDescent="0.35">
      <c r="A103" s="70" t="s">
        <v>921</v>
      </c>
      <c r="B103" s="70" t="s">
        <v>218</v>
      </c>
      <c r="C103" s="83"/>
      <c r="D103" s="84"/>
      <c r="E103" s="85"/>
      <c r="F103" s="86"/>
      <c r="G103" s="83"/>
      <c r="H103" s="81"/>
      <c r="I103" s="87"/>
      <c r="J103" s="87"/>
      <c r="K103" s="36"/>
      <c r="L103" s="90">
        <v>103</v>
      </c>
      <c r="M103" s="90"/>
      <c r="N103" s="89"/>
      <c r="O103" s="72" t="s">
        <v>219</v>
      </c>
      <c r="P103" s="74">
        <v>42827.785810185182</v>
      </c>
      <c r="Q103" s="72" t="s">
        <v>1195</v>
      </c>
      <c r="R103" s="76" t="s">
        <v>1432</v>
      </c>
      <c r="S103" s="72" t="s">
        <v>231</v>
      </c>
      <c r="T103" s="72"/>
      <c r="U103" s="72"/>
      <c r="V103" s="76" t="s">
        <v>1745</v>
      </c>
      <c r="W103" s="74">
        <v>42827.785810185182</v>
      </c>
      <c r="X103" s="76" t="s">
        <v>1946</v>
      </c>
      <c r="Y103" s="72"/>
      <c r="Z103" s="72"/>
      <c r="AA103" s="78" t="s">
        <v>2224</v>
      </c>
      <c r="AB103" s="72"/>
      <c r="AC103" s="72" t="b">
        <v>0</v>
      </c>
      <c r="AD103" s="72">
        <v>0</v>
      </c>
      <c r="AE103" s="78" t="s">
        <v>236</v>
      </c>
      <c r="AF103" s="72" t="b">
        <v>0</v>
      </c>
      <c r="AG103" s="72" t="s">
        <v>605</v>
      </c>
      <c r="AH103" s="72"/>
      <c r="AI103" s="78" t="s">
        <v>236</v>
      </c>
      <c r="AJ103" s="72" t="b">
        <v>0</v>
      </c>
      <c r="AK103" s="72">
        <v>0</v>
      </c>
      <c r="AL103" s="78" t="s">
        <v>236</v>
      </c>
      <c r="AM103" s="72" t="s">
        <v>244</v>
      </c>
      <c r="AN103" s="72" t="b">
        <v>0</v>
      </c>
      <c r="AO103" s="78" t="s">
        <v>2224</v>
      </c>
      <c r="AP103" s="72" t="s">
        <v>179</v>
      </c>
      <c r="AQ103" s="72">
        <v>0</v>
      </c>
      <c r="AR103" s="72">
        <v>0</v>
      </c>
      <c r="AS103" s="72"/>
      <c r="AT103" s="72"/>
      <c r="AU103" s="72"/>
      <c r="AV103" s="72"/>
      <c r="AW103" s="72"/>
      <c r="AX103" s="72"/>
      <c r="AY103" s="72"/>
      <c r="AZ103" s="72"/>
    </row>
    <row r="104" spans="1:52" x14ac:dyDescent="0.35">
      <c r="A104" s="70" t="s">
        <v>922</v>
      </c>
      <c r="B104" s="70" t="s">
        <v>922</v>
      </c>
      <c r="C104" s="83"/>
      <c r="D104" s="84"/>
      <c r="E104" s="85"/>
      <c r="F104" s="86"/>
      <c r="G104" s="83"/>
      <c r="H104" s="81"/>
      <c r="I104" s="87"/>
      <c r="J104" s="87"/>
      <c r="K104" s="36"/>
      <c r="L104" s="90">
        <v>104</v>
      </c>
      <c r="M104" s="90"/>
      <c r="N104" s="89"/>
      <c r="O104" s="72" t="s">
        <v>179</v>
      </c>
      <c r="P104" s="74">
        <v>42827.789085648146</v>
      </c>
      <c r="Q104" s="72" t="s">
        <v>1196</v>
      </c>
      <c r="R104" s="72" t="s">
        <v>1433</v>
      </c>
      <c r="S104" s="72" t="s">
        <v>1569</v>
      </c>
      <c r="T104" s="72"/>
      <c r="U104" s="72"/>
      <c r="V104" s="76" t="s">
        <v>1746</v>
      </c>
      <c r="W104" s="74">
        <v>42827.789085648146</v>
      </c>
      <c r="X104" s="76" t="s">
        <v>1947</v>
      </c>
      <c r="Y104" s="72"/>
      <c r="Z104" s="72"/>
      <c r="AA104" s="78" t="s">
        <v>2225</v>
      </c>
      <c r="AB104" s="72"/>
      <c r="AC104" s="72" t="b">
        <v>0</v>
      </c>
      <c r="AD104" s="72">
        <v>0</v>
      </c>
      <c r="AE104" s="78" t="s">
        <v>236</v>
      </c>
      <c r="AF104" s="72" t="b">
        <v>0</v>
      </c>
      <c r="AG104" s="72" t="s">
        <v>389</v>
      </c>
      <c r="AH104" s="72"/>
      <c r="AI104" s="78" t="s">
        <v>236</v>
      </c>
      <c r="AJ104" s="72" t="b">
        <v>0</v>
      </c>
      <c r="AK104" s="72">
        <v>0</v>
      </c>
      <c r="AL104" s="78" t="s">
        <v>236</v>
      </c>
      <c r="AM104" s="72" t="s">
        <v>253</v>
      </c>
      <c r="AN104" s="72" t="b">
        <v>0</v>
      </c>
      <c r="AO104" s="78" t="s">
        <v>2225</v>
      </c>
      <c r="AP104" s="72" t="s">
        <v>179</v>
      </c>
      <c r="AQ104" s="72">
        <v>0</v>
      </c>
      <c r="AR104" s="72">
        <v>0</v>
      </c>
      <c r="AS104" s="72"/>
      <c r="AT104" s="72"/>
      <c r="AU104" s="72"/>
      <c r="AV104" s="72"/>
      <c r="AW104" s="72"/>
      <c r="AX104" s="72"/>
      <c r="AY104" s="72"/>
      <c r="AZ104" s="72"/>
    </row>
    <row r="105" spans="1:52" x14ac:dyDescent="0.35">
      <c r="A105" s="70" t="s">
        <v>405</v>
      </c>
      <c r="B105" s="70" t="s">
        <v>405</v>
      </c>
      <c r="C105" s="83"/>
      <c r="D105" s="84"/>
      <c r="E105" s="85"/>
      <c r="F105" s="86"/>
      <c r="G105" s="83"/>
      <c r="H105" s="81"/>
      <c r="I105" s="87"/>
      <c r="J105" s="87"/>
      <c r="K105" s="36"/>
      <c r="L105" s="90">
        <v>105</v>
      </c>
      <c r="M105" s="90"/>
      <c r="N105" s="89"/>
      <c r="O105" s="72" t="s">
        <v>179</v>
      </c>
      <c r="P105" s="74">
        <v>42827.821134259262</v>
      </c>
      <c r="Q105" s="72" t="s">
        <v>441</v>
      </c>
      <c r="R105" s="72" t="s">
        <v>470</v>
      </c>
      <c r="S105" s="72" t="s">
        <v>494</v>
      </c>
      <c r="T105" s="72"/>
      <c r="U105" s="72"/>
      <c r="V105" s="76" t="s">
        <v>527</v>
      </c>
      <c r="W105" s="74">
        <v>42827.821134259262</v>
      </c>
      <c r="X105" s="76" t="s">
        <v>544</v>
      </c>
      <c r="Y105" s="72"/>
      <c r="Z105" s="72"/>
      <c r="AA105" s="78" t="s">
        <v>574</v>
      </c>
      <c r="AB105" s="72"/>
      <c r="AC105" s="72" t="b">
        <v>0</v>
      </c>
      <c r="AD105" s="72">
        <v>0</v>
      </c>
      <c r="AE105" s="78" t="s">
        <v>236</v>
      </c>
      <c r="AF105" s="72" t="b">
        <v>0</v>
      </c>
      <c r="AG105" s="72" t="s">
        <v>603</v>
      </c>
      <c r="AH105" s="72"/>
      <c r="AI105" s="78" t="s">
        <v>236</v>
      </c>
      <c r="AJ105" s="72" t="b">
        <v>0</v>
      </c>
      <c r="AK105" s="72">
        <v>0</v>
      </c>
      <c r="AL105" s="78" t="s">
        <v>236</v>
      </c>
      <c r="AM105" s="72" t="s">
        <v>243</v>
      </c>
      <c r="AN105" s="72" t="b">
        <v>0</v>
      </c>
      <c r="AO105" s="78" t="s">
        <v>574</v>
      </c>
      <c r="AP105" s="72" t="s">
        <v>179</v>
      </c>
      <c r="AQ105" s="72">
        <v>0</v>
      </c>
      <c r="AR105" s="72">
        <v>0</v>
      </c>
      <c r="AS105" s="72"/>
      <c r="AT105" s="72"/>
      <c r="AU105" s="72"/>
      <c r="AV105" s="72"/>
      <c r="AW105" s="72"/>
      <c r="AX105" s="72"/>
      <c r="AY105" s="72"/>
      <c r="AZ105" s="72"/>
    </row>
    <row r="106" spans="1:52" x14ac:dyDescent="0.35">
      <c r="A106" s="70" t="s">
        <v>406</v>
      </c>
      <c r="B106" s="70" t="s">
        <v>406</v>
      </c>
      <c r="C106" s="83"/>
      <c r="D106" s="84"/>
      <c r="E106" s="85"/>
      <c r="F106" s="86"/>
      <c r="G106" s="83"/>
      <c r="H106" s="81"/>
      <c r="I106" s="87"/>
      <c r="J106" s="87"/>
      <c r="K106" s="36"/>
      <c r="L106" s="90">
        <v>106</v>
      </c>
      <c r="M106" s="90"/>
      <c r="N106" s="89"/>
      <c r="O106" s="72" t="s">
        <v>179</v>
      </c>
      <c r="P106" s="74">
        <v>42827.821782407409</v>
      </c>
      <c r="Q106" s="72" t="s">
        <v>442</v>
      </c>
      <c r="R106" s="76" t="s">
        <v>471</v>
      </c>
      <c r="S106" s="72" t="s">
        <v>495</v>
      </c>
      <c r="T106" s="72"/>
      <c r="U106" s="72"/>
      <c r="V106" s="76" t="s">
        <v>528</v>
      </c>
      <c r="W106" s="74">
        <v>42827.821782407409</v>
      </c>
      <c r="X106" s="76" t="s">
        <v>545</v>
      </c>
      <c r="Y106" s="72"/>
      <c r="Z106" s="72"/>
      <c r="AA106" s="78" t="s">
        <v>575</v>
      </c>
      <c r="AB106" s="72"/>
      <c r="AC106" s="72" t="b">
        <v>0</v>
      </c>
      <c r="AD106" s="72">
        <v>0</v>
      </c>
      <c r="AE106" s="78" t="s">
        <v>236</v>
      </c>
      <c r="AF106" s="72" t="b">
        <v>0</v>
      </c>
      <c r="AG106" s="72" t="s">
        <v>603</v>
      </c>
      <c r="AH106" s="72"/>
      <c r="AI106" s="78" t="s">
        <v>236</v>
      </c>
      <c r="AJ106" s="72" t="b">
        <v>0</v>
      </c>
      <c r="AK106" s="72">
        <v>0</v>
      </c>
      <c r="AL106" s="78" t="s">
        <v>236</v>
      </c>
      <c r="AM106" s="72" t="s">
        <v>243</v>
      </c>
      <c r="AN106" s="72" t="b">
        <v>0</v>
      </c>
      <c r="AO106" s="78" t="s">
        <v>575</v>
      </c>
      <c r="AP106" s="72" t="s">
        <v>179</v>
      </c>
      <c r="AQ106" s="72">
        <v>0</v>
      </c>
      <c r="AR106" s="72">
        <v>0</v>
      </c>
      <c r="AS106" s="72"/>
      <c r="AT106" s="72"/>
      <c r="AU106" s="72"/>
      <c r="AV106" s="72"/>
      <c r="AW106" s="72"/>
      <c r="AX106" s="72"/>
      <c r="AY106" s="72"/>
      <c r="AZ106" s="72"/>
    </row>
    <row r="107" spans="1:52" x14ac:dyDescent="0.35">
      <c r="A107" s="70" t="s">
        <v>923</v>
      </c>
      <c r="B107" s="70" t="s">
        <v>1069</v>
      </c>
      <c r="C107" s="83"/>
      <c r="D107" s="84"/>
      <c r="E107" s="85"/>
      <c r="F107" s="86"/>
      <c r="G107" s="83"/>
      <c r="H107" s="81"/>
      <c r="I107" s="87"/>
      <c r="J107" s="87"/>
      <c r="K107" s="36"/>
      <c r="L107" s="90">
        <v>107</v>
      </c>
      <c r="M107" s="90"/>
      <c r="N107" s="89"/>
      <c r="O107" s="72" t="s">
        <v>219</v>
      </c>
      <c r="P107" s="74">
        <v>42827.824212962965</v>
      </c>
      <c r="Q107" s="72" t="s">
        <v>1197</v>
      </c>
      <c r="R107" s="76" t="s">
        <v>1434</v>
      </c>
      <c r="S107" s="72" t="s">
        <v>344</v>
      </c>
      <c r="T107" s="72" t="s">
        <v>1611</v>
      </c>
      <c r="U107" s="72"/>
      <c r="V107" s="76" t="s">
        <v>1747</v>
      </c>
      <c r="W107" s="74">
        <v>42827.824212962965</v>
      </c>
      <c r="X107" s="76" t="s">
        <v>1948</v>
      </c>
      <c r="Y107" s="72"/>
      <c r="Z107" s="72"/>
      <c r="AA107" s="78" t="s">
        <v>2226</v>
      </c>
      <c r="AB107" s="72"/>
      <c r="AC107" s="72" t="b">
        <v>0</v>
      </c>
      <c r="AD107" s="72">
        <v>0</v>
      </c>
      <c r="AE107" s="78" t="s">
        <v>236</v>
      </c>
      <c r="AF107" s="72" t="b">
        <v>0</v>
      </c>
      <c r="AG107" s="72" t="s">
        <v>317</v>
      </c>
      <c r="AH107" s="72"/>
      <c r="AI107" s="78" t="s">
        <v>236</v>
      </c>
      <c r="AJ107" s="72" t="b">
        <v>0</v>
      </c>
      <c r="AK107" s="72">
        <v>0</v>
      </c>
      <c r="AL107" s="78" t="s">
        <v>236</v>
      </c>
      <c r="AM107" s="72" t="s">
        <v>250</v>
      </c>
      <c r="AN107" s="72" t="b">
        <v>0</v>
      </c>
      <c r="AO107" s="78" t="s">
        <v>2226</v>
      </c>
      <c r="AP107" s="72" t="s">
        <v>179</v>
      </c>
      <c r="AQ107" s="72">
        <v>0</v>
      </c>
      <c r="AR107" s="72">
        <v>0</v>
      </c>
      <c r="AS107" s="72"/>
      <c r="AT107" s="72"/>
      <c r="AU107" s="72"/>
      <c r="AV107" s="72"/>
      <c r="AW107" s="72"/>
      <c r="AX107" s="72"/>
      <c r="AY107" s="72"/>
      <c r="AZ107" s="72"/>
    </row>
    <row r="108" spans="1:52" x14ac:dyDescent="0.35">
      <c r="A108" s="70" t="s">
        <v>924</v>
      </c>
      <c r="B108" s="70" t="s">
        <v>924</v>
      </c>
      <c r="C108" s="83"/>
      <c r="D108" s="84"/>
      <c r="E108" s="85"/>
      <c r="F108" s="86"/>
      <c r="G108" s="83"/>
      <c r="H108" s="81"/>
      <c r="I108" s="87"/>
      <c r="J108" s="87"/>
      <c r="K108" s="36"/>
      <c r="L108" s="90">
        <v>108</v>
      </c>
      <c r="M108" s="90"/>
      <c r="N108" s="89"/>
      <c r="O108" s="72" t="s">
        <v>179</v>
      </c>
      <c r="P108" s="74">
        <v>42827.827187499999</v>
      </c>
      <c r="Q108" s="72" t="s">
        <v>1198</v>
      </c>
      <c r="R108" s="76" t="s">
        <v>1435</v>
      </c>
      <c r="S108" s="72" t="s">
        <v>230</v>
      </c>
      <c r="T108" s="72"/>
      <c r="U108" s="76" t="s">
        <v>1661</v>
      </c>
      <c r="V108" s="76" t="s">
        <v>1661</v>
      </c>
      <c r="W108" s="74">
        <v>42827.827187499999</v>
      </c>
      <c r="X108" s="76" t="s">
        <v>1949</v>
      </c>
      <c r="Y108" s="72"/>
      <c r="Z108" s="72"/>
      <c r="AA108" s="78" t="s">
        <v>2227</v>
      </c>
      <c r="AB108" s="72"/>
      <c r="AC108" s="72" t="b">
        <v>0</v>
      </c>
      <c r="AD108" s="72">
        <v>0</v>
      </c>
      <c r="AE108" s="78" t="s">
        <v>236</v>
      </c>
      <c r="AF108" s="72" t="b">
        <v>0</v>
      </c>
      <c r="AG108" s="72" t="s">
        <v>355</v>
      </c>
      <c r="AH108" s="72"/>
      <c r="AI108" s="78" t="s">
        <v>236</v>
      </c>
      <c r="AJ108" s="72" t="b">
        <v>0</v>
      </c>
      <c r="AK108" s="72">
        <v>0</v>
      </c>
      <c r="AL108" s="78" t="s">
        <v>236</v>
      </c>
      <c r="AM108" s="72" t="s">
        <v>255</v>
      </c>
      <c r="AN108" s="72" t="b">
        <v>0</v>
      </c>
      <c r="AO108" s="78" t="s">
        <v>2227</v>
      </c>
      <c r="AP108" s="72" t="s">
        <v>179</v>
      </c>
      <c r="AQ108" s="72">
        <v>0</v>
      </c>
      <c r="AR108" s="72">
        <v>0</v>
      </c>
      <c r="AS108" s="72"/>
      <c r="AT108" s="72"/>
      <c r="AU108" s="72"/>
      <c r="AV108" s="72"/>
      <c r="AW108" s="72"/>
      <c r="AX108" s="72"/>
      <c r="AY108" s="72"/>
      <c r="AZ108" s="72"/>
    </row>
    <row r="109" spans="1:52" x14ac:dyDescent="0.35">
      <c r="A109" s="70" t="s">
        <v>925</v>
      </c>
      <c r="B109" s="70" t="s">
        <v>1081</v>
      </c>
      <c r="C109" s="83"/>
      <c r="D109" s="84"/>
      <c r="E109" s="85"/>
      <c r="F109" s="86"/>
      <c r="G109" s="83"/>
      <c r="H109" s="81"/>
      <c r="I109" s="87"/>
      <c r="J109" s="87"/>
      <c r="K109" s="36"/>
      <c r="L109" s="90">
        <v>109</v>
      </c>
      <c r="M109" s="90"/>
      <c r="N109" s="89"/>
      <c r="O109" s="72" t="s">
        <v>219</v>
      </c>
      <c r="P109" s="74">
        <v>42827.692789351851</v>
      </c>
      <c r="Q109" s="72" t="s">
        <v>1199</v>
      </c>
      <c r="R109" s="72" t="s">
        <v>1436</v>
      </c>
      <c r="S109" s="72" t="s">
        <v>1570</v>
      </c>
      <c r="T109" s="72"/>
      <c r="U109" s="72"/>
      <c r="V109" s="76" t="s">
        <v>1748</v>
      </c>
      <c r="W109" s="74">
        <v>42827.692789351851</v>
      </c>
      <c r="X109" s="76" t="s">
        <v>1950</v>
      </c>
      <c r="Y109" s="72"/>
      <c r="Z109" s="72"/>
      <c r="AA109" s="78" t="s">
        <v>2228</v>
      </c>
      <c r="AB109" s="72"/>
      <c r="AC109" s="72" t="b">
        <v>0</v>
      </c>
      <c r="AD109" s="72">
        <v>6</v>
      </c>
      <c r="AE109" s="78" t="s">
        <v>236</v>
      </c>
      <c r="AF109" s="72" t="b">
        <v>0</v>
      </c>
      <c r="AG109" s="72" t="s">
        <v>317</v>
      </c>
      <c r="AH109" s="72"/>
      <c r="AI109" s="78" t="s">
        <v>236</v>
      </c>
      <c r="AJ109" s="72" t="b">
        <v>0</v>
      </c>
      <c r="AK109" s="72">
        <v>0</v>
      </c>
      <c r="AL109" s="78" t="s">
        <v>236</v>
      </c>
      <c r="AM109" s="72" t="s">
        <v>252</v>
      </c>
      <c r="AN109" s="72" t="b">
        <v>1</v>
      </c>
      <c r="AO109" s="78" t="s">
        <v>2228</v>
      </c>
      <c r="AP109" s="72" t="s">
        <v>179</v>
      </c>
      <c r="AQ109" s="72">
        <v>0</v>
      </c>
      <c r="AR109" s="72">
        <v>0</v>
      </c>
      <c r="AS109" s="72"/>
      <c r="AT109" s="72"/>
      <c r="AU109" s="72"/>
      <c r="AV109" s="72"/>
      <c r="AW109" s="72"/>
      <c r="AX109" s="72"/>
      <c r="AY109" s="72"/>
      <c r="AZ109" s="72"/>
    </row>
    <row r="110" spans="1:52" x14ac:dyDescent="0.35">
      <c r="A110" s="70" t="s">
        <v>926</v>
      </c>
      <c r="B110" s="70" t="s">
        <v>925</v>
      </c>
      <c r="C110" s="83"/>
      <c r="D110" s="84"/>
      <c r="E110" s="85"/>
      <c r="F110" s="86"/>
      <c r="G110" s="83"/>
      <c r="H110" s="81"/>
      <c r="I110" s="87"/>
      <c r="J110" s="87"/>
      <c r="K110" s="36"/>
      <c r="L110" s="90">
        <v>110</v>
      </c>
      <c r="M110" s="90"/>
      <c r="N110" s="89"/>
      <c r="O110" s="72" t="s">
        <v>219</v>
      </c>
      <c r="P110" s="74">
        <v>42827.834166666667</v>
      </c>
      <c r="Q110" s="72" t="s">
        <v>1200</v>
      </c>
      <c r="R110" s="76" t="s">
        <v>1437</v>
      </c>
      <c r="S110" s="72" t="s">
        <v>1571</v>
      </c>
      <c r="T110" s="72" t="s">
        <v>1620</v>
      </c>
      <c r="U110" s="72"/>
      <c r="V110" s="76" t="s">
        <v>1749</v>
      </c>
      <c r="W110" s="74">
        <v>42827.834166666667</v>
      </c>
      <c r="X110" s="76" t="s">
        <v>1951</v>
      </c>
      <c r="Y110" s="72"/>
      <c r="Z110" s="72"/>
      <c r="AA110" s="78" t="s">
        <v>2229</v>
      </c>
      <c r="AB110" s="72"/>
      <c r="AC110" s="72" t="b">
        <v>0</v>
      </c>
      <c r="AD110" s="72">
        <v>1</v>
      </c>
      <c r="AE110" s="78" t="s">
        <v>236</v>
      </c>
      <c r="AF110" s="72" t="b">
        <v>0</v>
      </c>
      <c r="AG110" s="72" t="s">
        <v>605</v>
      </c>
      <c r="AH110" s="72"/>
      <c r="AI110" s="78" t="s">
        <v>236</v>
      </c>
      <c r="AJ110" s="72" t="b">
        <v>0</v>
      </c>
      <c r="AK110" s="72">
        <v>0</v>
      </c>
      <c r="AL110" s="78" t="s">
        <v>236</v>
      </c>
      <c r="AM110" s="72" t="s">
        <v>2460</v>
      </c>
      <c r="AN110" s="72" t="b">
        <v>0</v>
      </c>
      <c r="AO110" s="78" t="s">
        <v>2229</v>
      </c>
      <c r="AP110" s="72" t="s">
        <v>179</v>
      </c>
      <c r="AQ110" s="72">
        <v>0</v>
      </c>
      <c r="AR110" s="72">
        <v>0</v>
      </c>
      <c r="AS110" s="72"/>
      <c r="AT110" s="72"/>
      <c r="AU110" s="72"/>
      <c r="AV110" s="72"/>
      <c r="AW110" s="72"/>
      <c r="AX110" s="72"/>
      <c r="AY110" s="72"/>
      <c r="AZ110" s="72"/>
    </row>
    <row r="111" spans="1:52" x14ac:dyDescent="0.35">
      <c r="A111" s="70" t="s">
        <v>926</v>
      </c>
      <c r="B111" s="70" t="s">
        <v>925</v>
      </c>
      <c r="C111" s="83"/>
      <c r="D111" s="84"/>
      <c r="E111" s="85"/>
      <c r="F111" s="86"/>
      <c r="G111" s="83"/>
      <c r="H111" s="81"/>
      <c r="I111" s="87"/>
      <c r="J111" s="87"/>
      <c r="K111" s="36"/>
      <c r="L111" s="90">
        <v>111</v>
      </c>
      <c r="M111" s="90"/>
      <c r="N111" s="89"/>
      <c r="O111" s="72" t="s">
        <v>219</v>
      </c>
      <c r="P111" s="74">
        <v>42827.834224537037</v>
      </c>
      <c r="Q111" s="72" t="s">
        <v>1201</v>
      </c>
      <c r="R111" s="76" t="s">
        <v>1438</v>
      </c>
      <c r="S111" s="72" t="s">
        <v>349</v>
      </c>
      <c r="T111" s="72" t="s">
        <v>1620</v>
      </c>
      <c r="U111" s="72"/>
      <c r="V111" s="76" t="s">
        <v>1749</v>
      </c>
      <c r="W111" s="74">
        <v>42827.834224537037</v>
      </c>
      <c r="X111" s="76" t="s">
        <v>1952</v>
      </c>
      <c r="Y111" s="72"/>
      <c r="Z111" s="72"/>
      <c r="AA111" s="78" t="s">
        <v>2230</v>
      </c>
      <c r="AB111" s="72"/>
      <c r="AC111" s="72" t="b">
        <v>0</v>
      </c>
      <c r="AD111" s="72">
        <v>1</v>
      </c>
      <c r="AE111" s="78" t="s">
        <v>236</v>
      </c>
      <c r="AF111" s="72" t="b">
        <v>0</v>
      </c>
      <c r="AG111" s="72" t="s">
        <v>317</v>
      </c>
      <c r="AH111" s="72"/>
      <c r="AI111" s="78" t="s">
        <v>236</v>
      </c>
      <c r="AJ111" s="72" t="b">
        <v>0</v>
      </c>
      <c r="AK111" s="72">
        <v>0</v>
      </c>
      <c r="AL111" s="78" t="s">
        <v>236</v>
      </c>
      <c r="AM111" s="72" t="s">
        <v>253</v>
      </c>
      <c r="AN111" s="72" t="b">
        <v>0</v>
      </c>
      <c r="AO111" s="78" t="s">
        <v>2230</v>
      </c>
      <c r="AP111" s="72" t="s">
        <v>179</v>
      </c>
      <c r="AQ111" s="72">
        <v>0</v>
      </c>
      <c r="AR111" s="72">
        <v>0</v>
      </c>
      <c r="AS111" s="72"/>
      <c r="AT111" s="72"/>
      <c r="AU111" s="72"/>
      <c r="AV111" s="72"/>
      <c r="AW111" s="72"/>
      <c r="AX111" s="72"/>
      <c r="AY111" s="72"/>
      <c r="AZ111" s="72"/>
    </row>
    <row r="112" spans="1:52" x14ac:dyDescent="0.35">
      <c r="A112" s="70" t="s">
        <v>926</v>
      </c>
      <c r="B112" s="70" t="s">
        <v>1081</v>
      </c>
      <c r="C112" s="83"/>
      <c r="D112" s="84"/>
      <c r="E112" s="85"/>
      <c r="F112" s="86"/>
      <c r="G112" s="83"/>
      <c r="H112" s="81"/>
      <c r="I112" s="87"/>
      <c r="J112" s="87"/>
      <c r="K112" s="36"/>
      <c r="L112" s="90">
        <v>112</v>
      </c>
      <c r="M112" s="90"/>
      <c r="N112" s="89"/>
      <c r="O112" s="72" t="s">
        <v>219</v>
      </c>
      <c r="P112" s="74">
        <v>42827.834224537037</v>
      </c>
      <c r="Q112" s="72" t="s">
        <v>1201</v>
      </c>
      <c r="R112" s="76" t="s">
        <v>1438</v>
      </c>
      <c r="S112" s="72" t="s">
        <v>349</v>
      </c>
      <c r="T112" s="72" t="s">
        <v>1620</v>
      </c>
      <c r="U112" s="72"/>
      <c r="V112" s="76" t="s">
        <v>1749</v>
      </c>
      <c r="W112" s="74">
        <v>42827.834224537037</v>
      </c>
      <c r="X112" s="76" t="s">
        <v>1952</v>
      </c>
      <c r="Y112" s="72"/>
      <c r="Z112" s="72"/>
      <c r="AA112" s="78" t="s">
        <v>2230</v>
      </c>
      <c r="AB112" s="72"/>
      <c r="AC112" s="72" t="b">
        <v>0</v>
      </c>
      <c r="AD112" s="72">
        <v>1</v>
      </c>
      <c r="AE112" s="78" t="s">
        <v>236</v>
      </c>
      <c r="AF112" s="72" t="b">
        <v>0</v>
      </c>
      <c r="AG112" s="72" t="s">
        <v>317</v>
      </c>
      <c r="AH112" s="72"/>
      <c r="AI112" s="78" t="s">
        <v>236</v>
      </c>
      <c r="AJ112" s="72" t="b">
        <v>0</v>
      </c>
      <c r="AK112" s="72">
        <v>0</v>
      </c>
      <c r="AL112" s="78" t="s">
        <v>236</v>
      </c>
      <c r="AM112" s="72" t="s">
        <v>253</v>
      </c>
      <c r="AN112" s="72" t="b">
        <v>0</v>
      </c>
      <c r="AO112" s="78" t="s">
        <v>2230</v>
      </c>
      <c r="AP112" s="72" t="s">
        <v>179</v>
      </c>
      <c r="AQ112" s="72">
        <v>0</v>
      </c>
      <c r="AR112" s="72">
        <v>0</v>
      </c>
      <c r="AS112" s="72"/>
      <c r="AT112" s="72"/>
      <c r="AU112" s="72"/>
      <c r="AV112" s="72"/>
      <c r="AW112" s="72"/>
      <c r="AX112" s="72"/>
      <c r="AY112" s="72"/>
      <c r="AZ112" s="72"/>
    </row>
    <row r="113" spans="1:52" x14ac:dyDescent="0.35">
      <c r="A113" s="70" t="s">
        <v>927</v>
      </c>
      <c r="B113" s="70" t="s">
        <v>1082</v>
      </c>
      <c r="C113" s="83"/>
      <c r="D113" s="84"/>
      <c r="E113" s="85"/>
      <c r="F113" s="86"/>
      <c r="G113" s="83"/>
      <c r="H113" s="81"/>
      <c r="I113" s="87"/>
      <c r="J113" s="87"/>
      <c r="K113" s="36"/>
      <c r="L113" s="90">
        <v>113</v>
      </c>
      <c r="M113" s="90"/>
      <c r="N113" s="89"/>
      <c r="O113" s="72" t="s">
        <v>220</v>
      </c>
      <c r="P113" s="74">
        <v>42827.845821759256</v>
      </c>
      <c r="Q113" s="72" t="s">
        <v>1202</v>
      </c>
      <c r="R113" s="72"/>
      <c r="S113" s="72"/>
      <c r="T113" s="72"/>
      <c r="U113" s="72"/>
      <c r="V113" s="76" t="s">
        <v>331</v>
      </c>
      <c r="W113" s="74">
        <v>42827.845821759256</v>
      </c>
      <c r="X113" s="76" t="s">
        <v>1953</v>
      </c>
      <c r="Y113" s="72"/>
      <c r="Z113" s="72"/>
      <c r="AA113" s="78" t="s">
        <v>2231</v>
      </c>
      <c r="AB113" s="72"/>
      <c r="AC113" s="72" t="b">
        <v>0</v>
      </c>
      <c r="AD113" s="72">
        <v>0</v>
      </c>
      <c r="AE113" s="78" t="s">
        <v>2423</v>
      </c>
      <c r="AF113" s="72" t="b">
        <v>0</v>
      </c>
      <c r="AG113" s="72" t="s">
        <v>242</v>
      </c>
      <c r="AH113" s="72"/>
      <c r="AI113" s="78" t="s">
        <v>236</v>
      </c>
      <c r="AJ113" s="72" t="b">
        <v>0</v>
      </c>
      <c r="AK113" s="72">
        <v>0</v>
      </c>
      <c r="AL113" s="78" t="s">
        <v>236</v>
      </c>
      <c r="AM113" s="72" t="s">
        <v>247</v>
      </c>
      <c r="AN113" s="72" t="b">
        <v>0</v>
      </c>
      <c r="AO113" s="78" t="s">
        <v>2231</v>
      </c>
      <c r="AP113" s="72" t="s">
        <v>179</v>
      </c>
      <c r="AQ113" s="72">
        <v>0</v>
      </c>
      <c r="AR113" s="72">
        <v>0</v>
      </c>
      <c r="AS113" s="72"/>
      <c r="AT113" s="72"/>
      <c r="AU113" s="72"/>
      <c r="AV113" s="72"/>
      <c r="AW113" s="72"/>
      <c r="AX113" s="72"/>
      <c r="AY113" s="72"/>
      <c r="AZ113" s="72"/>
    </row>
    <row r="114" spans="1:52" x14ac:dyDescent="0.35">
      <c r="A114" s="70" t="s">
        <v>928</v>
      </c>
      <c r="B114" s="70" t="s">
        <v>928</v>
      </c>
      <c r="C114" s="83"/>
      <c r="D114" s="84"/>
      <c r="E114" s="85"/>
      <c r="F114" s="86"/>
      <c r="G114" s="83"/>
      <c r="H114" s="81"/>
      <c r="I114" s="87"/>
      <c r="J114" s="87"/>
      <c r="K114" s="36"/>
      <c r="L114" s="90">
        <v>114</v>
      </c>
      <c r="M114" s="90"/>
      <c r="N114" s="89"/>
      <c r="O114" s="72" t="s">
        <v>179</v>
      </c>
      <c r="P114" s="74">
        <v>42827.855092592596</v>
      </c>
      <c r="Q114" s="72" t="s">
        <v>1203</v>
      </c>
      <c r="R114" s="76" t="s">
        <v>1439</v>
      </c>
      <c r="S114" s="72" t="s">
        <v>230</v>
      </c>
      <c r="T114" s="72"/>
      <c r="U114" s="76" t="s">
        <v>1662</v>
      </c>
      <c r="V114" s="76" t="s">
        <v>1662</v>
      </c>
      <c r="W114" s="74">
        <v>42827.855092592596</v>
      </c>
      <c r="X114" s="76" t="s">
        <v>1954</v>
      </c>
      <c r="Y114" s="72"/>
      <c r="Z114" s="72"/>
      <c r="AA114" s="78" t="s">
        <v>2232</v>
      </c>
      <c r="AB114" s="72"/>
      <c r="AC114" s="72" t="b">
        <v>0</v>
      </c>
      <c r="AD114" s="72">
        <v>0</v>
      </c>
      <c r="AE114" s="78" t="s">
        <v>236</v>
      </c>
      <c r="AF114" s="72" t="b">
        <v>0</v>
      </c>
      <c r="AG114" s="72" t="s">
        <v>355</v>
      </c>
      <c r="AH114" s="72"/>
      <c r="AI114" s="78" t="s">
        <v>236</v>
      </c>
      <c r="AJ114" s="72" t="b">
        <v>0</v>
      </c>
      <c r="AK114" s="72">
        <v>0</v>
      </c>
      <c r="AL114" s="78" t="s">
        <v>236</v>
      </c>
      <c r="AM114" s="72" t="s">
        <v>255</v>
      </c>
      <c r="AN114" s="72" t="b">
        <v>0</v>
      </c>
      <c r="AO114" s="78" t="s">
        <v>2232</v>
      </c>
      <c r="AP114" s="72" t="s">
        <v>179</v>
      </c>
      <c r="AQ114" s="72">
        <v>0</v>
      </c>
      <c r="AR114" s="72">
        <v>0</v>
      </c>
      <c r="AS114" s="72"/>
      <c r="AT114" s="72"/>
      <c r="AU114" s="72"/>
      <c r="AV114" s="72"/>
      <c r="AW114" s="72"/>
      <c r="AX114" s="72"/>
      <c r="AY114" s="72"/>
      <c r="AZ114" s="72"/>
    </row>
    <row r="115" spans="1:52" x14ac:dyDescent="0.35">
      <c r="A115" s="70" t="s">
        <v>929</v>
      </c>
      <c r="B115" s="70" t="s">
        <v>1083</v>
      </c>
      <c r="C115" s="83"/>
      <c r="D115" s="84"/>
      <c r="E115" s="85"/>
      <c r="F115" s="86"/>
      <c r="G115" s="83"/>
      <c r="H115" s="81"/>
      <c r="I115" s="87"/>
      <c r="J115" s="87"/>
      <c r="K115" s="36"/>
      <c r="L115" s="90">
        <v>115</v>
      </c>
      <c r="M115" s="90"/>
      <c r="N115" s="89"/>
      <c r="O115" s="72" t="s">
        <v>220</v>
      </c>
      <c r="P115" s="74">
        <v>42827.854560185187</v>
      </c>
      <c r="Q115" s="72" t="s">
        <v>1204</v>
      </c>
      <c r="R115" s="76" t="s">
        <v>1440</v>
      </c>
      <c r="S115" s="72" t="s">
        <v>1572</v>
      </c>
      <c r="T115" s="72" t="s">
        <v>1621</v>
      </c>
      <c r="U115" s="72"/>
      <c r="V115" s="76" t="s">
        <v>1750</v>
      </c>
      <c r="W115" s="74">
        <v>42827.854560185187</v>
      </c>
      <c r="X115" s="76" t="s">
        <v>1955</v>
      </c>
      <c r="Y115" s="72"/>
      <c r="Z115" s="72"/>
      <c r="AA115" s="78" t="s">
        <v>2233</v>
      </c>
      <c r="AB115" s="72"/>
      <c r="AC115" s="72" t="b">
        <v>0</v>
      </c>
      <c r="AD115" s="72">
        <v>0</v>
      </c>
      <c r="AE115" s="78" t="s">
        <v>2424</v>
      </c>
      <c r="AF115" s="72" t="b">
        <v>0</v>
      </c>
      <c r="AG115" s="72" t="s">
        <v>237</v>
      </c>
      <c r="AH115" s="72"/>
      <c r="AI115" s="78" t="s">
        <v>236</v>
      </c>
      <c r="AJ115" s="72" t="b">
        <v>0</v>
      </c>
      <c r="AK115" s="72">
        <v>0</v>
      </c>
      <c r="AL115" s="78" t="s">
        <v>236</v>
      </c>
      <c r="AM115" s="72" t="s">
        <v>247</v>
      </c>
      <c r="AN115" s="72" t="b">
        <v>0</v>
      </c>
      <c r="AO115" s="78" t="s">
        <v>2233</v>
      </c>
      <c r="AP115" s="72" t="s">
        <v>179</v>
      </c>
      <c r="AQ115" s="72">
        <v>0</v>
      </c>
      <c r="AR115" s="72">
        <v>0</v>
      </c>
      <c r="AS115" s="72"/>
      <c r="AT115" s="72"/>
      <c r="AU115" s="72"/>
      <c r="AV115" s="72"/>
      <c r="AW115" s="72"/>
      <c r="AX115" s="72"/>
      <c r="AY115" s="72"/>
      <c r="AZ115" s="72"/>
    </row>
    <row r="116" spans="1:52" x14ac:dyDescent="0.35">
      <c r="A116" s="70" t="s">
        <v>929</v>
      </c>
      <c r="B116" s="70" t="s">
        <v>1084</v>
      </c>
      <c r="C116" s="83"/>
      <c r="D116" s="84"/>
      <c r="E116" s="85"/>
      <c r="F116" s="86"/>
      <c r="G116" s="83"/>
      <c r="H116" s="81"/>
      <c r="I116" s="87"/>
      <c r="J116" s="87"/>
      <c r="K116" s="36"/>
      <c r="L116" s="90">
        <v>116</v>
      </c>
      <c r="M116" s="90"/>
      <c r="N116" s="89"/>
      <c r="O116" s="72" t="s">
        <v>220</v>
      </c>
      <c r="P116" s="74">
        <v>42827.854803240742</v>
      </c>
      <c r="Q116" s="72" t="s">
        <v>1205</v>
      </c>
      <c r="R116" s="76" t="s">
        <v>1440</v>
      </c>
      <c r="S116" s="72" t="s">
        <v>1572</v>
      </c>
      <c r="T116" s="72" t="s">
        <v>1621</v>
      </c>
      <c r="U116" s="72"/>
      <c r="V116" s="76" t="s">
        <v>1750</v>
      </c>
      <c r="W116" s="74">
        <v>42827.854803240742</v>
      </c>
      <c r="X116" s="76" t="s">
        <v>1956</v>
      </c>
      <c r="Y116" s="72"/>
      <c r="Z116" s="72"/>
      <c r="AA116" s="78" t="s">
        <v>2234</v>
      </c>
      <c r="AB116" s="72"/>
      <c r="AC116" s="72" t="b">
        <v>0</v>
      </c>
      <c r="AD116" s="72">
        <v>1</v>
      </c>
      <c r="AE116" s="78" t="s">
        <v>2425</v>
      </c>
      <c r="AF116" s="72" t="b">
        <v>0</v>
      </c>
      <c r="AG116" s="72" t="s">
        <v>237</v>
      </c>
      <c r="AH116" s="72"/>
      <c r="AI116" s="78" t="s">
        <v>236</v>
      </c>
      <c r="AJ116" s="72" t="b">
        <v>0</v>
      </c>
      <c r="AK116" s="72">
        <v>0</v>
      </c>
      <c r="AL116" s="78" t="s">
        <v>236</v>
      </c>
      <c r="AM116" s="72" t="s">
        <v>247</v>
      </c>
      <c r="AN116" s="72" t="b">
        <v>0</v>
      </c>
      <c r="AO116" s="78" t="s">
        <v>2234</v>
      </c>
      <c r="AP116" s="72" t="s">
        <v>179</v>
      </c>
      <c r="AQ116" s="72">
        <v>0</v>
      </c>
      <c r="AR116" s="72">
        <v>0</v>
      </c>
      <c r="AS116" s="72"/>
      <c r="AT116" s="72"/>
      <c r="AU116" s="72"/>
      <c r="AV116" s="72"/>
      <c r="AW116" s="72"/>
      <c r="AX116" s="72"/>
      <c r="AY116" s="72"/>
      <c r="AZ116" s="72"/>
    </row>
    <row r="117" spans="1:52" x14ac:dyDescent="0.35">
      <c r="A117" s="70" t="s">
        <v>929</v>
      </c>
      <c r="B117" s="70" t="s">
        <v>1085</v>
      </c>
      <c r="C117" s="83"/>
      <c r="D117" s="84"/>
      <c r="E117" s="85"/>
      <c r="F117" s="86"/>
      <c r="G117" s="83"/>
      <c r="H117" s="81"/>
      <c r="I117" s="87"/>
      <c r="J117" s="87"/>
      <c r="K117" s="36"/>
      <c r="L117" s="90">
        <v>117</v>
      </c>
      <c r="M117" s="90"/>
      <c r="N117" s="89"/>
      <c r="O117" s="72" t="s">
        <v>220</v>
      </c>
      <c r="P117" s="74">
        <v>42827.855081018519</v>
      </c>
      <c r="Q117" s="72" t="s">
        <v>1206</v>
      </c>
      <c r="R117" s="76" t="s">
        <v>1440</v>
      </c>
      <c r="S117" s="72" t="s">
        <v>1572</v>
      </c>
      <c r="T117" s="72" t="s">
        <v>1621</v>
      </c>
      <c r="U117" s="72"/>
      <c r="V117" s="76" t="s">
        <v>1750</v>
      </c>
      <c r="W117" s="74">
        <v>42827.855081018519</v>
      </c>
      <c r="X117" s="76" t="s">
        <v>1957</v>
      </c>
      <c r="Y117" s="72"/>
      <c r="Z117" s="72"/>
      <c r="AA117" s="78" t="s">
        <v>2235</v>
      </c>
      <c r="AB117" s="72"/>
      <c r="AC117" s="72" t="b">
        <v>0</v>
      </c>
      <c r="AD117" s="72">
        <v>0</v>
      </c>
      <c r="AE117" s="78" t="s">
        <v>2426</v>
      </c>
      <c r="AF117" s="72" t="b">
        <v>0</v>
      </c>
      <c r="AG117" s="72" t="s">
        <v>237</v>
      </c>
      <c r="AH117" s="72"/>
      <c r="AI117" s="78" t="s">
        <v>236</v>
      </c>
      <c r="AJ117" s="72" t="b">
        <v>0</v>
      </c>
      <c r="AK117" s="72">
        <v>0</v>
      </c>
      <c r="AL117" s="78" t="s">
        <v>236</v>
      </c>
      <c r="AM117" s="72" t="s">
        <v>247</v>
      </c>
      <c r="AN117" s="72" t="b">
        <v>0</v>
      </c>
      <c r="AO117" s="78" t="s">
        <v>2235</v>
      </c>
      <c r="AP117" s="72" t="s">
        <v>179</v>
      </c>
      <c r="AQ117" s="72">
        <v>0</v>
      </c>
      <c r="AR117" s="72">
        <v>0</v>
      </c>
      <c r="AS117" s="72"/>
      <c r="AT117" s="72"/>
      <c r="AU117" s="72"/>
      <c r="AV117" s="72"/>
      <c r="AW117" s="72"/>
      <c r="AX117" s="72"/>
      <c r="AY117" s="72"/>
      <c r="AZ117" s="72"/>
    </row>
    <row r="118" spans="1:52" x14ac:dyDescent="0.35">
      <c r="A118" s="70" t="s">
        <v>929</v>
      </c>
      <c r="B118" s="70" t="s">
        <v>1086</v>
      </c>
      <c r="C118" s="83"/>
      <c r="D118" s="84"/>
      <c r="E118" s="85"/>
      <c r="F118" s="86"/>
      <c r="G118" s="83"/>
      <c r="H118" s="81"/>
      <c r="I118" s="87"/>
      <c r="J118" s="87"/>
      <c r="K118" s="36"/>
      <c r="L118" s="90">
        <v>118</v>
      </c>
      <c r="M118" s="90"/>
      <c r="N118" s="89"/>
      <c r="O118" s="72" t="s">
        <v>220</v>
      </c>
      <c r="P118" s="74">
        <v>42827.85527777778</v>
      </c>
      <c r="Q118" s="72" t="s">
        <v>1207</v>
      </c>
      <c r="R118" s="76" t="s">
        <v>1440</v>
      </c>
      <c r="S118" s="72" t="s">
        <v>1572</v>
      </c>
      <c r="T118" s="72" t="s">
        <v>1621</v>
      </c>
      <c r="U118" s="72"/>
      <c r="V118" s="76" t="s">
        <v>1750</v>
      </c>
      <c r="W118" s="74">
        <v>42827.85527777778</v>
      </c>
      <c r="X118" s="76" t="s">
        <v>1958</v>
      </c>
      <c r="Y118" s="72"/>
      <c r="Z118" s="72"/>
      <c r="AA118" s="78" t="s">
        <v>2236</v>
      </c>
      <c r="AB118" s="72"/>
      <c r="AC118" s="72" t="b">
        <v>0</v>
      </c>
      <c r="AD118" s="72">
        <v>0</v>
      </c>
      <c r="AE118" s="78" t="s">
        <v>2427</v>
      </c>
      <c r="AF118" s="72" t="b">
        <v>0</v>
      </c>
      <c r="AG118" s="72" t="s">
        <v>237</v>
      </c>
      <c r="AH118" s="72"/>
      <c r="AI118" s="78" t="s">
        <v>236</v>
      </c>
      <c r="AJ118" s="72" t="b">
        <v>0</v>
      </c>
      <c r="AK118" s="72">
        <v>0</v>
      </c>
      <c r="AL118" s="78" t="s">
        <v>236</v>
      </c>
      <c r="AM118" s="72" t="s">
        <v>247</v>
      </c>
      <c r="AN118" s="72" t="b">
        <v>0</v>
      </c>
      <c r="AO118" s="78" t="s">
        <v>2236</v>
      </c>
      <c r="AP118" s="72" t="s">
        <v>179</v>
      </c>
      <c r="AQ118" s="72">
        <v>0</v>
      </c>
      <c r="AR118" s="72">
        <v>0</v>
      </c>
      <c r="AS118" s="72"/>
      <c r="AT118" s="72"/>
      <c r="AU118" s="72"/>
      <c r="AV118" s="72"/>
      <c r="AW118" s="72"/>
      <c r="AX118" s="72"/>
      <c r="AY118" s="72"/>
      <c r="AZ118" s="72"/>
    </row>
    <row r="119" spans="1:52" x14ac:dyDescent="0.35">
      <c r="A119" s="70" t="s">
        <v>929</v>
      </c>
      <c r="B119" s="70" t="s">
        <v>1087</v>
      </c>
      <c r="C119" s="83"/>
      <c r="D119" s="84"/>
      <c r="E119" s="85"/>
      <c r="F119" s="86"/>
      <c r="G119" s="83"/>
      <c r="H119" s="81"/>
      <c r="I119" s="87"/>
      <c r="J119" s="87"/>
      <c r="K119" s="36"/>
      <c r="L119" s="90">
        <v>119</v>
      </c>
      <c r="M119" s="90"/>
      <c r="N119" s="89"/>
      <c r="O119" s="72" t="s">
        <v>220</v>
      </c>
      <c r="P119" s="74">
        <v>42827.855451388888</v>
      </c>
      <c r="Q119" s="72" t="s">
        <v>1208</v>
      </c>
      <c r="R119" s="76" t="s">
        <v>1440</v>
      </c>
      <c r="S119" s="72" t="s">
        <v>1572</v>
      </c>
      <c r="T119" s="72" t="s">
        <v>1621</v>
      </c>
      <c r="U119" s="72"/>
      <c r="V119" s="76" t="s">
        <v>1750</v>
      </c>
      <c r="W119" s="74">
        <v>42827.855451388888</v>
      </c>
      <c r="X119" s="76" t="s">
        <v>1959</v>
      </c>
      <c r="Y119" s="72"/>
      <c r="Z119" s="72"/>
      <c r="AA119" s="78" t="s">
        <v>2237</v>
      </c>
      <c r="AB119" s="72"/>
      <c r="AC119" s="72" t="b">
        <v>0</v>
      </c>
      <c r="AD119" s="72">
        <v>0</v>
      </c>
      <c r="AE119" s="78" t="s">
        <v>2428</v>
      </c>
      <c r="AF119" s="72" t="b">
        <v>0</v>
      </c>
      <c r="AG119" s="72" t="s">
        <v>237</v>
      </c>
      <c r="AH119" s="72"/>
      <c r="AI119" s="78" t="s">
        <v>236</v>
      </c>
      <c r="AJ119" s="72" t="b">
        <v>0</v>
      </c>
      <c r="AK119" s="72">
        <v>0</v>
      </c>
      <c r="AL119" s="78" t="s">
        <v>236</v>
      </c>
      <c r="AM119" s="72" t="s">
        <v>247</v>
      </c>
      <c r="AN119" s="72" t="b">
        <v>0</v>
      </c>
      <c r="AO119" s="78" t="s">
        <v>2237</v>
      </c>
      <c r="AP119" s="72" t="s">
        <v>179</v>
      </c>
      <c r="AQ119" s="72">
        <v>0</v>
      </c>
      <c r="AR119" s="72">
        <v>0</v>
      </c>
      <c r="AS119" s="72"/>
      <c r="AT119" s="72"/>
      <c r="AU119" s="72"/>
      <c r="AV119" s="72"/>
      <c r="AW119" s="72"/>
      <c r="AX119" s="72"/>
      <c r="AY119" s="72"/>
      <c r="AZ119" s="72"/>
    </row>
    <row r="120" spans="1:52" x14ac:dyDescent="0.35">
      <c r="A120" s="70" t="s">
        <v>929</v>
      </c>
      <c r="B120" s="70" t="s">
        <v>1088</v>
      </c>
      <c r="C120" s="83"/>
      <c r="D120" s="84"/>
      <c r="E120" s="85"/>
      <c r="F120" s="86"/>
      <c r="G120" s="83"/>
      <c r="H120" s="81"/>
      <c r="I120" s="87"/>
      <c r="J120" s="87"/>
      <c r="K120" s="36"/>
      <c r="L120" s="90">
        <v>120</v>
      </c>
      <c r="M120" s="90"/>
      <c r="N120" s="89"/>
      <c r="O120" s="72" t="s">
        <v>220</v>
      </c>
      <c r="P120" s="74">
        <v>42827.856157407405</v>
      </c>
      <c r="Q120" s="72" t="s">
        <v>1209</v>
      </c>
      <c r="R120" s="76" t="s">
        <v>1440</v>
      </c>
      <c r="S120" s="72" t="s">
        <v>1572</v>
      </c>
      <c r="T120" s="72" t="s">
        <v>1621</v>
      </c>
      <c r="U120" s="72"/>
      <c r="V120" s="76" t="s">
        <v>1750</v>
      </c>
      <c r="W120" s="74">
        <v>42827.856157407405</v>
      </c>
      <c r="X120" s="76" t="s">
        <v>1960</v>
      </c>
      <c r="Y120" s="72"/>
      <c r="Z120" s="72"/>
      <c r="AA120" s="78" t="s">
        <v>2238</v>
      </c>
      <c r="AB120" s="72"/>
      <c r="AC120" s="72" t="b">
        <v>0</v>
      </c>
      <c r="AD120" s="72">
        <v>0</v>
      </c>
      <c r="AE120" s="78" t="s">
        <v>2429</v>
      </c>
      <c r="AF120" s="72" t="b">
        <v>0</v>
      </c>
      <c r="AG120" s="72" t="s">
        <v>237</v>
      </c>
      <c r="AH120" s="72"/>
      <c r="AI120" s="78" t="s">
        <v>236</v>
      </c>
      <c r="AJ120" s="72" t="b">
        <v>0</v>
      </c>
      <c r="AK120" s="72">
        <v>0</v>
      </c>
      <c r="AL120" s="78" t="s">
        <v>236</v>
      </c>
      <c r="AM120" s="72" t="s">
        <v>247</v>
      </c>
      <c r="AN120" s="72" t="b">
        <v>0</v>
      </c>
      <c r="AO120" s="78" t="s">
        <v>2238</v>
      </c>
      <c r="AP120" s="72" t="s">
        <v>179</v>
      </c>
      <c r="AQ120" s="72">
        <v>0</v>
      </c>
      <c r="AR120" s="72">
        <v>0</v>
      </c>
      <c r="AS120" s="72"/>
      <c r="AT120" s="72"/>
      <c r="AU120" s="72"/>
      <c r="AV120" s="72"/>
      <c r="AW120" s="72"/>
      <c r="AX120" s="72"/>
      <c r="AY120" s="72"/>
      <c r="AZ120" s="72"/>
    </row>
    <row r="121" spans="1:52" x14ac:dyDescent="0.35">
      <c r="A121" s="70" t="s">
        <v>929</v>
      </c>
      <c r="B121" s="70" t="s">
        <v>1089</v>
      </c>
      <c r="C121" s="83"/>
      <c r="D121" s="84"/>
      <c r="E121" s="85"/>
      <c r="F121" s="86"/>
      <c r="G121" s="83"/>
      <c r="H121" s="81"/>
      <c r="I121" s="87"/>
      <c r="J121" s="87"/>
      <c r="K121" s="36"/>
      <c r="L121" s="90">
        <v>121</v>
      </c>
      <c r="M121" s="90"/>
      <c r="N121" s="89"/>
      <c r="O121" s="72" t="s">
        <v>220</v>
      </c>
      <c r="P121" s="74">
        <v>42827.85628472222</v>
      </c>
      <c r="Q121" s="72" t="s">
        <v>1210</v>
      </c>
      <c r="R121" s="76" t="s">
        <v>1440</v>
      </c>
      <c r="S121" s="72" t="s">
        <v>1572</v>
      </c>
      <c r="T121" s="72" t="s">
        <v>1621</v>
      </c>
      <c r="U121" s="72"/>
      <c r="V121" s="76" t="s">
        <v>1750</v>
      </c>
      <c r="W121" s="74">
        <v>42827.85628472222</v>
      </c>
      <c r="X121" s="76" t="s">
        <v>1961</v>
      </c>
      <c r="Y121" s="72"/>
      <c r="Z121" s="72"/>
      <c r="AA121" s="78" t="s">
        <v>2239</v>
      </c>
      <c r="AB121" s="72"/>
      <c r="AC121" s="72" t="b">
        <v>0</v>
      </c>
      <c r="AD121" s="72">
        <v>0</v>
      </c>
      <c r="AE121" s="78" t="s">
        <v>2430</v>
      </c>
      <c r="AF121" s="72" t="b">
        <v>0</v>
      </c>
      <c r="AG121" s="72" t="s">
        <v>237</v>
      </c>
      <c r="AH121" s="72"/>
      <c r="AI121" s="78" t="s">
        <v>236</v>
      </c>
      <c r="AJ121" s="72" t="b">
        <v>0</v>
      </c>
      <c r="AK121" s="72">
        <v>0</v>
      </c>
      <c r="AL121" s="78" t="s">
        <v>236</v>
      </c>
      <c r="AM121" s="72" t="s">
        <v>247</v>
      </c>
      <c r="AN121" s="72" t="b">
        <v>0</v>
      </c>
      <c r="AO121" s="78" t="s">
        <v>2239</v>
      </c>
      <c r="AP121" s="72" t="s">
        <v>179</v>
      </c>
      <c r="AQ121" s="72">
        <v>0</v>
      </c>
      <c r="AR121" s="72">
        <v>0</v>
      </c>
      <c r="AS121" s="72"/>
      <c r="AT121" s="72"/>
      <c r="AU121" s="72"/>
      <c r="AV121" s="72"/>
      <c r="AW121" s="72"/>
      <c r="AX121" s="72"/>
      <c r="AY121" s="72"/>
      <c r="AZ121" s="72"/>
    </row>
    <row r="122" spans="1:52" x14ac:dyDescent="0.35">
      <c r="A122" s="70" t="s">
        <v>929</v>
      </c>
      <c r="B122" s="70" t="s">
        <v>1090</v>
      </c>
      <c r="C122" s="83"/>
      <c r="D122" s="84"/>
      <c r="E122" s="85"/>
      <c r="F122" s="86"/>
      <c r="G122" s="83"/>
      <c r="H122" s="81"/>
      <c r="I122" s="87"/>
      <c r="J122" s="87"/>
      <c r="K122" s="36"/>
      <c r="L122" s="90">
        <v>122</v>
      </c>
      <c r="M122" s="90"/>
      <c r="N122" s="89"/>
      <c r="O122" s="72" t="s">
        <v>220</v>
      </c>
      <c r="P122" s="74">
        <v>42827.856504629628</v>
      </c>
      <c r="Q122" s="72" t="s">
        <v>1211</v>
      </c>
      <c r="R122" s="76" t="s">
        <v>1440</v>
      </c>
      <c r="S122" s="72" t="s">
        <v>1572</v>
      </c>
      <c r="T122" s="72" t="s">
        <v>1621</v>
      </c>
      <c r="U122" s="72"/>
      <c r="V122" s="76" t="s">
        <v>1750</v>
      </c>
      <c r="W122" s="74">
        <v>42827.856504629628</v>
      </c>
      <c r="X122" s="76" t="s">
        <v>1962</v>
      </c>
      <c r="Y122" s="72"/>
      <c r="Z122" s="72"/>
      <c r="AA122" s="78" t="s">
        <v>2240</v>
      </c>
      <c r="AB122" s="72"/>
      <c r="AC122" s="72" t="b">
        <v>0</v>
      </c>
      <c r="AD122" s="72">
        <v>0</v>
      </c>
      <c r="AE122" s="78" t="s">
        <v>2431</v>
      </c>
      <c r="AF122" s="72" t="b">
        <v>0</v>
      </c>
      <c r="AG122" s="72" t="s">
        <v>237</v>
      </c>
      <c r="AH122" s="72"/>
      <c r="AI122" s="78" t="s">
        <v>236</v>
      </c>
      <c r="AJ122" s="72" t="b">
        <v>0</v>
      </c>
      <c r="AK122" s="72">
        <v>0</v>
      </c>
      <c r="AL122" s="78" t="s">
        <v>236</v>
      </c>
      <c r="AM122" s="72" t="s">
        <v>247</v>
      </c>
      <c r="AN122" s="72" t="b">
        <v>0</v>
      </c>
      <c r="AO122" s="78" t="s">
        <v>2240</v>
      </c>
      <c r="AP122" s="72" t="s">
        <v>179</v>
      </c>
      <c r="AQ122" s="72">
        <v>0</v>
      </c>
      <c r="AR122" s="72">
        <v>0</v>
      </c>
      <c r="AS122" s="72"/>
      <c r="AT122" s="72"/>
      <c r="AU122" s="72"/>
      <c r="AV122" s="72"/>
      <c r="AW122" s="72"/>
      <c r="AX122" s="72"/>
      <c r="AY122" s="72"/>
      <c r="AZ122" s="72"/>
    </row>
    <row r="123" spans="1:52" x14ac:dyDescent="0.35">
      <c r="A123" s="70" t="s">
        <v>929</v>
      </c>
      <c r="B123" s="70" t="s">
        <v>1091</v>
      </c>
      <c r="C123" s="83"/>
      <c r="D123" s="84"/>
      <c r="E123" s="85"/>
      <c r="F123" s="86"/>
      <c r="G123" s="83"/>
      <c r="H123" s="81"/>
      <c r="I123" s="87"/>
      <c r="J123" s="87"/>
      <c r="K123" s="36"/>
      <c r="L123" s="90">
        <v>123</v>
      </c>
      <c r="M123" s="90"/>
      <c r="N123" s="89"/>
      <c r="O123" s="72" t="s">
        <v>220</v>
      </c>
      <c r="P123" s="74">
        <v>42827.856608796297</v>
      </c>
      <c r="Q123" s="72" t="s">
        <v>1212</v>
      </c>
      <c r="R123" s="76" t="s">
        <v>1440</v>
      </c>
      <c r="S123" s="72" t="s">
        <v>1572</v>
      </c>
      <c r="T123" s="72" t="s">
        <v>1621</v>
      </c>
      <c r="U123" s="72"/>
      <c r="V123" s="76" t="s">
        <v>1750</v>
      </c>
      <c r="W123" s="74">
        <v>42827.856608796297</v>
      </c>
      <c r="X123" s="76" t="s">
        <v>1963</v>
      </c>
      <c r="Y123" s="72"/>
      <c r="Z123" s="72"/>
      <c r="AA123" s="78" t="s">
        <v>2241</v>
      </c>
      <c r="AB123" s="72"/>
      <c r="AC123" s="72" t="b">
        <v>0</v>
      </c>
      <c r="AD123" s="72">
        <v>0</v>
      </c>
      <c r="AE123" s="78" t="s">
        <v>2432</v>
      </c>
      <c r="AF123" s="72" t="b">
        <v>0</v>
      </c>
      <c r="AG123" s="72" t="s">
        <v>237</v>
      </c>
      <c r="AH123" s="72"/>
      <c r="AI123" s="78" t="s">
        <v>236</v>
      </c>
      <c r="AJ123" s="72" t="b">
        <v>0</v>
      </c>
      <c r="AK123" s="72">
        <v>0</v>
      </c>
      <c r="AL123" s="78" t="s">
        <v>236</v>
      </c>
      <c r="AM123" s="72" t="s">
        <v>247</v>
      </c>
      <c r="AN123" s="72" t="b">
        <v>0</v>
      </c>
      <c r="AO123" s="78" t="s">
        <v>2241</v>
      </c>
      <c r="AP123" s="72" t="s">
        <v>179</v>
      </c>
      <c r="AQ123" s="72">
        <v>0</v>
      </c>
      <c r="AR123" s="72">
        <v>0</v>
      </c>
      <c r="AS123" s="72"/>
      <c r="AT123" s="72"/>
      <c r="AU123" s="72"/>
      <c r="AV123" s="72"/>
      <c r="AW123" s="72"/>
      <c r="AX123" s="72"/>
      <c r="AY123" s="72"/>
      <c r="AZ123" s="72"/>
    </row>
    <row r="124" spans="1:52" x14ac:dyDescent="0.35">
      <c r="A124" s="70" t="s">
        <v>929</v>
      </c>
      <c r="B124" s="70" t="s">
        <v>1092</v>
      </c>
      <c r="C124" s="83"/>
      <c r="D124" s="84"/>
      <c r="E124" s="85"/>
      <c r="F124" s="86"/>
      <c r="G124" s="83"/>
      <c r="H124" s="81"/>
      <c r="I124" s="87"/>
      <c r="J124" s="87"/>
      <c r="K124" s="36"/>
      <c r="L124" s="90">
        <v>124</v>
      </c>
      <c r="M124" s="90"/>
      <c r="N124" s="89"/>
      <c r="O124" s="72" t="s">
        <v>220</v>
      </c>
      <c r="P124" s="74">
        <v>42827.856736111113</v>
      </c>
      <c r="Q124" s="72" t="s">
        <v>1213</v>
      </c>
      <c r="R124" s="76" t="s">
        <v>1440</v>
      </c>
      <c r="S124" s="72" t="s">
        <v>1572</v>
      </c>
      <c r="T124" s="72" t="s">
        <v>1621</v>
      </c>
      <c r="U124" s="72"/>
      <c r="V124" s="76" t="s">
        <v>1750</v>
      </c>
      <c r="W124" s="74">
        <v>42827.856736111113</v>
      </c>
      <c r="X124" s="76" t="s">
        <v>1964</v>
      </c>
      <c r="Y124" s="72"/>
      <c r="Z124" s="72"/>
      <c r="AA124" s="78" t="s">
        <v>2242</v>
      </c>
      <c r="AB124" s="72"/>
      <c r="AC124" s="72" t="b">
        <v>0</v>
      </c>
      <c r="AD124" s="72">
        <v>0</v>
      </c>
      <c r="AE124" s="78" t="s">
        <v>2433</v>
      </c>
      <c r="AF124" s="72" t="b">
        <v>0</v>
      </c>
      <c r="AG124" s="72" t="s">
        <v>237</v>
      </c>
      <c r="AH124" s="72"/>
      <c r="AI124" s="78" t="s">
        <v>236</v>
      </c>
      <c r="AJ124" s="72" t="b">
        <v>0</v>
      </c>
      <c r="AK124" s="72">
        <v>0</v>
      </c>
      <c r="AL124" s="78" t="s">
        <v>236</v>
      </c>
      <c r="AM124" s="72" t="s">
        <v>247</v>
      </c>
      <c r="AN124" s="72" t="b">
        <v>0</v>
      </c>
      <c r="AO124" s="78" t="s">
        <v>2242</v>
      </c>
      <c r="AP124" s="72" t="s">
        <v>179</v>
      </c>
      <c r="AQ124" s="72">
        <v>0</v>
      </c>
      <c r="AR124" s="72">
        <v>0</v>
      </c>
      <c r="AS124" s="72"/>
      <c r="AT124" s="72"/>
      <c r="AU124" s="72"/>
      <c r="AV124" s="72"/>
      <c r="AW124" s="72"/>
      <c r="AX124" s="72"/>
      <c r="AY124" s="72"/>
      <c r="AZ124" s="72"/>
    </row>
    <row r="125" spans="1:52" x14ac:dyDescent="0.35">
      <c r="A125" s="70" t="s">
        <v>929</v>
      </c>
      <c r="B125" s="70" t="s">
        <v>929</v>
      </c>
      <c r="C125" s="83"/>
      <c r="D125" s="84"/>
      <c r="E125" s="85"/>
      <c r="F125" s="86"/>
      <c r="G125" s="83"/>
      <c r="H125" s="81"/>
      <c r="I125" s="87"/>
      <c r="J125" s="87"/>
      <c r="K125" s="36"/>
      <c r="L125" s="90">
        <v>125</v>
      </c>
      <c r="M125" s="90"/>
      <c r="N125" s="89"/>
      <c r="O125" s="72" t="s">
        <v>179</v>
      </c>
      <c r="P125" s="74">
        <v>42827.854097222225</v>
      </c>
      <c r="Q125" s="72" t="s">
        <v>1214</v>
      </c>
      <c r="R125" s="76" t="s">
        <v>1440</v>
      </c>
      <c r="S125" s="72" t="s">
        <v>1572</v>
      </c>
      <c r="T125" s="72" t="s">
        <v>1621</v>
      </c>
      <c r="U125" s="72"/>
      <c r="V125" s="76" t="s">
        <v>1750</v>
      </c>
      <c r="W125" s="74">
        <v>42827.854097222225</v>
      </c>
      <c r="X125" s="76" t="s">
        <v>1965</v>
      </c>
      <c r="Y125" s="72"/>
      <c r="Z125" s="72"/>
      <c r="AA125" s="78" t="s">
        <v>2243</v>
      </c>
      <c r="AB125" s="72"/>
      <c r="AC125" s="72" t="b">
        <v>0</v>
      </c>
      <c r="AD125" s="72">
        <v>0</v>
      </c>
      <c r="AE125" s="78" t="s">
        <v>236</v>
      </c>
      <c r="AF125" s="72" t="b">
        <v>0</v>
      </c>
      <c r="AG125" s="72" t="s">
        <v>237</v>
      </c>
      <c r="AH125" s="72"/>
      <c r="AI125" s="78" t="s">
        <v>236</v>
      </c>
      <c r="AJ125" s="72" t="b">
        <v>0</v>
      </c>
      <c r="AK125" s="72">
        <v>0</v>
      </c>
      <c r="AL125" s="78" t="s">
        <v>236</v>
      </c>
      <c r="AM125" s="72" t="s">
        <v>247</v>
      </c>
      <c r="AN125" s="72" t="b">
        <v>0</v>
      </c>
      <c r="AO125" s="78" t="s">
        <v>2243</v>
      </c>
      <c r="AP125" s="72" t="s">
        <v>179</v>
      </c>
      <c r="AQ125" s="72">
        <v>0</v>
      </c>
      <c r="AR125" s="72">
        <v>0</v>
      </c>
      <c r="AS125" s="72"/>
      <c r="AT125" s="72"/>
      <c r="AU125" s="72"/>
      <c r="AV125" s="72"/>
      <c r="AW125" s="72"/>
      <c r="AX125" s="72"/>
      <c r="AY125" s="72"/>
      <c r="AZ125" s="72"/>
    </row>
    <row r="126" spans="1:52" x14ac:dyDescent="0.35">
      <c r="A126" s="70" t="s">
        <v>930</v>
      </c>
      <c r="B126" s="70" t="s">
        <v>1081</v>
      </c>
      <c r="C126" s="83"/>
      <c r="D126" s="84"/>
      <c r="E126" s="85"/>
      <c r="F126" s="86"/>
      <c r="G126" s="83"/>
      <c r="H126" s="81"/>
      <c r="I126" s="87"/>
      <c r="J126" s="87"/>
      <c r="K126" s="36"/>
      <c r="L126" s="90">
        <v>126</v>
      </c>
      <c r="M126" s="90"/>
      <c r="N126" s="89"/>
      <c r="O126" s="72" t="s">
        <v>219</v>
      </c>
      <c r="P126" s="74">
        <v>42827.858946759261</v>
      </c>
      <c r="Q126" s="72" t="s">
        <v>1215</v>
      </c>
      <c r="R126" s="72" t="s">
        <v>1441</v>
      </c>
      <c r="S126" s="72" t="s">
        <v>1573</v>
      </c>
      <c r="T126" s="72"/>
      <c r="U126" s="72"/>
      <c r="V126" s="76" t="s">
        <v>1751</v>
      </c>
      <c r="W126" s="74">
        <v>42827.858946759261</v>
      </c>
      <c r="X126" s="76" t="s">
        <v>1966</v>
      </c>
      <c r="Y126" s="72"/>
      <c r="Z126" s="72"/>
      <c r="AA126" s="78" t="s">
        <v>2244</v>
      </c>
      <c r="AB126" s="72"/>
      <c r="AC126" s="72" t="b">
        <v>0</v>
      </c>
      <c r="AD126" s="72">
        <v>0</v>
      </c>
      <c r="AE126" s="78" t="s">
        <v>236</v>
      </c>
      <c r="AF126" s="72" t="b">
        <v>0</v>
      </c>
      <c r="AG126" s="72" t="s">
        <v>237</v>
      </c>
      <c r="AH126" s="72"/>
      <c r="AI126" s="78" t="s">
        <v>236</v>
      </c>
      <c r="AJ126" s="72" t="b">
        <v>0</v>
      </c>
      <c r="AK126" s="72">
        <v>0</v>
      </c>
      <c r="AL126" s="78" t="s">
        <v>236</v>
      </c>
      <c r="AM126" s="72" t="s">
        <v>245</v>
      </c>
      <c r="AN126" s="72" t="b">
        <v>1</v>
      </c>
      <c r="AO126" s="78" t="s">
        <v>2244</v>
      </c>
      <c r="AP126" s="72" t="s">
        <v>179</v>
      </c>
      <c r="AQ126" s="72">
        <v>0</v>
      </c>
      <c r="AR126" s="72">
        <v>0</v>
      </c>
      <c r="AS126" s="72"/>
      <c r="AT126" s="72"/>
      <c r="AU126" s="72"/>
      <c r="AV126" s="72"/>
      <c r="AW126" s="72"/>
      <c r="AX126" s="72"/>
      <c r="AY126" s="72"/>
      <c r="AZ126" s="72"/>
    </row>
    <row r="127" spans="1:52" x14ac:dyDescent="0.35">
      <c r="A127" s="70" t="s">
        <v>931</v>
      </c>
      <c r="B127" s="70" t="s">
        <v>1093</v>
      </c>
      <c r="C127" s="83"/>
      <c r="D127" s="84"/>
      <c r="E127" s="85"/>
      <c r="F127" s="86"/>
      <c r="G127" s="83"/>
      <c r="H127" s="81"/>
      <c r="I127" s="87"/>
      <c r="J127" s="87"/>
      <c r="K127" s="36"/>
      <c r="L127" s="90">
        <v>127</v>
      </c>
      <c r="M127" s="90"/>
      <c r="N127" s="89"/>
      <c r="O127" s="72" t="s">
        <v>220</v>
      </c>
      <c r="P127" s="74">
        <v>42827.873263888891</v>
      </c>
      <c r="Q127" s="72" t="s">
        <v>1216</v>
      </c>
      <c r="R127" s="72"/>
      <c r="S127" s="72"/>
      <c r="T127" s="72"/>
      <c r="U127" s="72"/>
      <c r="V127" s="76" t="s">
        <v>1752</v>
      </c>
      <c r="W127" s="74">
        <v>42827.873263888891</v>
      </c>
      <c r="X127" s="76" t="s">
        <v>1967</v>
      </c>
      <c r="Y127" s="72"/>
      <c r="Z127" s="72"/>
      <c r="AA127" s="78" t="s">
        <v>2245</v>
      </c>
      <c r="AB127" s="78" t="s">
        <v>2414</v>
      </c>
      <c r="AC127" s="72" t="b">
        <v>0</v>
      </c>
      <c r="AD127" s="72">
        <v>0</v>
      </c>
      <c r="AE127" s="78" t="s">
        <v>2434</v>
      </c>
      <c r="AF127" s="72" t="b">
        <v>0</v>
      </c>
      <c r="AG127" s="72" t="s">
        <v>605</v>
      </c>
      <c r="AH127" s="72"/>
      <c r="AI127" s="78" t="s">
        <v>236</v>
      </c>
      <c r="AJ127" s="72" t="b">
        <v>0</v>
      </c>
      <c r="AK127" s="72">
        <v>0</v>
      </c>
      <c r="AL127" s="78" t="s">
        <v>236</v>
      </c>
      <c r="AM127" s="72" t="s">
        <v>250</v>
      </c>
      <c r="AN127" s="72" t="b">
        <v>0</v>
      </c>
      <c r="AO127" s="78" t="s">
        <v>2414</v>
      </c>
      <c r="AP127" s="72" t="s">
        <v>179</v>
      </c>
      <c r="AQ127" s="72">
        <v>0</v>
      </c>
      <c r="AR127" s="72">
        <v>0</v>
      </c>
      <c r="AS127" s="72"/>
      <c r="AT127" s="72"/>
      <c r="AU127" s="72"/>
      <c r="AV127" s="72"/>
      <c r="AW127" s="72"/>
      <c r="AX127" s="72"/>
      <c r="AY127" s="72"/>
      <c r="AZ127" s="72"/>
    </row>
    <row r="128" spans="1:52" x14ac:dyDescent="0.35">
      <c r="A128" s="70" t="s">
        <v>932</v>
      </c>
      <c r="B128" s="70" t="s">
        <v>1069</v>
      </c>
      <c r="C128" s="83"/>
      <c r="D128" s="84"/>
      <c r="E128" s="85"/>
      <c r="F128" s="86"/>
      <c r="G128" s="83"/>
      <c r="H128" s="81"/>
      <c r="I128" s="87"/>
      <c r="J128" s="87"/>
      <c r="K128" s="36"/>
      <c r="L128" s="90">
        <v>128</v>
      </c>
      <c r="M128" s="90"/>
      <c r="N128" s="89"/>
      <c r="O128" s="72" t="s">
        <v>219</v>
      </c>
      <c r="P128" s="74">
        <v>42776.251377314817</v>
      </c>
      <c r="Q128" s="72" t="s">
        <v>1217</v>
      </c>
      <c r="R128" s="76" t="s">
        <v>1442</v>
      </c>
      <c r="S128" s="72" t="s">
        <v>228</v>
      </c>
      <c r="T128" s="72" t="s">
        <v>1611</v>
      </c>
      <c r="U128" s="72"/>
      <c r="V128" s="76" t="s">
        <v>1753</v>
      </c>
      <c r="W128" s="74">
        <v>42776.251377314817</v>
      </c>
      <c r="X128" s="76" t="s">
        <v>1968</v>
      </c>
      <c r="Y128" s="72"/>
      <c r="Z128" s="72"/>
      <c r="AA128" s="78" t="s">
        <v>2246</v>
      </c>
      <c r="AB128" s="72"/>
      <c r="AC128" s="72" t="b">
        <v>0</v>
      </c>
      <c r="AD128" s="72">
        <v>0</v>
      </c>
      <c r="AE128" s="78" t="s">
        <v>236</v>
      </c>
      <c r="AF128" s="72" t="b">
        <v>0</v>
      </c>
      <c r="AG128" s="72" t="s">
        <v>317</v>
      </c>
      <c r="AH128" s="72"/>
      <c r="AI128" s="78" t="s">
        <v>236</v>
      </c>
      <c r="AJ128" s="72" t="b">
        <v>0</v>
      </c>
      <c r="AK128" s="72">
        <v>1</v>
      </c>
      <c r="AL128" s="78" t="s">
        <v>236</v>
      </c>
      <c r="AM128" s="72" t="s">
        <v>250</v>
      </c>
      <c r="AN128" s="72" t="b">
        <v>0</v>
      </c>
      <c r="AO128" s="78" t="s">
        <v>2246</v>
      </c>
      <c r="AP128" s="72" t="s">
        <v>258</v>
      </c>
      <c r="AQ128" s="72">
        <v>0</v>
      </c>
      <c r="AR128" s="72">
        <v>0</v>
      </c>
      <c r="AS128" s="72"/>
      <c r="AT128" s="72"/>
      <c r="AU128" s="72"/>
      <c r="AV128" s="72"/>
      <c r="AW128" s="72"/>
      <c r="AX128" s="72"/>
      <c r="AY128" s="72"/>
      <c r="AZ128" s="72"/>
    </row>
    <row r="129" spans="1:52" x14ac:dyDescent="0.35">
      <c r="A129" s="70" t="s">
        <v>933</v>
      </c>
      <c r="B129" s="70" t="s">
        <v>932</v>
      </c>
      <c r="C129" s="83"/>
      <c r="D129" s="84"/>
      <c r="E129" s="85"/>
      <c r="F129" s="86"/>
      <c r="G129" s="83"/>
      <c r="H129" s="81"/>
      <c r="I129" s="87"/>
      <c r="J129" s="87"/>
      <c r="K129" s="36"/>
      <c r="L129" s="90">
        <v>129</v>
      </c>
      <c r="M129" s="90"/>
      <c r="N129" s="89"/>
      <c r="O129" s="72" t="s">
        <v>219</v>
      </c>
      <c r="P129" s="74">
        <v>42827.876597222225</v>
      </c>
      <c r="Q129" s="72" t="s">
        <v>1218</v>
      </c>
      <c r="R129" s="76" t="s">
        <v>1442</v>
      </c>
      <c r="S129" s="72" t="s">
        <v>228</v>
      </c>
      <c r="T129" s="72" t="s">
        <v>1611</v>
      </c>
      <c r="U129" s="72"/>
      <c r="V129" s="76" t="s">
        <v>1754</v>
      </c>
      <c r="W129" s="74">
        <v>42827.876597222225</v>
      </c>
      <c r="X129" s="76" t="s">
        <v>1969</v>
      </c>
      <c r="Y129" s="72"/>
      <c r="Z129" s="72"/>
      <c r="AA129" s="78" t="s">
        <v>2247</v>
      </c>
      <c r="AB129" s="72"/>
      <c r="AC129" s="72" t="b">
        <v>0</v>
      </c>
      <c r="AD129" s="72">
        <v>0</v>
      </c>
      <c r="AE129" s="78" t="s">
        <v>236</v>
      </c>
      <c r="AF129" s="72" t="b">
        <v>0</v>
      </c>
      <c r="AG129" s="72" t="s">
        <v>317</v>
      </c>
      <c r="AH129" s="72"/>
      <c r="AI129" s="78" t="s">
        <v>236</v>
      </c>
      <c r="AJ129" s="72" t="b">
        <v>0</v>
      </c>
      <c r="AK129" s="72">
        <v>1</v>
      </c>
      <c r="AL129" s="78" t="s">
        <v>2246</v>
      </c>
      <c r="AM129" s="72" t="s">
        <v>247</v>
      </c>
      <c r="AN129" s="72" t="b">
        <v>0</v>
      </c>
      <c r="AO129" s="78" t="s">
        <v>2246</v>
      </c>
      <c r="AP129" s="72" t="s">
        <v>179</v>
      </c>
      <c r="AQ129" s="72">
        <v>0</v>
      </c>
      <c r="AR129" s="72">
        <v>0</v>
      </c>
      <c r="AS129" s="72"/>
      <c r="AT129" s="72"/>
      <c r="AU129" s="72"/>
      <c r="AV129" s="72"/>
      <c r="AW129" s="72"/>
      <c r="AX129" s="72"/>
      <c r="AY129" s="72"/>
      <c r="AZ129" s="72"/>
    </row>
    <row r="130" spans="1:52" x14ac:dyDescent="0.35">
      <c r="A130" s="70" t="s">
        <v>933</v>
      </c>
      <c r="B130" s="70" t="s">
        <v>1069</v>
      </c>
      <c r="C130" s="83"/>
      <c r="D130" s="84"/>
      <c r="E130" s="85"/>
      <c r="F130" s="86"/>
      <c r="G130" s="83"/>
      <c r="H130" s="81"/>
      <c r="I130" s="87"/>
      <c r="J130" s="87"/>
      <c r="K130" s="36"/>
      <c r="L130" s="90">
        <v>130</v>
      </c>
      <c r="M130" s="90"/>
      <c r="N130" s="89"/>
      <c r="O130" s="72" t="s">
        <v>219</v>
      </c>
      <c r="P130" s="74">
        <v>42827.876597222225</v>
      </c>
      <c r="Q130" s="72" t="s">
        <v>1218</v>
      </c>
      <c r="R130" s="76" t="s">
        <v>1442</v>
      </c>
      <c r="S130" s="72" t="s">
        <v>228</v>
      </c>
      <c r="T130" s="72" t="s">
        <v>1611</v>
      </c>
      <c r="U130" s="72"/>
      <c r="V130" s="76" t="s">
        <v>1754</v>
      </c>
      <c r="W130" s="74">
        <v>42827.876597222225</v>
      </c>
      <c r="X130" s="76" t="s">
        <v>1969</v>
      </c>
      <c r="Y130" s="72"/>
      <c r="Z130" s="72"/>
      <c r="AA130" s="78" t="s">
        <v>2247</v>
      </c>
      <c r="AB130" s="72"/>
      <c r="AC130" s="72" t="b">
        <v>0</v>
      </c>
      <c r="AD130" s="72">
        <v>0</v>
      </c>
      <c r="AE130" s="78" t="s">
        <v>236</v>
      </c>
      <c r="AF130" s="72" t="b">
        <v>0</v>
      </c>
      <c r="AG130" s="72" t="s">
        <v>317</v>
      </c>
      <c r="AH130" s="72"/>
      <c r="AI130" s="78" t="s">
        <v>236</v>
      </c>
      <c r="AJ130" s="72" t="b">
        <v>0</v>
      </c>
      <c r="AK130" s="72">
        <v>1</v>
      </c>
      <c r="AL130" s="78" t="s">
        <v>2246</v>
      </c>
      <c r="AM130" s="72" t="s">
        <v>247</v>
      </c>
      <c r="AN130" s="72" t="b">
        <v>0</v>
      </c>
      <c r="AO130" s="78" t="s">
        <v>2246</v>
      </c>
      <c r="AP130" s="72" t="s">
        <v>179</v>
      </c>
      <c r="AQ130" s="72">
        <v>0</v>
      </c>
      <c r="AR130" s="72">
        <v>0</v>
      </c>
      <c r="AS130" s="72"/>
      <c r="AT130" s="72"/>
      <c r="AU130" s="72"/>
      <c r="AV130" s="72"/>
      <c r="AW130" s="72"/>
      <c r="AX130" s="72"/>
      <c r="AY130" s="72"/>
      <c r="AZ130" s="72"/>
    </row>
    <row r="131" spans="1:52" x14ac:dyDescent="0.35">
      <c r="A131" s="70" t="s">
        <v>934</v>
      </c>
      <c r="B131" s="70" t="s">
        <v>934</v>
      </c>
      <c r="C131" s="83"/>
      <c r="D131" s="84"/>
      <c r="E131" s="85"/>
      <c r="F131" s="86"/>
      <c r="G131" s="83"/>
      <c r="H131" s="81"/>
      <c r="I131" s="87"/>
      <c r="J131" s="87"/>
      <c r="K131" s="36"/>
      <c r="L131" s="90">
        <v>131</v>
      </c>
      <c r="M131" s="90"/>
      <c r="N131" s="89"/>
      <c r="O131" s="72" t="s">
        <v>179</v>
      </c>
      <c r="P131" s="74">
        <v>42827.883425925924</v>
      </c>
      <c r="Q131" s="72" t="s">
        <v>1219</v>
      </c>
      <c r="R131" s="76" t="s">
        <v>1443</v>
      </c>
      <c r="S131" s="72" t="s">
        <v>1553</v>
      </c>
      <c r="T131" s="72"/>
      <c r="U131" s="76" t="s">
        <v>1663</v>
      </c>
      <c r="V131" s="76" t="s">
        <v>1663</v>
      </c>
      <c r="W131" s="74">
        <v>42827.883425925924</v>
      </c>
      <c r="X131" s="76" t="s">
        <v>1970</v>
      </c>
      <c r="Y131" s="72"/>
      <c r="Z131" s="72"/>
      <c r="AA131" s="78" t="s">
        <v>2248</v>
      </c>
      <c r="AB131" s="72"/>
      <c r="AC131" s="72" t="b">
        <v>0</v>
      </c>
      <c r="AD131" s="72">
        <v>0</v>
      </c>
      <c r="AE131" s="78" t="s">
        <v>236</v>
      </c>
      <c r="AF131" s="72" t="b">
        <v>0</v>
      </c>
      <c r="AG131" s="72" t="s">
        <v>241</v>
      </c>
      <c r="AH131" s="72"/>
      <c r="AI131" s="78" t="s">
        <v>236</v>
      </c>
      <c r="AJ131" s="72" t="b">
        <v>0</v>
      </c>
      <c r="AK131" s="72">
        <v>0</v>
      </c>
      <c r="AL131" s="78" t="s">
        <v>236</v>
      </c>
      <c r="AM131" s="72" t="s">
        <v>255</v>
      </c>
      <c r="AN131" s="72" t="b">
        <v>0</v>
      </c>
      <c r="AO131" s="78" t="s">
        <v>2248</v>
      </c>
      <c r="AP131" s="72" t="s">
        <v>179</v>
      </c>
      <c r="AQ131" s="72">
        <v>0</v>
      </c>
      <c r="AR131" s="72">
        <v>0</v>
      </c>
      <c r="AS131" s="72"/>
      <c r="AT131" s="72"/>
      <c r="AU131" s="72"/>
      <c r="AV131" s="72"/>
      <c r="AW131" s="72"/>
      <c r="AX131" s="72"/>
      <c r="AY131" s="72"/>
      <c r="AZ131" s="72"/>
    </row>
    <row r="132" spans="1:52" x14ac:dyDescent="0.35">
      <c r="A132" s="70" t="s">
        <v>935</v>
      </c>
      <c r="B132" s="70" t="s">
        <v>935</v>
      </c>
      <c r="C132" s="83"/>
      <c r="D132" s="84"/>
      <c r="E132" s="85"/>
      <c r="F132" s="86"/>
      <c r="G132" s="83"/>
      <c r="H132" s="81"/>
      <c r="I132" s="87"/>
      <c r="J132" s="87"/>
      <c r="K132" s="36"/>
      <c r="L132" s="90">
        <v>132</v>
      </c>
      <c r="M132" s="90"/>
      <c r="N132" s="89"/>
      <c r="O132" s="72" t="s">
        <v>179</v>
      </c>
      <c r="P132" s="74">
        <v>42827.885000000002</v>
      </c>
      <c r="Q132" s="72" t="s">
        <v>1220</v>
      </c>
      <c r="R132" s="76" t="s">
        <v>1444</v>
      </c>
      <c r="S132" s="72" t="s">
        <v>1574</v>
      </c>
      <c r="T132" s="72"/>
      <c r="U132" s="72"/>
      <c r="V132" s="76" t="s">
        <v>1755</v>
      </c>
      <c r="W132" s="74">
        <v>42827.885000000002</v>
      </c>
      <c r="X132" s="76" t="s">
        <v>1971</v>
      </c>
      <c r="Y132" s="72"/>
      <c r="Z132" s="72"/>
      <c r="AA132" s="78" t="s">
        <v>2249</v>
      </c>
      <c r="AB132" s="72"/>
      <c r="AC132" s="72" t="b">
        <v>0</v>
      </c>
      <c r="AD132" s="72">
        <v>0</v>
      </c>
      <c r="AE132" s="78" t="s">
        <v>236</v>
      </c>
      <c r="AF132" s="72" t="b">
        <v>0</v>
      </c>
      <c r="AG132" s="72" t="s">
        <v>237</v>
      </c>
      <c r="AH132" s="72"/>
      <c r="AI132" s="78" t="s">
        <v>236</v>
      </c>
      <c r="AJ132" s="72" t="b">
        <v>0</v>
      </c>
      <c r="AK132" s="72">
        <v>0</v>
      </c>
      <c r="AL132" s="78" t="s">
        <v>236</v>
      </c>
      <c r="AM132" s="72" t="s">
        <v>247</v>
      </c>
      <c r="AN132" s="72" t="b">
        <v>0</v>
      </c>
      <c r="AO132" s="78" t="s">
        <v>2249</v>
      </c>
      <c r="AP132" s="72" t="s">
        <v>179</v>
      </c>
      <c r="AQ132" s="72">
        <v>0</v>
      </c>
      <c r="AR132" s="72">
        <v>0</v>
      </c>
      <c r="AS132" s="72"/>
      <c r="AT132" s="72"/>
      <c r="AU132" s="72"/>
      <c r="AV132" s="72"/>
      <c r="AW132" s="72"/>
      <c r="AX132" s="72"/>
      <c r="AY132" s="72"/>
      <c r="AZ132" s="72"/>
    </row>
    <row r="133" spans="1:52" x14ac:dyDescent="0.35">
      <c r="A133" s="70" t="s">
        <v>936</v>
      </c>
      <c r="B133" s="70" t="s">
        <v>1068</v>
      </c>
      <c r="C133" s="83"/>
      <c r="D133" s="84"/>
      <c r="E133" s="85"/>
      <c r="F133" s="86"/>
      <c r="G133" s="83"/>
      <c r="H133" s="81"/>
      <c r="I133" s="87"/>
      <c r="J133" s="87"/>
      <c r="K133" s="36"/>
      <c r="L133" s="90">
        <v>133</v>
      </c>
      <c r="M133" s="90"/>
      <c r="N133" s="89"/>
      <c r="O133" s="72" t="s">
        <v>219</v>
      </c>
      <c r="P133" s="74">
        <v>42827.322430555556</v>
      </c>
      <c r="Q133" s="72" t="s">
        <v>1221</v>
      </c>
      <c r="R133" s="76" t="s">
        <v>1374</v>
      </c>
      <c r="S133" s="72" t="s">
        <v>231</v>
      </c>
      <c r="T133" s="72"/>
      <c r="U133" s="72"/>
      <c r="V133" s="76" t="s">
        <v>1756</v>
      </c>
      <c r="W133" s="74">
        <v>42827.322430555556</v>
      </c>
      <c r="X133" s="76" t="s">
        <v>1972</v>
      </c>
      <c r="Y133" s="72"/>
      <c r="Z133" s="72"/>
      <c r="AA133" s="78" t="s">
        <v>2250</v>
      </c>
      <c r="AB133" s="72"/>
      <c r="AC133" s="72" t="b">
        <v>0</v>
      </c>
      <c r="AD133" s="72">
        <v>135</v>
      </c>
      <c r="AE133" s="78" t="s">
        <v>236</v>
      </c>
      <c r="AF133" s="72" t="b">
        <v>0</v>
      </c>
      <c r="AG133" s="72" t="s">
        <v>356</v>
      </c>
      <c r="AH133" s="72"/>
      <c r="AI133" s="78" t="s">
        <v>236</v>
      </c>
      <c r="AJ133" s="72" t="b">
        <v>0</v>
      </c>
      <c r="AK133" s="72">
        <v>11</v>
      </c>
      <c r="AL133" s="78" t="s">
        <v>236</v>
      </c>
      <c r="AM133" s="72" t="s">
        <v>247</v>
      </c>
      <c r="AN133" s="72" t="b">
        <v>0</v>
      </c>
      <c r="AO133" s="78" t="s">
        <v>2250</v>
      </c>
      <c r="AP133" s="72" t="s">
        <v>258</v>
      </c>
      <c r="AQ133" s="72">
        <v>0</v>
      </c>
      <c r="AR133" s="72">
        <v>0</v>
      </c>
      <c r="AS133" s="72"/>
      <c r="AT133" s="72"/>
      <c r="AU133" s="72"/>
      <c r="AV133" s="72"/>
      <c r="AW133" s="72"/>
      <c r="AX133" s="72"/>
      <c r="AY133" s="72"/>
      <c r="AZ133" s="72"/>
    </row>
    <row r="134" spans="1:52" x14ac:dyDescent="0.35">
      <c r="A134" s="70" t="s">
        <v>937</v>
      </c>
      <c r="B134" s="70" t="s">
        <v>1068</v>
      </c>
      <c r="C134" s="83"/>
      <c r="D134" s="84"/>
      <c r="E134" s="85"/>
      <c r="F134" s="86"/>
      <c r="G134" s="83"/>
      <c r="H134" s="81"/>
      <c r="I134" s="87"/>
      <c r="J134" s="87"/>
      <c r="K134" s="36"/>
      <c r="L134" s="90">
        <v>134</v>
      </c>
      <c r="M134" s="90"/>
      <c r="N134" s="89"/>
      <c r="O134" s="72" t="s">
        <v>219</v>
      </c>
      <c r="P134" s="74">
        <v>42827.889155092591</v>
      </c>
      <c r="Q134" s="72" t="s">
        <v>1105</v>
      </c>
      <c r="R134" s="76" t="s">
        <v>1374</v>
      </c>
      <c r="S134" s="72" t="s">
        <v>231</v>
      </c>
      <c r="T134" s="72"/>
      <c r="U134" s="72"/>
      <c r="V134" s="76" t="s">
        <v>1757</v>
      </c>
      <c r="W134" s="74">
        <v>42827.889155092591</v>
      </c>
      <c r="X134" s="76" t="s">
        <v>1973</v>
      </c>
      <c r="Y134" s="72"/>
      <c r="Z134" s="72"/>
      <c r="AA134" s="78" t="s">
        <v>2251</v>
      </c>
      <c r="AB134" s="72"/>
      <c r="AC134" s="72" t="b">
        <v>0</v>
      </c>
      <c r="AD134" s="72">
        <v>0</v>
      </c>
      <c r="AE134" s="78" t="s">
        <v>236</v>
      </c>
      <c r="AF134" s="72" t="b">
        <v>0</v>
      </c>
      <c r="AG134" s="72" t="s">
        <v>356</v>
      </c>
      <c r="AH134" s="72"/>
      <c r="AI134" s="78" t="s">
        <v>236</v>
      </c>
      <c r="AJ134" s="72" t="b">
        <v>0</v>
      </c>
      <c r="AK134" s="72">
        <v>11</v>
      </c>
      <c r="AL134" s="78" t="s">
        <v>2250</v>
      </c>
      <c r="AM134" s="72" t="s">
        <v>250</v>
      </c>
      <c r="AN134" s="72" t="b">
        <v>0</v>
      </c>
      <c r="AO134" s="78" t="s">
        <v>2250</v>
      </c>
      <c r="AP134" s="72" t="s">
        <v>179</v>
      </c>
      <c r="AQ134" s="72">
        <v>0</v>
      </c>
      <c r="AR134" s="72">
        <v>0</v>
      </c>
      <c r="AS134" s="72"/>
      <c r="AT134" s="72"/>
      <c r="AU134" s="72"/>
      <c r="AV134" s="72"/>
      <c r="AW134" s="72"/>
      <c r="AX134" s="72"/>
      <c r="AY134" s="72"/>
      <c r="AZ134" s="72"/>
    </row>
    <row r="135" spans="1:52" x14ac:dyDescent="0.35">
      <c r="A135" s="70" t="s">
        <v>937</v>
      </c>
      <c r="B135" s="70" t="s">
        <v>936</v>
      </c>
      <c r="C135" s="83"/>
      <c r="D135" s="84"/>
      <c r="E135" s="85"/>
      <c r="F135" s="86"/>
      <c r="G135" s="83"/>
      <c r="H135" s="81"/>
      <c r="I135" s="87"/>
      <c r="J135" s="87"/>
      <c r="K135" s="36"/>
      <c r="L135" s="90">
        <v>135</v>
      </c>
      <c r="M135" s="90"/>
      <c r="N135" s="89"/>
      <c r="O135" s="72" t="s">
        <v>219</v>
      </c>
      <c r="P135" s="74">
        <v>42827.889155092591</v>
      </c>
      <c r="Q135" s="72" t="s">
        <v>1105</v>
      </c>
      <c r="R135" s="76" t="s">
        <v>1374</v>
      </c>
      <c r="S135" s="72" t="s">
        <v>231</v>
      </c>
      <c r="T135" s="72"/>
      <c r="U135" s="72"/>
      <c r="V135" s="76" t="s">
        <v>1757</v>
      </c>
      <c r="W135" s="74">
        <v>42827.889155092591</v>
      </c>
      <c r="X135" s="76" t="s">
        <v>1973</v>
      </c>
      <c r="Y135" s="72"/>
      <c r="Z135" s="72"/>
      <c r="AA135" s="78" t="s">
        <v>2251</v>
      </c>
      <c r="AB135" s="72"/>
      <c r="AC135" s="72" t="b">
        <v>0</v>
      </c>
      <c r="AD135" s="72">
        <v>0</v>
      </c>
      <c r="AE135" s="78" t="s">
        <v>236</v>
      </c>
      <c r="AF135" s="72" t="b">
        <v>0</v>
      </c>
      <c r="AG135" s="72" t="s">
        <v>356</v>
      </c>
      <c r="AH135" s="72"/>
      <c r="AI135" s="78" t="s">
        <v>236</v>
      </c>
      <c r="AJ135" s="72" t="b">
        <v>0</v>
      </c>
      <c r="AK135" s="72">
        <v>11</v>
      </c>
      <c r="AL135" s="78" t="s">
        <v>2250</v>
      </c>
      <c r="AM135" s="72" t="s">
        <v>250</v>
      </c>
      <c r="AN135" s="72" t="b">
        <v>0</v>
      </c>
      <c r="AO135" s="78" t="s">
        <v>2250</v>
      </c>
      <c r="AP135" s="72" t="s">
        <v>179</v>
      </c>
      <c r="AQ135" s="72">
        <v>0</v>
      </c>
      <c r="AR135" s="72">
        <v>0</v>
      </c>
      <c r="AS135" s="72"/>
      <c r="AT135" s="72"/>
      <c r="AU135" s="72"/>
      <c r="AV135" s="72"/>
      <c r="AW135" s="72"/>
      <c r="AX135" s="72"/>
      <c r="AY135" s="72"/>
      <c r="AZ135" s="72"/>
    </row>
    <row r="136" spans="1:52" x14ac:dyDescent="0.35">
      <c r="A136" s="70" t="s">
        <v>938</v>
      </c>
      <c r="B136" s="70" t="s">
        <v>1094</v>
      </c>
      <c r="C136" s="83"/>
      <c r="D136" s="84"/>
      <c r="E136" s="85"/>
      <c r="F136" s="86"/>
      <c r="G136" s="83"/>
      <c r="H136" s="81"/>
      <c r="I136" s="87"/>
      <c r="J136" s="87"/>
      <c r="K136" s="36"/>
      <c r="L136" s="90">
        <v>136</v>
      </c>
      <c r="M136" s="90"/>
      <c r="N136" s="89"/>
      <c r="O136" s="72" t="s">
        <v>219</v>
      </c>
      <c r="P136" s="74">
        <v>42827.890798611108</v>
      </c>
      <c r="Q136" s="72" t="s">
        <v>1222</v>
      </c>
      <c r="R136" s="76" t="s">
        <v>1445</v>
      </c>
      <c r="S136" s="72" t="s">
        <v>1555</v>
      </c>
      <c r="T136" s="72"/>
      <c r="U136" s="72"/>
      <c r="V136" s="76" t="s">
        <v>1758</v>
      </c>
      <c r="W136" s="74">
        <v>42827.890798611108</v>
      </c>
      <c r="X136" s="76" t="s">
        <v>1974</v>
      </c>
      <c r="Y136" s="72"/>
      <c r="Z136" s="72"/>
      <c r="AA136" s="78" t="s">
        <v>2252</v>
      </c>
      <c r="AB136" s="72"/>
      <c r="AC136" s="72" t="b">
        <v>0</v>
      </c>
      <c r="AD136" s="72">
        <v>0</v>
      </c>
      <c r="AE136" s="78" t="s">
        <v>236</v>
      </c>
      <c r="AF136" s="72" t="b">
        <v>0</v>
      </c>
      <c r="AG136" s="72" t="s">
        <v>317</v>
      </c>
      <c r="AH136" s="72"/>
      <c r="AI136" s="78" t="s">
        <v>236</v>
      </c>
      <c r="AJ136" s="72" t="b">
        <v>0</v>
      </c>
      <c r="AK136" s="72">
        <v>0</v>
      </c>
      <c r="AL136" s="78" t="s">
        <v>236</v>
      </c>
      <c r="AM136" s="72" t="s">
        <v>250</v>
      </c>
      <c r="AN136" s="72" t="b">
        <v>0</v>
      </c>
      <c r="AO136" s="78" t="s">
        <v>2252</v>
      </c>
      <c r="AP136" s="72" t="s">
        <v>179</v>
      </c>
      <c r="AQ136" s="72">
        <v>0</v>
      </c>
      <c r="AR136" s="72">
        <v>0</v>
      </c>
      <c r="AS136" s="72"/>
      <c r="AT136" s="72"/>
      <c r="AU136" s="72"/>
      <c r="AV136" s="72"/>
      <c r="AW136" s="72"/>
      <c r="AX136" s="72"/>
      <c r="AY136" s="72"/>
      <c r="AZ136" s="72"/>
    </row>
    <row r="137" spans="1:52" x14ac:dyDescent="0.35">
      <c r="A137" s="70" t="s">
        <v>939</v>
      </c>
      <c r="B137" s="70" t="s">
        <v>939</v>
      </c>
      <c r="C137" s="83"/>
      <c r="D137" s="84"/>
      <c r="E137" s="85"/>
      <c r="F137" s="86"/>
      <c r="G137" s="83"/>
      <c r="H137" s="81"/>
      <c r="I137" s="87"/>
      <c r="J137" s="87"/>
      <c r="K137" s="36"/>
      <c r="L137" s="90">
        <v>137</v>
      </c>
      <c r="M137" s="90"/>
      <c r="N137" s="89"/>
      <c r="O137" s="72" t="s">
        <v>179</v>
      </c>
      <c r="P137" s="74">
        <v>42827.902268518519</v>
      </c>
      <c r="Q137" s="72" t="s">
        <v>1223</v>
      </c>
      <c r="R137" s="76" t="s">
        <v>1417</v>
      </c>
      <c r="S137" s="72" t="s">
        <v>229</v>
      </c>
      <c r="T137" s="72"/>
      <c r="U137" s="72"/>
      <c r="V137" s="76" t="s">
        <v>1759</v>
      </c>
      <c r="W137" s="74">
        <v>42827.902268518519</v>
      </c>
      <c r="X137" s="76" t="s">
        <v>1975</v>
      </c>
      <c r="Y137" s="72"/>
      <c r="Z137" s="72"/>
      <c r="AA137" s="78" t="s">
        <v>2253</v>
      </c>
      <c r="AB137" s="72"/>
      <c r="AC137" s="72" t="b">
        <v>0</v>
      </c>
      <c r="AD137" s="72">
        <v>0</v>
      </c>
      <c r="AE137" s="78" t="s">
        <v>236</v>
      </c>
      <c r="AF137" s="72" t="b">
        <v>1</v>
      </c>
      <c r="AG137" s="72" t="s">
        <v>605</v>
      </c>
      <c r="AH137" s="72"/>
      <c r="AI137" s="78" t="s">
        <v>2445</v>
      </c>
      <c r="AJ137" s="72" t="b">
        <v>0</v>
      </c>
      <c r="AK137" s="72">
        <v>0</v>
      </c>
      <c r="AL137" s="78" t="s">
        <v>236</v>
      </c>
      <c r="AM137" s="72" t="s">
        <v>250</v>
      </c>
      <c r="AN137" s="72" t="b">
        <v>0</v>
      </c>
      <c r="AO137" s="78" t="s">
        <v>2253</v>
      </c>
      <c r="AP137" s="72" t="s">
        <v>179</v>
      </c>
      <c r="AQ137" s="72">
        <v>0</v>
      </c>
      <c r="AR137" s="72">
        <v>0</v>
      </c>
      <c r="AS137" s="72"/>
      <c r="AT137" s="72"/>
      <c r="AU137" s="72"/>
      <c r="AV137" s="72"/>
      <c r="AW137" s="72"/>
      <c r="AX137" s="72"/>
      <c r="AY137" s="72"/>
      <c r="AZ137" s="72"/>
    </row>
    <row r="138" spans="1:52" x14ac:dyDescent="0.35">
      <c r="A138" s="70" t="s">
        <v>940</v>
      </c>
      <c r="B138" s="70" t="s">
        <v>940</v>
      </c>
      <c r="C138" s="83"/>
      <c r="D138" s="84"/>
      <c r="E138" s="85"/>
      <c r="F138" s="86"/>
      <c r="G138" s="83"/>
      <c r="H138" s="81"/>
      <c r="I138" s="87"/>
      <c r="J138" s="87"/>
      <c r="K138" s="36"/>
      <c r="L138" s="90">
        <v>138</v>
      </c>
      <c r="M138" s="90"/>
      <c r="N138" s="89"/>
      <c r="O138" s="72" t="s">
        <v>179</v>
      </c>
      <c r="P138" s="74">
        <v>42827.910416666666</v>
      </c>
      <c r="Q138" s="72" t="s">
        <v>1224</v>
      </c>
      <c r="R138" s="76" t="s">
        <v>1446</v>
      </c>
      <c r="S138" s="72" t="s">
        <v>1575</v>
      </c>
      <c r="T138" s="72" t="s">
        <v>1622</v>
      </c>
      <c r="U138" s="72"/>
      <c r="V138" s="76" t="s">
        <v>1760</v>
      </c>
      <c r="W138" s="74">
        <v>42827.910416666666</v>
      </c>
      <c r="X138" s="76" t="s">
        <v>1976</v>
      </c>
      <c r="Y138" s="72"/>
      <c r="Z138" s="72"/>
      <c r="AA138" s="78" t="s">
        <v>2254</v>
      </c>
      <c r="AB138" s="72"/>
      <c r="AC138" s="72" t="b">
        <v>0</v>
      </c>
      <c r="AD138" s="72">
        <v>0</v>
      </c>
      <c r="AE138" s="78" t="s">
        <v>236</v>
      </c>
      <c r="AF138" s="72" t="b">
        <v>0</v>
      </c>
      <c r="AG138" s="72" t="s">
        <v>607</v>
      </c>
      <c r="AH138" s="72"/>
      <c r="AI138" s="78" t="s">
        <v>236</v>
      </c>
      <c r="AJ138" s="72" t="b">
        <v>0</v>
      </c>
      <c r="AK138" s="72">
        <v>0</v>
      </c>
      <c r="AL138" s="78" t="s">
        <v>236</v>
      </c>
      <c r="AM138" s="72" t="s">
        <v>247</v>
      </c>
      <c r="AN138" s="72" t="b">
        <v>0</v>
      </c>
      <c r="AO138" s="78" t="s">
        <v>2254</v>
      </c>
      <c r="AP138" s="72" t="s">
        <v>179</v>
      </c>
      <c r="AQ138" s="72">
        <v>0</v>
      </c>
      <c r="AR138" s="72">
        <v>0</v>
      </c>
      <c r="AS138" s="72"/>
      <c r="AT138" s="72"/>
      <c r="AU138" s="72"/>
      <c r="AV138" s="72"/>
      <c r="AW138" s="72"/>
      <c r="AX138" s="72"/>
      <c r="AY138" s="72"/>
      <c r="AZ138" s="72"/>
    </row>
    <row r="139" spans="1:52" x14ac:dyDescent="0.35">
      <c r="A139" s="70" t="s">
        <v>941</v>
      </c>
      <c r="B139" s="70" t="s">
        <v>941</v>
      </c>
      <c r="C139" s="83"/>
      <c r="D139" s="84"/>
      <c r="E139" s="85"/>
      <c r="F139" s="86"/>
      <c r="G139" s="83"/>
      <c r="H139" s="81"/>
      <c r="I139" s="87"/>
      <c r="J139" s="87"/>
      <c r="K139" s="36"/>
      <c r="L139" s="90">
        <v>139</v>
      </c>
      <c r="M139" s="90"/>
      <c r="N139" s="89"/>
      <c r="O139" s="72" t="s">
        <v>179</v>
      </c>
      <c r="P139" s="74">
        <v>42827.911238425928</v>
      </c>
      <c r="Q139" s="72" t="s">
        <v>1225</v>
      </c>
      <c r="R139" s="76" t="s">
        <v>1446</v>
      </c>
      <c r="S139" s="72" t="s">
        <v>1575</v>
      </c>
      <c r="T139" s="72" t="s">
        <v>1622</v>
      </c>
      <c r="U139" s="72"/>
      <c r="V139" s="76" t="s">
        <v>1761</v>
      </c>
      <c r="W139" s="74">
        <v>42827.911238425928</v>
      </c>
      <c r="X139" s="76" t="s">
        <v>1977</v>
      </c>
      <c r="Y139" s="72"/>
      <c r="Z139" s="72"/>
      <c r="AA139" s="78" t="s">
        <v>2255</v>
      </c>
      <c r="AB139" s="72"/>
      <c r="AC139" s="72" t="b">
        <v>0</v>
      </c>
      <c r="AD139" s="72">
        <v>0</v>
      </c>
      <c r="AE139" s="78" t="s">
        <v>236</v>
      </c>
      <c r="AF139" s="72" t="b">
        <v>0</v>
      </c>
      <c r="AG139" s="72" t="s">
        <v>607</v>
      </c>
      <c r="AH139" s="72"/>
      <c r="AI139" s="78" t="s">
        <v>236</v>
      </c>
      <c r="AJ139" s="72" t="b">
        <v>0</v>
      </c>
      <c r="AK139" s="72">
        <v>0</v>
      </c>
      <c r="AL139" s="78" t="s">
        <v>236</v>
      </c>
      <c r="AM139" s="72" t="s">
        <v>247</v>
      </c>
      <c r="AN139" s="72" t="b">
        <v>0</v>
      </c>
      <c r="AO139" s="78" t="s">
        <v>2255</v>
      </c>
      <c r="AP139" s="72" t="s">
        <v>179</v>
      </c>
      <c r="AQ139" s="72">
        <v>0</v>
      </c>
      <c r="AR139" s="72">
        <v>0</v>
      </c>
      <c r="AS139" s="72"/>
      <c r="AT139" s="72"/>
      <c r="AU139" s="72"/>
      <c r="AV139" s="72"/>
      <c r="AW139" s="72"/>
      <c r="AX139" s="72"/>
      <c r="AY139" s="72"/>
      <c r="AZ139" s="72"/>
    </row>
    <row r="140" spans="1:52" x14ac:dyDescent="0.35">
      <c r="A140" s="70" t="s">
        <v>408</v>
      </c>
      <c r="B140" s="70" t="s">
        <v>408</v>
      </c>
      <c r="C140" s="83"/>
      <c r="D140" s="84"/>
      <c r="E140" s="85"/>
      <c r="F140" s="86"/>
      <c r="G140" s="83"/>
      <c r="H140" s="81"/>
      <c r="I140" s="87"/>
      <c r="J140" s="87"/>
      <c r="K140" s="36"/>
      <c r="L140" s="90">
        <v>140</v>
      </c>
      <c r="M140" s="90"/>
      <c r="N140" s="89"/>
      <c r="O140" s="72" t="s">
        <v>179</v>
      </c>
      <c r="P140" s="74">
        <v>42827.922384259262</v>
      </c>
      <c r="Q140" s="72" t="s">
        <v>443</v>
      </c>
      <c r="R140" s="76" t="s">
        <v>472</v>
      </c>
      <c r="S140" s="72" t="s">
        <v>229</v>
      </c>
      <c r="T140" s="72"/>
      <c r="U140" s="72"/>
      <c r="V140" s="76" t="s">
        <v>529</v>
      </c>
      <c r="W140" s="74">
        <v>42827.922384259262</v>
      </c>
      <c r="X140" s="76" t="s">
        <v>546</v>
      </c>
      <c r="Y140" s="72"/>
      <c r="Z140" s="72"/>
      <c r="AA140" s="78" t="s">
        <v>576</v>
      </c>
      <c r="AB140" s="72"/>
      <c r="AC140" s="72" t="b">
        <v>0</v>
      </c>
      <c r="AD140" s="72">
        <v>0</v>
      </c>
      <c r="AE140" s="78" t="s">
        <v>236</v>
      </c>
      <c r="AF140" s="72" t="b">
        <v>0</v>
      </c>
      <c r="AG140" s="72" t="s">
        <v>237</v>
      </c>
      <c r="AH140" s="72"/>
      <c r="AI140" s="78" t="s">
        <v>236</v>
      </c>
      <c r="AJ140" s="72" t="b">
        <v>0</v>
      </c>
      <c r="AK140" s="72">
        <v>0</v>
      </c>
      <c r="AL140" s="78" t="s">
        <v>236</v>
      </c>
      <c r="AM140" s="72" t="s">
        <v>612</v>
      </c>
      <c r="AN140" s="72" t="b">
        <v>1</v>
      </c>
      <c r="AO140" s="78" t="s">
        <v>576</v>
      </c>
      <c r="AP140" s="72" t="s">
        <v>179</v>
      </c>
      <c r="AQ140" s="72">
        <v>0</v>
      </c>
      <c r="AR140" s="72">
        <v>0</v>
      </c>
      <c r="AS140" s="72"/>
      <c r="AT140" s="72"/>
      <c r="AU140" s="72"/>
      <c r="AV140" s="72"/>
      <c r="AW140" s="72"/>
      <c r="AX140" s="72"/>
      <c r="AY140" s="72"/>
      <c r="AZ140" s="72"/>
    </row>
    <row r="141" spans="1:52" x14ac:dyDescent="0.35">
      <c r="A141" s="70" t="s">
        <v>942</v>
      </c>
      <c r="B141" s="70" t="s">
        <v>942</v>
      </c>
      <c r="C141" s="83"/>
      <c r="D141" s="84"/>
      <c r="E141" s="85"/>
      <c r="F141" s="86"/>
      <c r="G141" s="83"/>
      <c r="H141" s="81"/>
      <c r="I141" s="87"/>
      <c r="J141" s="87"/>
      <c r="K141" s="36"/>
      <c r="L141" s="90">
        <v>141</v>
      </c>
      <c r="M141" s="90"/>
      <c r="N141" s="89"/>
      <c r="O141" s="72" t="s">
        <v>179</v>
      </c>
      <c r="P141" s="74">
        <v>42827.923831018517</v>
      </c>
      <c r="Q141" s="72" t="s">
        <v>1226</v>
      </c>
      <c r="R141" s="76" t="s">
        <v>1447</v>
      </c>
      <c r="S141" s="72" t="s">
        <v>1576</v>
      </c>
      <c r="T141" s="72" t="s">
        <v>1623</v>
      </c>
      <c r="U141" s="72"/>
      <c r="V141" s="76" t="s">
        <v>1762</v>
      </c>
      <c r="W141" s="74">
        <v>42827.923831018517</v>
      </c>
      <c r="X141" s="76" t="s">
        <v>1978</v>
      </c>
      <c r="Y141" s="72"/>
      <c r="Z141" s="72"/>
      <c r="AA141" s="78" t="s">
        <v>2256</v>
      </c>
      <c r="AB141" s="72"/>
      <c r="AC141" s="72" t="b">
        <v>0</v>
      </c>
      <c r="AD141" s="72">
        <v>0</v>
      </c>
      <c r="AE141" s="78" t="s">
        <v>236</v>
      </c>
      <c r="AF141" s="72" t="b">
        <v>0</v>
      </c>
      <c r="AG141" s="72" t="s">
        <v>237</v>
      </c>
      <c r="AH141" s="72"/>
      <c r="AI141" s="78" t="s">
        <v>236</v>
      </c>
      <c r="AJ141" s="72" t="b">
        <v>0</v>
      </c>
      <c r="AK141" s="72">
        <v>0</v>
      </c>
      <c r="AL141" s="78" t="s">
        <v>236</v>
      </c>
      <c r="AM141" s="72" t="s">
        <v>249</v>
      </c>
      <c r="AN141" s="72" t="b">
        <v>0</v>
      </c>
      <c r="AO141" s="78" t="s">
        <v>2256</v>
      </c>
      <c r="AP141" s="72" t="s">
        <v>179</v>
      </c>
      <c r="AQ141" s="72">
        <v>0</v>
      </c>
      <c r="AR141" s="72">
        <v>0</v>
      </c>
      <c r="AS141" s="72"/>
      <c r="AT141" s="72"/>
      <c r="AU141" s="72"/>
      <c r="AV141" s="72"/>
      <c r="AW141" s="72"/>
      <c r="AX141" s="72"/>
      <c r="AY141" s="72"/>
      <c r="AZ141" s="72"/>
    </row>
    <row r="142" spans="1:52" x14ac:dyDescent="0.35">
      <c r="A142" s="70" t="s">
        <v>943</v>
      </c>
      <c r="B142" s="70" t="s">
        <v>943</v>
      </c>
      <c r="C142" s="83"/>
      <c r="D142" s="84"/>
      <c r="E142" s="85"/>
      <c r="F142" s="86"/>
      <c r="G142" s="83"/>
      <c r="H142" s="81"/>
      <c r="I142" s="87"/>
      <c r="J142" s="87"/>
      <c r="K142" s="36"/>
      <c r="L142" s="90">
        <v>142</v>
      </c>
      <c r="M142" s="90"/>
      <c r="N142" s="89"/>
      <c r="O142" s="72" t="s">
        <v>179</v>
      </c>
      <c r="P142" s="74">
        <v>42827.932800925926</v>
      </c>
      <c r="Q142" s="72" t="s">
        <v>1227</v>
      </c>
      <c r="R142" s="76" t="s">
        <v>1448</v>
      </c>
      <c r="S142" s="72" t="s">
        <v>229</v>
      </c>
      <c r="T142" s="72"/>
      <c r="U142" s="72"/>
      <c r="V142" s="76" t="s">
        <v>1763</v>
      </c>
      <c r="W142" s="74">
        <v>42827.932800925926</v>
      </c>
      <c r="X142" s="76" t="s">
        <v>1979</v>
      </c>
      <c r="Y142" s="72"/>
      <c r="Z142" s="72"/>
      <c r="AA142" s="78" t="s">
        <v>2257</v>
      </c>
      <c r="AB142" s="72"/>
      <c r="AC142" s="72" t="b">
        <v>0</v>
      </c>
      <c r="AD142" s="72">
        <v>0</v>
      </c>
      <c r="AE142" s="78" t="s">
        <v>236</v>
      </c>
      <c r="AF142" s="72" t="b">
        <v>0</v>
      </c>
      <c r="AG142" s="72" t="s">
        <v>239</v>
      </c>
      <c r="AH142" s="72"/>
      <c r="AI142" s="78" t="s">
        <v>236</v>
      </c>
      <c r="AJ142" s="72" t="b">
        <v>0</v>
      </c>
      <c r="AK142" s="72">
        <v>0</v>
      </c>
      <c r="AL142" s="78" t="s">
        <v>236</v>
      </c>
      <c r="AM142" s="72" t="s">
        <v>248</v>
      </c>
      <c r="AN142" s="72" t="b">
        <v>1</v>
      </c>
      <c r="AO142" s="78" t="s">
        <v>2257</v>
      </c>
      <c r="AP142" s="72" t="s">
        <v>179</v>
      </c>
      <c r="AQ142" s="72">
        <v>0</v>
      </c>
      <c r="AR142" s="72">
        <v>0</v>
      </c>
      <c r="AS142" s="72"/>
      <c r="AT142" s="72"/>
      <c r="AU142" s="72"/>
      <c r="AV142" s="72"/>
      <c r="AW142" s="72"/>
      <c r="AX142" s="72"/>
      <c r="AY142" s="72"/>
      <c r="AZ142" s="72"/>
    </row>
    <row r="143" spans="1:52" x14ac:dyDescent="0.35">
      <c r="A143" s="70" t="s">
        <v>944</v>
      </c>
      <c r="B143" s="70" t="s">
        <v>343</v>
      </c>
      <c r="C143" s="83"/>
      <c r="D143" s="84"/>
      <c r="E143" s="85"/>
      <c r="F143" s="86"/>
      <c r="G143" s="83"/>
      <c r="H143" s="81"/>
      <c r="I143" s="87"/>
      <c r="J143" s="87"/>
      <c r="K143" s="36"/>
      <c r="L143" s="90">
        <v>143</v>
      </c>
      <c r="M143" s="90"/>
      <c r="N143" s="89"/>
      <c r="O143" s="72" t="s">
        <v>219</v>
      </c>
      <c r="P143" s="74">
        <v>42827.798495370371</v>
      </c>
      <c r="Q143" s="72" t="s">
        <v>1228</v>
      </c>
      <c r="R143" s="76" t="s">
        <v>1449</v>
      </c>
      <c r="S143" s="72" t="s">
        <v>226</v>
      </c>
      <c r="T143" s="72" t="s">
        <v>1624</v>
      </c>
      <c r="U143" s="72"/>
      <c r="V143" s="76" t="s">
        <v>1764</v>
      </c>
      <c r="W143" s="74">
        <v>42827.798495370371</v>
      </c>
      <c r="X143" s="76" t="s">
        <v>1980</v>
      </c>
      <c r="Y143" s="72"/>
      <c r="Z143" s="72"/>
      <c r="AA143" s="78" t="s">
        <v>2258</v>
      </c>
      <c r="AB143" s="72"/>
      <c r="AC143" s="72" t="b">
        <v>0</v>
      </c>
      <c r="AD143" s="72">
        <v>0</v>
      </c>
      <c r="AE143" s="78" t="s">
        <v>236</v>
      </c>
      <c r="AF143" s="72" t="b">
        <v>0</v>
      </c>
      <c r="AG143" s="72" t="s">
        <v>237</v>
      </c>
      <c r="AH143" s="72"/>
      <c r="AI143" s="78" t="s">
        <v>236</v>
      </c>
      <c r="AJ143" s="72" t="b">
        <v>0</v>
      </c>
      <c r="AK143" s="72">
        <v>0</v>
      </c>
      <c r="AL143" s="78" t="s">
        <v>236</v>
      </c>
      <c r="AM143" s="72" t="s">
        <v>247</v>
      </c>
      <c r="AN143" s="72" t="b">
        <v>0</v>
      </c>
      <c r="AO143" s="78" t="s">
        <v>2258</v>
      </c>
      <c r="AP143" s="72" t="s">
        <v>179</v>
      </c>
      <c r="AQ143" s="72">
        <v>0</v>
      </c>
      <c r="AR143" s="72">
        <v>0</v>
      </c>
      <c r="AS143" s="72"/>
      <c r="AT143" s="72"/>
      <c r="AU143" s="72"/>
      <c r="AV143" s="72"/>
      <c r="AW143" s="72"/>
      <c r="AX143" s="72"/>
      <c r="AY143" s="72"/>
      <c r="AZ143" s="72"/>
    </row>
    <row r="144" spans="1:52" x14ac:dyDescent="0.35">
      <c r="A144" s="70" t="s">
        <v>944</v>
      </c>
      <c r="B144" s="70" t="s">
        <v>343</v>
      </c>
      <c r="C144" s="83"/>
      <c r="D144" s="84"/>
      <c r="E144" s="85"/>
      <c r="F144" s="86"/>
      <c r="G144" s="83"/>
      <c r="H144" s="81"/>
      <c r="I144" s="87"/>
      <c r="J144" s="87"/>
      <c r="K144" s="36"/>
      <c r="L144" s="90">
        <v>144</v>
      </c>
      <c r="M144" s="90"/>
      <c r="N144" s="89"/>
      <c r="O144" s="72" t="s">
        <v>219</v>
      </c>
      <c r="P144" s="74">
        <v>42827.933958333335</v>
      </c>
      <c r="Q144" s="72" t="s">
        <v>1229</v>
      </c>
      <c r="R144" s="76" t="s">
        <v>1450</v>
      </c>
      <c r="S144" s="72" t="s">
        <v>226</v>
      </c>
      <c r="T144" s="72" t="s">
        <v>233</v>
      </c>
      <c r="U144" s="72"/>
      <c r="V144" s="76" t="s">
        <v>1764</v>
      </c>
      <c r="W144" s="74">
        <v>42827.933958333335</v>
      </c>
      <c r="X144" s="76" t="s">
        <v>1981</v>
      </c>
      <c r="Y144" s="72"/>
      <c r="Z144" s="72"/>
      <c r="AA144" s="78" t="s">
        <v>2259</v>
      </c>
      <c r="AB144" s="72"/>
      <c r="AC144" s="72" t="b">
        <v>0</v>
      </c>
      <c r="AD144" s="72">
        <v>0</v>
      </c>
      <c r="AE144" s="78" t="s">
        <v>236</v>
      </c>
      <c r="AF144" s="72" t="b">
        <v>0</v>
      </c>
      <c r="AG144" s="72" t="s">
        <v>237</v>
      </c>
      <c r="AH144" s="72"/>
      <c r="AI144" s="78" t="s">
        <v>236</v>
      </c>
      <c r="AJ144" s="72" t="b">
        <v>0</v>
      </c>
      <c r="AK144" s="72">
        <v>0</v>
      </c>
      <c r="AL144" s="78" t="s">
        <v>236</v>
      </c>
      <c r="AM144" s="72" t="s">
        <v>247</v>
      </c>
      <c r="AN144" s="72" t="b">
        <v>0</v>
      </c>
      <c r="AO144" s="78" t="s">
        <v>2259</v>
      </c>
      <c r="AP144" s="72" t="s">
        <v>179</v>
      </c>
      <c r="AQ144" s="72">
        <v>0</v>
      </c>
      <c r="AR144" s="72">
        <v>0</v>
      </c>
      <c r="AS144" s="72"/>
      <c r="AT144" s="72"/>
      <c r="AU144" s="72"/>
      <c r="AV144" s="72"/>
      <c r="AW144" s="72"/>
      <c r="AX144" s="72"/>
      <c r="AY144" s="72"/>
      <c r="AZ144" s="72"/>
    </row>
    <row r="145" spans="1:52" x14ac:dyDescent="0.35">
      <c r="A145" s="70" t="s">
        <v>945</v>
      </c>
      <c r="B145" s="70" t="s">
        <v>945</v>
      </c>
      <c r="C145" s="83"/>
      <c r="D145" s="84"/>
      <c r="E145" s="85"/>
      <c r="F145" s="86"/>
      <c r="G145" s="83"/>
      <c r="H145" s="81"/>
      <c r="I145" s="87"/>
      <c r="J145" s="87"/>
      <c r="K145" s="36"/>
      <c r="L145" s="90">
        <v>145</v>
      </c>
      <c r="M145" s="90"/>
      <c r="N145" s="89"/>
      <c r="O145" s="72" t="s">
        <v>179</v>
      </c>
      <c r="P145" s="74">
        <v>42827.930092592593</v>
      </c>
      <c r="Q145" s="72" t="s">
        <v>1230</v>
      </c>
      <c r="R145" s="76" t="s">
        <v>1451</v>
      </c>
      <c r="S145" s="72" t="s">
        <v>1577</v>
      </c>
      <c r="T145" s="72"/>
      <c r="U145" s="72"/>
      <c r="V145" s="76" t="s">
        <v>1765</v>
      </c>
      <c r="W145" s="74">
        <v>42827.930092592593</v>
      </c>
      <c r="X145" s="76" t="s">
        <v>1982</v>
      </c>
      <c r="Y145" s="72"/>
      <c r="Z145" s="72"/>
      <c r="AA145" s="78" t="s">
        <v>2260</v>
      </c>
      <c r="AB145" s="72"/>
      <c r="AC145" s="72" t="b">
        <v>0</v>
      </c>
      <c r="AD145" s="72">
        <v>0</v>
      </c>
      <c r="AE145" s="78" t="s">
        <v>236</v>
      </c>
      <c r="AF145" s="72" t="b">
        <v>0</v>
      </c>
      <c r="AG145" s="72" t="s">
        <v>317</v>
      </c>
      <c r="AH145" s="72"/>
      <c r="AI145" s="78" t="s">
        <v>236</v>
      </c>
      <c r="AJ145" s="72" t="b">
        <v>0</v>
      </c>
      <c r="AK145" s="72">
        <v>1</v>
      </c>
      <c r="AL145" s="78" t="s">
        <v>236</v>
      </c>
      <c r="AM145" s="72" t="s">
        <v>2461</v>
      </c>
      <c r="AN145" s="72" t="b">
        <v>0</v>
      </c>
      <c r="AO145" s="78" t="s">
        <v>2260</v>
      </c>
      <c r="AP145" s="72" t="s">
        <v>179</v>
      </c>
      <c r="AQ145" s="72">
        <v>0</v>
      </c>
      <c r="AR145" s="72">
        <v>0</v>
      </c>
      <c r="AS145" s="72"/>
      <c r="AT145" s="72"/>
      <c r="AU145" s="72"/>
      <c r="AV145" s="72"/>
      <c r="AW145" s="72"/>
      <c r="AX145" s="72"/>
      <c r="AY145" s="72"/>
      <c r="AZ145" s="72"/>
    </row>
    <row r="146" spans="1:52" x14ac:dyDescent="0.35">
      <c r="A146" s="70" t="s">
        <v>946</v>
      </c>
      <c r="B146" s="70" t="s">
        <v>945</v>
      </c>
      <c r="C146" s="83"/>
      <c r="D146" s="84"/>
      <c r="E146" s="85"/>
      <c r="F146" s="86"/>
      <c r="G146" s="83"/>
      <c r="H146" s="81"/>
      <c r="I146" s="87"/>
      <c r="J146" s="87"/>
      <c r="K146" s="36"/>
      <c r="L146" s="90">
        <v>146</v>
      </c>
      <c r="M146" s="90"/>
      <c r="N146" s="89"/>
      <c r="O146" s="72" t="s">
        <v>219</v>
      </c>
      <c r="P146" s="74">
        <v>42827.939131944448</v>
      </c>
      <c r="Q146" s="72" t="s">
        <v>1231</v>
      </c>
      <c r="R146" s="76" t="s">
        <v>1451</v>
      </c>
      <c r="S146" s="72" t="s">
        <v>1577</v>
      </c>
      <c r="T146" s="72"/>
      <c r="U146" s="72"/>
      <c r="V146" s="76" t="s">
        <v>1766</v>
      </c>
      <c r="W146" s="74">
        <v>42827.939131944448</v>
      </c>
      <c r="X146" s="76" t="s">
        <v>1983</v>
      </c>
      <c r="Y146" s="72"/>
      <c r="Z146" s="72"/>
      <c r="AA146" s="78" t="s">
        <v>2261</v>
      </c>
      <c r="AB146" s="72"/>
      <c r="AC146" s="72" t="b">
        <v>0</v>
      </c>
      <c r="AD146" s="72">
        <v>0</v>
      </c>
      <c r="AE146" s="78" t="s">
        <v>236</v>
      </c>
      <c r="AF146" s="72" t="b">
        <v>0</v>
      </c>
      <c r="AG146" s="72" t="s">
        <v>317</v>
      </c>
      <c r="AH146" s="72"/>
      <c r="AI146" s="78" t="s">
        <v>236</v>
      </c>
      <c r="AJ146" s="72" t="b">
        <v>0</v>
      </c>
      <c r="AK146" s="72">
        <v>1</v>
      </c>
      <c r="AL146" s="78" t="s">
        <v>2260</v>
      </c>
      <c r="AM146" s="72" t="s">
        <v>250</v>
      </c>
      <c r="AN146" s="72" t="b">
        <v>0</v>
      </c>
      <c r="AO146" s="78" t="s">
        <v>2260</v>
      </c>
      <c r="AP146" s="72" t="s">
        <v>179</v>
      </c>
      <c r="AQ146" s="72">
        <v>0</v>
      </c>
      <c r="AR146" s="72">
        <v>0</v>
      </c>
      <c r="AS146" s="72"/>
      <c r="AT146" s="72"/>
      <c r="AU146" s="72"/>
      <c r="AV146" s="72"/>
      <c r="AW146" s="72"/>
      <c r="AX146" s="72"/>
      <c r="AY146" s="72"/>
      <c r="AZ146" s="72"/>
    </row>
    <row r="147" spans="1:52" x14ac:dyDescent="0.35">
      <c r="A147" s="70" t="s">
        <v>947</v>
      </c>
      <c r="B147" s="70" t="s">
        <v>947</v>
      </c>
      <c r="C147" s="83"/>
      <c r="D147" s="84"/>
      <c r="E147" s="85"/>
      <c r="F147" s="86"/>
      <c r="G147" s="83"/>
      <c r="H147" s="81"/>
      <c r="I147" s="87"/>
      <c r="J147" s="87"/>
      <c r="K147" s="36"/>
      <c r="L147" s="90">
        <v>147</v>
      </c>
      <c r="M147" s="90"/>
      <c r="N147" s="89"/>
      <c r="O147" s="72" t="s">
        <v>179</v>
      </c>
      <c r="P147" s="74">
        <v>42827.947175925925</v>
      </c>
      <c r="Q147" s="72" t="s">
        <v>1232</v>
      </c>
      <c r="R147" s="72"/>
      <c r="S147" s="72"/>
      <c r="T147" s="72"/>
      <c r="U147" s="72"/>
      <c r="V147" s="76" t="s">
        <v>1767</v>
      </c>
      <c r="W147" s="74">
        <v>42827.947175925925</v>
      </c>
      <c r="X147" s="76" t="s">
        <v>1984</v>
      </c>
      <c r="Y147" s="72"/>
      <c r="Z147" s="72"/>
      <c r="AA147" s="78" t="s">
        <v>2262</v>
      </c>
      <c r="AB147" s="72"/>
      <c r="AC147" s="72" t="b">
        <v>0</v>
      </c>
      <c r="AD147" s="72">
        <v>0</v>
      </c>
      <c r="AE147" s="78" t="s">
        <v>236</v>
      </c>
      <c r="AF147" s="72" t="b">
        <v>0</v>
      </c>
      <c r="AG147" s="72" t="s">
        <v>242</v>
      </c>
      <c r="AH147" s="72"/>
      <c r="AI147" s="78" t="s">
        <v>236</v>
      </c>
      <c r="AJ147" s="72" t="b">
        <v>0</v>
      </c>
      <c r="AK147" s="72">
        <v>0</v>
      </c>
      <c r="AL147" s="78" t="s">
        <v>236</v>
      </c>
      <c r="AM147" s="72" t="s">
        <v>250</v>
      </c>
      <c r="AN147" s="72" t="b">
        <v>0</v>
      </c>
      <c r="AO147" s="78" t="s">
        <v>2262</v>
      </c>
      <c r="AP147" s="72" t="s">
        <v>179</v>
      </c>
      <c r="AQ147" s="72">
        <v>0</v>
      </c>
      <c r="AR147" s="72">
        <v>0</v>
      </c>
      <c r="AS147" s="72"/>
      <c r="AT147" s="72"/>
      <c r="AU147" s="72"/>
      <c r="AV147" s="72"/>
      <c r="AW147" s="72"/>
      <c r="AX147" s="72"/>
      <c r="AY147" s="72"/>
      <c r="AZ147" s="72"/>
    </row>
    <row r="148" spans="1:52" x14ac:dyDescent="0.35">
      <c r="A148" s="70" t="s">
        <v>948</v>
      </c>
      <c r="B148" s="70" t="s">
        <v>948</v>
      </c>
      <c r="C148" s="83"/>
      <c r="D148" s="84"/>
      <c r="E148" s="85"/>
      <c r="F148" s="86"/>
      <c r="G148" s="83"/>
      <c r="H148" s="81"/>
      <c r="I148" s="87"/>
      <c r="J148" s="87"/>
      <c r="K148" s="36"/>
      <c r="L148" s="90">
        <v>148</v>
      </c>
      <c r="M148" s="90"/>
      <c r="N148" s="89"/>
      <c r="O148" s="72" t="s">
        <v>179</v>
      </c>
      <c r="P148" s="74">
        <v>42827.95585648148</v>
      </c>
      <c r="Q148" s="72" t="s">
        <v>1233</v>
      </c>
      <c r="R148" s="76" t="s">
        <v>1452</v>
      </c>
      <c r="S148" s="72" t="s">
        <v>222</v>
      </c>
      <c r="T148" s="72" t="s">
        <v>1625</v>
      </c>
      <c r="U148" s="72"/>
      <c r="V148" s="76" t="s">
        <v>331</v>
      </c>
      <c r="W148" s="74">
        <v>42827.95585648148</v>
      </c>
      <c r="X148" s="76" t="s">
        <v>1985</v>
      </c>
      <c r="Y148" s="72"/>
      <c r="Z148" s="72"/>
      <c r="AA148" s="78" t="s">
        <v>2263</v>
      </c>
      <c r="AB148" s="72"/>
      <c r="AC148" s="72" t="b">
        <v>0</v>
      </c>
      <c r="AD148" s="72">
        <v>0</v>
      </c>
      <c r="AE148" s="78" t="s">
        <v>236</v>
      </c>
      <c r="AF148" s="72" t="b">
        <v>0</v>
      </c>
      <c r="AG148" s="72" t="s">
        <v>237</v>
      </c>
      <c r="AH148" s="72"/>
      <c r="AI148" s="78" t="s">
        <v>236</v>
      </c>
      <c r="AJ148" s="72" t="b">
        <v>0</v>
      </c>
      <c r="AK148" s="72">
        <v>0</v>
      </c>
      <c r="AL148" s="78" t="s">
        <v>236</v>
      </c>
      <c r="AM148" s="72" t="s">
        <v>244</v>
      </c>
      <c r="AN148" s="72" t="b">
        <v>0</v>
      </c>
      <c r="AO148" s="78" t="s">
        <v>2263</v>
      </c>
      <c r="AP148" s="72" t="s">
        <v>179</v>
      </c>
      <c r="AQ148" s="72">
        <v>0</v>
      </c>
      <c r="AR148" s="72">
        <v>0</v>
      </c>
      <c r="AS148" s="72"/>
      <c r="AT148" s="72"/>
      <c r="AU148" s="72"/>
      <c r="AV148" s="72"/>
      <c r="AW148" s="72"/>
      <c r="AX148" s="72"/>
      <c r="AY148" s="72"/>
      <c r="AZ148" s="72"/>
    </row>
    <row r="149" spans="1:52" x14ac:dyDescent="0.35">
      <c r="A149" s="70" t="s">
        <v>409</v>
      </c>
      <c r="B149" s="70" t="s">
        <v>409</v>
      </c>
      <c r="C149" s="83"/>
      <c r="D149" s="84"/>
      <c r="E149" s="85"/>
      <c r="F149" s="86"/>
      <c r="G149" s="83"/>
      <c r="H149" s="81"/>
      <c r="I149" s="87"/>
      <c r="J149" s="87"/>
      <c r="K149" s="36"/>
      <c r="L149" s="90">
        <v>149</v>
      </c>
      <c r="M149" s="90"/>
      <c r="N149" s="89"/>
      <c r="O149" s="72" t="s">
        <v>179</v>
      </c>
      <c r="P149" s="74">
        <v>42827.958726851852</v>
      </c>
      <c r="Q149" s="72" t="s">
        <v>444</v>
      </c>
      <c r="R149" s="76" t="s">
        <v>473</v>
      </c>
      <c r="S149" s="72" t="s">
        <v>496</v>
      </c>
      <c r="T149" s="72"/>
      <c r="U149" s="76" t="s">
        <v>519</v>
      </c>
      <c r="V149" s="76" t="s">
        <v>519</v>
      </c>
      <c r="W149" s="74">
        <v>42827.958726851852</v>
      </c>
      <c r="X149" s="76" t="s">
        <v>547</v>
      </c>
      <c r="Y149" s="72"/>
      <c r="Z149" s="72"/>
      <c r="AA149" s="78" t="s">
        <v>577</v>
      </c>
      <c r="AB149" s="72"/>
      <c r="AC149" s="72" t="b">
        <v>0</v>
      </c>
      <c r="AD149" s="72">
        <v>0</v>
      </c>
      <c r="AE149" s="78" t="s">
        <v>236</v>
      </c>
      <c r="AF149" s="72" t="b">
        <v>0</v>
      </c>
      <c r="AG149" s="72" t="s">
        <v>237</v>
      </c>
      <c r="AH149" s="72"/>
      <c r="AI149" s="78" t="s">
        <v>236</v>
      </c>
      <c r="AJ149" s="72" t="b">
        <v>0</v>
      </c>
      <c r="AK149" s="72">
        <v>0</v>
      </c>
      <c r="AL149" s="78" t="s">
        <v>236</v>
      </c>
      <c r="AM149" s="72" t="s">
        <v>613</v>
      </c>
      <c r="AN149" s="72" t="b">
        <v>0</v>
      </c>
      <c r="AO149" s="78" t="s">
        <v>577</v>
      </c>
      <c r="AP149" s="72" t="s">
        <v>179</v>
      </c>
      <c r="AQ149" s="72">
        <v>0</v>
      </c>
      <c r="AR149" s="72">
        <v>0</v>
      </c>
      <c r="AS149" s="72"/>
      <c r="AT149" s="72"/>
      <c r="AU149" s="72"/>
      <c r="AV149" s="72"/>
      <c r="AW149" s="72"/>
      <c r="AX149" s="72"/>
      <c r="AY149" s="72"/>
      <c r="AZ149" s="72"/>
    </row>
    <row r="150" spans="1:52" x14ac:dyDescent="0.35">
      <c r="A150" s="70" t="s">
        <v>949</v>
      </c>
      <c r="B150" s="70" t="s">
        <v>949</v>
      </c>
      <c r="C150" s="83"/>
      <c r="D150" s="84"/>
      <c r="E150" s="85"/>
      <c r="F150" s="86"/>
      <c r="G150" s="83"/>
      <c r="H150" s="81"/>
      <c r="I150" s="87"/>
      <c r="J150" s="87"/>
      <c r="K150" s="36"/>
      <c r="L150" s="90">
        <v>150</v>
      </c>
      <c r="M150" s="90"/>
      <c r="N150" s="89"/>
      <c r="O150" s="72" t="s">
        <v>179</v>
      </c>
      <c r="P150" s="74">
        <v>42827.964004629626</v>
      </c>
      <c r="Q150" s="72" t="s">
        <v>1234</v>
      </c>
      <c r="R150" s="76" t="s">
        <v>1453</v>
      </c>
      <c r="S150" s="72" t="s">
        <v>346</v>
      </c>
      <c r="T150" s="72"/>
      <c r="U150" s="72"/>
      <c r="V150" s="76" t="s">
        <v>1768</v>
      </c>
      <c r="W150" s="74">
        <v>42827.964004629626</v>
      </c>
      <c r="X150" s="76" t="s">
        <v>1986</v>
      </c>
      <c r="Y150" s="72"/>
      <c r="Z150" s="72"/>
      <c r="AA150" s="78" t="s">
        <v>2264</v>
      </c>
      <c r="AB150" s="72"/>
      <c r="AC150" s="72" t="b">
        <v>0</v>
      </c>
      <c r="AD150" s="72">
        <v>0</v>
      </c>
      <c r="AE150" s="78" t="s">
        <v>236</v>
      </c>
      <c r="AF150" s="72" t="b">
        <v>0</v>
      </c>
      <c r="AG150" s="72" t="s">
        <v>604</v>
      </c>
      <c r="AH150" s="72"/>
      <c r="AI150" s="78" t="s">
        <v>236</v>
      </c>
      <c r="AJ150" s="72" t="b">
        <v>0</v>
      </c>
      <c r="AK150" s="72">
        <v>0</v>
      </c>
      <c r="AL150" s="78" t="s">
        <v>236</v>
      </c>
      <c r="AM150" s="72" t="s">
        <v>250</v>
      </c>
      <c r="AN150" s="72" t="b">
        <v>0</v>
      </c>
      <c r="AO150" s="78" t="s">
        <v>2264</v>
      </c>
      <c r="AP150" s="72" t="s">
        <v>179</v>
      </c>
      <c r="AQ150" s="72">
        <v>0</v>
      </c>
      <c r="AR150" s="72">
        <v>0</v>
      </c>
      <c r="AS150" s="72"/>
      <c r="AT150" s="72"/>
      <c r="AU150" s="72"/>
      <c r="AV150" s="72"/>
      <c r="AW150" s="72"/>
      <c r="AX150" s="72"/>
      <c r="AY150" s="72"/>
      <c r="AZ150" s="72"/>
    </row>
    <row r="151" spans="1:52" x14ac:dyDescent="0.35">
      <c r="A151" s="70" t="s">
        <v>410</v>
      </c>
      <c r="B151" s="70" t="s">
        <v>437</v>
      </c>
      <c r="C151" s="83"/>
      <c r="D151" s="84"/>
      <c r="E151" s="85"/>
      <c r="F151" s="86"/>
      <c r="G151" s="83"/>
      <c r="H151" s="81"/>
      <c r="I151" s="87"/>
      <c r="J151" s="87"/>
      <c r="K151" s="36"/>
      <c r="L151" s="90">
        <v>151</v>
      </c>
      <c r="M151" s="90"/>
      <c r="N151" s="89"/>
      <c r="O151" s="72" t="s">
        <v>219</v>
      </c>
      <c r="P151" s="74">
        <v>42827.966863425929</v>
      </c>
      <c r="Q151" s="72" t="s">
        <v>445</v>
      </c>
      <c r="R151" s="76" t="s">
        <v>474</v>
      </c>
      <c r="S151" s="72" t="s">
        <v>497</v>
      </c>
      <c r="T151" s="72"/>
      <c r="U151" s="72"/>
      <c r="V151" s="76" t="s">
        <v>530</v>
      </c>
      <c r="W151" s="74">
        <v>42827.966863425929</v>
      </c>
      <c r="X151" s="76" t="s">
        <v>548</v>
      </c>
      <c r="Y151" s="72"/>
      <c r="Z151" s="72"/>
      <c r="AA151" s="78" t="s">
        <v>578</v>
      </c>
      <c r="AB151" s="72"/>
      <c r="AC151" s="72" t="b">
        <v>0</v>
      </c>
      <c r="AD151" s="72">
        <v>0</v>
      </c>
      <c r="AE151" s="78" t="s">
        <v>236</v>
      </c>
      <c r="AF151" s="72" t="b">
        <v>0</v>
      </c>
      <c r="AG151" s="72" t="s">
        <v>237</v>
      </c>
      <c r="AH151" s="72"/>
      <c r="AI151" s="78" t="s">
        <v>236</v>
      </c>
      <c r="AJ151" s="72" t="b">
        <v>0</v>
      </c>
      <c r="AK151" s="72">
        <v>0</v>
      </c>
      <c r="AL151" s="78" t="s">
        <v>236</v>
      </c>
      <c r="AM151" s="72" t="s">
        <v>614</v>
      </c>
      <c r="AN151" s="72" t="b">
        <v>0</v>
      </c>
      <c r="AO151" s="78" t="s">
        <v>578</v>
      </c>
      <c r="AP151" s="72" t="s">
        <v>179</v>
      </c>
      <c r="AQ151" s="72">
        <v>0</v>
      </c>
      <c r="AR151" s="72">
        <v>0</v>
      </c>
      <c r="AS151" s="72"/>
      <c r="AT151" s="72"/>
      <c r="AU151" s="72"/>
      <c r="AV151" s="72"/>
      <c r="AW151" s="72"/>
      <c r="AX151" s="72"/>
      <c r="AY151" s="72"/>
      <c r="AZ151" s="72"/>
    </row>
    <row r="152" spans="1:52" x14ac:dyDescent="0.35">
      <c r="A152" s="70" t="s">
        <v>950</v>
      </c>
      <c r="B152" s="70" t="s">
        <v>950</v>
      </c>
      <c r="C152" s="83"/>
      <c r="D152" s="84"/>
      <c r="E152" s="85"/>
      <c r="F152" s="86"/>
      <c r="G152" s="83"/>
      <c r="H152" s="81"/>
      <c r="I152" s="87"/>
      <c r="J152" s="87"/>
      <c r="K152" s="36"/>
      <c r="L152" s="90">
        <v>152</v>
      </c>
      <c r="M152" s="90"/>
      <c r="N152" s="89"/>
      <c r="O152" s="72" t="s">
        <v>179</v>
      </c>
      <c r="P152" s="74">
        <v>42827.969722222224</v>
      </c>
      <c r="Q152" s="72" t="s">
        <v>1235</v>
      </c>
      <c r="R152" s="76" t="s">
        <v>1454</v>
      </c>
      <c r="S152" s="72" t="s">
        <v>1553</v>
      </c>
      <c r="T152" s="72"/>
      <c r="U152" s="76" t="s">
        <v>1664</v>
      </c>
      <c r="V152" s="76" t="s">
        <v>1664</v>
      </c>
      <c r="W152" s="74">
        <v>42827.969722222224</v>
      </c>
      <c r="X152" s="76" t="s">
        <v>1987</v>
      </c>
      <c r="Y152" s="72"/>
      <c r="Z152" s="72"/>
      <c r="AA152" s="78" t="s">
        <v>2265</v>
      </c>
      <c r="AB152" s="72"/>
      <c r="AC152" s="72" t="b">
        <v>0</v>
      </c>
      <c r="AD152" s="72">
        <v>0</v>
      </c>
      <c r="AE152" s="78" t="s">
        <v>236</v>
      </c>
      <c r="AF152" s="72" t="b">
        <v>0</v>
      </c>
      <c r="AG152" s="72" t="s">
        <v>2440</v>
      </c>
      <c r="AH152" s="72"/>
      <c r="AI152" s="78" t="s">
        <v>236</v>
      </c>
      <c r="AJ152" s="72" t="b">
        <v>0</v>
      </c>
      <c r="AK152" s="72">
        <v>0</v>
      </c>
      <c r="AL152" s="78" t="s">
        <v>236</v>
      </c>
      <c r="AM152" s="72" t="s">
        <v>255</v>
      </c>
      <c r="AN152" s="72" t="b">
        <v>0</v>
      </c>
      <c r="AO152" s="78" t="s">
        <v>2265</v>
      </c>
      <c r="AP152" s="72" t="s">
        <v>179</v>
      </c>
      <c r="AQ152" s="72">
        <v>0</v>
      </c>
      <c r="AR152" s="72">
        <v>0</v>
      </c>
      <c r="AS152" s="72"/>
      <c r="AT152" s="72"/>
      <c r="AU152" s="72"/>
      <c r="AV152" s="72"/>
      <c r="AW152" s="72"/>
      <c r="AX152" s="72"/>
      <c r="AY152" s="72"/>
      <c r="AZ152" s="72"/>
    </row>
    <row r="153" spans="1:52" x14ac:dyDescent="0.35">
      <c r="A153" s="70" t="s">
        <v>411</v>
      </c>
      <c r="B153" s="70" t="s">
        <v>411</v>
      </c>
      <c r="C153" s="83"/>
      <c r="D153" s="84"/>
      <c r="E153" s="85"/>
      <c r="F153" s="86"/>
      <c r="G153" s="83"/>
      <c r="H153" s="81"/>
      <c r="I153" s="87"/>
      <c r="J153" s="87"/>
      <c r="K153" s="36"/>
      <c r="L153" s="90">
        <v>153</v>
      </c>
      <c r="M153" s="90"/>
      <c r="N153" s="89"/>
      <c r="O153" s="72" t="s">
        <v>179</v>
      </c>
      <c r="P153" s="74">
        <v>42827.975717592592</v>
      </c>
      <c r="Q153" s="72" t="s">
        <v>446</v>
      </c>
      <c r="R153" s="76" t="s">
        <v>475</v>
      </c>
      <c r="S153" s="72" t="s">
        <v>498</v>
      </c>
      <c r="T153" s="72" t="s">
        <v>511</v>
      </c>
      <c r="U153" s="76" t="s">
        <v>520</v>
      </c>
      <c r="V153" s="76" t="s">
        <v>520</v>
      </c>
      <c r="W153" s="74">
        <v>42827.975717592592</v>
      </c>
      <c r="X153" s="76" t="s">
        <v>549</v>
      </c>
      <c r="Y153" s="72"/>
      <c r="Z153" s="72"/>
      <c r="AA153" s="78" t="s">
        <v>579</v>
      </c>
      <c r="AB153" s="72"/>
      <c r="AC153" s="72" t="b">
        <v>0</v>
      </c>
      <c r="AD153" s="72">
        <v>0</v>
      </c>
      <c r="AE153" s="78" t="s">
        <v>236</v>
      </c>
      <c r="AF153" s="72" t="b">
        <v>0</v>
      </c>
      <c r="AG153" s="72" t="s">
        <v>237</v>
      </c>
      <c r="AH153" s="72"/>
      <c r="AI153" s="78" t="s">
        <v>236</v>
      </c>
      <c r="AJ153" s="72" t="b">
        <v>0</v>
      </c>
      <c r="AK153" s="72">
        <v>0</v>
      </c>
      <c r="AL153" s="78" t="s">
        <v>236</v>
      </c>
      <c r="AM153" s="72" t="s">
        <v>615</v>
      </c>
      <c r="AN153" s="72" t="b">
        <v>0</v>
      </c>
      <c r="AO153" s="78" t="s">
        <v>579</v>
      </c>
      <c r="AP153" s="72" t="s">
        <v>179</v>
      </c>
      <c r="AQ153" s="72">
        <v>0</v>
      </c>
      <c r="AR153" s="72">
        <v>0</v>
      </c>
      <c r="AS153" s="72"/>
      <c r="AT153" s="72"/>
      <c r="AU153" s="72"/>
      <c r="AV153" s="72"/>
      <c r="AW153" s="72"/>
      <c r="AX153" s="72"/>
      <c r="AY153" s="72"/>
      <c r="AZ153" s="72"/>
    </row>
    <row r="154" spans="1:52" x14ac:dyDescent="0.35">
      <c r="A154" s="70" t="s">
        <v>951</v>
      </c>
      <c r="B154" s="70" t="s">
        <v>951</v>
      </c>
      <c r="C154" s="83"/>
      <c r="D154" s="84"/>
      <c r="E154" s="85"/>
      <c r="F154" s="86"/>
      <c r="G154" s="83"/>
      <c r="H154" s="81"/>
      <c r="I154" s="87"/>
      <c r="J154" s="87"/>
      <c r="K154" s="36"/>
      <c r="L154" s="90">
        <v>154</v>
      </c>
      <c r="M154" s="90"/>
      <c r="N154" s="89"/>
      <c r="O154" s="72" t="s">
        <v>179</v>
      </c>
      <c r="P154" s="74">
        <v>42827.977800925924</v>
      </c>
      <c r="Q154" s="72" t="s">
        <v>1236</v>
      </c>
      <c r="R154" s="76" t="s">
        <v>1455</v>
      </c>
      <c r="S154" s="72" t="s">
        <v>1578</v>
      </c>
      <c r="T154" s="72" t="s">
        <v>1626</v>
      </c>
      <c r="U154" s="76" t="s">
        <v>1665</v>
      </c>
      <c r="V154" s="76" t="s">
        <v>1665</v>
      </c>
      <c r="W154" s="74">
        <v>42827.977800925924</v>
      </c>
      <c r="X154" s="76" t="s">
        <v>1988</v>
      </c>
      <c r="Y154" s="72"/>
      <c r="Z154" s="72"/>
      <c r="AA154" s="78" t="s">
        <v>2266</v>
      </c>
      <c r="AB154" s="72"/>
      <c r="AC154" s="72" t="b">
        <v>0</v>
      </c>
      <c r="AD154" s="72">
        <v>0</v>
      </c>
      <c r="AE154" s="78" t="s">
        <v>236</v>
      </c>
      <c r="AF154" s="72" t="b">
        <v>0</v>
      </c>
      <c r="AG154" s="72" t="s">
        <v>241</v>
      </c>
      <c r="AH154" s="72"/>
      <c r="AI154" s="78" t="s">
        <v>236</v>
      </c>
      <c r="AJ154" s="72" t="b">
        <v>0</v>
      </c>
      <c r="AK154" s="72">
        <v>0</v>
      </c>
      <c r="AL154" s="78" t="s">
        <v>236</v>
      </c>
      <c r="AM154" s="72" t="s">
        <v>247</v>
      </c>
      <c r="AN154" s="72" t="b">
        <v>0</v>
      </c>
      <c r="AO154" s="78" t="s">
        <v>2266</v>
      </c>
      <c r="AP154" s="72" t="s">
        <v>179</v>
      </c>
      <c r="AQ154" s="72">
        <v>0</v>
      </c>
      <c r="AR154" s="72">
        <v>0</v>
      </c>
      <c r="AS154" s="72"/>
      <c r="AT154" s="72"/>
      <c r="AU154" s="72"/>
      <c r="AV154" s="72"/>
      <c r="AW154" s="72"/>
      <c r="AX154" s="72"/>
      <c r="AY154" s="72"/>
      <c r="AZ154" s="72"/>
    </row>
    <row r="155" spans="1:52" x14ac:dyDescent="0.35">
      <c r="A155" s="70" t="s">
        <v>952</v>
      </c>
      <c r="B155" s="70" t="s">
        <v>952</v>
      </c>
      <c r="C155" s="83"/>
      <c r="D155" s="84"/>
      <c r="E155" s="85"/>
      <c r="F155" s="86"/>
      <c r="G155" s="83"/>
      <c r="H155" s="81"/>
      <c r="I155" s="87"/>
      <c r="J155" s="87"/>
      <c r="K155" s="36"/>
      <c r="L155" s="90">
        <v>155</v>
      </c>
      <c r="M155" s="90"/>
      <c r="N155" s="89"/>
      <c r="O155" s="72" t="s">
        <v>179</v>
      </c>
      <c r="P155" s="74">
        <v>42821.882361111115</v>
      </c>
      <c r="Q155" s="72" t="s">
        <v>1237</v>
      </c>
      <c r="R155" s="72"/>
      <c r="S155" s="72"/>
      <c r="T155" s="72"/>
      <c r="U155" s="76" t="s">
        <v>1645</v>
      </c>
      <c r="V155" s="76" t="s">
        <v>1645</v>
      </c>
      <c r="W155" s="74">
        <v>42821.882361111115</v>
      </c>
      <c r="X155" s="76" t="s">
        <v>1989</v>
      </c>
      <c r="Y155" s="72"/>
      <c r="Z155" s="72"/>
      <c r="AA155" s="78" t="s">
        <v>2267</v>
      </c>
      <c r="AB155" s="72"/>
      <c r="AC155" s="72" t="b">
        <v>0</v>
      </c>
      <c r="AD155" s="72">
        <v>56</v>
      </c>
      <c r="AE155" s="78" t="s">
        <v>236</v>
      </c>
      <c r="AF155" s="72" t="b">
        <v>0</v>
      </c>
      <c r="AG155" s="72" t="s">
        <v>237</v>
      </c>
      <c r="AH155" s="72"/>
      <c r="AI155" s="78" t="s">
        <v>236</v>
      </c>
      <c r="AJ155" s="72" t="b">
        <v>0</v>
      </c>
      <c r="AK155" s="72">
        <v>7</v>
      </c>
      <c r="AL155" s="78" t="s">
        <v>236</v>
      </c>
      <c r="AM155" s="72" t="s">
        <v>610</v>
      </c>
      <c r="AN155" s="72" t="b">
        <v>0</v>
      </c>
      <c r="AO155" s="78" t="s">
        <v>2267</v>
      </c>
      <c r="AP155" s="72" t="s">
        <v>258</v>
      </c>
      <c r="AQ155" s="72">
        <v>0</v>
      </c>
      <c r="AR155" s="72">
        <v>0</v>
      </c>
      <c r="AS155" s="72"/>
      <c r="AT155" s="72"/>
      <c r="AU155" s="72"/>
      <c r="AV155" s="72"/>
      <c r="AW155" s="72"/>
      <c r="AX155" s="72"/>
      <c r="AY155" s="72"/>
      <c r="AZ155" s="72"/>
    </row>
    <row r="156" spans="1:52" x14ac:dyDescent="0.35">
      <c r="A156" s="70" t="s">
        <v>953</v>
      </c>
      <c r="B156" s="70" t="s">
        <v>952</v>
      </c>
      <c r="C156" s="83"/>
      <c r="D156" s="84"/>
      <c r="E156" s="85"/>
      <c r="F156" s="86"/>
      <c r="G156" s="83"/>
      <c r="H156" s="81"/>
      <c r="I156" s="87"/>
      <c r="J156" s="87"/>
      <c r="K156" s="36"/>
      <c r="L156" s="90">
        <v>156</v>
      </c>
      <c r="M156" s="90"/>
      <c r="N156" s="89"/>
      <c r="O156" s="72" t="s">
        <v>219</v>
      </c>
      <c r="P156" s="74">
        <v>42827.992696759262</v>
      </c>
      <c r="Q156" s="72" t="s">
        <v>1155</v>
      </c>
      <c r="R156" s="72"/>
      <c r="S156" s="72"/>
      <c r="T156" s="72"/>
      <c r="U156" s="76" t="s">
        <v>1645</v>
      </c>
      <c r="V156" s="76" t="s">
        <v>1645</v>
      </c>
      <c r="W156" s="74">
        <v>42827.992696759262</v>
      </c>
      <c r="X156" s="76" t="s">
        <v>1990</v>
      </c>
      <c r="Y156" s="72"/>
      <c r="Z156" s="72"/>
      <c r="AA156" s="78" t="s">
        <v>2268</v>
      </c>
      <c r="AB156" s="72"/>
      <c r="AC156" s="72" t="b">
        <v>0</v>
      </c>
      <c r="AD156" s="72">
        <v>0</v>
      </c>
      <c r="AE156" s="78" t="s">
        <v>236</v>
      </c>
      <c r="AF156" s="72" t="b">
        <v>0</v>
      </c>
      <c r="AG156" s="72" t="s">
        <v>237</v>
      </c>
      <c r="AH156" s="72"/>
      <c r="AI156" s="78" t="s">
        <v>236</v>
      </c>
      <c r="AJ156" s="72" t="b">
        <v>0</v>
      </c>
      <c r="AK156" s="72">
        <v>7</v>
      </c>
      <c r="AL156" s="78" t="s">
        <v>2267</v>
      </c>
      <c r="AM156" s="72" t="s">
        <v>254</v>
      </c>
      <c r="AN156" s="72" t="b">
        <v>0</v>
      </c>
      <c r="AO156" s="78" t="s">
        <v>2267</v>
      </c>
      <c r="AP156" s="72" t="s">
        <v>179</v>
      </c>
      <c r="AQ156" s="72">
        <v>0</v>
      </c>
      <c r="AR156" s="72">
        <v>0</v>
      </c>
      <c r="AS156" s="72"/>
      <c r="AT156" s="72"/>
      <c r="AU156" s="72"/>
      <c r="AV156" s="72"/>
      <c r="AW156" s="72"/>
      <c r="AX156" s="72"/>
      <c r="AY156" s="72"/>
      <c r="AZ156" s="72"/>
    </row>
    <row r="157" spans="1:52" x14ac:dyDescent="0.35">
      <c r="A157" s="70" t="s">
        <v>412</v>
      </c>
      <c r="B157" s="70" t="s">
        <v>218</v>
      </c>
      <c r="C157" s="83"/>
      <c r="D157" s="84"/>
      <c r="E157" s="85"/>
      <c r="F157" s="86"/>
      <c r="G157" s="83"/>
      <c r="H157" s="81"/>
      <c r="I157" s="87"/>
      <c r="J157" s="87"/>
      <c r="K157" s="36"/>
      <c r="L157" s="90">
        <v>157</v>
      </c>
      <c r="M157" s="90"/>
      <c r="N157" s="89"/>
      <c r="O157" s="72" t="s">
        <v>219</v>
      </c>
      <c r="P157" s="74">
        <v>42827.963564814818</v>
      </c>
      <c r="Q157" s="72" t="s">
        <v>447</v>
      </c>
      <c r="R157" s="76" t="s">
        <v>476</v>
      </c>
      <c r="S157" s="72" t="s">
        <v>231</v>
      </c>
      <c r="T157" s="72"/>
      <c r="U157" s="72"/>
      <c r="V157" s="76" t="s">
        <v>531</v>
      </c>
      <c r="W157" s="74">
        <v>42827.963564814818</v>
      </c>
      <c r="X157" s="76" t="s">
        <v>550</v>
      </c>
      <c r="Y157" s="72"/>
      <c r="Z157" s="72"/>
      <c r="AA157" s="78" t="s">
        <v>580</v>
      </c>
      <c r="AB157" s="72"/>
      <c r="AC157" s="72" t="b">
        <v>0</v>
      </c>
      <c r="AD157" s="72">
        <v>0</v>
      </c>
      <c r="AE157" s="78" t="s">
        <v>236</v>
      </c>
      <c r="AF157" s="72" t="b">
        <v>0</v>
      </c>
      <c r="AG157" s="72" t="s">
        <v>242</v>
      </c>
      <c r="AH157" s="72"/>
      <c r="AI157" s="78" t="s">
        <v>236</v>
      </c>
      <c r="AJ157" s="72" t="b">
        <v>0</v>
      </c>
      <c r="AK157" s="72">
        <v>1</v>
      </c>
      <c r="AL157" s="78" t="s">
        <v>236</v>
      </c>
      <c r="AM157" s="72" t="s">
        <v>244</v>
      </c>
      <c r="AN157" s="72" t="b">
        <v>0</v>
      </c>
      <c r="AO157" s="78" t="s">
        <v>580</v>
      </c>
      <c r="AP157" s="72" t="s">
        <v>179</v>
      </c>
      <c r="AQ157" s="72">
        <v>0</v>
      </c>
      <c r="AR157" s="72">
        <v>0</v>
      </c>
      <c r="AS157" s="72"/>
      <c r="AT157" s="72"/>
      <c r="AU157" s="72"/>
      <c r="AV157" s="72"/>
      <c r="AW157" s="72"/>
      <c r="AX157" s="72"/>
      <c r="AY157" s="72"/>
      <c r="AZ157" s="72"/>
    </row>
    <row r="158" spans="1:52" x14ac:dyDescent="0.35">
      <c r="A158" s="70" t="s">
        <v>413</v>
      </c>
      <c r="B158" s="70" t="s">
        <v>412</v>
      </c>
      <c r="C158" s="83"/>
      <c r="D158" s="84"/>
      <c r="E158" s="85"/>
      <c r="F158" s="86"/>
      <c r="G158" s="83"/>
      <c r="H158" s="81"/>
      <c r="I158" s="87"/>
      <c r="J158" s="87"/>
      <c r="K158" s="36"/>
      <c r="L158" s="90">
        <v>158</v>
      </c>
      <c r="M158" s="90"/>
      <c r="N158" s="89"/>
      <c r="O158" s="72" t="s">
        <v>219</v>
      </c>
      <c r="P158" s="74">
        <v>42828.001805555556</v>
      </c>
      <c r="Q158" s="72" t="s">
        <v>448</v>
      </c>
      <c r="R158" s="76" t="s">
        <v>476</v>
      </c>
      <c r="S158" s="72" t="s">
        <v>231</v>
      </c>
      <c r="T158" s="72"/>
      <c r="U158" s="72"/>
      <c r="V158" s="76" t="s">
        <v>532</v>
      </c>
      <c r="W158" s="74">
        <v>42828.001805555556</v>
      </c>
      <c r="X158" s="76" t="s">
        <v>551</v>
      </c>
      <c r="Y158" s="72"/>
      <c r="Z158" s="72"/>
      <c r="AA158" s="78" t="s">
        <v>581</v>
      </c>
      <c r="AB158" s="72"/>
      <c r="AC158" s="72" t="b">
        <v>0</v>
      </c>
      <c r="AD158" s="72">
        <v>0</v>
      </c>
      <c r="AE158" s="78" t="s">
        <v>236</v>
      </c>
      <c r="AF158" s="72" t="b">
        <v>0</v>
      </c>
      <c r="AG158" s="72" t="s">
        <v>242</v>
      </c>
      <c r="AH158" s="72"/>
      <c r="AI158" s="78" t="s">
        <v>236</v>
      </c>
      <c r="AJ158" s="72" t="b">
        <v>0</v>
      </c>
      <c r="AK158" s="72">
        <v>1</v>
      </c>
      <c r="AL158" s="78" t="s">
        <v>580</v>
      </c>
      <c r="AM158" s="72" t="s">
        <v>616</v>
      </c>
      <c r="AN158" s="72" t="b">
        <v>0</v>
      </c>
      <c r="AO158" s="78" t="s">
        <v>580</v>
      </c>
      <c r="AP158" s="72" t="s">
        <v>179</v>
      </c>
      <c r="AQ158" s="72">
        <v>0</v>
      </c>
      <c r="AR158" s="72">
        <v>0</v>
      </c>
      <c r="AS158" s="72"/>
      <c r="AT158" s="72"/>
      <c r="AU158" s="72"/>
      <c r="AV158" s="72"/>
      <c r="AW158" s="72"/>
      <c r="AX158" s="72"/>
      <c r="AY158" s="72"/>
      <c r="AZ158" s="72"/>
    </row>
    <row r="159" spans="1:52" x14ac:dyDescent="0.35">
      <c r="A159" s="70" t="s">
        <v>413</v>
      </c>
      <c r="B159" s="70" t="s">
        <v>218</v>
      </c>
      <c r="C159" s="83"/>
      <c r="D159" s="84"/>
      <c r="E159" s="85"/>
      <c r="F159" s="86"/>
      <c r="G159" s="83"/>
      <c r="H159" s="81"/>
      <c r="I159" s="87"/>
      <c r="J159" s="87"/>
      <c r="K159" s="36"/>
      <c r="L159" s="90">
        <v>159</v>
      </c>
      <c r="M159" s="90"/>
      <c r="N159" s="89"/>
      <c r="O159" s="72" t="s">
        <v>219</v>
      </c>
      <c r="P159" s="74">
        <v>42828.001805555556</v>
      </c>
      <c r="Q159" s="72" t="s">
        <v>448</v>
      </c>
      <c r="R159" s="76" t="s">
        <v>476</v>
      </c>
      <c r="S159" s="72" t="s">
        <v>231</v>
      </c>
      <c r="T159" s="72"/>
      <c r="U159" s="72"/>
      <c r="V159" s="76" t="s">
        <v>532</v>
      </c>
      <c r="W159" s="74">
        <v>42828.001805555556</v>
      </c>
      <c r="X159" s="76" t="s">
        <v>551</v>
      </c>
      <c r="Y159" s="72"/>
      <c r="Z159" s="72"/>
      <c r="AA159" s="78" t="s">
        <v>581</v>
      </c>
      <c r="AB159" s="72"/>
      <c r="AC159" s="72" t="b">
        <v>0</v>
      </c>
      <c r="AD159" s="72">
        <v>0</v>
      </c>
      <c r="AE159" s="78" t="s">
        <v>236</v>
      </c>
      <c r="AF159" s="72" t="b">
        <v>0</v>
      </c>
      <c r="AG159" s="72" t="s">
        <v>242</v>
      </c>
      <c r="AH159" s="72"/>
      <c r="AI159" s="78" t="s">
        <v>236</v>
      </c>
      <c r="AJ159" s="72" t="b">
        <v>0</v>
      </c>
      <c r="AK159" s="72">
        <v>1</v>
      </c>
      <c r="AL159" s="78" t="s">
        <v>580</v>
      </c>
      <c r="AM159" s="72" t="s">
        <v>616</v>
      </c>
      <c r="AN159" s="72" t="b">
        <v>0</v>
      </c>
      <c r="AO159" s="78" t="s">
        <v>580</v>
      </c>
      <c r="AP159" s="72" t="s">
        <v>179</v>
      </c>
      <c r="AQ159" s="72">
        <v>0</v>
      </c>
      <c r="AR159" s="72">
        <v>0</v>
      </c>
      <c r="AS159" s="72"/>
      <c r="AT159" s="72"/>
      <c r="AU159" s="72"/>
      <c r="AV159" s="72"/>
      <c r="AW159" s="72"/>
      <c r="AX159" s="72"/>
      <c r="AY159" s="72"/>
      <c r="AZ159" s="72"/>
    </row>
    <row r="160" spans="1:52" x14ac:dyDescent="0.35">
      <c r="A160" s="70" t="s">
        <v>954</v>
      </c>
      <c r="B160" s="70" t="s">
        <v>954</v>
      </c>
      <c r="C160" s="83"/>
      <c r="D160" s="84"/>
      <c r="E160" s="85"/>
      <c r="F160" s="86"/>
      <c r="G160" s="83"/>
      <c r="H160" s="81"/>
      <c r="I160" s="87"/>
      <c r="J160" s="87"/>
      <c r="K160" s="36"/>
      <c r="L160" s="90">
        <v>160</v>
      </c>
      <c r="M160" s="90"/>
      <c r="N160" s="89"/>
      <c r="O160" s="72" t="s">
        <v>179</v>
      </c>
      <c r="P160" s="74">
        <v>42827.69939814815</v>
      </c>
      <c r="Q160" s="72" t="s">
        <v>1238</v>
      </c>
      <c r="R160" s="72" t="s">
        <v>1456</v>
      </c>
      <c r="S160" s="72" t="s">
        <v>1579</v>
      </c>
      <c r="T160" s="72"/>
      <c r="U160" s="72"/>
      <c r="V160" s="76" t="s">
        <v>1769</v>
      </c>
      <c r="W160" s="74">
        <v>42827.69939814815</v>
      </c>
      <c r="X160" s="76" t="s">
        <v>1991</v>
      </c>
      <c r="Y160" s="72"/>
      <c r="Z160" s="72"/>
      <c r="AA160" s="78" t="s">
        <v>2269</v>
      </c>
      <c r="AB160" s="72"/>
      <c r="AC160" s="72" t="b">
        <v>0</v>
      </c>
      <c r="AD160" s="72">
        <v>0</v>
      </c>
      <c r="AE160" s="78" t="s">
        <v>236</v>
      </c>
      <c r="AF160" s="72" t="b">
        <v>0</v>
      </c>
      <c r="AG160" s="72" t="s">
        <v>242</v>
      </c>
      <c r="AH160" s="72"/>
      <c r="AI160" s="78" t="s">
        <v>236</v>
      </c>
      <c r="AJ160" s="72" t="b">
        <v>0</v>
      </c>
      <c r="AK160" s="72">
        <v>0</v>
      </c>
      <c r="AL160" s="78" t="s">
        <v>236</v>
      </c>
      <c r="AM160" s="72" t="s">
        <v>2462</v>
      </c>
      <c r="AN160" s="72" t="b">
        <v>1</v>
      </c>
      <c r="AO160" s="78" t="s">
        <v>2269</v>
      </c>
      <c r="AP160" s="72" t="s">
        <v>179</v>
      </c>
      <c r="AQ160" s="72">
        <v>0</v>
      </c>
      <c r="AR160" s="72">
        <v>0</v>
      </c>
      <c r="AS160" s="72"/>
      <c r="AT160" s="72"/>
      <c r="AU160" s="72"/>
      <c r="AV160" s="72"/>
      <c r="AW160" s="72"/>
      <c r="AX160" s="72"/>
      <c r="AY160" s="72"/>
      <c r="AZ160" s="72"/>
    </row>
    <row r="161" spans="1:52" x14ac:dyDescent="0.35">
      <c r="A161" s="70" t="s">
        <v>954</v>
      </c>
      <c r="B161" s="70" t="s">
        <v>954</v>
      </c>
      <c r="C161" s="83"/>
      <c r="D161" s="84"/>
      <c r="E161" s="85"/>
      <c r="F161" s="86"/>
      <c r="G161" s="83"/>
      <c r="H161" s="81"/>
      <c r="I161" s="87"/>
      <c r="J161" s="87"/>
      <c r="K161" s="36"/>
      <c r="L161" s="90">
        <v>161</v>
      </c>
      <c r="M161" s="90"/>
      <c r="N161" s="89"/>
      <c r="O161" s="72" t="s">
        <v>179</v>
      </c>
      <c r="P161" s="74">
        <v>42828.012002314812</v>
      </c>
      <c r="Q161" s="72" t="s">
        <v>1239</v>
      </c>
      <c r="R161" s="72" t="s">
        <v>1457</v>
      </c>
      <c r="S161" s="72" t="s">
        <v>1579</v>
      </c>
      <c r="T161" s="72"/>
      <c r="U161" s="72"/>
      <c r="V161" s="76" t="s">
        <v>1769</v>
      </c>
      <c r="W161" s="74">
        <v>42828.012002314812</v>
      </c>
      <c r="X161" s="76" t="s">
        <v>1992</v>
      </c>
      <c r="Y161" s="72"/>
      <c r="Z161" s="72"/>
      <c r="AA161" s="78" t="s">
        <v>2270</v>
      </c>
      <c r="AB161" s="72"/>
      <c r="AC161" s="72" t="b">
        <v>0</v>
      </c>
      <c r="AD161" s="72">
        <v>0</v>
      </c>
      <c r="AE161" s="78" t="s">
        <v>236</v>
      </c>
      <c r="AF161" s="72" t="b">
        <v>0</v>
      </c>
      <c r="AG161" s="72" t="s">
        <v>242</v>
      </c>
      <c r="AH161" s="72"/>
      <c r="AI161" s="78" t="s">
        <v>236</v>
      </c>
      <c r="AJ161" s="72" t="b">
        <v>0</v>
      </c>
      <c r="AK161" s="72">
        <v>0</v>
      </c>
      <c r="AL161" s="78" t="s">
        <v>236</v>
      </c>
      <c r="AM161" s="72" t="s">
        <v>2462</v>
      </c>
      <c r="AN161" s="72" t="b">
        <v>1</v>
      </c>
      <c r="AO161" s="78" t="s">
        <v>2270</v>
      </c>
      <c r="AP161" s="72" t="s">
        <v>179</v>
      </c>
      <c r="AQ161" s="72">
        <v>0</v>
      </c>
      <c r="AR161" s="72">
        <v>0</v>
      </c>
      <c r="AS161" s="72"/>
      <c r="AT161" s="72"/>
      <c r="AU161" s="72"/>
      <c r="AV161" s="72"/>
      <c r="AW161" s="72"/>
      <c r="AX161" s="72"/>
      <c r="AY161" s="72"/>
      <c r="AZ161" s="72"/>
    </row>
    <row r="162" spans="1:52" x14ac:dyDescent="0.35">
      <c r="A162" s="70" t="s">
        <v>955</v>
      </c>
      <c r="B162" s="70" t="s">
        <v>955</v>
      </c>
      <c r="C162" s="83"/>
      <c r="D162" s="84"/>
      <c r="E162" s="85"/>
      <c r="F162" s="86"/>
      <c r="G162" s="83"/>
      <c r="H162" s="81"/>
      <c r="I162" s="87"/>
      <c r="J162" s="87"/>
      <c r="K162" s="36"/>
      <c r="L162" s="90">
        <v>162</v>
      </c>
      <c r="M162" s="90"/>
      <c r="N162" s="89"/>
      <c r="O162" s="72" t="s">
        <v>179</v>
      </c>
      <c r="P162" s="74">
        <v>42828.023333333331</v>
      </c>
      <c r="Q162" s="72" t="s">
        <v>1240</v>
      </c>
      <c r="R162" s="76" t="s">
        <v>1458</v>
      </c>
      <c r="S162" s="72" t="s">
        <v>1580</v>
      </c>
      <c r="T162" s="72"/>
      <c r="U162" s="76" t="s">
        <v>1666</v>
      </c>
      <c r="V162" s="76" t="s">
        <v>1666</v>
      </c>
      <c r="W162" s="74">
        <v>42828.023333333331</v>
      </c>
      <c r="X162" s="76" t="s">
        <v>1993</v>
      </c>
      <c r="Y162" s="72"/>
      <c r="Z162" s="72"/>
      <c r="AA162" s="78" t="s">
        <v>2271</v>
      </c>
      <c r="AB162" s="72"/>
      <c r="AC162" s="72" t="b">
        <v>0</v>
      </c>
      <c r="AD162" s="72">
        <v>0</v>
      </c>
      <c r="AE162" s="78" t="s">
        <v>236</v>
      </c>
      <c r="AF162" s="72" t="b">
        <v>0</v>
      </c>
      <c r="AG162" s="72" t="s">
        <v>605</v>
      </c>
      <c r="AH162" s="72"/>
      <c r="AI162" s="78" t="s">
        <v>236</v>
      </c>
      <c r="AJ162" s="72" t="b">
        <v>0</v>
      </c>
      <c r="AK162" s="72">
        <v>0</v>
      </c>
      <c r="AL162" s="78" t="s">
        <v>236</v>
      </c>
      <c r="AM162" s="72" t="s">
        <v>248</v>
      </c>
      <c r="AN162" s="72" t="b">
        <v>0</v>
      </c>
      <c r="AO162" s="78" t="s">
        <v>2271</v>
      </c>
      <c r="AP162" s="72" t="s">
        <v>179</v>
      </c>
      <c r="AQ162" s="72">
        <v>0</v>
      </c>
      <c r="AR162" s="72">
        <v>0</v>
      </c>
      <c r="AS162" s="72"/>
      <c r="AT162" s="72"/>
      <c r="AU162" s="72"/>
      <c r="AV162" s="72"/>
      <c r="AW162" s="72"/>
      <c r="AX162" s="72"/>
      <c r="AY162" s="72"/>
      <c r="AZ162" s="72"/>
    </row>
    <row r="163" spans="1:52" x14ac:dyDescent="0.35">
      <c r="A163" s="70" t="s">
        <v>407</v>
      </c>
      <c r="B163" s="70" t="s">
        <v>407</v>
      </c>
      <c r="C163" s="83"/>
      <c r="D163" s="84"/>
      <c r="E163" s="85"/>
      <c r="F163" s="86"/>
      <c r="G163" s="83"/>
      <c r="H163" s="81"/>
      <c r="I163" s="87"/>
      <c r="J163" s="87"/>
      <c r="K163" s="36"/>
      <c r="L163" s="90">
        <v>163</v>
      </c>
      <c r="M163" s="90"/>
      <c r="N163" s="89"/>
      <c r="O163" s="72" t="s">
        <v>179</v>
      </c>
      <c r="P163" s="74">
        <v>42828.049398148149</v>
      </c>
      <c r="Q163" s="72" t="s">
        <v>1241</v>
      </c>
      <c r="R163" s="76" t="s">
        <v>1415</v>
      </c>
      <c r="S163" s="72" t="s">
        <v>346</v>
      </c>
      <c r="T163" s="72"/>
      <c r="U163" s="76" t="s">
        <v>1667</v>
      </c>
      <c r="V163" s="76" t="s">
        <v>1667</v>
      </c>
      <c r="W163" s="74">
        <v>42828.049398148149</v>
      </c>
      <c r="X163" s="76" t="s">
        <v>1994</v>
      </c>
      <c r="Y163" s="72"/>
      <c r="Z163" s="72"/>
      <c r="AA163" s="78" t="s">
        <v>2272</v>
      </c>
      <c r="AB163" s="72"/>
      <c r="AC163" s="72" t="b">
        <v>0</v>
      </c>
      <c r="AD163" s="72">
        <v>0</v>
      </c>
      <c r="AE163" s="78" t="s">
        <v>236</v>
      </c>
      <c r="AF163" s="72" t="b">
        <v>0</v>
      </c>
      <c r="AG163" s="72" t="s">
        <v>238</v>
      </c>
      <c r="AH163" s="72"/>
      <c r="AI163" s="78" t="s">
        <v>236</v>
      </c>
      <c r="AJ163" s="72" t="b">
        <v>0</v>
      </c>
      <c r="AK163" s="72">
        <v>0</v>
      </c>
      <c r="AL163" s="78" t="s">
        <v>236</v>
      </c>
      <c r="AM163" s="72" t="s">
        <v>611</v>
      </c>
      <c r="AN163" s="72" t="b">
        <v>0</v>
      </c>
      <c r="AO163" s="78" t="s">
        <v>2272</v>
      </c>
      <c r="AP163" s="72" t="s">
        <v>179</v>
      </c>
      <c r="AQ163" s="72">
        <v>0</v>
      </c>
      <c r="AR163" s="72">
        <v>0</v>
      </c>
      <c r="AS163" s="72"/>
      <c r="AT163" s="72"/>
      <c r="AU163" s="72"/>
      <c r="AV163" s="72"/>
      <c r="AW163" s="72"/>
      <c r="AX163" s="72"/>
      <c r="AY163" s="72"/>
      <c r="AZ163" s="72"/>
    </row>
    <row r="164" spans="1:52" x14ac:dyDescent="0.35">
      <c r="A164" s="70" t="s">
        <v>956</v>
      </c>
      <c r="B164" s="70" t="s">
        <v>956</v>
      </c>
      <c r="C164" s="83"/>
      <c r="D164" s="84"/>
      <c r="E164" s="85"/>
      <c r="F164" s="86"/>
      <c r="G164" s="83"/>
      <c r="H164" s="81"/>
      <c r="I164" s="87"/>
      <c r="J164" s="87"/>
      <c r="K164" s="36"/>
      <c r="L164" s="90">
        <v>164</v>
      </c>
      <c r="M164" s="90"/>
      <c r="N164" s="89"/>
      <c r="O164" s="72" t="s">
        <v>179</v>
      </c>
      <c r="P164" s="74">
        <v>42828.052847222221</v>
      </c>
      <c r="Q164" s="72" t="s">
        <v>1242</v>
      </c>
      <c r="R164" s="76" t="s">
        <v>1415</v>
      </c>
      <c r="S164" s="72" t="s">
        <v>346</v>
      </c>
      <c r="T164" s="72"/>
      <c r="U164" s="76" t="s">
        <v>1668</v>
      </c>
      <c r="V164" s="76" t="s">
        <v>1668</v>
      </c>
      <c r="W164" s="74">
        <v>42828.052847222221</v>
      </c>
      <c r="X164" s="76" t="s">
        <v>1995</v>
      </c>
      <c r="Y164" s="72"/>
      <c r="Z164" s="72"/>
      <c r="AA164" s="78" t="s">
        <v>2273</v>
      </c>
      <c r="AB164" s="72"/>
      <c r="AC164" s="72" t="b">
        <v>0</v>
      </c>
      <c r="AD164" s="72">
        <v>0</v>
      </c>
      <c r="AE164" s="78" t="s">
        <v>236</v>
      </c>
      <c r="AF164" s="72" t="b">
        <v>0</v>
      </c>
      <c r="AG164" s="72" t="s">
        <v>238</v>
      </c>
      <c r="AH164" s="72"/>
      <c r="AI164" s="78" t="s">
        <v>236</v>
      </c>
      <c r="AJ164" s="72" t="b">
        <v>0</v>
      </c>
      <c r="AK164" s="72">
        <v>0</v>
      </c>
      <c r="AL164" s="78" t="s">
        <v>236</v>
      </c>
      <c r="AM164" s="72" t="s">
        <v>611</v>
      </c>
      <c r="AN164" s="72" t="b">
        <v>0</v>
      </c>
      <c r="AO164" s="78" t="s">
        <v>2273</v>
      </c>
      <c r="AP164" s="72" t="s">
        <v>179</v>
      </c>
      <c r="AQ164" s="72">
        <v>0</v>
      </c>
      <c r="AR164" s="72">
        <v>0</v>
      </c>
      <c r="AS164" s="72"/>
      <c r="AT164" s="72"/>
      <c r="AU164" s="72"/>
      <c r="AV164" s="72"/>
      <c r="AW164" s="72"/>
      <c r="AX164" s="72"/>
      <c r="AY164" s="72"/>
      <c r="AZ164" s="72"/>
    </row>
    <row r="165" spans="1:52" x14ac:dyDescent="0.35">
      <c r="A165" s="70" t="s">
        <v>957</v>
      </c>
      <c r="B165" s="70" t="s">
        <v>957</v>
      </c>
      <c r="C165" s="83"/>
      <c r="D165" s="84"/>
      <c r="E165" s="85"/>
      <c r="F165" s="86"/>
      <c r="G165" s="83"/>
      <c r="H165" s="81"/>
      <c r="I165" s="87"/>
      <c r="J165" s="87"/>
      <c r="K165" s="36"/>
      <c r="L165" s="90">
        <v>165</v>
      </c>
      <c r="M165" s="90"/>
      <c r="N165" s="89"/>
      <c r="O165" s="72" t="s">
        <v>179</v>
      </c>
      <c r="P165" s="74">
        <v>42828.066562499997</v>
      </c>
      <c r="Q165" s="72" t="s">
        <v>1243</v>
      </c>
      <c r="R165" s="76" t="s">
        <v>1459</v>
      </c>
      <c r="S165" s="72" t="s">
        <v>230</v>
      </c>
      <c r="T165" s="72"/>
      <c r="U165" s="76" t="s">
        <v>1669</v>
      </c>
      <c r="V165" s="76" t="s">
        <v>1669</v>
      </c>
      <c r="W165" s="74">
        <v>42828.066562499997</v>
      </c>
      <c r="X165" s="76" t="s">
        <v>1996</v>
      </c>
      <c r="Y165" s="72"/>
      <c r="Z165" s="72"/>
      <c r="AA165" s="78" t="s">
        <v>2274</v>
      </c>
      <c r="AB165" s="72"/>
      <c r="AC165" s="72" t="b">
        <v>0</v>
      </c>
      <c r="AD165" s="72">
        <v>0</v>
      </c>
      <c r="AE165" s="78" t="s">
        <v>236</v>
      </c>
      <c r="AF165" s="72" t="b">
        <v>0</v>
      </c>
      <c r="AG165" s="72" t="s">
        <v>355</v>
      </c>
      <c r="AH165" s="72"/>
      <c r="AI165" s="78" t="s">
        <v>236</v>
      </c>
      <c r="AJ165" s="72" t="b">
        <v>0</v>
      </c>
      <c r="AK165" s="72">
        <v>0</v>
      </c>
      <c r="AL165" s="78" t="s">
        <v>236</v>
      </c>
      <c r="AM165" s="72" t="s">
        <v>255</v>
      </c>
      <c r="AN165" s="72" t="b">
        <v>0</v>
      </c>
      <c r="AO165" s="78" t="s">
        <v>2274</v>
      </c>
      <c r="AP165" s="72" t="s">
        <v>179</v>
      </c>
      <c r="AQ165" s="72">
        <v>0</v>
      </c>
      <c r="AR165" s="72">
        <v>0</v>
      </c>
      <c r="AS165" s="72"/>
      <c r="AT165" s="72"/>
      <c r="AU165" s="72"/>
      <c r="AV165" s="72"/>
      <c r="AW165" s="72"/>
      <c r="AX165" s="72"/>
      <c r="AY165" s="72"/>
      <c r="AZ165" s="72"/>
    </row>
    <row r="166" spans="1:52" x14ac:dyDescent="0.35">
      <c r="A166" s="70" t="s">
        <v>958</v>
      </c>
      <c r="B166" s="70" t="s">
        <v>958</v>
      </c>
      <c r="C166" s="83"/>
      <c r="D166" s="84"/>
      <c r="E166" s="85"/>
      <c r="F166" s="86"/>
      <c r="G166" s="83"/>
      <c r="H166" s="81"/>
      <c r="I166" s="87"/>
      <c r="J166" s="87"/>
      <c r="K166" s="36"/>
      <c r="L166" s="90">
        <v>166</v>
      </c>
      <c r="M166" s="90"/>
      <c r="N166" s="89"/>
      <c r="O166" s="72" t="s">
        <v>179</v>
      </c>
      <c r="P166" s="74">
        <v>42828.091932870368</v>
      </c>
      <c r="Q166" s="72" t="s">
        <v>1244</v>
      </c>
      <c r="R166" s="76" t="s">
        <v>1460</v>
      </c>
      <c r="S166" s="72" t="s">
        <v>1581</v>
      </c>
      <c r="T166" s="72"/>
      <c r="U166" s="76" t="s">
        <v>1670</v>
      </c>
      <c r="V166" s="76" t="s">
        <v>1670</v>
      </c>
      <c r="W166" s="74">
        <v>42828.091932870368</v>
      </c>
      <c r="X166" s="76" t="s">
        <v>1997</v>
      </c>
      <c r="Y166" s="72"/>
      <c r="Z166" s="72"/>
      <c r="AA166" s="78" t="s">
        <v>2275</v>
      </c>
      <c r="AB166" s="72"/>
      <c r="AC166" s="72" t="b">
        <v>0</v>
      </c>
      <c r="AD166" s="72">
        <v>0</v>
      </c>
      <c r="AE166" s="78" t="s">
        <v>236</v>
      </c>
      <c r="AF166" s="72" t="b">
        <v>0</v>
      </c>
      <c r="AG166" s="72" t="s">
        <v>241</v>
      </c>
      <c r="AH166" s="72"/>
      <c r="AI166" s="78" t="s">
        <v>236</v>
      </c>
      <c r="AJ166" s="72" t="b">
        <v>0</v>
      </c>
      <c r="AK166" s="72">
        <v>1</v>
      </c>
      <c r="AL166" s="78" t="s">
        <v>236</v>
      </c>
      <c r="AM166" s="72" t="s">
        <v>256</v>
      </c>
      <c r="AN166" s="72" t="b">
        <v>0</v>
      </c>
      <c r="AO166" s="78" t="s">
        <v>2275</v>
      </c>
      <c r="AP166" s="72" t="s">
        <v>179</v>
      </c>
      <c r="AQ166" s="72">
        <v>0</v>
      </c>
      <c r="AR166" s="72">
        <v>0</v>
      </c>
      <c r="AS166" s="72"/>
      <c r="AT166" s="72"/>
      <c r="AU166" s="72"/>
      <c r="AV166" s="72"/>
      <c r="AW166" s="72"/>
      <c r="AX166" s="72"/>
      <c r="AY166" s="72"/>
      <c r="AZ166" s="72"/>
    </row>
    <row r="167" spans="1:52" x14ac:dyDescent="0.35">
      <c r="A167" s="70" t="s">
        <v>959</v>
      </c>
      <c r="B167" s="70" t="s">
        <v>958</v>
      </c>
      <c r="C167" s="83"/>
      <c r="D167" s="84"/>
      <c r="E167" s="85"/>
      <c r="F167" s="86"/>
      <c r="G167" s="83"/>
      <c r="H167" s="81"/>
      <c r="I167" s="87"/>
      <c r="J167" s="87"/>
      <c r="K167" s="36"/>
      <c r="L167" s="90">
        <v>167</v>
      </c>
      <c r="M167" s="90"/>
      <c r="N167" s="89"/>
      <c r="O167" s="72" t="s">
        <v>219</v>
      </c>
      <c r="P167" s="74">
        <v>42828.091944444444</v>
      </c>
      <c r="Q167" s="72" t="s">
        <v>1245</v>
      </c>
      <c r="R167" s="76" t="s">
        <v>1460</v>
      </c>
      <c r="S167" s="72" t="s">
        <v>1581</v>
      </c>
      <c r="T167" s="72"/>
      <c r="U167" s="72"/>
      <c r="V167" s="76" t="s">
        <v>1770</v>
      </c>
      <c r="W167" s="74">
        <v>42828.091944444444</v>
      </c>
      <c r="X167" s="76" t="s">
        <v>1998</v>
      </c>
      <c r="Y167" s="72"/>
      <c r="Z167" s="72"/>
      <c r="AA167" s="78" t="s">
        <v>2276</v>
      </c>
      <c r="AB167" s="72"/>
      <c r="AC167" s="72" t="b">
        <v>0</v>
      </c>
      <c r="AD167" s="72">
        <v>0</v>
      </c>
      <c r="AE167" s="78" t="s">
        <v>236</v>
      </c>
      <c r="AF167" s="72" t="b">
        <v>0</v>
      </c>
      <c r="AG167" s="72" t="s">
        <v>241</v>
      </c>
      <c r="AH167" s="72"/>
      <c r="AI167" s="78" t="s">
        <v>236</v>
      </c>
      <c r="AJ167" s="72" t="b">
        <v>0</v>
      </c>
      <c r="AK167" s="72">
        <v>1</v>
      </c>
      <c r="AL167" s="78" t="s">
        <v>2275</v>
      </c>
      <c r="AM167" s="72" t="s">
        <v>2463</v>
      </c>
      <c r="AN167" s="72" t="b">
        <v>0</v>
      </c>
      <c r="AO167" s="78" t="s">
        <v>2275</v>
      </c>
      <c r="AP167" s="72" t="s">
        <v>179</v>
      </c>
      <c r="AQ167" s="72">
        <v>0</v>
      </c>
      <c r="AR167" s="72">
        <v>0</v>
      </c>
      <c r="AS167" s="72"/>
      <c r="AT167" s="72"/>
      <c r="AU167" s="72"/>
      <c r="AV167" s="72"/>
      <c r="AW167" s="72"/>
      <c r="AX167" s="72"/>
      <c r="AY167" s="72"/>
      <c r="AZ167" s="72"/>
    </row>
    <row r="168" spans="1:52" x14ac:dyDescent="0.35">
      <c r="A168" s="70" t="s">
        <v>960</v>
      </c>
      <c r="B168" s="70" t="s">
        <v>960</v>
      </c>
      <c r="C168" s="83"/>
      <c r="D168" s="84"/>
      <c r="E168" s="85"/>
      <c r="F168" s="86"/>
      <c r="G168" s="83"/>
      <c r="H168" s="81"/>
      <c r="I168" s="87"/>
      <c r="J168" s="87"/>
      <c r="K168" s="36"/>
      <c r="L168" s="90">
        <v>168</v>
      </c>
      <c r="M168" s="90"/>
      <c r="N168" s="89"/>
      <c r="O168" s="72" t="s">
        <v>179</v>
      </c>
      <c r="P168" s="74">
        <v>42828.104178240741</v>
      </c>
      <c r="Q168" s="72" t="s">
        <v>1246</v>
      </c>
      <c r="R168" s="76" t="s">
        <v>1461</v>
      </c>
      <c r="S168" s="72" t="s">
        <v>1582</v>
      </c>
      <c r="T168" s="72"/>
      <c r="U168" s="76" t="s">
        <v>1671</v>
      </c>
      <c r="V168" s="76" t="s">
        <v>1671</v>
      </c>
      <c r="W168" s="74">
        <v>42828.104178240741</v>
      </c>
      <c r="X168" s="76" t="s">
        <v>1999</v>
      </c>
      <c r="Y168" s="72"/>
      <c r="Z168" s="72"/>
      <c r="AA168" s="78" t="s">
        <v>2277</v>
      </c>
      <c r="AB168" s="72"/>
      <c r="AC168" s="72" t="b">
        <v>0</v>
      </c>
      <c r="AD168" s="72">
        <v>0</v>
      </c>
      <c r="AE168" s="78" t="s">
        <v>236</v>
      </c>
      <c r="AF168" s="72" t="b">
        <v>0</v>
      </c>
      <c r="AG168" s="72" t="s">
        <v>237</v>
      </c>
      <c r="AH168" s="72"/>
      <c r="AI168" s="78" t="s">
        <v>236</v>
      </c>
      <c r="AJ168" s="72" t="b">
        <v>0</v>
      </c>
      <c r="AK168" s="72">
        <v>0</v>
      </c>
      <c r="AL168" s="78" t="s">
        <v>236</v>
      </c>
      <c r="AM168" s="72" t="s">
        <v>251</v>
      </c>
      <c r="AN168" s="72" t="b">
        <v>0</v>
      </c>
      <c r="AO168" s="78" t="s">
        <v>2277</v>
      </c>
      <c r="AP168" s="72" t="s">
        <v>179</v>
      </c>
      <c r="AQ168" s="72">
        <v>0</v>
      </c>
      <c r="AR168" s="72">
        <v>0</v>
      </c>
      <c r="AS168" s="72"/>
      <c r="AT168" s="72"/>
      <c r="AU168" s="72"/>
      <c r="AV168" s="72"/>
      <c r="AW168" s="72"/>
      <c r="AX168" s="72"/>
      <c r="AY168" s="72"/>
      <c r="AZ168" s="72"/>
    </row>
    <row r="169" spans="1:52" x14ac:dyDescent="0.35">
      <c r="A169" s="70" t="s">
        <v>961</v>
      </c>
      <c r="B169" s="70" t="s">
        <v>342</v>
      </c>
      <c r="C169" s="83"/>
      <c r="D169" s="84"/>
      <c r="E169" s="85"/>
      <c r="F169" s="86"/>
      <c r="G169" s="83"/>
      <c r="H169" s="81"/>
      <c r="I169" s="87"/>
      <c r="J169" s="87"/>
      <c r="K169" s="36"/>
      <c r="L169" s="90">
        <v>169</v>
      </c>
      <c r="M169" s="90"/>
      <c r="N169" s="89"/>
      <c r="O169" s="72" t="s">
        <v>220</v>
      </c>
      <c r="P169" s="74">
        <v>42828.108923611115</v>
      </c>
      <c r="Q169" s="72" t="s">
        <v>1247</v>
      </c>
      <c r="R169" s="72"/>
      <c r="S169" s="72"/>
      <c r="T169" s="72"/>
      <c r="U169" s="72"/>
      <c r="V169" s="76" t="s">
        <v>1771</v>
      </c>
      <c r="W169" s="74">
        <v>42828.108923611115</v>
      </c>
      <c r="X169" s="76" t="s">
        <v>2000</v>
      </c>
      <c r="Y169" s="72"/>
      <c r="Z169" s="72"/>
      <c r="AA169" s="78" t="s">
        <v>2278</v>
      </c>
      <c r="AB169" s="72"/>
      <c r="AC169" s="72" t="b">
        <v>0</v>
      </c>
      <c r="AD169" s="72">
        <v>0</v>
      </c>
      <c r="AE169" s="78" t="s">
        <v>353</v>
      </c>
      <c r="AF169" s="72" t="b">
        <v>0</v>
      </c>
      <c r="AG169" s="72" t="s">
        <v>242</v>
      </c>
      <c r="AH169" s="72"/>
      <c r="AI169" s="78" t="s">
        <v>236</v>
      </c>
      <c r="AJ169" s="72" t="b">
        <v>0</v>
      </c>
      <c r="AK169" s="72">
        <v>0</v>
      </c>
      <c r="AL169" s="78" t="s">
        <v>236</v>
      </c>
      <c r="AM169" s="72" t="s">
        <v>250</v>
      </c>
      <c r="AN169" s="72" t="b">
        <v>0</v>
      </c>
      <c r="AO169" s="78" t="s">
        <v>2278</v>
      </c>
      <c r="AP169" s="72" t="s">
        <v>179</v>
      </c>
      <c r="AQ169" s="72">
        <v>0</v>
      </c>
      <c r="AR169" s="72">
        <v>0</v>
      </c>
      <c r="AS169" s="72"/>
      <c r="AT169" s="72"/>
      <c r="AU169" s="72"/>
      <c r="AV169" s="72"/>
      <c r="AW169" s="72"/>
      <c r="AX169" s="72"/>
      <c r="AY169" s="72"/>
      <c r="AZ169" s="72"/>
    </row>
    <row r="170" spans="1:52" x14ac:dyDescent="0.35">
      <c r="A170" s="70" t="s">
        <v>962</v>
      </c>
      <c r="B170" s="70" t="s">
        <v>962</v>
      </c>
      <c r="C170" s="83"/>
      <c r="D170" s="84"/>
      <c r="E170" s="85"/>
      <c r="F170" s="86"/>
      <c r="G170" s="83"/>
      <c r="H170" s="81"/>
      <c r="I170" s="87"/>
      <c r="J170" s="87"/>
      <c r="K170" s="36"/>
      <c r="L170" s="90">
        <v>170</v>
      </c>
      <c r="M170" s="90"/>
      <c r="N170" s="89"/>
      <c r="O170" s="72" t="s">
        <v>179</v>
      </c>
      <c r="P170" s="74">
        <v>42828.11445601852</v>
      </c>
      <c r="Q170" s="72" t="s">
        <v>1248</v>
      </c>
      <c r="R170" s="76" t="s">
        <v>1462</v>
      </c>
      <c r="S170" s="72" t="s">
        <v>1583</v>
      </c>
      <c r="T170" s="72"/>
      <c r="U170" s="72"/>
      <c r="V170" s="76" t="s">
        <v>1772</v>
      </c>
      <c r="W170" s="74">
        <v>42828.11445601852</v>
      </c>
      <c r="X170" s="76" t="s">
        <v>2001</v>
      </c>
      <c r="Y170" s="72"/>
      <c r="Z170" s="72"/>
      <c r="AA170" s="78" t="s">
        <v>2279</v>
      </c>
      <c r="AB170" s="72"/>
      <c r="AC170" s="72" t="b">
        <v>0</v>
      </c>
      <c r="AD170" s="72">
        <v>0</v>
      </c>
      <c r="AE170" s="78" t="s">
        <v>236</v>
      </c>
      <c r="AF170" s="72" t="b">
        <v>0</v>
      </c>
      <c r="AG170" s="72" t="s">
        <v>606</v>
      </c>
      <c r="AH170" s="72"/>
      <c r="AI170" s="78" t="s">
        <v>236</v>
      </c>
      <c r="AJ170" s="72" t="b">
        <v>0</v>
      </c>
      <c r="AK170" s="72">
        <v>0</v>
      </c>
      <c r="AL170" s="78" t="s">
        <v>236</v>
      </c>
      <c r="AM170" s="72" t="s">
        <v>247</v>
      </c>
      <c r="AN170" s="72" t="b">
        <v>0</v>
      </c>
      <c r="AO170" s="78" t="s">
        <v>2279</v>
      </c>
      <c r="AP170" s="72" t="s">
        <v>179</v>
      </c>
      <c r="AQ170" s="72">
        <v>0</v>
      </c>
      <c r="AR170" s="72">
        <v>0</v>
      </c>
      <c r="AS170" s="72"/>
      <c r="AT170" s="72"/>
      <c r="AU170" s="72"/>
      <c r="AV170" s="72"/>
      <c r="AW170" s="72"/>
      <c r="AX170" s="72"/>
      <c r="AY170" s="72"/>
      <c r="AZ170" s="72"/>
    </row>
    <row r="171" spans="1:52" x14ac:dyDescent="0.35">
      <c r="A171" s="70" t="s">
        <v>963</v>
      </c>
      <c r="B171" s="70" t="s">
        <v>963</v>
      </c>
      <c r="C171" s="83"/>
      <c r="D171" s="84"/>
      <c r="E171" s="85"/>
      <c r="F171" s="86"/>
      <c r="G171" s="83"/>
      <c r="H171" s="81"/>
      <c r="I171" s="87"/>
      <c r="J171" s="87"/>
      <c r="K171" s="36"/>
      <c r="L171" s="90">
        <v>171</v>
      </c>
      <c r="M171" s="90"/>
      <c r="N171" s="89"/>
      <c r="O171" s="72" t="s">
        <v>179</v>
      </c>
      <c r="P171" s="74">
        <v>42828.114918981482</v>
      </c>
      <c r="Q171" s="72" t="s">
        <v>1249</v>
      </c>
      <c r="R171" s="76" t="s">
        <v>1463</v>
      </c>
      <c r="S171" s="72" t="s">
        <v>346</v>
      </c>
      <c r="T171" s="72"/>
      <c r="U171" s="72"/>
      <c r="V171" s="76" t="s">
        <v>1773</v>
      </c>
      <c r="W171" s="74">
        <v>42828.114918981482</v>
      </c>
      <c r="X171" s="76" t="s">
        <v>2002</v>
      </c>
      <c r="Y171" s="72"/>
      <c r="Z171" s="72"/>
      <c r="AA171" s="78" t="s">
        <v>2280</v>
      </c>
      <c r="AB171" s="72"/>
      <c r="AC171" s="72" t="b">
        <v>0</v>
      </c>
      <c r="AD171" s="72">
        <v>0</v>
      </c>
      <c r="AE171" s="78" t="s">
        <v>236</v>
      </c>
      <c r="AF171" s="72" t="b">
        <v>0</v>
      </c>
      <c r="AG171" s="72" t="s">
        <v>242</v>
      </c>
      <c r="AH171" s="72"/>
      <c r="AI171" s="78" t="s">
        <v>236</v>
      </c>
      <c r="AJ171" s="72" t="b">
        <v>0</v>
      </c>
      <c r="AK171" s="72">
        <v>0</v>
      </c>
      <c r="AL171" s="78" t="s">
        <v>236</v>
      </c>
      <c r="AM171" s="72" t="s">
        <v>250</v>
      </c>
      <c r="AN171" s="72" t="b">
        <v>0</v>
      </c>
      <c r="AO171" s="78" t="s">
        <v>2280</v>
      </c>
      <c r="AP171" s="72" t="s">
        <v>179</v>
      </c>
      <c r="AQ171" s="72">
        <v>0</v>
      </c>
      <c r="AR171" s="72">
        <v>0</v>
      </c>
      <c r="AS171" s="72"/>
      <c r="AT171" s="72"/>
      <c r="AU171" s="72"/>
      <c r="AV171" s="72"/>
      <c r="AW171" s="72"/>
      <c r="AX171" s="72"/>
      <c r="AY171" s="72"/>
      <c r="AZ171" s="72"/>
    </row>
    <row r="172" spans="1:52" x14ac:dyDescent="0.35">
      <c r="A172" s="70" t="s">
        <v>964</v>
      </c>
      <c r="B172" s="70" t="s">
        <v>964</v>
      </c>
      <c r="C172" s="83"/>
      <c r="D172" s="84"/>
      <c r="E172" s="85"/>
      <c r="F172" s="86"/>
      <c r="G172" s="83"/>
      <c r="H172" s="81"/>
      <c r="I172" s="87"/>
      <c r="J172" s="87"/>
      <c r="K172" s="36"/>
      <c r="L172" s="90">
        <v>172</v>
      </c>
      <c r="M172" s="90"/>
      <c r="N172" s="89"/>
      <c r="O172" s="72" t="s">
        <v>179</v>
      </c>
      <c r="P172" s="74">
        <v>42828.118171296293</v>
      </c>
      <c r="Q172" s="72" t="s">
        <v>1250</v>
      </c>
      <c r="R172" s="76" t="s">
        <v>1464</v>
      </c>
      <c r="S172" s="72" t="s">
        <v>230</v>
      </c>
      <c r="T172" s="72"/>
      <c r="U172" s="76" t="s">
        <v>1672</v>
      </c>
      <c r="V172" s="76" t="s">
        <v>1672</v>
      </c>
      <c r="W172" s="74">
        <v>42828.118171296293</v>
      </c>
      <c r="X172" s="76" t="s">
        <v>2003</v>
      </c>
      <c r="Y172" s="72"/>
      <c r="Z172" s="72"/>
      <c r="AA172" s="78" t="s">
        <v>2281</v>
      </c>
      <c r="AB172" s="72"/>
      <c r="AC172" s="72" t="b">
        <v>0</v>
      </c>
      <c r="AD172" s="72">
        <v>0</v>
      </c>
      <c r="AE172" s="78" t="s">
        <v>236</v>
      </c>
      <c r="AF172" s="72" t="b">
        <v>0</v>
      </c>
      <c r="AG172" s="72" t="s">
        <v>239</v>
      </c>
      <c r="AH172" s="72"/>
      <c r="AI172" s="78" t="s">
        <v>236</v>
      </c>
      <c r="AJ172" s="72" t="b">
        <v>0</v>
      </c>
      <c r="AK172" s="72">
        <v>0</v>
      </c>
      <c r="AL172" s="78" t="s">
        <v>236</v>
      </c>
      <c r="AM172" s="72" t="s">
        <v>255</v>
      </c>
      <c r="AN172" s="72" t="b">
        <v>0</v>
      </c>
      <c r="AO172" s="78" t="s">
        <v>2281</v>
      </c>
      <c r="AP172" s="72" t="s">
        <v>179</v>
      </c>
      <c r="AQ172" s="72">
        <v>0</v>
      </c>
      <c r="AR172" s="72">
        <v>0</v>
      </c>
      <c r="AS172" s="72"/>
      <c r="AT172" s="72"/>
      <c r="AU172" s="72"/>
      <c r="AV172" s="72"/>
      <c r="AW172" s="72"/>
      <c r="AX172" s="72"/>
      <c r="AY172" s="72"/>
      <c r="AZ172" s="72"/>
    </row>
    <row r="173" spans="1:52" x14ac:dyDescent="0.35">
      <c r="A173" s="70" t="s">
        <v>965</v>
      </c>
      <c r="B173" s="70" t="s">
        <v>965</v>
      </c>
      <c r="C173" s="83"/>
      <c r="D173" s="84"/>
      <c r="E173" s="85"/>
      <c r="F173" s="86"/>
      <c r="G173" s="83"/>
      <c r="H173" s="81"/>
      <c r="I173" s="87"/>
      <c r="J173" s="87"/>
      <c r="K173" s="36"/>
      <c r="L173" s="90">
        <v>173</v>
      </c>
      <c r="M173" s="90"/>
      <c r="N173" s="89"/>
      <c r="O173" s="72" t="s">
        <v>179</v>
      </c>
      <c r="P173" s="74">
        <v>42828.120879629627</v>
      </c>
      <c r="Q173" s="72" t="s">
        <v>1251</v>
      </c>
      <c r="R173" s="72"/>
      <c r="S173" s="72"/>
      <c r="T173" s="72"/>
      <c r="U173" s="72"/>
      <c r="V173" s="76" t="s">
        <v>1774</v>
      </c>
      <c r="W173" s="74">
        <v>42828.120879629627</v>
      </c>
      <c r="X173" s="76" t="s">
        <v>2004</v>
      </c>
      <c r="Y173" s="72"/>
      <c r="Z173" s="72"/>
      <c r="AA173" s="78" t="s">
        <v>2282</v>
      </c>
      <c r="AB173" s="72"/>
      <c r="AC173" s="72" t="b">
        <v>0</v>
      </c>
      <c r="AD173" s="72">
        <v>0</v>
      </c>
      <c r="AE173" s="78" t="s">
        <v>236</v>
      </c>
      <c r="AF173" s="72" t="b">
        <v>0</v>
      </c>
      <c r="AG173" s="72" t="s">
        <v>242</v>
      </c>
      <c r="AH173" s="72"/>
      <c r="AI173" s="78" t="s">
        <v>236</v>
      </c>
      <c r="AJ173" s="72" t="b">
        <v>0</v>
      </c>
      <c r="AK173" s="72">
        <v>0</v>
      </c>
      <c r="AL173" s="78" t="s">
        <v>236</v>
      </c>
      <c r="AM173" s="72" t="s">
        <v>247</v>
      </c>
      <c r="AN173" s="72" t="b">
        <v>0</v>
      </c>
      <c r="AO173" s="78" t="s">
        <v>2282</v>
      </c>
      <c r="AP173" s="72" t="s">
        <v>179</v>
      </c>
      <c r="AQ173" s="72">
        <v>0</v>
      </c>
      <c r="AR173" s="72">
        <v>0</v>
      </c>
      <c r="AS173" s="72"/>
      <c r="AT173" s="72"/>
      <c r="AU173" s="72"/>
      <c r="AV173" s="72"/>
      <c r="AW173" s="72"/>
      <c r="AX173" s="72"/>
      <c r="AY173" s="72"/>
      <c r="AZ173" s="72"/>
    </row>
    <row r="174" spans="1:52" x14ac:dyDescent="0.35">
      <c r="A174" s="70" t="s">
        <v>415</v>
      </c>
      <c r="B174" s="70" t="s">
        <v>415</v>
      </c>
      <c r="C174" s="83"/>
      <c r="D174" s="84"/>
      <c r="E174" s="85"/>
      <c r="F174" s="86"/>
      <c r="G174" s="83"/>
      <c r="H174" s="81"/>
      <c r="I174" s="87"/>
      <c r="J174" s="87"/>
      <c r="K174" s="36"/>
      <c r="L174" s="90">
        <v>174</v>
      </c>
      <c r="M174" s="90"/>
      <c r="N174" s="89"/>
      <c r="O174" s="72" t="s">
        <v>179</v>
      </c>
      <c r="P174" s="74">
        <v>42828.159768518519</v>
      </c>
      <c r="Q174" s="72" t="s">
        <v>449</v>
      </c>
      <c r="R174" s="76" t="s">
        <v>477</v>
      </c>
      <c r="S174" s="72" t="s">
        <v>499</v>
      </c>
      <c r="T174" s="72" t="s">
        <v>512</v>
      </c>
      <c r="U174" s="76" t="s">
        <v>521</v>
      </c>
      <c r="V174" s="76" t="s">
        <v>521</v>
      </c>
      <c r="W174" s="74">
        <v>42828.159768518519</v>
      </c>
      <c r="X174" s="76" t="s">
        <v>552</v>
      </c>
      <c r="Y174" s="72"/>
      <c r="Z174" s="72"/>
      <c r="AA174" s="78" t="s">
        <v>582</v>
      </c>
      <c r="AB174" s="72"/>
      <c r="AC174" s="72" t="b">
        <v>0</v>
      </c>
      <c r="AD174" s="72">
        <v>1</v>
      </c>
      <c r="AE174" s="78" t="s">
        <v>236</v>
      </c>
      <c r="AF174" s="72" t="b">
        <v>0</v>
      </c>
      <c r="AG174" s="72" t="s">
        <v>237</v>
      </c>
      <c r="AH174" s="72"/>
      <c r="AI174" s="78" t="s">
        <v>236</v>
      </c>
      <c r="AJ174" s="72" t="b">
        <v>0</v>
      </c>
      <c r="AK174" s="72">
        <v>0</v>
      </c>
      <c r="AL174" s="78" t="s">
        <v>236</v>
      </c>
      <c r="AM174" s="72" t="s">
        <v>617</v>
      </c>
      <c r="AN174" s="72" t="b">
        <v>0</v>
      </c>
      <c r="AO174" s="78" t="s">
        <v>582</v>
      </c>
      <c r="AP174" s="72" t="s">
        <v>179</v>
      </c>
      <c r="AQ174" s="72">
        <v>0</v>
      </c>
      <c r="AR174" s="72">
        <v>0</v>
      </c>
      <c r="AS174" s="72"/>
      <c r="AT174" s="72"/>
      <c r="AU174" s="72"/>
      <c r="AV174" s="72"/>
      <c r="AW174" s="72"/>
      <c r="AX174" s="72"/>
      <c r="AY174" s="72"/>
      <c r="AZ174" s="72"/>
    </row>
    <row r="175" spans="1:52" x14ac:dyDescent="0.35">
      <c r="A175" s="70" t="s">
        <v>966</v>
      </c>
      <c r="B175" s="70" t="s">
        <v>966</v>
      </c>
      <c r="C175" s="83"/>
      <c r="D175" s="84"/>
      <c r="E175" s="85"/>
      <c r="F175" s="86"/>
      <c r="G175" s="83"/>
      <c r="H175" s="81"/>
      <c r="I175" s="87"/>
      <c r="J175" s="87"/>
      <c r="K175" s="36"/>
      <c r="L175" s="90">
        <v>175</v>
      </c>
      <c r="M175" s="90"/>
      <c r="N175" s="89"/>
      <c r="O175" s="72" t="s">
        <v>179</v>
      </c>
      <c r="P175" s="74">
        <v>42828.162557870368</v>
      </c>
      <c r="Q175" s="72" t="s">
        <v>1252</v>
      </c>
      <c r="R175" s="76" t="s">
        <v>1465</v>
      </c>
      <c r="S175" s="72" t="s">
        <v>230</v>
      </c>
      <c r="T175" s="72"/>
      <c r="U175" s="76" t="s">
        <v>1673</v>
      </c>
      <c r="V175" s="76" t="s">
        <v>1673</v>
      </c>
      <c r="W175" s="74">
        <v>42828.162557870368</v>
      </c>
      <c r="X175" s="76" t="s">
        <v>2005</v>
      </c>
      <c r="Y175" s="72"/>
      <c r="Z175" s="72"/>
      <c r="AA175" s="78" t="s">
        <v>2283</v>
      </c>
      <c r="AB175" s="72"/>
      <c r="AC175" s="72" t="b">
        <v>0</v>
      </c>
      <c r="AD175" s="72">
        <v>0</v>
      </c>
      <c r="AE175" s="78" t="s">
        <v>236</v>
      </c>
      <c r="AF175" s="72" t="b">
        <v>0</v>
      </c>
      <c r="AG175" s="72" t="s">
        <v>355</v>
      </c>
      <c r="AH175" s="72"/>
      <c r="AI175" s="78" t="s">
        <v>236</v>
      </c>
      <c r="AJ175" s="72" t="b">
        <v>0</v>
      </c>
      <c r="AK175" s="72">
        <v>0</v>
      </c>
      <c r="AL175" s="78" t="s">
        <v>236</v>
      </c>
      <c r="AM175" s="72" t="s">
        <v>255</v>
      </c>
      <c r="AN175" s="72" t="b">
        <v>0</v>
      </c>
      <c r="AO175" s="78" t="s">
        <v>2283</v>
      </c>
      <c r="AP175" s="72" t="s">
        <v>179</v>
      </c>
      <c r="AQ175" s="72">
        <v>0</v>
      </c>
      <c r="AR175" s="72">
        <v>0</v>
      </c>
      <c r="AS175" s="72"/>
      <c r="AT175" s="72"/>
      <c r="AU175" s="72"/>
      <c r="AV175" s="72"/>
      <c r="AW175" s="72"/>
      <c r="AX175" s="72"/>
      <c r="AY175" s="72"/>
      <c r="AZ175" s="72"/>
    </row>
    <row r="176" spans="1:52" x14ac:dyDescent="0.35">
      <c r="A176" s="70" t="s">
        <v>967</v>
      </c>
      <c r="B176" s="70" t="s">
        <v>1095</v>
      </c>
      <c r="C176" s="83"/>
      <c r="D176" s="84"/>
      <c r="E176" s="85"/>
      <c r="F176" s="86"/>
      <c r="G176" s="83"/>
      <c r="H176" s="81"/>
      <c r="I176" s="87"/>
      <c r="J176" s="87"/>
      <c r="K176" s="36"/>
      <c r="L176" s="90">
        <v>176</v>
      </c>
      <c r="M176" s="90"/>
      <c r="N176" s="89"/>
      <c r="O176" s="72" t="s">
        <v>219</v>
      </c>
      <c r="P176" s="74">
        <v>42828.179768518516</v>
      </c>
      <c r="Q176" s="72" t="s">
        <v>1253</v>
      </c>
      <c r="R176" s="76" t="s">
        <v>1466</v>
      </c>
      <c r="S176" s="72" t="s">
        <v>1584</v>
      </c>
      <c r="T176" s="72"/>
      <c r="U176" s="72"/>
      <c r="V176" s="76" t="s">
        <v>1775</v>
      </c>
      <c r="W176" s="74">
        <v>42828.179768518516</v>
      </c>
      <c r="X176" s="76" t="s">
        <v>2006</v>
      </c>
      <c r="Y176" s="72"/>
      <c r="Z176" s="72"/>
      <c r="AA176" s="78" t="s">
        <v>2284</v>
      </c>
      <c r="AB176" s="72"/>
      <c r="AC176" s="72" t="b">
        <v>0</v>
      </c>
      <c r="AD176" s="72">
        <v>0</v>
      </c>
      <c r="AE176" s="78" t="s">
        <v>236</v>
      </c>
      <c r="AF176" s="72" t="b">
        <v>0</v>
      </c>
      <c r="AG176" s="72" t="s">
        <v>238</v>
      </c>
      <c r="AH176" s="72"/>
      <c r="AI176" s="78" t="s">
        <v>236</v>
      </c>
      <c r="AJ176" s="72" t="b">
        <v>0</v>
      </c>
      <c r="AK176" s="72">
        <v>0</v>
      </c>
      <c r="AL176" s="78" t="s">
        <v>236</v>
      </c>
      <c r="AM176" s="72" t="s">
        <v>619</v>
      </c>
      <c r="AN176" s="72" t="b">
        <v>0</v>
      </c>
      <c r="AO176" s="78" t="s">
        <v>2284</v>
      </c>
      <c r="AP176" s="72" t="s">
        <v>179</v>
      </c>
      <c r="AQ176" s="72">
        <v>0</v>
      </c>
      <c r="AR176" s="72">
        <v>0</v>
      </c>
      <c r="AS176" s="72"/>
      <c r="AT176" s="72"/>
      <c r="AU176" s="72"/>
      <c r="AV176" s="72"/>
      <c r="AW176" s="72"/>
      <c r="AX176" s="72"/>
      <c r="AY176" s="72"/>
      <c r="AZ176" s="72"/>
    </row>
    <row r="177" spans="1:52" x14ac:dyDescent="0.35">
      <c r="A177" s="70" t="s">
        <v>968</v>
      </c>
      <c r="B177" s="70" t="s">
        <v>1095</v>
      </c>
      <c r="C177" s="83"/>
      <c r="D177" s="84"/>
      <c r="E177" s="85"/>
      <c r="F177" s="86"/>
      <c r="G177" s="83"/>
      <c r="H177" s="81"/>
      <c r="I177" s="87"/>
      <c r="J177" s="87"/>
      <c r="K177" s="36"/>
      <c r="L177" s="90">
        <v>177</v>
      </c>
      <c r="M177" s="90"/>
      <c r="N177" s="89"/>
      <c r="O177" s="72" t="s">
        <v>219</v>
      </c>
      <c r="P177" s="74">
        <v>42828.180659722224</v>
      </c>
      <c r="Q177" s="72" t="s">
        <v>1254</v>
      </c>
      <c r="R177" s="76" t="s">
        <v>1466</v>
      </c>
      <c r="S177" s="72" t="s">
        <v>1584</v>
      </c>
      <c r="T177" s="72"/>
      <c r="U177" s="72"/>
      <c r="V177" s="76" t="s">
        <v>1776</v>
      </c>
      <c r="W177" s="74">
        <v>42828.180659722224</v>
      </c>
      <c r="X177" s="76" t="s">
        <v>2007</v>
      </c>
      <c r="Y177" s="72"/>
      <c r="Z177" s="72"/>
      <c r="AA177" s="78" t="s">
        <v>2285</v>
      </c>
      <c r="AB177" s="72"/>
      <c r="AC177" s="72" t="b">
        <v>0</v>
      </c>
      <c r="AD177" s="72">
        <v>0</v>
      </c>
      <c r="AE177" s="78" t="s">
        <v>236</v>
      </c>
      <c r="AF177" s="72" t="b">
        <v>0</v>
      </c>
      <c r="AG177" s="72" t="s">
        <v>238</v>
      </c>
      <c r="AH177" s="72"/>
      <c r="AI177" s="78" t="s">
        <v>236</v>
      </c>
      <c r="AJ177" s="72" t="b">
        <v>0</v>
      </c>
      <c r="AK177" s="72">
        <v>0</v>
      </c>
      <c r="AL177" s="78" t="s">
        <v>236</v>
      </c>
      <c r="AM177" s="72" t="s">
        <v>968</v>
      </c>
      <c r="AN177" s="72" t="b">
        <v>0</v>
      </c>
      <c r="AO177" s="78" t="s">
        <v>2285</v>
      </c>
      <c r="AP177" s="72" t="s">
        <v>179</v>
      </c>
      <c r="AQ177" s="72">
        <v>0</v>
      </c>
      <c r="AR177" s="72">
        <v>0</v>
      </c>
      <c r="AS177" s="72"/>
      <c r="AT177" s="72"/>
      <c r="AU177" s="72"/>
      <c r="AV177" s="72"/>
      <c r="AW177" s="72"/>
      <c r="AX177" s="72"/>
      <c r="AY177" s="72"/>
      <c r="AZ177" s="72"/>
    </row>
    <row r="178" spans="1:52" x14ac:dyDescent="0.35">
      <c r="A178" s="70" t="s">
        <v>969</v>
      </c>
      <c r="B178" s="70" t="s">
        <v>1095</v>
      </c>
      <c r="C178" s="83"/>
      <c r="D178" s="84"/>
      <c r="E178" s="85"/>
      <c r="F178" s="86"/>
      <c r="G178" s="83"/>
      <c r="H178" s="81"/>
      <c r="I178" s="87"/>
      <c r="J178" s="87"/>
      <c r="K178" s="36"/>
      <c r="L178" s="90">
        <v>178</v>
      </c>
      <c r="M178" s="90"/>
      <c r="N178" s="89"/>
      <c r="O178" s="72" t="s">
        <v>219</v>
      </c>
      <c r="P178" s="74">
        <v>42828.183182870373</v>
      </c>
      <c r="Q178" s="72" t="s">
        <v>1255</v>
      </c>
      <c r="R178" s="76" t="s">
        <v>1466</v>
      </c>
      <c r="S178" s="72" t="s">
        <v>1584</v>
      </c>
      <c r="T178" s="72"/>
      <c r="U178" s="72"/>
      <c r="V178" s="76" t="s">
        <v>1777</v>
      </c>
      <c r="W178" s="74">
        <v>42828.183182870373</v>
      </c>
      <c r="X178" s="76" t="s">
        <v>2008</v>
      </c>
      <c r="Y178" s="72"/>
      <c r="Z178" s="72"/>
      <c r="AA178" s="78" t="s">
        <v>2286</v>
      </c>
      <c r="AB178" s="72"/>
      <c r="AC178" s="72" t="b">
        <v>0</v>
      </c>
      <c r="AD178" s="72">
        <v>0</v>
      </c>
      <c r="AE178" s="78" t="s">
        <v>236</v>
      </c>
      <c r="AF178" s="72" t="b">
        <v>0</v>
      </c>
      <c r="AG178" s="72" t="s">
        <v>238</v>
      </c>
      <c r="AH178" s="72"/>
      <c r="AI178" s="78" t="s">
        <v>236</v>
      </c>
      <c r="AJ178" s="72" t="b">
        <v>0</v>
      </c>
      <c r="AK178" s="72">
        <v>0</v>
      </c>
      <c r="AL178" s="78" t="s">
        <v>236</v>
      </c>
      <c r="AM178" s="72" t="s">
        <v>619</v>
      </c>
      <c r="AN178" s="72" t="b">
        <v>0</v>
      </c>
      <c r="AO178" s="78" t="s">
        <v>2286</v>
      </c>
      <c r="AP178" s="72" t="s">
        <v>179</v>
      </c>
      <c r="AQ178" s="72">
        <v>0</v>
      </c>
      <c r="AR178" s="72">
        <v>0</v>
      </c>
      <c r="AS178" s="72"/>
      <c r="AT178" s="72"/>
      <c r="AU178" s="72"/>
      <c r="AV178" s="72"/>
      <c r="AW178" s="72"/>
      <c r="AX178" s="72"/>
      <c r="AY178" s="72"/>
      <c r="AZ178" s="72"/>
    </row>
    <row r="179" spans="1:52" x14ac:dyDescent="0.35">
      <c r="A179" s="70" t="s">
        <v>429</v>
      </c>
      <c r="B179" s="70" t="s">
        <v>429</v>
      </c>
      <c r="C179" s="83"/>
      <c r="D179" s="84"/>
      <c r="E179" s="85"/>
      <c r="F179" s="86"/>
      <c r="G179" s="83"/>
      <c r="H179" s="81"/>
      <c r="I179" s="87"/>
      <c r="J179" s="87"/>
      <c r="K179" s="36"/>
      <c r="L179" s="90">
        <v>179</v>
      </c>
      <c r="M179" s="90"/>
      <c r="N179" s="89"/>
      <c r="O179" s="72" t="s">
        <v>179</v>
      </c>
      <c r="P179" s="74">
        <v>42828.18341435185</v>
      </c>
      <c r="Q179" s="72" t="s">
        <v>1256</v>
      </c>
      <c r="R179" s="72" t="s">
        <v>1467</v>
      </c>
      <c r="S179" s="72" t="s">
        <v>507</v>
      </c>
      <c r="T179" s="72"/>
      <c r="U179" s="72"/>
      <c r="V179" s="76" t="s">
        <v>539</v>
      </c>
      <c r="W179" s="74">
        <v>42828.18341435185</v>
      </c>
      <c r="X179" s="76" t="s">
        <v>2009</v>
      </c>
      <c r="Y179" s="72"/>
      <c r="Z179" s="72"/>
      <c r="AA179" s="78" t="s">
        <v>2287</v>
      </c>
      <c r="AB179" s="72"/>
      <c r="AC179" s="72" t="b">
        <v>0</v>
      </c>
      <c r="AD179" s="72">
        <v>0</v>
      </c>
      <c r="AE179" s="78" t="s">
        <v>236</v>
      </c>
      <c r="AF179" s="72" t="b">
        <v>0</v>
      </c>
      <c r="AG179" s="72" t="s">
        <v>605</v>
      </c>
      <c r="AH179" s="72"/>
      <c r="AI179" s="78" t="s">
        <v>236</v>
      </c>
      <c r="AJ179" s="72" t="b">
        <v>0</v>
      </c>
      <c r="AK179" s="72">
        <v>0</v>
      </c>
      <c r="AL179" s="78" t="s">
        <v>236</v>
      </c>
      <c r="AM179" s="72" t="s">
        <v>253</v>
      </c>
      <c r="AN179" s="72" t="b">
        <v>0</v>
      </c>
      <c r="AO179" s="78" t="s">
        <v>2287</v>
      </c>
      <c r="AP179" s="72" t="s">
        <v>179</v>
      </c>
      <c r="AQ179" s="72">
        <v>0</v>
      </c>
      <c r="AR179" s="72">
        <v>0</v>
      </c>
      <c r="AS179" s="72"/>
      <c r="AT179" s="72"/>
      <c r="AU179" s="72"/>
      <c r="AV179" s="72"/>
      <c r="AW179" s="72"/>
      <c r="AX179" s="72"/>
      <c r="AY179" s="72"/>
      <c r="AZ179" s="72"/>
    </row>
    <row r="180" spans="1:52" x14ac:dyDescent="0.35">
      <c r="A180" s="70" t="s">
        <v>970</v>
      </c>
      <c r="B180" s="70" t="s">
        <v>970</v>
      </c>
      <c r="C180" s="83"/>
      <c r="D180" s="84"/>
      <c r="E180" s="85"/>
      <c r="F180" s="86"/>
      <c r="G180" s="83"/>
      <c r="H180" s="81"/>
      <c r="I180" s="87"/>
      <c r="J180" s="87"/>
      <c r="K180" s="36"/>
      <c r="L180" s="90">
        <v>180</v>
      </c>
      <c r="M180" s="90"/>
      <c r="N180" s="89"/>
      <c r="O180" s="72" t="s">
        <v>179</v>
      </c>
      <c r="P180" s="74">
        <v>42828.195405092592</v>
      </c>
      <c r="Q180" s="72" t="s">
        <v>1257</v>
      </c>
      <c r="R180" s="76" t="s">
        <v>1468</v>
      </c>
      <c r="S180" s="72" t="s">
        <v>1560</v>
      </c>
      <c r="T180" s="72" t="s">
        <v>1627</v>
      </c>
      <c r="U180" s="72"/>
      <c r="V180" s="76" t="s">
        <v>1778</v>
      </c>
      <c r="W180" s="74">
        <v>42828.195405092592</v>
      </c>
      <c r="X180" s="76" t="s">
        <v>2010</v>
      </c>
      <c r="Y180" s="72"/>
      <c r="Z180" s="72"/>
      <c r="AA180" s="78" t="s">
        <v>2288</v>
      </c>
      <c r="AB180" s="72"/>
      <c r="AC180" s="72" t="b">
        <v>0</v>
      </c>
      <c r="AD180" s="72">
        <v>0</v>
      </c>
      <c r="AE180" s="78" t="s">
        <v>236</v>
      </c>
      <c r="AF180" s="72" t="b">
        <v>0</v>
      </c>
      <c r="AG180" s="72" t="s">
        <v>318</v>
      </c>
      <c r="AH180" s="72"/>
      <c r="AI180" s="78" t="s">
        <v>236</v>
      </c>
      <c r="AJ180" s="72" t="b">
        <v>0</v>
      </c>
      <c r="AK180" s="72">
        <v>0</v>
      </c>
      <c r="AL180" s="78" t="s">
        <v>236</v>
      </c>
      <c r="AM180" s="72" t="s">
        <v>2464</v>
      </c>
      <c r="AN180" s="72" t="b">
        <v>0</v>
      </c>
      <c r="AO180" s="78" t="s">
        <v>2288</v>
      </c>
      <c r="AP180" s="72" t="s">
        <v>179</v>
      </c>
      <c r="AQ180" s="72">
        <v>0</v>
      </c>
      <c r="AR180" s="72">
        <v>0</v>
      </c>
      <c r="AS180" s="72"/>
      <c r="AT180" s="72"/>
      <c r="AU180" s="72"/>
      <c r="AV180" s="72"/>
      <c r="AW180" s="72"/>
      <c r="AX180" s="72"/>
      <c r="AY180" s="72"/>
      <c r="AZ180" s="72"/>
    </row>
    <row r="181" spans="1:52" x14ac:dyDescent="0.35">
      <c r="A181" s="70" t="s">
        <v>433</v>
      </c>
      <c r="B181" s="70" t="s">
        <v>433</v>
      </c>
      <c r="C181" s="83"/>
      <c r="D181" s="84"/>
      <c r="E181" s="85"/>
      <c r="F181" s="86"/>
      <c r="G181" s="83"/>
      <c r="H181" s="81"/>
      <c r="I181" s="87"/>
      <c r="J181" s="87"/>
      <c r="K181" s="36"/>
      <c r="L181" s="90">
        <v>181</v>
      </c>
      <c r="M181" s="90"/>
      <c r="N181" s="89"/>
      <c r="O181" s="72" t="s">
        <v>179</v>
      </c>
      <c r="P181" s="74">
        <v>42828.189687500002</v>
      </c>
      <c r="Q181" s="72" t="s">
        <v>1258</v>
      </c>
      <c r="R181" s="76" t="s">
        <v>1469</v>
      </c>
      <c r="S181" s="72" t="s">
        <v>1566</v>
      </c>
      <c r="T181" s="72"/>
      <c r="U181" s="76" t="s">
        <v>1674</v>
      </c>
      <c r="V181" s="76" t="s">
        <v>1674</v>
      </c>
      <c r="W181" s="74">
        <v>42828.189687500002</v>
      </c>
      <c r="X181" s="76" t="s">
        <v>2011</v>
      </c>
      <c r="Y181" s="72"/>
      <c r="Z181" s="72"/>
      <c r="AA181" s="78" t="s">
        <v>2289</v>
      </c>
      <c r="AB181" s="72"/>
      <c r="AC181" s="72" t="b">
        <v>0</v>
      </c>
      <c r="AD181" s="72">
        <v>0</v>
      </c>
      <c r="AE181" s="78" t="s">
        <v>236</v>
      </c>
      <c r="AF181" s="72" t="b">
        <v>0</v>
      </c>
      <c r="AG181" s="72" t="s">
        <v>237</v>
      </c>
      <c r="AH181" s="72"/>
      <c r="AI181" s="78" t="s">
        <v>236</v>
      </c>
      <c r="AJ181" s="72" t="b">
        <v>0</v>
      </c>
      <c r="AK181" s="72">
        <v>0</v>
      </c>
      <c r="AL181" s="78" t="s">
        <v>236</v>
      </c>
      <c r="AM181" s="72" t="s">
        <v>623</v>
      </c>
      <c r="AN181" s="72" t="b">
        <v>0</v>
      </c>
      <c r="AO181" s="78" t="s">
        <v>2289</v>
      </c>
      <c r="AP181" s="72" t="s">
        <v>179</v>
      </c>
      <c r="AQ181" s="72">
        <v>0</v>
      </c>
      <c r="AR181" s="72">
        <v>0</v>
      </c>
      <c r="AS181" s="72"/>
      <c r="AT181" s="72"/>
      <c r="AU181" s="72"/>
      <c r="AV181" s="72"/>
      <c r="AW181" s="72"/>
      <c r="AX181" s="72"/>
      <c r="AY181" s="72"/>
      <c r="AZ181" s="72"/>
    </row>
    <row r="182" spans="1:52" x14ac:dyDescent="0.35">
      <c r="A182" s="70" t="s">
        <v>433</v>
      </c>
      <c r="B182" s="70" t="s">
        <v>433</v>
      </c>
      <c r="C182" s="83"/>
      <c r="D182" s="84"/>
      <c r="E182" s="85"/>
      <c r="F182" s="86"/>
      <c r="G182" s="83"/>
      <c r="H182" s="81"/>
      <c r="I182" s="87"/>
      <c r="J182" s="87"/>
      <c r="K182" s="36"/>
      <c r="L182" s="90">
        <v>182</v>
      </c>
      <c r="M182" s="90"/>
      <c r="N182" s="89"/>
      <c r="O182" s="72" t="s">
        <v>179</v>
      </c>
      <c r="P182" s="74">
        <v>42828.199537037035</v>
      </c>
      <c r="Q182" s="72" t="s">
        <v>1259</v>
      </c>
      <c r="R182" s="76" t="s">
        <v>1470</v>
      </c>
      <c r="S182" s="72" t="s">
        <v>1566</v>
      </c>
      <c r="T182" s="72"/>
      <c r="U182" s="76" t="s">
        <v>1675</v>
      </c>
      <c r="V182" s="76" t="s">
        <v>1675</v>
      </c>
      <c r="W182" s="74">
        <v>42828.199537037035</v>
      </c>
      <c r="X182" s="76" t="s">
        <v>2012</v>
      </c>
      <c r="Y182" s="72"/>
      <c r="Z182" s="72"/>
      <c r="AA182" s="78" t="s">
        <v>2290</v>
      </c>
      <c r="AB182" s="72"/>
      <c r="AC182" s="72" t="b">
        <v>0</v>
      </c>
      <c r="AD182" s="72">
        <v>0</v>
      </c>
      <c r="AE182" s="78" t="s">
        <v>236</v>
      </c>
      <c r="AF182" s="72" t="b">
        <v>0</v>
      </c>
      <c r="AG182" s="72" t="s">
        <v>237</v>
      </c>
      <c r="AH182" s="72"/>
      <c r="AI182" s="78" t="s">
        <v>236</v>
      </c>
      <c r="AJ182" s="72" t="b">
        <v>0</v>
      </c>
      <c r="AK182" s="72">
        <v>0</v>
      </c>
      <c r="AL182" s="78" t="s">
        <v>236</v>
      </c>
      <c r="AM182" s="72" t="s">
        <v>623</v>
      </c>
      <c r="AN182" s="72" t="b">
        <v>0</v>
      </c>
      <c r="AO182" s="78" t="s">
        <v>2290</v>
      </c>
      <c r="AP182" s="72" t="s">
        <v>179</v>
      </c>
      <c r="AQ182" s="72">
        <v>0</v>
      </c>
      <c r="AR182" s="72">
        <v>0</v>
      </c>
      <c r="AS182" s="72"/>
      <c r="AT182" s="72"/>
      <c r="AU182" s="72"/>
      <c r="AV182" s="72"/>
      <c r="AW182" s="72"/>
      <c r="AX182" s="72"/>
      <c r="AY182" s="72"/>
      <c r="AZ182" s="72"/>
    </row>
    <row r="183" spans="1:52" x14ac:dyDescent="0.35">
      <c r="A183" s="70" t="s">
        <v>971</v>
      </c>
      <c r="B183" s="70" t="s">
        <v>1096</v>
      </c>
      <c r="C183" s="83"/>
      <c r="D183" s="84"/>
      <c r="E183" s="85"/>
      <c r="F183" s="86"/>
      <c r="G183" s="83"/>
      <c r="H183" s="81"/>
      <c r="I183" s="87"/>
      <c r="J183" s="87"/>
      <c r="K183" s="36"/>
      <c r="L183" s="90">
        <v>183</v>
      </c>
      <c r="M183" s="90"/>
      <c r="N183" s="89"/>
      <c r="O183" s="72" t="s">
        <v>219</v>
      </c>
      <c r="P183" s="74">
        <v>42828.20412037037</v>
      </c>
      <c r="Q183" s="72" t="s">
        <v>1260</v>
      </c>
      <c r="R183" s="76" t="s">
        <v>1471</v>
      </c>
      <c r="S183" s="72" t="s">
        <v>349</v>
      </c>
      <c r="T183" s="72" t="s">
        <v>1628</v>
      </c>
      <c r="U183" s="72"/>
      <c r="V183" s="76" t="s">
        <v>1779</v>
      </c>
      <c r="W183" s="74">
        <v>42828.20412037037</v>
      </c>
      <c r="X183" s="76" t="s">
        <v>2013</v>
      </c>
      <c r="Y183" s="72"/>
      <c r="Z183" s="72"/>
      <c r="AA183" s="78" t="s">
        <v>2291</v>
      </c>
      <c r="AB183" s="72"/>
      <c r="AC183" s="72" t="b">
        <v>0</v>
      </c>
      <c r="AD183" s="72">
        <v>0</v>
      </c>
      <c r="AE183" s="78" t="s">
        <v>236</v>
      </c>
      <c r="AF183" s="72" t="b">
        <v>0</v>
      </c>
      <c r="AG183" s="72" t="s">
        <v>317</v>
      </c>
      <c r="AH183" s="72"/>
      <c r="AI183" s="78" t="s">
        <v>236</v>
      </c>
      <c r="AJ183" s="72" t="b">
        <v>0</v>
      </c>
      <c r="AK183" s="72">
        <v>0</v>
      </c>
      <c r="AL183" s="78" t="s">
        <v>236</v>
      </c>
      <c r="AM183" s="72" t="s">
        <v>247</v>
      </c>
      <c r="AN183" s="72" t="b">
        <v>0</v>
      </c>
      <c r="AO183" s="78" t="s">
        <v>2291</v>
      </c>
      <c r="AP183" s="72" t="s">
        <v>179</v>
      </c>
      <c r="AQ183" s="72">
        <v>0</v>
      </c>
      <c r="AR183" s="72">
        <v>0</v>
      </c>
      <c r="AS183" s="72"/>
      <c r="AT183" s="72"/>
      <c r="AU183" s="72"/>
      <c r="AV183" s="72"/>
      <c r="AW183" s="72"/>
      <c r="AX183" s="72"/>
      <c r="AY183" s="72"/>
      <c r="AZ183" s="72"/>
    </row>
    <row r="184" spans="1:52" x14ac:dyDescent="0.35">
      <c r="A184" s="70" t="s">
        <v>971</v>
      </c>
      <c r="B184" s="70" t="s">
        <v>1097</v>
      </c>
      <c r="C184" s="83"/>
      <c r="D184" s="84"/>
      <c r="E184" s="85"/>
      <c r="F184" s="86"/>
      <c r="G184" s="83"/>
      <c r="H184" s="81"/>
      <c r="I184" s="87"/>
      <c r="J184" s="87"/>
      <c r="K184" s="36"/>
      <c r="L184" s="90">
        <v>184</v>
      </c>
      <c r="M184" s="90"/>
      <c r="N184" s="89"/>
      <c r="O184" s="72" t="s">
        <v>219</v>
      </c>
      <c r="P184" s="74">
        <v>42828.20412037037</v>
      </c>
      <c r="Q184" s="72" t="s">
        <v>1260</v>
      </c>
      <c r="R184" s="76" t="s">
        <v>1471</v>
      </c>
      <c r="S184" s="72" t="s">
        <v>349</v>
      </c>
      <c r="T184" s="72" t="s">
        <v>1628</v>
      </c>
      <c r="U184" s="72"/>
      <c r="V184" s="76" t="s">
        <v>1779</v>
      </c>
      <c r="W184" s="74">
        <v>42828.20412037037</v>
      </c>
      <c r="X184" s="76" t="s">
        <v>2013</v>
      </c>
      <c r="Y184" s="72"/>
      <c r="Z184" s="72"/>
      <c r="AA184" s="78" t="s">
        <v>2291</v>
      </c>
      <c r="AB184" s="72"/>
      <c r="AC184" s="72" t="b">
        <v>0</v>
      </c>
      <c r="AD184" s="72">
        <v>0</v>
      </c>
      <c r="AE184" s="78" t="s">
        <v>236</v>
      </c>
      <c r="AF184" s="72" t="b">
        <v>0</v>
      </c>
      <c r="AG184" s="72" t="s">
        <v>317</v>
      </c>
      <c r="AH184" s="72"/>
      <c r="AI184" s="78" t="s">
        <v>236</v>
      </c>
      <c r="AJ184" s="72" t="b">
        <v>0</v>
      </c>
      <c r="AK184" s="72">
        <v>0</v>
      </c>
      <c r="AL184" s="78" t="s">
        <v>236</v>
      </c>
      <c r="AM184" s="72" t="s">
        <v>247</v>
      </c>
      <c r="AN184" s="72" t="b">
        <v>0</v>
      </c>
      <c r="AO184" s="78" t="s">
        <v>2291</v>
      </c>
      <c r="AP184" s="72" t="s">
        <v>179</v>
      </c>
      <c r="AQ184" s="72">
        <v>0</v>
      </c>
      <c r="AR184" s="72">
        <v>0</v>
      </c>
      <c r="AS184" s="72"/>
      <c r="AT184" s="72"/>
      <c r="AU184" s="72"/>
      <c r="AV184" s="72"/>
      <c r="AW184" s="72"/>
      <c r="AX184" s="72"/>
      <c r="AY184" s="72"/>
      <c r="AZ184" s="72"/>
    </row>
    <row r="185" spans="1:52" x14ac:dyDescent="0.35">
      <c r="A185" s="70" t="s">
        <v>972</v>
      </c>
      <c r="B185" s="70" t="s">
        <v>343</v>
      </c>
      <c r="C185" s="83"/>
      <c r="D185" s="84"/>
      <c r="E185" s="85"/>
      <c r="F185" s="86"/>
      <c r="G185" s="83"/>
      <c r="H185" s="81"/>
      <c r="I185" s="87"/>
      <c r="J185" s="87"/>
      <c r="K185" s="36"/>
      <c r="L185" s="90">
        <v>185</v>
      </c>
      <c r="M185" s="90"/>
      <c r="N185" s="89"/>
      <c r="O185" s="72" t="s">
        <v>219</v>
      </c>
      <c r="P185" s="74">
        <v>42828.208553240744</v>
      </c>
      <c r="Q185" s="72" t="s">
        <v>1261</v>
      </c>
      <c r="R185" s="76" t="s">
        <v>1472</v>
      </c>
      <c r="S185" s="72" t="s">
        <v>221</v>
      </c>
      <c r="T185" s="72" t="s">
        <v>233</v>
      </c>
      <c r="U185" s="72"/>
      <c r="V185" s="76" t="s">
        <v>1780</v>
      </c>
      <c r="W185" s="74">
        <v>42828.208553240744</v>
      </c>
      <c r="X185" s="76" t="s">
        <v>2014</v>
      </c>
      <c r="Y185" s="72"/>
      <c r="Z185" s="72"/>
      <c r="AA185" s="78" t="s">
        <v>2292</v>
      </c>
      <c r="AB185" s="72"/>
      <c r="AC185" s="72" t="b">
        <v>0</v>
      </c>
      <c r="AD185" s="72">
        <v>0</v>
      </c>
      <c r="AE185" s="78" t="s">
        <v>236</v>
      </c>
      <c r="AF185" s="72" t="b">
        <v>0</v>
      </c>
      <c r="AG185" s="72" t="s">
        <v>237</v>
      </c>
      <c r="AH185" s="72"/>
      <c r="AI185" s="78" t="s">
        <v>236</v>
      </c>
      <c r="AJ185" s="72" t="b">
        <v>0</v>
      </c>
      <c r="AK185" s="72">
        <v>1</v>
      </c>
      <c r="AL185" s="78" t="s">
        <v>236</v>
      </c>
      <c r="AM185" s="72" t="s">
        <v>247</v>
      </c>
      <c r="AN185" s="72" t="b">
        <v>0</v>
      </c>
      <c r="AO185" s="78" t="s">
        <v>2292</v>
      </c>
      <c r="AP185" s="72" t="s">
        <v>179</v>
      </c>
      <c r="AQ185" s="72">
        <v>0</v>
      </c>
      <c r="AR185" s="72">
        <v>0</v>
      </c>
      <c r="AS185" s="72"/>
      <c r="AT185" s="72"/>
      <c r="AU185" s="72"/>
      <c r="AV185" s="72"/>
      <c r="AW185" s="72"/>
      <c r="AX185" s="72"/>
      <c r="AY185" s="72"/>
      <c r="AZ185" s="72"/>
    </row>
    <row r="186" spans="1:52" x14ac:dyDescent="0.35">
      <c r="A186" s="70" t="s">
        <v>972</v>
      </c>
      <c r="B186" s="70" t="s">
        <v>343</v>
      </c>
      <c r="C186" s="83"/>
      <c r="D186" s="84"/>
      <c r="E186" s="85"/>
      <c r="F186" s="86"/>
      <c r="G186" s="83"/>
      <c r="H186" s="81"/>
      <c r="I186" s="87"/>
      <c r="J186" s="87"/>
      <c r="K186" s="36"/>
      <c r="L186" s="90">
        <v>186</v>
      </c>
      <c r="M186" s="90"/>
      <c r="N186" s="89"/>
      <c r="O186" s="72" t="s">
        <v>219</v>
      </c>
      <c r="P186" s="74">
        <v>42828.208657407406</v>
      </c>
      <c r="Q186" s="72" t="s">
        <v>1262</v>
      </c>
      <c r="R186" s="76" t="s">
        <v>1473</v>
      </c>
      <c r="S186" s="72" t="s">
        <v>221</v>
      </c>
      <c r="T186" s="72" t="s">
        <v>233</v>
      </c>
      <c r="U186" s="72"/>
      <c r="V186" s="76" t="s">
        <v>1780</v>
      </c>
      <c r="W186" s="74">
        <v>42828.208657407406</v>
      </c>
      <c r="X186" s="76" t="s">
        <v>2015</v>
      </c>
      <c r="Y186" s="72"/>
      <c r="Z186" s="72"/>
      <c r="AA186" s="78" t="s">
        <v>2293</v>
      </c>
      <c r="AB186" s="72"/>
      <c r="AC186" s="72" t="b">
        <v>0</v>
      </c>
      <c r="AD186" s="72">
        <v>0</v>
      </c>
      <c r="AE186" s="78" t="s">
        <v>236</v>
      </c>
      <c r="AF186" s="72" t="b">
        <v>0</v>
      </c>
      <c r="AG186" s="72" t="s">
        <v>237</v>
      </c>
      <c r="AH186" s="72"/>
      <c r="AI186" s="78" t="s">
        <v>236</v>
      </c>
      <c r="AJ186" s="72" t="b">
        <v>0</v>
      </c>
      <c r="AK186" s="72">
        <v>0</v>
      </c>
      <c r="AL186" s="78" t="s">
        <v>236</v>
      </c>
      <c r="AM186" s="72" t="s">
        <v>247</v>
      </c>
      <c r="AN186" s="72" t="b">
        <v>0</v>
      </c>
      <c r="AO186" s="78" t="s">
        <v>2293</v>
      </c>
      <c r="AP186" s="72" t="s">
        <v>179</v>
      </c>
      <c r="AQ186" s="72">
        <v>0</v>
      </c>
      <c r="AR186" s="72">
        <v>0</v>
      </c>
      <c r="AS186" s="72"/>
      <c r="AT186" s="72"/>
      <c r="AU186" s="72"/>
      <c r="AV186" s="72"/>
      <c r="AW186" s="72"/>
      <c r="AX186" s="72"/>
      <c r="AY186" s="72"/>
      <c r="AZ186" s="72"/>
    </row>
    <row r="187" spans="1:52" x14ac:dyDescent="0.35">
      <c r="A187" s="70" t="s">
        <v>416</v>
      </c>
      <c r="B187" s="70" t="s">
        <v>416</v>
      </c>
      <c r="C187" s="83"/>
      <c r="D187" s="84"/>
      <c r="E187" s="85"/>
      <c r="F187" s="86"/>
      <c r="G187" s="83"/>
      <c r="H187" s="81"/>
      <c r="I187" s="87"/>
      <c r="J187" s="87"/>
      <c r="K187" s="36"/>
      <c r="L187" s="90">
        <v>187</v>
      </c>
      <c r="M187" s="90"/>
      <c r="N187" s="89"/>
      <c r="O187" s="72" t="s">
        <v>179</v>
      </c>
      <c r="P187" s="74">
        <v>42828.215277777781</v>
      </c>
      <c r="Q187" s="72" t="s">
        <v>451</v>
      </c>
      <c r="R187" s="72" t="s">
        <v>479</v>
      </c>
      <c r="S187" s="72" t="s">
        <v>500</v>
      </c>
      <c r="T187" s="72"/>
      <c r="U187" s="76" t="s">
        <v>522</v>
      </c>
      <c r="V187" s="76" t="s">
        <v>522</v>
      </c>
      <c r="W187" s="74">
        <v>42828.215277777781</v>
      </c>
      <c r="X187" s="76" t="s">
        <v>554</v>
      </c>
      <c r="Y187" s="72"/>
      <c r="Z187" s="72"/>
      <c r="AA187" s="78" t="s">
        <v>584</v>
      </c>
      <c r="AB187" s="72"/>
      <c r="AC187" s="72" t="b">
        <v>0</v>
      </c>
      <c r="AD187" s="72">
        <v>0</v>
      </c>
      <c r="AE187" s="78" t="s">
        <v>236</v>
      </c>
      <c r="AF187" s="72" t="b">
        <v>0</v>
      </c>
      <c r="AG187" s="72" t="s">
        <v>237</v>
      </c>
      <c r="AH187" s="72"/>
      <c r="AI187" s="78" t="s">
        <v>236</v>
      </c>
      <c r="AJ187" s="72" t="b">
        <v>0</v>
      </c>
      <c r="AK187" s="72">
        <v>0</v>
      </c>
      <c r="AL187" s="78" t="s">
        <v>236</v>
      </c>
      <c r="AM187" s="72" t="s">
        <v>618</v>
      </c>
      <c r="AN187" s="72" t="b">
        <v>0</v>
      </c>
      <c r="AO187" s="78" t="s">
        <v>584</v>
      </c>
      <c r="AP187" s="72" t="s">
        <v>179</v>
      </c>
      <c r="AQ187" s="72">
        <v>0</v>
      </c>
      <c r="AR187" s="72">
        <v>0</v>
      </c>
      <c r="AS187" s="72"/>
      <c r="AT187" s="72"/>
      <c r="AU187" s="72"/>
      <c r="AV187" s="72"/>
      <c r="AW187" s="72"/>
      <c r="AX187" s="72"/>
      <c r="AY187" s="72"/>
      <c r="AZ187" s="72"/>
    </row>
    <row r="188" spans="1:52" x14ac:dyDescent="0.35">
      <c r="A188" s="70" t="s">
        <v>417</v>
      </c>
      <c r="B188" s="70" t="s">
        <v>417</v>
      </c>
      <c r="C188" s="83"/>
      <c r="D188" s="84"/>
      <c r="E188" s="85"/>
      <c r="F188" s="86"/>
      <c r="G188" s="83"/>
      <c r="H188" s="81"/>
      <c r="I188" s="87"/>
      <c r="J188" s="87"/>
      <c r="K188" s="36"/>
      <c r="L188" s="90">
        <v>188</v>
      </c>
      <c r="M188" s="90"/>
      <c r="N188" s="89"/>
      <c r="O188" s="72" t="s">
        <v>179</v>
      </c>
      <c r="P188" s="74">
        <v>42828.218148148146</v>
      </c>
      <c r="Q188" s="72" t="s">
        <v>452</v>
      </c>
      <c r="R188" s="76" t="s">
        <v>480</v>
      </c>
      <c r="S188" s="72" t="s">
        <v>501</v>
      </c>
      <c r="T188" s="72" t="s">
        <v>513</v>
      </c>
      <c r="U188" s="76" t="s">
        <v>523</v>
      </c>
      <c r="V188" s="76" t="s">
        <v>523</v>
      </c>
      <c r="W188" s="74">
        <v>42828.218148148146</v>
      </c>
      <c r="X188" s="76" t="s">
        <v>555</v>
      </c>
      <c r="Y188" s="72"/>
      <c r="Z188" s="72"/>
      <c r="AA188" s="78" t="s">
        <v>585</v>
      </c>
      <c r="AB188" s="72"/>
      <c r="AC188" s="72" t="b">
        <v>0</v>
      </c>
      <c r="AD188" s="72">
        <v>0</v>
      </c>
      <c r="AE188" s="78" t="s">
        <v>236</v>
      </c>
      <c r="AF188" s="72" t="b">
        <v>0</v>
      </c>
      <c r="AG188" s="72" t="s">
        <v>607</v>
      </c>
      <c r="AH188" s="72"/>
      <c r="AI188" s="78" t="s">
        <v>236</v>
      </c>
      <c r="AJ188" s="72" t="b">
        <v>0</v>
      </c>
      <c r="AK188" s="72">
        <v>0</v>
      </c>
      <c r="AL188" s="78" t="s">
        <v>236</v>
      </c>
      <c r="AM188" s="72" t="s">
        <v>243</v>
      </c>
      <c r="AN188" s="72" t="b">
        <v>0</v>
      </c>
      <c r="AO188" s="78" t="s">
        <v>585</v>
      </c>
      <c r="AP188" s="72" t="s">
        <v>179</v>
      </c>
      <c r="AQ188" s="72">
        <v>0</v>
      </c>
      <c r="AR188" s="72">
        <v>0</v>
      </c>
      <c r="AS188" s="72"/>
      <c r="AT188" s="72"/>
      <c r="AU188" s="72"/>
      <c r="AV188" s="72"/>
      <c r="AW188" s="72"/>
      <c r="AX188" s="72"/>
      <c r="AY188" s="72"/>
      <c r="AZ188" s="72"/>
    </row>
    <row r="189" spans="1:52" x14ac:dyDescent="0.35">
      <c r="A189" s="70" t="s">
        <v>216</v>
      </c>
      <c r="B189" s="70" t="s">
        <v>216</v>
      </c>
      <c r="C189" s="83"/>
      <c r="D189" s="84"/>
      <c r="E189" s="85"/>
      <c r="F189" s="86"/>
      <c r="G189" s="83"/>
      <c r="H189" s="81"/>
      <c r="I189" s="87"/>
      <c r="J189" s="87"/>
      <c r="K189" s="36"/>
      <c r="L189" s="90">
        <v>189</v>
      </c>
      <c r="M189" s="90"/>
      <c r="N189" s="89"/>
      <c r="O189" s="72" t="s">
        <v>179</v>
      </c>
      <c r="P189" s="74">
        <v>42828.212719907409</v>
      </c>
      <c r="Q189" s="72" t="s">
        <v>450</v>
      </c>
      <c r="R189" s="76" t="s">
        <v>478</v>
      </c>
      <c r="S189" s="72" t="s">
        <v>221</v>
      </c>
      <c r="T189" s="72"/>
      <c r="U189" s="72"/>
      <c r="V189" s="76" t="s">
        <v>235</v>
      </c>
      <c r="W189" s="74">
        <v>42828.212719907409</v>
      </c>
      <c r="X189" s="76" t="s">
        <v>553</v>
      </c>
      <c r="Y189" s="72"/>
      <c r="Z189" s="72"/>
      <c r="AA189" s="78" t="s">
        <v>583</v>
      </c>
      <c r="AB189" s="72"/>
      <c r="AC189" s="72" t="b">
        <v>0</v>
      </c>
      <c r="AD189" s="72">
        <v>0</v>
      </c>
      <c r="AE189" s="78" t="s">
        <v>236</v>
      </c>
      <c r="AF189" s="72" t="b">
        <v>0</v>
      </c>
      <c r="AG189" s="72" t="s">
        <v>237</v>
      </c>
      <c r="AH189" s="72"/>
      <c r="AI189" s="78" t="s">
        <v>236</v>
      </c>
      <c r="AJ189" s="72" t="b">
        <v>0</v>
      </c>
      <c r="AK189" s="72">
        <v>0</v>
      </c>
      <c r="AL189" s="78" t="s">
        <v>236</v>
      </c>
      <c r="AM189" s="72" t="s">
        <v>243</v>
      </c>
      <c r="AN189" s="72" t="b">
        <v>0</v>
      </c>
      <c r="AO189" s="78" t="s">
        <v>583</v>
      </c>
      <c r="AP189" s="72" t="s">
        <v>179</v>
      </c>
      <c r="AQ189" s="72">
        <v>0</v>
      </c>
      <c r="AR189" s="72">
        <v>0</v>
      </c>
      <c r="AS189" s="72"/>
      <c r="AT189" s="72"/>
      <c r="AU189" s="72"/>
      <c r="AV189" s="72"/>
      <c r="AW189" s="72"/>
      <c r="AX189" s="72"/>
      <c r="AY189" s="72"/>
      <c r="AZ189" s="72"/>
    </row>
    <row r="190" spans="1:52" x14ac:dyDescent="0.35">
      <c r="A190" s="70" t="s">
        <v>216</v>
      </c>
      <c r="B190" s="70" t="s">
        <v>216</v>
      </c>
      <c r="C190" s="83"/>
      <c r="D190" s="84"/>
      <c r="E190" s="85"/>
      <c r="F190" s="86"/>
      <c r="G190" s="83"/>
      <c r="H190" s="81"/>
      <c r="I190" s="87"/>
      <c r="J190" s="87"/>
      <c r="K190" s="36"/>
      <c r="L190" s="90">
        <v>190</v>
      </c>
      <c r="M190" s="90"/>
      <c r="N190" s="89"/>
      <c r="O190" s="72" t="s">
        <v>179</v>
      </c>
      <c r="P190" s="74">
        <v>42828.22252314815</v>
      </c>
      <c r="Q190" s="72" t="s">
        <v>1263</v>
      </c>
      <c r="R190" s="76" t="s">
        <v>1474</v>
      </c>
      <c r="S190" s="72" t="s">
        <v>221</v>
      </c>
      <c r="T190" s="72"/>
      <c r="U190" s="72"/>
      <c r="V190" s="76" t="s">
        <v>235</v>
      </c>
      <c r="W190" s="74">
        <v>42828.22252314815</v>
      </c>
      <c r="X190" s="76" t="s">
        <v>2016</v>
      </c>
      <c r="Y190" s="72"/>
      <c r="Z190" s="72"/>
      <c r="AA190" s="78" t="s">
        <v>2294</v>
      </c>
      <c r="AB190" s="72"/>
      <c r="AC190" s="72" t="b">
        <v>0</v>
      </c>
      <c r="AD190" s="72">
        <v>0</v>
      </c>
      <c r="AE190" s="78" t="s">
        <v>236</v>
      </c>
      <c r="AF190" s="72" t="b">
        <v>0</v>
      </c>
      <c r="AG190" s="72" t="s">
        <v>237</v>
      </c>
      <c r="AH190" s="72"/>
      <c r="AI190" s="78" t="s">
        <v>236</v>
      </c>
      <c r="AJ190" s="72" t="b">
        <v>0</v>
      </c>
      <c r="AK190" s="72">
        <v>0</v>
      </c>
      <c r="AL190" s="78" t="s">
        <v>236</v>
      </c>
      <c r="AM190" s="72" t="s">
        <v>243</v>
      </c>
      <c r="AN190" s="72" t="b">
        <v>0</v>
      </c>
      <c r="AO190" s="78" t="s">
        <v>2294</v>
      </c>
      <c r="AP190" s="72" t="s">
        <v>179</v>
      </c>
      <c r="AQ190" s="72">
        <v>0</v>
      </c>
      <c r="AR190" s="72">
        <v>0</v>
      </c>
      <c r="AS190" s="72"/>
      <c r="AT190" s="72"/>
      <c r="AU190" s="72"/>
      <c r="AV190" s="72"/>
      <c r="AW190" s="72"/>
      <c r="AX190" s="72"/>
      <c r="AY190" s="72"/>
      <c r="AZ190" s="72"/>
    </row>
    <row r="191" spans="1:52" x14ac:dyDescent="0.35">
      <c r="A191" s="70" t="s">
        <v>973</v>
      </c>
      <c r="B191" s="70" t="s">
        <v>973</v>
      </c>
      <c r="C191" s="83"/>
      <c r="D191" s="84"/>
      <c r="E191" s="85"/>
      <c r="F191" s="86"/>
      <c r="G191" s="83"/>
      <c r="H191" s="81"/>
      <c r="I191" s="87"/>
      <c r="J191" s="87"/>
      <c r="K191" s="36"/>
      <c r="L191" s="90">
        <v>191</v>
      </c>
      <c r="M191" s="90"/>
      <c r="N191" s="89"/>
      <c r="O191" s="72" t="s">
        <v>179</v>
      </c>
      <c r="P191" s="74">
        <v>42828.226111111115</v>
      </c>
      <c r="Q191" s="72" t="s">
        <v>1264</v>
      </c>
      <c r="R191" s="76" t="s">
        <v>1475</v>
      </c>
      <c r="S191" s="72" t="s">
        <v>232</v>
      </c>
      <c r="T191" s="72"/>
      <c r="U191" s="76" t="s">
        <v>1676</v>
      </c>
      <c r="V191" s="76" t="s">
        <v>1676</v>
      </c>
      <c r="W191" s="74">
        <v>42828.226111111115</v>
      </c>
      <c r="X191" s="76" t="s">
        <v>2017</v>
      </c>
      <c r="Y191" s="72"/>
      <c r="Z191" s="72"/>
      <c r="AA191" s="78" t="s">
        <v>2295</v>
      </c>
      <c r="AB191" s="72"/>
      <c r="AC191" s="72" t="b">
        <v>0</v>
      </c>
      <c r="AD191" s="72">
        <v>0</v>
      </c>
      <c r="AE191" s="78" t="s">
        <v>236</v>
      </c>
      <c r="AF191" s="72" t="b">
        <v>0</v>
      </c>
      <c r="AG191" s="72" t="s">
        <v>237</v>
      </c>
      <c r="AH191" s="72"/>
      <c r="AI191" s="78" t="s">
        <v>236</v>
      </c>
      <c r="AJ191" s="72" t="b">
        <v>0</v>
      </c>
      <c r="AK191" s="72">
        <v>0</v>
      </c>
      <c r="AL191" s="78" t="s">
        <v>236</v>
      </c>
      <c r="AM191" s="72" t="s">
        <v>255</v>
      </c>
      <c r="AN191" s="72" t="b">
        <v>0</v>
      </c>
      <c r="AO191" s="78" t="s">
        <v>2295</v>
      </c>
      <c r="AP191" s="72" t="s">
        <v>179</v>
      </c>
      <c r="AQ191" s="72">
        <v>0</v>
      </c>
      <c r="AR191" s="72">
        <v>0</v>
      </c>
      <c r="AS191" s="72"/>
      <c r="AT191" s="72"/>
      <c r="AU191" s="72"/>
      <c r="AV191" s="72"/>
      <c r="AW191" s="72"/>
      <c r="AX191" s="72"/>
      <c r="AY191" s="72"/>
      <c r="AZ191" s="72"/>
    </row>
    <row r="192" spans="1:52" x14ac:dyDescent="0.35">
      <c r="A192" s="70" t="s">
        <v>418</v>
      </c>
      <c r="B192" s="70" t="s">
        <v>418</v>
      </c>
      <c r="C192" s="83"/>
      <c r="D192" s="84"/>
      <c r="E192" s="85"/>
      <c r="F192" s="86"/>
      <c r="G192" s="83"/>
      <c r="H192" s="81"/>
      <c r="I192" s="87"/>
      <c r="J192" s="87"/>
      <c r="K192" s="36"/>
      <c r="L192" s="90">
        <v>192</v>
      </c>
      <c r="M192" s="90"/>
      <c r="N192" s="89"/>
      <c r="O192" s="72" t="s">
        <v>179</v>
      </c>
      <c r="P192" s="74">
        <v>42828.229398148149</v>
      </c>
      <c r="Q192" s="72" t="s">
        <v>453</v>
      </c>
      <c r="R192" s="76" t="s">
        <v>481</v>
      </c>
      <c r="S192" s="72" t="s">
        <v>229</v>
      </c>
      <c r="T192" s="72"/>
      <c r="U192" s="72"/>
      <c r="V192" s="76" t="s">
        <v>533</v>
      </c>
      <c r="W192" s="74">
        <v>42828.229398148149</v>
      </c>
      <c r="X192" s="76" t="s">
        <v>556</v>
      </c>
      <c r="Y192" s="72"/>
      <c r="Z192" s="72"/>
      <c r="AA192" s="78" t="s">
        <v>586</v>
      </c>
      <c r="AB192" s="72"/>
      <c r="AC192" s="72" t="b">
        <v>0</v>
      </c>
      <c r="AD192" s="72">
        <v>0</v>
      </c>
      <c r="AE192" s="78" t="s">
        <v>236</v>
      </c>
      <c r="AF192" s="72" t="b">
        <v>0</v>
      </c>
      <c r="AG192" s="72" t="s">
        <v>237</v>
      </c>
      <c r="AH192" s="72"/>
      <c r="AI192" s="78" t="s">
        <v>236</v>
      </c>
      <c r="AJ192" s="72" t="b">
        <v>0</v>
      </c>
      <c r="AK192" s="72">
        <v>0</v>
      </c>
      <c r="AL192" s="78" t="s">
        <v>236</v>
      </c>
      <c r="AM192" s="72" t="s">
        <v>252</v>
      </c>
      <c r="AN192" s="72" t="b">
        <v>1</v>
      </c>
      <c r="AO192" s="78" t="s">
        <v>586</v>
      </c>
      <c r="AP192" s="72" t="s">
        <v>179</v>
      </c>
      <c r="AQ192" s="72">
        <v>0</v>
      </c>
      <c r="AR192" s="72">
        <v>0</v>
      </c>
      <c r="AS192" s="72"/>
      <c r="AT192" s="72"/>
      <c r="AU192" s="72"/>
      <c r="AV192" s="72"/>
      <c r="AW192" s="72"/>
      <c r="AX192" s="72"/>
      <c r="AY192" s="72"/>
      <c r="AZ192" s="72"/>
    </row>
    <row r="193" spans="1:52" x14ac:dyDescent="0.35">
      <c r="A193" s="70" t="s">
        <v>419</v>
      </c>
      <c r="B193" s="70" t="s">
        <v>1098</v>
      </c>
      <c r="C193" s="83"/>
      <c r="D193" s="84"/>
      <c r="E193" s="85"/>
      <c r="F193" s="86"/>
      <c r="G193" s="83"/>
      <c r="H193" s="81"/>
      <c r="I193" s="87"/>
      <c r="J193" s="87"/>
      <c r="K193" s="36"/>
      <c r="L193" s="90">
        <v>193</v>
      </c>
      <c r="M193" s="90"/>
      <c r="N193" s="89"/>
      <c r="O193" s="72" t="s">
        <v>219</v>
      </c>
      <c r="P193" s="74">
        <v>42828.229479166665</v>
      </c>
      <c r="Q193" s="72" t="s">
        <v>1265</v>
      </c>
      <c r="R193" s="76" t="s">
        <v>1472</v>
      </c>
      <c r="S193" s="72" t="s">
        <v>221</v>
      </c>
      <c r="T193" s="72" t="s">
        <v>233</v>
      </c>
      <c r="U193" s="72"/>
      <c r="V193" s="76" t="s">
        <v>784</v>
      </c>
      <c r="W193" s="74">
        <v>42828.229479166665</v>
      </c>
      <c r="X193" s="76" t="s">
        <v>2018</v>
      </c>
      <c r="Y193" s="72"/>
      <c r="Z193" s="72"/>
      <c r="AA193" s="78" t="s">
        <v>2296</v>
      </c>
      <c r="AB193" s="72"/>
      <c r="AC193" s="72" t="b">
        <v>0</v>
      </c>
      <c r="AD193" s="72">
        <v>0</v>
      </c>
      <c r="AE193" s="78" t="s">
        <v>236</v>
      </c>
      <c r="AF193" s="72" t="b">
        <v>0</v>
      </c>
      <c r="AG193" s="72" t="s">
        <v>237</v>
      </c>
      <c r="AH193" s="72"/>
      <c r="AI193" s="78" t="s">
        <v>236</v>
      </c>
      <c r="AJ193" s="72" t="b">
        <v>0</v>
      </c>
      <c r="AK193" s="72">
        <v>1</v>
      </c>
      <c r="AL193" s="78" t="s">
        <v>2292</v>
      </c>
      <c r="AM193" s="72" t="s">
        <v>619</v>
      </c>
      <c r="AN193" s="72" t="b">
        <v>0</v>
      </c>
      <c r="AO193" s="78" t="s">
        <v>2292</v>
      </c>
      <c r="AP193" s="72" t="s">
        <v>179</v>
      </c>
      <c r="AQ193" s="72">
        <v>0</v>
      </c>
      <c r="AR193" s="72">
        <v>0</v>
      </c>
      <c r="AS193" s="72"/>
      <c r="AT193" s="72"/>
      <c r="AU193" s="72"/>
      <c r="AV193" s="72"/>
      <c r="AW193" s="72"/>
      <c r="AX193" s="72"/>
      <c r="AY193" s="72"/>
      <c r="AZ193" s="72"/>
    </row>
    <row r="194" spans="1:52" x14ac:dyDescent="0.35">
      <c r="A194" s="70" t="s">
        <v>419</v>
      </c>
      <c r="B194" s="70" t="s">
        <v>972</v>
      </c>
      <c r="C194" s="83"/>
      <c r="D194" s="84"/>
      <c r="E194" s="85"/>
      <c r="F194" s="86"/>
      <c r="G194" s="83"/>
      <c r="H194" s="81"/>
      <c r="I194" s="87"/>
      <c r="J194" s="87"/>
      <c r="K194" s="36"/>
      <c r="L194" s="90">
        <v>194</v>
      </c>
      <c r="M194" s="90"/>
      <c r="N194" s="89"/>
      <c r="O194" s="72" t="s">
        <v>219</v>
      </c>
      <c r="P194" s="74">
        <v>42828.229479166665</v>
      </c>
      <c r="Q194" s="72" t="s">
        <v>1265</v>
      </c>
      <c r="R194" s="76" t="s">
        <v>1472</v>
      </c>
      <c r="S194" s="72" t="s">
        <v>221</v>
      </c>
      <c r="T194" s="72" t="s">
        <v>233</v>
      </c>
      <c r="U194" s="72"/>
      <c r="V194" s="76" t="s">
        <v>784</v>
      </c>
      <c r="W194" s="74">
        <v>42828.229479166665</v>
      </c>
      <c r="X194" s="76" t="s">
        <v>2018</v>
      </c>
      <c r="Y194" s="72"/>
      <c r="Z194" s="72"/>
      <c r="AA194" s="78" t="s">
        <v>2296</v>
      </c>
      <c r="AB194" s="72"/>
      <c r="AC194" s="72" t="b">
        <v>0</v>
      </c>
      <c r="AD194" s="72">
        <v>0</v>
      </c>
      <c r="AE194" s="78" t="s">
        <v>236</v>
      </c>
      <c r="AF194" s="72" t="b">
        <v>0</v>
      </c>
      <c r="AG194" s="72" t="s">
        <v>237</v>
      </c>
      <c r="AH194" s="72"/>
      <c r="AI194" s="78" t="s">
        <v>236</v>
      </c>
      <c r="AJ194" s="72" t="b">
        <v>0</v>
      </c>
      <c r="AK194" s="72">
        <v>1</v>
      </c>
      <c r="AL194" s="78" t="s">
        <v>2292</v>
      </c>
      <c r="AM194" s="72" t="s">
        <v>619</v>
      </c>
      <c r="AN194" s="72" t="b">
        <v>0</v>
      </c>
      <c r="AO194" s="78" t="s">
        <v>2292</v>
      </c>
      <c r="AP194" s="72" t="s">
        <v>179</v>
      </c>
      <c r="AQ194" s="72">
        <v>0</v>
      </c>
      <c r="AR194" s="72">
        <v>0</v>
      </c>
      <c r="AS194" s="72"/>
      <c r="AT194" s="72"/>
      <c r="AU194" s="72"/>
      <c r="AV194" s="72"/>
      <c r="AW194" s="72"/>
      <c r="AX194" s="72"/>
      <c r="AY194" s="72"/>
      <c r="AZ194" s="72"/>
    </row>
    <row r="195" spans="1:52" x14ac:dyDescent="0.35">
      <c r="A195" s="70" t="s">
        <v>419</v>
      </c>
      <c r="B195" s="70" t="s">
        <v>434</v>
      </c>
      <c r="C195" s="83"/>
      <c r="D195" s="84"/>
      <c r="E195" s="85"/>
      <c r="F195" s="86"/>
      <c r="G195" s="83"/>
      <c r="H195" s="81"/>
      <c r="I195" s="87"/>
      <c r="J195" s="87"/>
      <c r="K195" s="36"/>
      <c r="L195" s="90">
        <v>195</v>
      </c>
      <c r="M195" s="90"/>
      <c r="N195" s="89"/>
      <c r="O195" s="72" t="s">
        <v>219</v>
      </c>
      <c r="P195" s="74">
        <v>42828.229479166665</v>
      </c>
      <c r="Q195" s="72" t="s">
        <v>454</v>
      </c>
      <c r="R195" s="76" t="s">
        <v>480</v>
      </c>
      <c r="S195" s="72" t="s">
        <v>501</v>
      </c>
      <c r="T195" s="72" t="s">
        <v>233</v>
      </c>
      <c r="U195" s="76" t="s">
        <v>523</v>
      </c>
      <c r="V195" s="76" t="s">
        <v>523</v>
      </c>
      <c r="W195" s="74">
        <v>42828.229479166665</v>
      </c>
      <c r="X195" s="76" t="s">
        <v>557</v>
      </c>
      <c r="Y195" s="72"/>
      <c r="Z195" s="72"/>
      <c r="AA195" s="78" t="s">
        <v>587</v>
      </c>
      <c r="AB195" s="72"/>
      <c r="AC195" s="72" t="b">
        <v>0</v>
      </c>
      <c r="AD195" s="72">
        <v>0</v>
      </c>
      <c r="AE195" s="78" t="s">
        <v>236</v>
      </c>
      <c r="AF195" s="72" t="b">
        <v>0</v>
      </c>
      <c r="AG195" s="72" t="s">
        <v>607</v>
      </c>
      <c r="AH195" s="72"/>
      <c r="AI195" s="78" t="s">
        <v>236</v>
      </c>
      <c r="AJ195" s="72" t="b">
        <v>0</v>
      </c>
      <c r="AK195" s="72">
        <v>2</v>
      </c>
      <c r="AL195" s="78" t="s">
        <v>600</v>
      </c>
      <c r="AM195" s="72" t="s">
        <v>619</v>
      </c>
      <c r="AN195" s="72" t="b">
        <v>0</v>
      </c>
      <c r="AO195" s="78" t="s">
        <v>600</v>
      </c>
      <c r="AP195" s="72" t="s">
        <v>179</v>
      </c>
      <c r="AQ195" s="72">
        <v>0</v>
      </c>
      <c r="AR195" s="72">
        <v>0</v>
      </c>
      <c r="AS195" s="72"/>
      <c r="AT195" s="72"/>
      <c r="AU195" s="72"/>
      <c r="AV195" s="72"/>
      <c r="AW195" s="72"/>
      <c r="AX195" s="72"/>
      <c r="AY195" s="72"/>
      <c r="AZ195" s="72"/>
    </row>
    <row r="196" spans="1:52" x14ac:dyDescent="0.35">
      <c r="A196" s="70" t="s">
        <v>974</v>
      </c>
      <c r="B196" s="70" t="s">
        <v>974</v>
      </c>
      <c r="C196" s="83"/>
      <c r="D196" s="84"/>
      <c r="E196" s="85"/>
      <c r="F196" s="86"/>
      <c r="G196" s="83"/>
      <c r="H196" s="81"/>
      <c r="I196" s="87"/>
      <c r="J196" s="87"/>
      <c r="K196" s="36"/>
      <c r="L196" s="90">
        <v>196</v>
      </c>
      <c r="M196" s="90"/>
      <c r="N196" s="89"/>
      <c r="O196" s="72" t="s">
        <v>179</v>
      </c>
      <c r="P196" s="74">
        <v>42826.177847222221</v>
      </c>
      <c r="Q196" s="72" t="s">
        <v>1266</v>
      </c>
      <c r="R196" s="76" t="s">
        <v>1476</v>
      </c>
      <c r="S196" s="72" t="s">
        <v>1585</v>
      </c>
      <c r="T196" s="72"/>
      <c r="U196" s="76" t="s">
        <v>1677</v>
      </c>
      <c r="V196" s="76" t="s">
        <v>1677</v>
      </c>
      <c r="W196" s="74">
        <v>42826.177847222221</v>
      </c>
      <c r="X196" s="76" t="s">
        <v>2019</v>
      </c>
      <c r="Y196" s="72"/>
      <c r="Z196" s="72"/>
      <c r="AA196" s="78" t="s">
        <v>2297</v>
      </c>
      <c r="AB196" s="72"/>
      <c r="AC196" s="72" t="b">
        <v>0</v>
      </c>
      <c r="AD196" s="72">
        <v>19</v>
      </c>
      <c r="AE196" s="78" t="s">
        <v>236</v>
      </c>
      <c r="AF196" s="72" t="b">
        <v>0</v>
      </c>
      <c r="AG196" s="72" t="s">
        <v>237</v>
      </c>
      <c r="AH196" s="72"/>
      <c r="AI196" s="78" t="s">
        <v>236</v>
      </c>
      <c r="AJ196" s="72" t="b">
        <v>0</v>
      </c>
      <c r="AK196" s="72">
        <v>10</v>
      </c>
      <c r="AL196" s="78" t="s">
        <v>236</v>
      </c>
      <c r="AM196" s="72" t="s">
        <v>248</v>
      </c>
      <c r="AN196" s="72" t="b">
        <v>0</v>
      </c>
      <c r="AO196" s="78" t="s">
        <v>2297</v>
      </c>
      <c r="AP196" s="72" t="s">
        <v>258</v>
      </c>
      <c r="AQ196" s="72">
        <v>0</v>
      </c>
      <c r="AR196" s="72">
        <v>0</v>
      </c>
      <c r="AS196" s="72"/>
      <c r="AT196" s="72"/>
      <c r="AU196" s="72"/>
      <c r="AV196" s="72"/>
      <c r="AW196" s="72"/>
      <c r="AX196" s="72"/>
      <c r="AY196" s="72"/>
      <c r="AZ196" s="72"/>
    </row>
    <row r="197" spans="1:52" x14ac:dyDescent="0.35">
      <c r="A197" s="70" t="s">
        <v>974</v>
      </c>
      <c r="B197" s="70" t="s">
        <v>974</v>
      </c>
      <c r="C197" s="83"/>
      <c r="D197" s="84"/>
      <c r="E197" s="85"/>
      <c r="F197" s="86"/>
      <c r="G197" s="83"/>
      <c r="H197" s="81"/>
      <c r="I197" s="87"/>
      <c r="J197" s="87"/>
      <c r="K197" s="36"/>
      <c r="L197" s="90">
        <v>197</v>
      </c>
      <c r="M197" s="90"/>
      <c r="N197" s="89"/>
      <c r="O197" s="72" t="s">
        <v>179</v>
      </c>
      <c r="P197" s="74">
        <v>42825.564976851849</v>
      </c>
      <c r="Q197" s="72" t="s">
        <v>1267</v>
      </c>
      <c r="R197" s="76" t="s">
        <v>1477</v>
      </c>
      <c r="S197" s="72" t="s">
        <v>1585</v>
      </c>
      <c r="T197" s="72"/>
      <c r="U197" s="76" t="s">
        <v>1678</v>
      </c>
      <c r="V197" s="76" t="s">
        <v>1678</v>
      </c>
      <c r="W197" s="74">
        <v>42825.564976851849</v>
      </c>
      <c r="X197" s="76" t="s">
        <v>2020</v>
      </c>
      <c r="Y197" s="72"/>
      <c r="Z197" s="72"/>
      <c r="AA197" s="78" t="s">
        <v>2298</v>
      </c>
      <c r="AB197" s="72"/>
      <c r="AC197" s="72" t="b">
        <v>0</v>
      </c>
      <c r="AD197" s="72">
        <v>15</v>
      </c>
      <c r="AE197" s="78" t="s">
        <v>236</v>
      </c>
      <c r="AF197" s="72" t="b">
        <v>0</v>
      </c>
      <c r="AG197" s="72" t="s">
        <v>237</v>
      </c>
      <c r="AH197" s="72"/>
      <c r="AI197" s="78" t="s">
        <v>236</v>
      </c>
      <c r="AJ197" s="72" t="b">
        <v>0</v>
      </c>
      <c r="AK197" s="72">
        <v>9</v>
      </c>
      <c r="AL197" s="78" t="s">
        <v>236</v>
      </c>
      <c r="AM197" s="72" t="s">
        <v>248</v>
      </c>
      <c r="AN197" s="72" t="b">
        <v>0</v>
      </c>
      <c r="AO197" s="78" t="s">
        <v>2298</v>
      </c>
      <c r="AP197" s="72" t="s">
        <v>258</v>
      </c>
      <c r="AQ197" s="72">
        <v>0</v>
      </c>
      <c r="AR197" s="72">
        <v>0</v>
      </c>
      <c r="AS197" s="72"/>
      <c r="AT197" s="72"/>
      <c r="AU197" s="72"/>
      <c r="AV197" s="72"/>
      <c r="AW197" s="72"/>
      <c r="AX197" s="72"/>
      <c r="AY197" s="72"/>
      <c r="AZ197" s="72"/>
    </row>
    <row r="198" spans="1:52" x14ac:dyDescent="0.35">
      <c r="A198" s="70" t="s">
        <v>975</v>
      </c>
      <c r="B198" s="70" t="s">
        <v>974</v>
      </c>
      <c r="C198" s="83"/>
      <c r="D198" s="84"/>
      <c r="E198" s="85"/>
      <c r="F198" s="86"/>
      <c r="G198" s="83"/>
      <c r="H198" s="81"/>
      <c r="I198" s="87"/>
      <c r="J198" s="87"/>
      <c r="K198" s="36"/>
      <c r="L198" s="90">
        <v>198</v>
      </c>
      <c r="M198" s="90"/>
      <c r="N198" s="89"/>
      <c r="O198" s="72" t="s">
        <v>219</v>
      </c>
      <c r="P198" s="74">
        <v>42828.230358796296</v>
      </c>
      <c r="Q198" s="72" t="s">
        <v>1268</v>
      </c>
      <c r="R198" s="76" t="s">
        <v>1476</v>
      </c>
      <c r="S198" s="72" t="s">
        <v>1585</v>
      </c>
      <c r="T198" s="72"/>
      <c r="U198" s="76" t="s">
        <v>1677</v>
      </c>
      <c r="V198" s="76" t="s">
        <v>1677</v>
      </c>
      <c r="W198" s="74">
        <v>42828.230358796296</v>
      </c>
      <c r="X198" s="76" t="s">
        <v>2021</v>
      </c>
      <c r="Y198" s="72"/>
      <c r="Z198" s="72"/>
      <c r="AA198" s="78" t="s">
        <v>2299</v>
      </c>
      <c r="AB198" s="72"/>
      <c r="AC198" s="72" t="b">
        <v>0</v>
      </c>
      <c r="AD198" s="72">
        <v>0</v>
      </c>
      <c r="AE198" s="78" t="s">
        <v>236</v>
      </c>
      <c r="AF198" s="72" t="b">
        <v>0</v>
      </c>
      <c r="AG198" s="72" t="s">
        <v>237</v>
      </c>
      <c r="AH198" s="72"/>
      <c r="AI198" s="78" t="s">
        <v>236</v>
      </c>
      <c r="AJ198" s="72" t="b">
        <v>0</v>
      </c>
      <c r="AK198" s="72">
        <v>10</v>
      </c>
      <c r="AL198" s="78" t="s">
        <v>2297</v>
      </c>
      <c r="AM198" s="72" t="s">
        <v>247</v>
      </c>
      <c r="AN198" s="72" t="b">
        <v>0</v>
      </c>
      <c r="AO198" s="78" t="s">
        <v>2297</v>
      </c>
      <c r="AP198" s="72" t="s">
        <v>179</v>
      </c>
      <c r="AQ198" s="72">
        <v>0</v>
      </c>
      <c r="AR198" s="72">
        <v>0</v>
      </c>
      <c r="AS198" s="72"/>
      <c r="AT198" s="72"/>
      <c r="AU198" s="72"/>
      <c r="AV198" s="72"/>
      <c r="AW198" s="72"/>
      <c r="AX198" s="72"/>
      <c r="AY198" s="72"/>
      <c r="AZ198" s="72"/>
    </row>
    <row r="199" spans="1:52" x14ac:dyDescent="0.35">
      <c r="A199" s="70" t="s">
        <v>975</v>
      </c>
      <c r="B199" s="70" t="s">
        <v>974</v>
      </c>
      <c r="C199" s="83"/>
      <c r="D199" s="84"/>
      <c r="E199" s="85"/>
      <c r="F199" s="86"/>
      <c r="G199" s="83"/>
      <c r="H199" s="81"/>
      <c r="I199" s="87"/>
      <c r="J199" s="87"/>
      <c r="K199" s="36"/>
      <c r="L199" s="90">
        <v>199</v>
      </c>
      <c r="M199" s="90"/>
      <c r="N199" s="89"/>
      <c r="O199" s="72" t="s">
        <v>219</v>
      </c>
      <c r="P199" s="74">
        <v>42828.230636574073</v>
      </c>
      <c r="Q199" s="72" t="s">
        <v>1269</v>
      </c>
      <c r="R199" s="76" t="s">
        <v>1477</v>
      </c>
      <c r="S199" s="72" t="s">
        <v>1585</v>
      </c>
      <c r="T199" s="72"/>
      <c r="U199" s="76" t="s">
        <v>1678</v>
      </c>
      <c r="V199" s="76" t="s">
        <v>1678</v>
      </c>
      <c r="W199" s="74">
        <v>42828.230636574073</v>
      </c>
      <c r="X199" s="76" t="s">
        <v>2022</v>
      </c>
      <c r="Y199" s="72"/>
      <c r="Z199" s="72"/>
      <c r="AA199" s="78" t="s">
        <v>2300</v>
      </c>
      <c r="AB199" s="72"/>
      <c r="AC199" s="72" t="b">
        <v>0</v>
      </c>
      <c r="AD199" s="72">
        <v>0</v>
      </c>
      <c r="AE199" s="78" t="s">
        <v>236</v>
      </c>
      <c r="AF199" s="72" t="b">
        <v>0</v>
      </c>
      <c r="AG199" s="72" t="s">
        <v>237</v>
      </c>
      <c r="AH199" s="72"/>
      <c r="AI199" s="78" t="s">
        <v>236</v>
      </c>
      <c r="AJ199" s="72" t="b">
        <v>0</v>
      </c>
      <c r="AK199" s="72">
        <v>9</v>
      </c>
      <c r="AL199" s="78" t="s">
        <v>2298</v>
      </c>
      <c r="AM199" s="72" t="s">
        <v>247</v>
      </c>
      <c r="AN199" s="72" t="b">
        <v>0</v>
      </c>
      <c r="AO199" s="78" t="s">
        <v>2298</v>
      </c>
      <c r="AP199" s="72" t="s">
        <v>179</v>
      </c>
      <c r="AQ199" s="72">
        <v>0</v>
      </c>
      <c r="AR199" s="72">
        <v>0</v>
      </c>
      <c r="AS199" s="72"/>
      <c r="AT199" s="72"/>
      <c r="AU199" s="72"/>
      <c r="AV199" s="72"/>
      <c r="AW199" s="72"/>
      <c r="AX199" s="72"/>
      <c r="AY199" s="72"/>
      <c r="AZ199" s="72"/>
    </row>
    <row r="200" spans="1:52" x14ac:dyDescent="0.35">
      <c r="A200" s="70" t="s">
        <v>976</v>
      </c>
      <c r="B200" s="70" t="s">
        <v>979</v>
      </c>
      <c r="C200" s="83"/>
      <c r="D200" s="84"/>
      <c r="E200" s="85"/>
      <c r="F200" s="86"/>
      <c r="G200" s="83"/>
      <c r="H200" s="81"/>
      <c r="I200" s="87"/>
      <c r="J200" s="87"/>
      <c r="K200" s="36"/>
      <c r="L200" s="90">
        <v>200</v>
      </c>
      <c r="M200" s="90"/>
      <c r="N200" s="89"/>
      <c r="O200" s="72" t="s">
        <v>219</v>
      </c>
      <c r="P200" s="74">
        <v>42828.234247685185</v>
      </c>
      <c r="Q200" s="72" t="s">
        <v>1270</v>
      </c>
      <c r="R200" s="72"/>
      <c r="S200" s="72"/>
      <c r="T200" s="72"/>
      <c r="U200" s="72"/>
      <c r="V200" s="76" t="s">
        <v>1781</v>
      </c>
      <c r="W200" s="74">
        <v>42828.234247685185</v>
      </c>
      <c r="X200" s="76" t="s">
        <v>2023</v>
      </c>
      <c r="Y200" s="72"/>
      <c r="Z200" s="72"/>
      <c r="AA200" s="78" t="s">
        <v>2301</v>
      </c>
      <c r="AB200" s="72"/>
      <c r="AC200" s="72" t="b">
        <v>0</v>
      </c>
      <c r="AD200" s="72">
        <v>0</v>
      </c>
      <c r="AE200" s="78" t="s">
        <v>236</v>
      </c>
      <c r="AF200" s="72" t="b">
        <v>0</v>
      </c>
      <c r="AG200" s="72" t="s">
        <v>605</v>
      </c>
      <c r="AH200" s="72"/>
      <c r="AI200" s="78" t="s">
        <v>236</v>
      </c>
      <c r="AJ200" s="72" t="b">
        <v>0</v>
      </c>
      <c r="AK200" s="72">
        <v>13</v>
      </c>
      <c r="AL200" s="78" t="s">
        <v>2304</v>
      </c>
      <c r="AM200" s="72" t="s">
        <v>250</v>
      </c>
      <c r="AN200" s="72" t="b">
        <v>0</v>
      </c>
      <c r="AO200" s="78" t="s">
        <v>2304</v>
      </c>
      <c r="AP200" s="72" t="s">
        <v>179</v>
      </c>
      <c r="AQ200" s="72">
        <v>0</v>
      </c>
      <c r="AR200" s="72">
        <v>0</v>
      </c>
      <c r="AS200" s="72"/>
      <c r="AT200" s="72"/>
      <c r="AU200" s="72"/>
      <c r="AV200" s="72"/>
      <c r="AW200" s="72"/>
      <c r="AX200" s="72"/>
      <c r="AY200" s="72"/>
      <c r="AZ200" s="72"/>
    </row>
    <row r="201" spans="1:52" x14ac:dyDescent="0.35">
      <c r="A201" s="70" t="s">
        <v>977</v>
      </c>
      <c r="B201" s="70" t="s">
        <v>979</v>
      </c>
      <c r="C201" s="83"/>
      <c r="D201" s="84"/>
      <c r="E201" s="85"/>
      <c r="F201" s="86"/>
      <c r="G201" s="83"/>
      <c r="H201" s="81"/>
      <c r="I201" s="87"/>
      <c r="J201" s="87"/>
      <c r="K201" s="36"/>
      <c r="L201" s="90">
        <v>201</v>
      </c>
      <c r="M201" s="90"/>
      <c r="N201" s="89"/>
      <c r="O201" s="72" t="s">
        <v>219</v>
      </c>
      <c r="P201" s="74">
        <v>42828.235069444447</v>
      </c>
      <c r="Q201" s="72" t="s">
        <v>1270</v>
      </c>
      <c r="R201" s="72"/>
      <c r="S201" s="72"/>
      <c r="T201" s="72"/>
      <c r="U201" s="72"/>
      <c r="V201" s="76" t="s">
        <v>1782</v>
      </c>
      <c r="W201" s="74">
        <v>42828.235069444447</v>
      </c>
      <c r="X201" s="76" t="s">
        <v>2024</v>
      </c>
      <c r="Y201" s="72"/>
      <c r="Z201" s="72"/>
      <c r="AA201" s="78" t="s">
        <v>2302</v>
      </c>
      <c r="AB201" s="72"/>
      <c r="AC201" s="72" t="b">
        <v>0</v>
      </c>
      <c r="AD201" s="72">
        <v>0</v>
      </c>
      <c r="AE201" s="78" t="s">
        <v>236</v>
      </c>
      <c r="AF201" s="72" t="b">
        <v>0</v>
      </c>
      <c r="AG201" s="72" t="s">
        <v>605</v>
      </c>
      <c r="AH201" s="72"/>
      <c r="AI201" s="78" t="s">
        <v>236</v>
      </c>
      <c r="AJ201" s="72" t="b">
        <v>0</v>
      </c>
      <c r="AK201" s="72">
        <v>13</v>
      </c>
      <c r="AL201" s="78" t="s">
        <v>2304</v>
      </c>
      <c r="AM201" s="72" t="s">
        <v>254</v>
      </c>
      <c r="AN201" s="72" t="b">
        <v>0</v>
      </c>
      <c r="AO201" s="78" t="s">
        <v>2304</v>
      </c>
      <c r="AP201" s="72" t="s">
        <v>179</v>
      </c>
      <c r="AQ201" s="72">
        <v>0</v>
      </c>
      <c r="AR201" s="72">
        <v>0</v>
      </c>
      <c r="AS201" s="72"/>
      <c r="AT201" s="72"/>
      <c r="AU201" s="72"/>
      <c r="AV201" s="72"/>
      <c r="AW201" s="72"/>
      <c r="AX201" s="72"/>
      <c r="AY201" s="72"/>
      <c r="AZ201" s="72"/>
    </row>
    <row r="202" spans="1:52" x14ac:dyDescent="0.35">
      <c r="A202" s="70" t="s">
        <v>978</v>
      </c>
      <c r="B202" s="70" t="s">
        <v>979</v>
      </c>
      <c r="C202" s="83"/>
      <c r="D202" s="84"/>
      <c r="E202" s="85"/>
      <c r="F202" s="86"/>
      <c r="G202" s="83"/>
      <c r="H202" s="81"/>
      <c r="I202" s="87"/>
      <c r="J202" s="87"/>
      <c r="K202" s="36"/>
      <c r="L202" s="90">
        <v>202</v>
      </c>
      <c r="M202" s="90"/>
      <c r="N202" s="89"/>
      <c r="O202" s="72" t="s">
        <v>219</v>
      </c>
      <c r="P202" s="74">
        <v>42828.235509259262</v>
      </c>
      <c r="Q202" s="72" t="s">
        <v>1270</v>
      </c>
      <c r="R202" s="72"/>
      <c r="S202" s="72"/>
      <c r="T202" s="72"/>
      <c r="U202" s="72"/>
      <c r="V202" s="76" t="s">
        <v>1783</v>
      </c>
      <c r="W202" s="74">
        <v>42828.235509259262</v>
      </c>
      <c r="X202" s="76" t="s">
        <v>2025</v>
      </c>
      <c r="Y202" s="72"/>
      <c r="Z202" s="72"/>
      <c r="AA202" s="78" t="s">
        <v>2303</v>
      </c>
      <c r="AB202" s="72"/>
      <c r="AC202" s="72" t="b">
        <v>0</v>
      </c>
      <c r="AD202" s="72">
        <v>0</v>
      </c>
      <c r="AE202" s="78" t="s">
        <v>236</v>
      </c>
      <c r="AF202" s="72" t="b">
        <v>0</v>
      </c>
      <c r="AG202" s="72" t="s">
        <v>605</v>
      </c>
      <c r="AH202" s="72"/>
      <c r="AI202" s="78" t="s">
        <v>236</v>
      </c>
      <c r="AJ202" s="72" t="b">
        <v>0</v>
      </c>
      <c r="AK202" s="72">
        <v>13</v>
      </c>
      <c r="AL202" s="78" t="s">
        <v>2304</v>
      </c>
      <c r="AM202" s="72" t="s">
        <v>250</v>
      </c>
      <c r="AN202" s="72" t="b">
        <v>0</v>
      </c>
      <c r="AO202" s="78" t="s">
        <v>2304</v>
      </c>
      <c r="AP202" s="72" t="s">
        <v>179</v>
      </c>
      <c r="AQ202" s="72">
        <v>0</v>
      </c>
      <c r="AR202" s="72">
        <v>0</v>
      </c>
      <c r="AS202" s="72"/>
      <c r="AT202" s="72"/>
      <c r="AU202" s="72"/>
      <c r="AV202" s="72"/>
      <c r="AW202" s="72"/>
      <c r="AX202" s="72"/>
      <c r="AY202" s="72"/>
      <c r="AZ202" s="72"/>
    </row>
    <row r="203" spans="1:52" x14ac:dyDescent="0.35">
      <c r="A203" s="70" t="s">
        <v>979</v>
      </c>
      <c r="B203" s="70" t="s">
        <v>979</v>
      </c>
      <c r="C203" s="83"/>
      <c r="D203" s="84"/>
      <c r="E203" s="85"/>
      <c r="F203" s="86"/>
      <c r="G203" s="83"/>
      <c r="H203" s="81"/>
      <c r="I203" s="87"/>
      <c r="J203" s="87"/>
      <c r="K203" s="36"/>
      <c r="L203" s="90">
        <v>203</v>
      </c>
      <c r="M203" s="90"/>
      <c r="N203" s="89"/>
      <c r="O203" s="72" t="s">
        <v>179</v>
      </c>
      <c r="P203" s="74">
        <v>42822.476481481484</v>
      </c>
      <c r="Q203" s="72" t="s">
        <v>1271</v>
      </c>
      <c r="R203" s="76" t="s">
        <v>1478</v>
      </c>
      <c r="S203" s="72" t="s">
        <v>229</v>
      </c>
      <c r="T203" s="72"/>
      <c r="U203" s="72"/>
      <c r="V203" s="76" t="s">
        <v>1784</v>
      </c>
      <c r="W203" s="74">
        <v>42822.476481481484</v>
      </c>
      <c r="X203" s="76" t="s">
        <v>2026</v>
      </c>
      <c r="Y203" s="72"/>
      <c r="Z203" s="72"/>
      <c r="AA203" s="78" t="s">
        <v>2304</v>
      </c>
      <c r="AB203" s="72"/>
      <c r="AC203" s="72" t="b">
        <v>0</v>
      </c>
      <c r="AD203" s="72">
        <v>0</v>
      </c>
      <c r="AE203" s="78" t="s">
        <v>236</v>
      </c>
      <c r="AF203" s="72" t="b">
        <v>0</v>
      </c>
      <c r="AG203" s="72" t="s">
        <v>605</v>
      </c>
      <c r="AH203" s="72"/>
      <c r="AI203" s="78" t="s">
        <v>236</v>
      </c>
      <c r="AJ203" s="72" t="b">
        <v>0</v>
      </c>
      <c r="AK203" s="72">
        <v>13</v>
      </c>
      <c r="AL203" s="78" t="s">
        <v>236</v>
      </c>
      <c r="AM203" s="72" t="s">
        <v>254</v>
      </c>
      <c r="AN203" s="72" t="b">
        <v>1</v>
      </c>
      <c r="AO203" s="78" t="s">
        <v>2304</v>
      </c>
      <c r="AP203" s="72" t="s">
        <v>258</v>
      </c>
      <c r="AQ203" s="72">
        <v>0</v>
      </c>
      <c r="AR203" s="72">
        <v>0</v>
      </c>
      <c r="AS203" s="72"/>
      <c r="AT203" s="72"/>
      <c r="AU203" s="72"/>
      <c r="AV203" s="72"/>
      <c r="AW203" s="72"/>
      <c r="AX203" s="72"/>
      <c r="AY203" s="72"/>
      <c r="AZ203" s="72"/>
    </row>
    <row r="204" spans="1:52" x14ac:dyDescent="0.35">
      <c r="A204" s="70" t="s">
        <v>980</v>
      </c>
      <c r="B204" s="70" t="s">
        <v>979</v>
      </c>
      <c r="C204" s="83"/>
      <c r="D204" s="84"/>
      <c r="E204" s="85"/>
      <c r="F204" s="86"/>
      <c r="G204" s="83"/>
      <c r="H204" s="81"/>
      <c r="I204" s="87"/>
      <c r="J204" s="87"/>
      <c r="K204" s="36"/>
      <c r="L204" s="90">
        <v>204</v>
      </c>
      <c r="M204" s="90"/>
      <c r="N204" s="89"/>
      <c r="O204" s="72" t="s">
        <v>219</v>
      </c>
      <c r="P204" s="74">
        <v>42828.236261574071</v>
      </c>
      <c r="Q204" s="72" t="s">
        <v>1270</v>
      </c>
      <c r="R204" s="72"/>
      <c r="S204" s="72"/>
      <c r="T204" s="72"/>
      <c r="U204" s="72"/>
      <c r="V204" s="76" t="s">
        <v>1785</v>
      </c>
      <c r="W204" s="74">
        <v>42828.236261574071</v>
      </c>
      <c r="X204" s="76" t="s">
        <v>2027</v>
      </c>
      <c r="Y204" s="72"/>
      <c r="Z204" s="72"/>
      <c r="AA204" s="78" t="s">
        <v>2305</v>
      </c>
      <c r="AB204" s="72"/>
      <c r="AC204" s="72" t="b">
        <v>0</v>
      </c>
      <c r="AD204" s="72">
        <v>0</v>
      </c>
      <c r="AE204" s="78" t="s">
        <v>236</v>
      </c>
      <c r="AF204" s="72" t="b">
        <v>0</v>
      </c>
      <c r="AG204" s="72" t="s">
        <v>605</v>
      </c>
      <c r="AH204" s="72"/>
      <c r="AI204" s="78" t="s">
        <v>236</v>
      </c>
      <c r="AJ204" s="72" t="b">
        <v>0</v>
      </c>
      <c r="AK204" s="72">
        <v>13</v>
      </c>
      <c r="AL204" s="78" t="s">
        <v>2304</v>
      </c>
      <c r="AM204" s="72" t="s">
        <v>250</v>
      </c>
      <c r="AN204" s="72" t="b">
        <v>0</v>
      </c>
      <c r="AO204" s="78" t="s">
        <v>2304</v>
      </c>
      <c r="AP204" s="72" t="s">
        <v>179</v>
      </c>
      <c r="AQ204" s="72">
        <v>0</v>
      </c>
      <c r="AR204" s="72">
        <v>0</v>
      </c>
      <c r="AS204" s="72"/>
      <c r="AT204" s="72"/>
      <c r="AU204" s="72"/>
      <c r="AV204" s="72"/>
      <c r="AW204" s="72"/>
      <c r="AX204" s="72"/>
      <c r="AY204" s="72"/>
      <c r="AZ204" s="72"/>
    </row>
    <row r="205" spans="1:52" x14ac:dyDescent="0.35">
      <c r="A205" s="70" t="s">
        <v>420</v>
      </c>
      <c r="B205" s="70" t="s">
        <v>420</v>
      </c>
      <c r="C205" s="83"/>
      <c r="D205" s="84"/>
      <c r="E205" s="85"/>
      <c r="F205" s="86"/>
      <c r="G205" s="83"/>
      <c r="H205" s="81"/>
      <c r="I205" s="87"/>
      <c r="J205" s="87"/>
      <c r="K205" s="36"/>
      <c r="L205" s="90">
        <v>205</v>
      </c>
      <c r="M205" s="90"/>
      <c r="N205" s="89"/>
      <c r="O205" s="72" t="s">
        <v>179</v>
      </c>
      <c r="P205" s="74">
        <v>42828.247442129628</v>
      </c>
      <c r="Q205" s="72" t="s">
        <v>455</v>
      </c>
      <c r="R205" s="76" t="s">
        <v>482</v>
      </c>
      <c r="S205" s="72" t="s">
        <v>222</v>
      </c>
      <c r="T205" s="72" t="s">
        <v>514</v>
      </c>
      <c r="U205" s="72"/>
      <c r="V205" s="76" t="s">
        <v>534</v>
      </c>
      <c r="W205" s="74">
        <v>42828.247442129628</v>
      </c>
      <c r="X205" s="76" t="s">
        <v>558</v>
      </c>
      <c r="Y205" s="72"/>
      <c r="Z205" s="72"/>
      <c r="AA205" s="78" t="s">
        <v>588</v>
      </c>
      <c r="AB205" s="72"/>
      <c r="AC205" s="72" t="b">
        <v>0</v>
      </c>
      <c r="AD205" s="72">
        <v>0</v>
      </c>
      <c r="AE205" s="78" t="s">
        <v>236</v>
      </c>
      <c r="AF205" s="72" t="b">
        <v>0</v>
      </c>
      <c r="AG205" s="72" t="s">
        <v>607</v>
      </c>
      <c r="AH205" s="72"/>
      <c r="AI205" s="78" t="s">
        <v>236</v>
      </c>
      <c r="AJ205" s="72" t="b">
        <v>0</v>
      </c>
      <c r="AK205" s="72">
        <v>0</v>
      </c>
      <c r="AL205" s="78" t="s">
        <v>236</v>
      </c>
      <c r="AM205" s="72" t="s">
        <v>244</v>
      </c>
      <c r="AN205" s="72" t="b">
        <v>0</v>
      </c>
      <c r="AO205" s="78" t="s">
        <v>588</v>
      </c>
      <c r="AP205" s="72" t="s">
        <v>179</v>
      </c>
      <c r="AQ205" s="72">
        <v>0</v>
      </c>
      <c r="AR205" s="72">
        <v>0</v>
      </c>
      <c r="AS205" s="72"/>
      <c r="AT205" s="72"/>
      <c r="AU205" s="72"/>
      <c r="AV205" s="72"/>
      <c r="AW205" s="72"/>
      <c r="AX205" s="72"/>
      <c r="AY205" s="72"/>
      <c r="AZ205" s="72"/>
    </row>
    <row r="206" spans="1:52" x14ac:dyDescent="0.35">
      <c r="A206" s="70" t="s">
        <v>981</v>
      </c>
      <c r="B206" s="70" t="s">
        <v>981</v>
      </c>
      <c r="C206" s="83"/>
      <c r="D206" s="84"/>
      <c r="E206" s="85"/>
      <c r="F206" s="86"/>
      <c r="G206" s="83"/>
      <c r="H206" s="81"/>
      <c r="I206" s="87"/>
      <c r="J206" s="87"/>
      <c r="K206" s="36"/>
      <c r="L206" s="90">
        <v>206</v>
      </c>
      <c r="M206" s="90"/>
      <c r="N206" s="89"/>
      <c r="O206" s="72" t="s">
        <v>179</v>
      </c>
      <c r="P206" s="74">
        <v>42828.251550925925</v>
      </c>
      <c r="Q206" s="72" t="s">
        <v>1272</v>
      </c>
      <c r="R206" s="76" t="s">
        <v>1479</v>
      </c>
      <c r="S206" s="72" t="s">
        <v>1586</v>
      </c>
      <c r="T206" s="72" t="s">
        <v>1629</v>
      </c>
      <c r="U206" s="72"/>
      <c r="V206" s="76" t="s">
        <v>1786</v>
      </c>
      <c r="W206" s="74">
        <v>42828.251550925925</v>
      </c>
      <c r="X206" s="76" t="s">
        <v>2028</v>
      </c>
      <c r="Y206" s="72"/>
      <c r="Z206" s="72"/>
      <c r="AA206" s="78" t="s">
        <v>2306</v>
      </c>
      <c r="AB206" s="72"/>
      <c r="AC206" s="72" t="b">
        <v>0</v>
      </c>
      <c r="AD206" s="72">
        <v>0</v>
      </c>
      <c r="AE206" s="78" t="s">
        <v>236</v>
      </c>
      <c r="AF206" s="72" t="b">
        <v>0</v>
      </c>
      <c r="AG206" s="72" t="s">
        <v>237</v>
      </c>
      <c r="AH206" s="72"/>
      <c r="AI206" s="78" t="s">
        <v>236</v>
      </c>
      <c r="AJ206" s="72" t="b">
        <v>0</v>
      </c>
      <c r="AK206" s="72">
        <v>0</v>
      </c>
      <c r="AL206" s="78" t="s">
        <v>236</v>
      </c>
      <c r="AM206" s="72" t="s">
        <v>243</v>
      </c>
      <c r="AN206" s="72" t="b">
        <v>0</v>
      </c>
      <c r="AO206" s="78" t="s">
        <v>2306</v>
      </c>
      <c r="AP206" s="72" t="s">
        <v>179</v>
      </c>
      <c r="AQ206" s="72">
        <v>0</v>
      </c>
      <c r="AR206" s="72">
        <v>0</v>
      </c>
      <c r="AS206" s="72"/>
      <c r="AT206" s="72"/>
      <c r="AU206" s="72"/>
      <c r="AV206" s="72"/>
      <c r="AW206" s="72"/>
      <c r="AX206" s="72"/>
      <c r="AY206" s="72"/>
      <c r="AZ206" s="72"/>
    </row>
    <row r="207" spans="1:52" x14ac:dyDescent="0.35">
      <c r="A207" s="70" t="s">
        <v>421</v>
      </c>
      <c r="B207" s="70" t="s">
        <v>421</v>
      </c>
      <c r="C207" s="83"/>
      <c r="D207" s="84"/>
      <c r="E207" s="85"/>
      <c r="F207" s="86"/>
      <c r="G207" s="83"/>
      <c r="H207" s="81"/>
      <c r="I207" s="87"/>
      <c r="J207" s="87"/>
      <c r="K207" s="36"/>
      <c r="L207" s="90">
        <v>207</v>
      </c>
      <c r="M207" s="90"/>
      <c r="N207" s="89"/>
      <c r="O207" s="72" t="s">
        <v>179</v>
      </c>
      <c r="P207" s="74">
        <v>42828.254895833335</v>
      </c>
      <c r="Q207" s="72" t="s">
        <v>456</v>
      </c>
      <c r="R207" s="76" t="s">
        <v>483</v>
      </c>
      <c r="S207" s="72" t="s">
        <v>502</v>
      </c>
      <c r="T207" s="72" t="s">
        <v>515</v>
      </c>
      <c r="U207" s="72"/>
      <c r="V207" s="76" t="s">
        <v>535</v>
      </c>
      <c r="W207" s="74">
        <v>42828.254895833335</v>
      </c>
      <c r="X207" s="76" t="s">
        <v>559</v>
      </c>
      <c r="Y207" s="72"/>
      <c r="Z207" s="72"/>
      <c r="AA207" s="78" t="s">
        <v>589</v>
      </c>
      <c r="AB207" s="72"/>
      <c r="AC207" s="72" t="b">
        <v>0</v>
      </c>
      <c r="AD207" s="72">
        <v>0</v>
      </c>
      <c r="AE207" s="78" t="s">
        <v>236</v>
      </c>
      <c r="AF207" s="72" t="b">
        <v>0</v>
      </c>
      <c r="AG207" s="72" t="s">
        <v>607</v>
      </c>
      <c r="AH207" s="72"/>
      <c r="AI207" s="78" t="s">
        <v>236</v>
      </c>
      <c r="AJ207" s="72" t="b">
        <v>0</v>
      </c>
      <c r="AK207" s="72">
        <v>0</v>
      </c>
      <c r="AL207" s="78" t="s">
        <v>236</v>
      </c>
      <c r="AM207" s="72" t="s">
        <v>620</v>
      </c>
      <c r="AN207" s="72" t="b">
        <v>0</v>
      </c>
      <c r="AO207" s="78" t="s">
        <v>589</v>
      </c>
      <c r="AP207" s="72" t="s">
        <v>179</v>
      </c>
      <c r="AQ207" s="72">
        <v>0</v>
      </c>
      <c r="AR207" s="72">
        <v>0</v>
      </c>
      <c r="AS207" s="72"/>
      <c r="AT207" s="72"/>
      <c r="AU207" s="72"/>
      <c r="AV207" s="72"/>
      <c r="AW207" s="72"/>
      <c r="AX207" s="72"/>
      <c r="AY207" s="72"/>
      <c r="AZ207" s="72"/>
    </row>
    <row r="208" spans="1:52" x14ac:dyDescent="0.35">
      <c r="A208" s="70" t="s">
        <v>982</v>
      </c>
      <c r="B208" s="70" t="s">
        <v>982</v>
      </c>
      <c r="C208" s="83"/>
      <c r="D208" s="84"/>
      <c r="E208" s="85"/>
      <c r="F208" s="86"/>
      <c r="G208" s="83"/>
      <c r="H208" s="81"/>
      <c r="I208" s="87"/>
      <c r="J208" s="87"/>
      <c r="K208" s="36"/>
      <c r="L208" s="90">
        <v>208</v>
      </c>
      <c r="M208" s="90"/>
      <c r="N208" s="89"/>
      <c r="O208" s="72" t="s">
        <v>179</v>
      </c>
      <c r="P208" s="74">
        <v>42828.258657407408</v>
      </c>
      <c r="Q208" s="72" t="s">
        <v>1273</v>
      </c>
      <c r="R208" s="76" t="s">
        <v>1480</v>
      </c>
      <c r="S208" s="72" t="s">
        <v>1586</v>
      </c>
      <c r="T208" s="72"/>
      <c r="U208" s="72"/>
      <c r="V208" s="76" t="s">
        <v>1787</v>
      </c>
      <c r="W208" s="74">
        <v>42828.258657407408</v>
      </c>
      <c r="X208" s="76" t="s">
        <v>2029</v>
      </c>
      <c r="Y208" s="72"/>
      <c r="Z208" s="72"/>
      <c r="AA208" s="78" t="s">
        <v>2307</v>
      </c>
      <c r="AB208" s="72"/>
      <c r="AC208" s="72" t="b">
        <v>0</v>
      </c>
      <c r="AD208" s="72">
        <v>0</v>
      </c>
      <c r="AE208" s="78" t="s">
        <v>236</v>
      </c>
      <c r="AF208" s="72" t="b">
        <v>0</v>
      </c>
      <c r="AG208" s="72" t="s">
        <v>237</v>
      </c>
      <c r="AH208" s="72"/>
      <c r="AI208" s="78" t="s">
        <v>236</v>
      </c>
      <c r="AJ208" s="72" t="b">
        <v>0</v>
      </c>
      <c r="AK208" s="72">
        <v>0</v>
      </c>
      <c r="AL208" s="78" t="s">
        <v>236</v>
      </c>
      <c r="AM208" s="72" t="s">
        <v>243</v>
      </c>
      <c r="AN208" s="72" t="b">
        <v>0</v>
      </c>
      <c r="AO208" s="78" t="s">
        <v>2307</v>
      </c>
      <c r="AP208" s="72" t="s">
        <v>179</v>
      </c>
      <c r="AQ208" s="72">
        <v>0</v>
      </c>
      <c r="AR208" s="72">
        <v>0</v>
      </c>
      <c r="AS208" s="72"/>
      <c r="AT208" s="72"/>
      <c r="AU208" s="72"/>
      <c r="AV208" s="72"/>
      <c r="AW208" s="72"/>
      <c r="AX208" s="72"/>
      <c r="AY208" s="72"/>
      <c r="AZ208" s="72"/>
    </row>
    <row r="209" spans="1:52" x14ac:dyDescent="0.35">
      <c r="A209" s="70" t="s">
        <v>422</v>
      </c>
      <c r="B209" s="70" t="s">
        <v>422</v>
      </c>
      <c r="C209" s="83"/>
      <c r="D209" s="84"/>
      <c r="E209" s="85"/>
      <c r="F209" s="86"/>
      <c r="G209" s="83"/>
      <c r="H209" s="81"/>
      <c r="I209" s="87"/>
      <c r="J209" s="87"/>
      <c r="K209" s="36"/>
      <c r="L209" s="90">
        <v>209</v>
      </c>
      <c r="M209" s="90"/>
      <c r="N209" s="89"/>
      <c r="O209" s="72" t="s">
        <v>179</v>
      </c>
      <c r="P209" s="74">
        <v>42828.259768518517</v>
      </c>
      <c r="Q209" s="72" t="s">
        <v>457</v>
      </c>
      <c r="R209" s="76" t="s">
        <v>484</v>
      </c>
      <c r="S209" s="72" t="s">
        <v>503</v>
      </c>
      <c r="T209" s="72"/>
      <c r="U209" s="72"/>
      <c r="V209" s="76" t="s">
        <v>536</v>
      </c>
      <c r="W209" s="74">
        <v>42828.259768518517</v>
      </c>
      <c r="X209" s="76" t="s">
        <v>560</v>
      </c>
      <c r="Y209" s="72"/>
      <c r="Z209" s="72"/>
      <c r="AA209" s="78" t="s">
        <v>590</v>
      </c>
      <c r="AB209" s="72"/>
      <c r="AC209" s="72" t="b">
        <v>0</v>
      </c>
      <c r="AD209" s="72">
        <v>0</v>
      </c>
      <c r="AE209" s="78" t="s">
        <v>236</v>
      </c>
      <c r="AF209" s="72" t="b">
        <v>0</v>
      </c>
      <c r="AG209" s="72" t="s">
        <v>318</v>
      </c>
      <c r="AH209" s="72"/>
      <c r="AI209" s="78" t="s">
        <v>236</v>
      </c>
      <c r="AJ209" s="72" t="b">
        <v>0</v>
      </c>
      <c r="AK209" s="72">
        <v>0</v>
      </c>
      <c r="AL209" s="78" t="s">
        <v>236</v>
      </c>
      <c r="AM209" s="72" t="s">
        <v>621</v>
      </c>
      <c r="AN209" s="72" t="b">
        <v>0</v>
      </c>
      <c r="AO209" s="78" t="s">
        <v>590</v>
      </c>
      <c r="AP209" s="72" t="s">
        <v>179</v>
      </c>
      <c r="AQ209" s="72">
        <v>0</v>
      </c>
      <c r="AR209" s="72">
        <v>0</v>
      </c>
      <c r="AS209" s="72"/>
      <c r="AT209" s="72"/>
      <c r="AU209" s="72"/>
      <c r="AV209" s="72"/>
      <c r="AW209" s="72"/>
      <c r="AX209" s="72"/>
      <c r="AY209" s="72"/>
      <c r="AZ209" s="72"/>
    </row>
    <row r="210" spans="1:52" x14ac:dyDescent="0.35">
      <c r="A210" s="70" t="s">
        <v>983</v>
      </c>
      <c r="B210" s="70" t="s">
        <v>983</v>
      </c>
      <c r="C210" s="83"/>
      <c r="D210" s="84"/>
      <c r="E210" s="85"/>
      <c r="F210" s="86"/>
      <c r="G210" s="83"/>
      <c r="H210" s="81"/>
      <c r="I210" s="87"/>
      <c r="J210" s="87"/>
      <c r="K210" s="36"/>
      <c r="L210" s="90">
        <v>210</v>
      </c>
      <c r="M210" s="90"/>
      <c r="N210" s="89"/>
      <c r="O210" s="72" t="s">
        <v>179</v>
      </c>
      <c r="P210" s="74">
        <v>42828.261967592596</v>
      </c>
      <c r="Q210" s="72" t="s">
        <v>1274</v>
      </c>
      <c r="R210" s="76" t="s">
        <v>1481</v>
      </c>
      <c r="S210" s="72" t="s">
        <v>1587</v>
      </c>
      <c r="T210" s="72"/>
      <c r="U210" s="76" t="s">
        <v>1679</v>
      </c>
      <c r="V210" s="76" t="s">
        <v>1679</v>
      </c>
      <c r="W210" s="74">
        <v>42828.261967592596</v>
      </c>
      <c r="X210" s="76" t="s">
        <v>2030</v>
      </c>
      <c r="Y210" s="72"/>
      <c r="Z210" s="72"/>
      <c r="AA210" s="78" t="s">
        <v>2308</v>
      </c>
      <c r="AB210" s="72"/>
      <c r="AC210" s="72" t="b">
        <v>0</v>
      </c>
      <c r="AD210" s="72">
        <v>0</v>
      </c>
      <c r="AE210" s="78" t="s">
        <v>236</v>
      </c>
      <c r="AF210" s="72" t="b">
        <v>0</v>
      </c>
      <c r="AG210" s="72" t="s">
        <v>237</v>
      </c>
      <c r="AH210" s="72"/>
      <c r="AI210" s="78" t="s">
        <v>236</v>
      </c>
      <c r="AJ210" s="72" t="b">
        <v>0</v>
      </c>
      <c r="AK210" s="72">
        <v>0</v>
      </c>
      <c r="AL210" s="78" t="s">
        <v>236</v>
      </c>
      <c r="AM210" s="72" t="s">
        <v>248</v>
      </c>
      <c r="AN210" s="72" t="b">
        <v>0</v>
      </c>
      <c r="AO210" s="78" t="s">
        <v>2308</v>
      </c>
      <c r="AP210" s="72" t="s">
        <v>179</v>
      </c>
      <c r="AQ210" s="72">
        <v>0</v>
      </c>
      <c r="AR210" s="72">
        <v>0</v>
      </c>
      <c r="AS210" s="72"/>
      <c r="AT210" s="72"/>
      <c r="AU210" s="72"/>
      <c r="AV210" s="72"/>
      <c r="AW210" s="72"/>
      <c r="AX210" s="72"/>
      <c r="AY210" s="72"/>
      <c r="AZ210" s="72"/>
    </row>
    <row r="211" spans="1:52" x14ac:dyDescent="0.35">
      <c r="A211" s="70" t="s">
        <v>984</v>
      </c>
      <c r="B211" s="70" t="s">
        <v>984</v>
      </c>
      <c r="C211" s="83"/>
      <c r="D211" s="84"/>
      <c r="E211" s="85"/>
      <c r="F211" s="86"/>
      <c r="G211" s="83"/>
      <c r="H211" s="81"/>
      <c r="I211" s="87"/>
      <c r="J211" s="87"/>
      <c r="K211" s="36"/>
      <c r="L211" s="90">
        <v>211</v>
      </c>
      <c r="M211" s="90"/>
      <c r="N211" s="89"/>
      <c r="O211" s="72" t="s">
        <v>179</v>
      </c>
      <c r="P211" s="74">
        <v>42828.262002314812</v>
      </c>
      <c r="Q211" s="72" t="s">
        <v>1275</v>
      </c>
      <c r="R211" s="76" t="s">
        <v>1481</v>
      </c>
      <c r="S211" s="72" t="s">
        <v>1587</v>
      </c>
      <c r="T211" s="72"/>
      <c r="U211" s="76" t="s">
        <v>1680</v>
      </c>
      <c r="V211" s="76" t="s">
        <v>1680</v>
      </c>
      <c r="W211" s="74">
        <v>42828.262002314812</v>
      </c>
      <c r="X211" s="76" t="s">
        <v>2031</v>
      </c>
      <c r="Y211" s="72"/>
      <c r="Z211" s="72"/>
      <c r="AA211" s="78" t="s">
        <v>2309</v>
      </c>
      <c r="AB211" s="72"/>
      <c r="AC211" s="72" t="b">
        <v>0</v>
      </c>
      <c r="AD211" s="72">
        <v>0</v>
      </c>
      <c r="AE211" s="78" t="s">
        <v>236</v>
      </c>
      <c r="AF211" s="72" t="b">
        <v>0</v>
      </c>
      <c r="AG211" s="72" t="s">
        <v>237</v>
      </c>
      <c r="AH211" s="72"/>
      <c r="AI211" s="78" t="s">
        <v>236</v>
      </c>
      <c r="AJ211" s="72" t="b">
        <v>0</v>
      </c>
      <c r="AK211" s="72">
        <v>0</v>
      </c>
      <c r="AL211" s="78" t="s">
        <v>236</v>
      </c>
      <c r="AM211" s="72" t="s">
        <v>248</v>
      </c>
      <c r="AN211" s="72" t="b">
        <v>0</v>
      </c>
      <c r="AO211" s="78" t="s">
        <v>2309</v>
      </c>
      <c r="AP211" s="72" t="s">
        <v>179</v>
      </c>
      <c r="AQ211" s="72">
        <v>0</v>
      </c>
      <c r="AR211" s="72">
        <v>0</v>
      </c>
      <c r="AS211" s="72"/>
      <c r="AT211" s="72"/>
      <c r="AU211" s="72"/>
      <c r="AV211" s="72"/>
      <c r="AW211" s="72"/>
      <c r="AX211" s="72"/>
      <c r="AY211" s="72"/>
      <c r="AZ211" s="72"/>
    </row>
    <row r="212" spans="1:52" x14ac:dyDescent="0.35">
      <c r="A212" s="70" t="s">
        <v>985</v>
      </c>
      <c r="B212" s="70" t="s">
        <v>985</v>
      </c>
      <c r="C212" s="83"/>
      <c r="D212" s="84"/>
      <c r="E212" s="85"/>
      <c r="F212" s="86"/>
      <c r="G212" s="83"/>
      <c r="H212" s="81"/>
      <c r="I212" s="87"/>
      <c r="J212" s="87"/>
      <c r="K212" s="36"/>
      <c r="L212" s="90">
        <v>212</v>
      </c>
      <c r="M212" s="90"/>
      <c r="N212" s="89"/>
      <c r="O212" s="72" t="s">
        <v>179</v>
      </c>
      <c r="P212" s="74">
        <v>42828.262002314812</v>
      </c>
      <c r="Q212" s="72" t="s">
        <v>1276</v>
      </c>
      <c r="R212" s="76" t="s">
        <v>1481</v>
      </c>
      <c r="S212" s="72" t="s">
        <v>1587</v>
      </c>
      <c r="T212" s="72"/>
      <c r="U212" s="76" t="s">
        <v>1681</v>
      </c>
      <c r="V212" s="76" t="s">
        <v>1681</v>
      </c>
      <c r="W212" s="74">
        <v>42828.262002314812</v>
      </c>
      <c r="X212" s="76" t="s">
        <v>2032</v>
      </c>
      <c r="Y212" s="72"/>
      <c r="Z212" s="72"/>
      <c r="AA212" s="78" t="s">
        <v>2310</v>
      </c>
      <c r="AB212" s="72"/>
      <c r="AC212" s="72" t="b">
        <v>0</v>
      </c>
      <c r="AD212" s="72">
        <v>0</v>
      </c>
      <c r="AE212" s="78" t="s">
        <v>236</v>
      </c>
      <c r="AF212" s="72" t="b">
        <v>0</v>
      </c>
      <c r="AG212" s="72" t="s">
        <v>237</v>
      </c>
      <c r="AH212" s="72"/>
      <c r="AI212" s="78" t="s">
        <v>236</v>
      </c>
      <c r="AJ212" s="72" t="b">
        <v>0</v>
      </c>
      <c r="AK212" s="72">
        <v>0</v>
      </c>
      <c r="AL212" s="78" t="s">
        <v>236</v>
      </c>
      <c r="AM212" s="72" t="s">
        <v>248</v>
      </c>
      <c r="AN212" s="72" t="b">
        <v>0</v>
      </c>
      <c r="AO212" s="78" t="s">
        <v>2310</v>
      </c>
      <c r="AP212" s="72" t="s">
        <v>179</v>
      </c>
      <c r="AQ212" s="72">
        <v>0</v>
      </c>
      <c r="AR212" s="72">
        <v>0</v>
      </c>
      <c r="AS212" s="72"/>
      <c r="AT212" s="72"/>
      <c r="AU212" s="72"/>
      <c r="AV212" s="72"/>
      <c r="AW212" s="72"/>
      <c r="AX212" s="72"/>
      <c r="AY212" s="72"/>
      <c r="AZ212" s="72"/>
    </row>
    <row r="213" spans="1:52" x14ac:dyDescent="0.35">
      <c r="A213" s="70" t="s">
        <v>986</v>
      </c>
      <c r="B213" s="70" t="s">
        <v>986</v>
      </c>
      <c r="C213" s="83"/>
      <c r="D213" s="84"/>
      <c r="E213" s="85"/>
      <c r="F213" s="86"/>
      <c r="G213" s="83"/>
      <c r="H213" s="81"/>
      <c r="I213" s="87"/>
      <c r="J213" s="87"/>
      <c r="K213" s="36"/>
      <c r="L213" s="90">
        <v>213</v>
      </c>
      <c r="M213" s="90"/>
      <c r="N213" s="89"/>
      <c r="O213" s="72" t="s">
        <v>179</v>
      </c>
      <c r="P213" s="74">
        <v>42828.26358796296</v>
      </c>
      <c r="Q213" s="72" t="s">
        <v>1277</v>
      </c>
      <c r="R213" s="76" t="s">
        <v>1482</v>
      </c>
      <c r="S213" s="72" t="s">
        <v>1586</v>
      </c>
      <c r="T213" s="72"/>
      <c r="U213" s="72"/>
      <c r="V213" s="76" t="s">
        <v>1788</v>
      </c>
      <c r="W213" s="74">
        <v>42828.26358796296</v>
      </c>
      <c r="X213" s="76" t="s">
        <v>2033</v>
      </c>
      <c r="Y213" s="72"/>
      <c r="Z213" s="72"/>
      <c r="AA213" s="78" t="s">
        <v>2311</v>
      </c>
      <c r="AB213" s="72"/>
      <c r="AC213" s="72" t="b">
        <v>0</v>
      </c>
      <c r="AD213" s="72">
        <v>0</v>
      </c>
      <c r="AE213" s="78" t="s">
        <v>236</v>
      </c>
      <c r="AF213" s="72" t="b">
        <v>0</v>
      </c>
      <c r="AG213" s="72" t="s">
        <v>237</v>
      </c>
      <c r="AH213" s="72"/>
      <c r="AI213" s="78" t="s">
        <v>236</v>
      </c>
      <c r="AJ213" s="72" t="b">
        <v>0</v>
      </c>
      <c r="AK213" s="72">
        <v>0</v>
      </c>
      <c r="AL213" s="78" t="s">
        <v>236</v>
      </c>
      <c r="AM213" s="72" t="s">
        <v>248</v>
      </c>
      <c r="AN213" s="72" t="b">
        <v>0</v>
      </c>
      <c r="AO213" s="78" t="s">
        <v>2311</v>
      </c>
      <c r="AP213" s="72" t="s">
        <v>179</v>
      </c>
      <c r="AQ213" s="72">
        <v>0</v>
      </c>
      <c r="AR213" s="72">
        <v>0</v>
      </c>
      <c r="AS213" s="72"/>
      <c r="AT213" s="72"/>
      <c r="AU213" s="72"/>
      <c r="AV213" s="72"/>
      <c r="AW213" s="72"/>
      <c r="AX213" s="72"/>
      <c r="AY213" s="72"/>
      <c r="AZ213" s="72"/>
    </row>
    <row r="214" spans="1:52" x14ac:dyDescent="0.35">
      <c r="A214" s="70" t="s">
        <v>987</v>
      </c>
      <c r="B214" s="70" t="s">
        <v>987</v>
      </c>
      <c r="C214" s="83"/>
      <c r="D214" s="84"/>
      <c r="E214" s="85"/>
      <c r="F214" s="86"/>
      <c r="G214" s="83"/>
      <c r="H214" s="81"/>
      <c r="I214" s="87"/>
      <c r="J214" s="87"/>
      <c r="K214" s="36"/>
      <c r="L214" s="90">
        <v>214</v>
      </c>
      <c r="M214" s="90"/>
      <c r="N214" s="89"/>
      <c r="O214" s="72" t="s">
        <v>179</v>
      </c>
      <c r="P214" s="74">
        <v>42769.337500000001</v>
      </c>
      <c r="Q214" s="72" t="s">
        <v>1278</v>
      </c>
      <c r="R214" s="76" t="s">
        <v>1483</v>
      </c>
      <c r="S214" s="72" t="s">
        <v>229</v>
      </c>
      <c r="T214" s="72"/>
      <c r="U214" s="72"/>
      <c r="V214" s="76" t="s">
        <v>1789</v>
      </c>
      <c r="W214" s="74">
        <v>42769.337500000001</v>
      </c>
      <c r="X214" s="76" t="s">
        <v>2034</v>
      </c>
      <c r="Y214" s="72"/>
      <c r="Z214" s="72"/>
      <c r="AA214" s="78" t="s">
        <v>2312</v>
      </c>
      <c r="AB214" s="72"/>
      <c r="AC214" s="72" t="b">
        <v>0</v>
      </c>
      <c r="AD214" s="72">
        <v>1025</v>
      </c>
      <c r="AE214" s="78" t="s">
        <v>236</v>
      </c>
      <c r="AF214" s="72" t="b">
        <v>0</v>
      </c>
      <c r="AG214" s="72" t="s">
        <v>241</v>
      </c>
      <c r="AH214" s="72"/>
      <c r="AI214" s="78" t="s">
        <v>236</v>
      </c>
      <c r="AJ214" s="72" t="b">
        <v>0</v>
      </c>
      <c r="AK214" s="72">
        <v>4131</v>
      </c>
      <c r="AL214" s="78" t="s">
        <v>236</v>
      </c>
      <c r="AM214" s="72" t="s">
        <v>251</v>
      </c>
      <c r="AN214" s="72" t="b">
        <v>1</v>
      </c>
      <c r="AO214" s="78" t="s">
        <v>2312</v>
      </c>
      <c r="AP214" s="72" t="s">
        <v>258</v>
      </c>
      <c r="AQ214" s="72">
        <v>0</v>
      </c>
      <c r="AR214" s="72">
        <v>0</v>
      </c>
      <c r="AS214" s="72"/>
      <c r="AT214" s="72"/>
      <c r="AU214" s="72"/>
      <c r="AV214" s="72"/>
      <c r="AW214" s="72"/>
      <c r="AX214" s="72"/>
      <c r="AY214" s="72"/>
      <c r="AZ214" s="72"/>
    </row>
    <row r="215" spans="1:52" x14ac:dyDescent="0.35">
      <c r="A215" s="70" t="s">
        <v>988</v>
      </c>
      <c r="B215" s="70" t="s">
        <v>987</v>
      </c>
      <c r="C215" s="83"/>
      <c r="D215" s="84"/>
      <c r="E215" s="85"/>
      <c r="F215" s="86"/>
      <c r="G215" s="83"/>
      <c r="H215" s="81"/>
      <c r="I215" s="87"/>
      <c r="J215" s="87"/>
      <c r="K215" s="36"/>
      <c r="L215" s="90">
        <v>215</v>
      </c>
      <c r="M215" s="90"/>
      <c r="N215" s="89"/>
      <c r="O215" s="72" t="s">
        <v>219</v>
      </c>
      <c r="P215" s="74">
        <v>42828.267939814818</v>
      </c>
      <c r="Q215" s="72" t="s">
        <v>1279</v>
      </c>
      <c r="R215" s="72"/>
      <c r="S215" s="72"/>
      <c r="T215" s="72"/>
      <c r="U215" s="72"/>
      <c r="V215" s="76" t="s">
        <v>1790</v>
      </c>
      <c r="W215" s="74">
        <v>42828.267939814818</v>
      </c>
      <c r="X215" s="76" t="s">
        <v>2035</v>
      </c>
      <c r="Y215" s="72"/>
      <c r="Z215" s="72"/>
      <c r="AA215" s="78" t="s">
        <v>2313</v>
      </c>
      <c r="AB215" s="72"/>
      <c r="AC215" s="72" t="b">
        <v>0</v>
      </c>
      <c r="AD215" s="72">
        <v>0</v>
      </c>
      <c r="AE215" s="78" t="s">
        <v>236</v>
      </c>
      <c r="AF215" s="72" t="b">
        <v>0</v>
      </c>
      <c r="AG215" s="72" t="s">
        <v>241</v>
      </c>
      <c r="AH215" s="72"/>
      <c r="AI215" s="78" t="s">
        <v>236</v>
      </c>
      <c r="AJ215" s="72" t="b">
        <v>0</v>
      </c>
      <c r="AK215" s="72">
        <v>4131</v>
      </c>
      <c r="AL215" s="78" t="s">
        <v>2312</v>
      </c>
      <c r="AM215" s="72" t="s">
        <v>247</v>
      </c>
      <c r="AN215" s="72" t="b">
        <v>0</v>
      </c>
      <c r="AO215" s="78" t="s">
        <v>2312</v>
      </c>
      <c r="AP215" s="72" t="s">
        <v>179</v>
      </c>
      <c r="AQ215" s="72">
        <v>0</v>
      </c>
      <c r="AR215" s="72">
        <v>0</v>
      </c>
      <c r="AS215" s="72"/>
      <c r="AT215" s="72"/>
      <c r="AU215" s="72"/>
      <c r="AV215" s="72"/>
      <c r="AW215" s="72"/>
      <c r="AX215" s="72"/>
      <c r="AY215" s="72"/>
      <c r="AZ215" s="72"/>
    </row>
    <row r="216" spans="1:52" x14ac:dyDescent="0.35">
      <c r="A216" s="70" t="s">
        <v>989</v>
      </c>
      <c r="B216" s="70" t="s">
        <v>989</v>
      </c>
      <c r="C216" s="83"/>
      <c r="D216" s="84"/>
      <c r="E216" s="85"/>
      <c r="F216" s="86"/>
      <c r="G216" s="83"/>
      <c r="H216" s="81"/>
      <c r="I216" s="87"/>
      <c r="J216" s="87"/>
      <c r="K216" s="36"/>
      <c r="L216" s="90">
        <v>216</v>
      </c>
      <c r="M216" s="90"/>
      <c r="N216" s="89"/>
      <c r="O216" s="72" t="s">
        <v>179</v>
      </c>
      <c r="P216" s="74">
        <v>42828.269571759258</v>
      </c>
      <c r="Q216" s="72" t="s">
        <v>1280</v>
      </c>
      <c r="R216" s="76" t="s">
        <v>1484</v>
      </c>
      <c r="S216" s="72" t="s">
        <v>1552</v>
      </c>
      <c r="T216" s="72"/>
      <c r="U216" s="72"/>
      <c r="V216" s="76" t="s">
        <v>1791</v>
      </c>
      <c r="W216" s="74">
        <v>42828.269571759258</v>
      </c>
      <c r="X216" s="76" t="s">
        <v>2036</v>
      </c>
      <c r="Y216" s="72"/>
      <c r="Z216" s="72"/>
      <c r="AA216" s="78" t="s">
        <v>2314</v>
      </c>
      <c r="AB216" s="72"/>
      <c r="AC216" s="72" t="b">
        <v>0</v>
      </c>
      <c r="AD216" s="72">
        <v>0</v>
      </c>
      <c r="AE216" s="78" t="s">
        <v>236</v>
      </c>
      <c r="AF216" s="72" t="b">
        <v>0</v>
      </c>
      <c r="AG216" s="72" t="s">
        <v>239</v>
      </c>
      <c r="AH216" s="72"/>
      <c r="AI216" s="78" t="s">
        <v>236</v>
      </c>
      <c r="AJ216" s="72" t="b">
        <v>0</v>
      </c>
      <c r="AK216" s="72">
        <v>0</v>
      </c>
      <c r="AL216" s="78" t="s">
        <v>236</v>
      </c>
      <c r="AM216" s="72" t="s">
        <v>2465</v>
      </c>
      <c r="AN216" s="72" t="b">
        <v>0</v>
      </c>
      <c r="AO216" s="78" t="s">
        <v>2314</v>
      </c>
      <c r="AP216" s="72" t="s">
        <v>179</v>
      </c>
      <c r="AQ216" s="72">
        <v>0</v>
      </c>
      <c r="AR216" s="72">
        <v>0</v>
      </c>
      <c r="AS216" s="72"/>
      <c r="AT216" s="72"/>
      <c r="AU216" s="72"/>
      <c r="AV216" s="72"/>
      <c r="AW216" s="72"/>
      <c r="AX216" s="72"/>
      <c r="AY216" s="72"/>
      <c r="AZ216" s="72"/>
    </row>
    <row r="217" spans="1:52" x14ac:dyDescent="0.35">
      <c r="A217" s="70" t="s">
        <v>990</v>
      </c>
      <c r="B217" s="70" t="s">
        <v>990</v>
      </c>
      <c r="C217" s="83"/>
      <c r="D217" s="84"/>
      <c r="E217" s="85"/>
      <c r="F217" s="86"/>
      <c r="G217" s="83"/>
      <c r="H217" s="81"/>
      <c r="I217" s="87"/>
      <c r="J217" s="87"/>
      <c r="K217" s="36"/>
      <c r="L217" s="90">
        <v>217</v>
      </c>
      <c r="M217" s="90"/>
      <c r="N217" s="89"/>
      <c r="O217" s="72" t="s">
        <v>179</v>
      </c>
      <c r="P217" s="74">
        <v>42828.269814814812</v>
      </c>
      <c r="Q217" s="72" t="s">
        <v>1281</v>
      </c>
      <c r="R217" s="76" t="s">
        <v>1485</v>
      </c>
      <c r="S217" s="72" t="s">
        <v>1588</v>
      </c>
      <c r="T217" s="72" t="s">
        <v>1630</v>
      </c>
      <c r="U217" s="76" t="s">
        <v>1682</v>
      </c>
      <c r="V217" s="76" t="s">
        <v>1682</v>
      </c>
      <c r="W217" s="74">
        <v>42828.269814814812</v>
      </c>
      <c r="X217" s="76" t="s">
        <v>2037</v>
      </c>
      <c r="Y217" s="72"/>
      <c r="Z217" s="72"/>
      <c r="AA217" s="78" t="s">
        <v>2315</v>
      </c>
      <c r="AB217" s="72"/>
      <c r="AC217" s="72" t="b">
        <v>0</v>
      </c>
      <c r="AD217" s="72">
        <v>0</v>
      </c>
      <c r="AE217" s="78" t="s">
        <v>236</v>
      </c>
      <c r="AF217" s="72" t="b">
        <v>0</v>
      </c>
      <c r="AG217" s="72" t="s">
        <v>605</v>
      </c>
      <c r="AH217" s="72"/>
      <c r="AI217" s="78" t="s">
        <v>236</v>
      </c>
      <c r="AJ217" s="72" t="b">
        <v>0</v>
      </c>
      <c r="AK217" s="72">
        <v>0</v>
      </c>
      <c r="AL217" s="78" t="s">
        <v>236</v>
      </c>
      <c r="AM217" s="72" t="s">
        <v>2466</v>
      </c>
      <c r="AN217" s="72" t="b">
        <v>0</v>
      </c>
      <c r="AO217" s="78" t="s">
        <v>2315</v>
      </c>
      <c r="AP217" s="72" t="s">
        <v>179</v>
      </c>
      <c r="AQ217" s="72">
        <v>0</v>
      </c>
      <c r="AR217" s="72">
        <v>0</v>
      </c>
      <c r="AS217" s="72"/>
      <c r="AT217" s="72"/>
      <c r="AU217" s="72"/>
      <c r="AV217" s="72"/>
      <c r="AW217" s="72"/>
      <c r="AX217" s="72"/>
      <c r="AY217" s="72"/>
      <c r="AZ217" s="72"/>
    </row>
    <row r="218" spans="1:52" x14ac:dyDescent="0.35">
      <c r="A218" s="70" t="s">
        <v>991</v>
      </c>
      <c r="B218" s="70" t="s">
        <v>991</v>
      </c>
      <c r="C218" s="83"/>
      <c r="D218" s="84"/>
      <c r="E218" s="85"/>
      <c r="F218" s="86"/>
      <c r="G218" s="83"/>
      <c r="H218" s="81"/>
      <c r="I218" s="87"/>
      <c r="J218" s="87"/>
      <c r="K218" s="36"/>
      <c r="L218" s="90">
        <v>218</v>
      </c>
      <c r="M218" s="90"/>
      <c r="N218" s="89"/>
      <c r="O218" s="72" t="s">
        <v>179</v>
      </c>
      <c r="P218" s="74">
        <v>42828.272800925923</v>
      </c>
      <c r="Q218" s="72" t="s">
        <v>1282</v>
      </c>
      <c r="R218" s="76" t="s">
        <v>1486</v>
      </c>
      <c r="S218" s="72" t="s">
        <v>1589</v>
      </c>
      <c r="T218" s="72"/>
      <c r="U218" s="72"/>
      <c r="V218" s="76" t="s">
        <v>1792</v>
      </c>
      <c r="W218" s="74">
        <v>42828.272800925923</v>
      </c>
      <c r="X218" s="76" t="s">
        <v>2038</v>
      </c>
      <c r="Y218" s="72"/>
      <c r="Z218" s="72"/>
      <c r="AA218" s="78" t="s">
        <v>2316</v>
      </c>
      <c r="AB218" s="72"/>
      <c r="AC218" s="72" t="b">
        <v>0</v>
      </c>
      <c r="AD218" s="72">
        <v>0</v>
      </c>
      <c r="AE218" s="78" t="s">
        <v>236</v>
      </c>
      <c r="AF218" s="72" t="b">
        <v>0</v>
      </c>
      <c r="AG218" s="72" t="s">
        <v>237</v>
      </c>
      <c r="AH218" s="72"/>
      <c r="AI218" s="78" t="s">
        <v>236</v>
      </c>
      <c r="AJ218" s="72" t="b">
        <v>0</v>
      </c>
      <c r="AK218" s="72">
        <v>0</v>
      </c>
      <c r="AL218" s="78" t="s">
        <v>236</v>
      </c>
      <c r="AM218" s="72" t="s">
        <v>2467</v>
      </c>
      <c r="AN218" s="72" t="b">
        <v>0</v>
      </c>
      <c r="AO218" s="78" t="s">
        <v>2316</v>
      </c>
      <c r="AP218" s="72" t="s">
        <v>179</v>
      </c>
      <c r="AQ218" s="72">
        <v>0</v>
      </c>
      <c r="AR218" s="72">
        <v>0</v>
      </c>
      <c r="AS218" s="72"/>
      <c r="AT218" s="72"/>
      <c r="AU218" s="72"/>
      <c r="AV218" s="72"/>
      <c r="AW218" s="72"/>
      <c r="AX218" s="72"/>
      <c r="AY218" s="72"/>
      <c r="AZ218" s="72"/>
    </row>
    <row r="219" spans="1:52" x14ac:dyDescent="0.35">
      <c r="A219" s="70" t="s">
        <v>992</v>
      </c>
      <c r="B219" s="70" t="s">
        <v>1069</v>
      </c>
      <c r="C219" s="83"/>
      <c r="D219" s="84"/>
      <c r="E219" s="85"/>
      <c r="F219" s="86"/>
      <c r="G219" s="83"/>
      <c r="H219" s="81"/>
      <c r="I219" s="87"/>
      <c r="J219" s="87"/>
      <c r="K219" s="36"/>
      <c r="L219" s="90">
        <v>219</v>
      </c>
      <c r="M219" s="90"/>
      <c r="N219" s="89"/>
      <c r="O219" s="72" t="s">
        <v>219</v>
      </c>
      <c r="P219" s="74">
        <v>42767.800706018519</v>
      </c>
      <c r="Q219" s="72" t="s">
        <v>1283</v>
      </c>
      <c r="R219" s="76" t="s">
        <v>1487</v>
      </c>
      <c r="S219" s="72" t="s">
        <v>344</v>
      </c>
      <c r="T219" s="72" t="s">
        <v>1611</v>
      </c>
      <c r="U219" s="72"/>
      <c r="V219" s="76" t="s">
        <v>1793</v>
      </c>
      <c r="W219" s="74">
        <v>42767.800706018519</v>
      </c>
      <c r="X219" s="76" t="s">
        <v>2039</v>
      </c>
      <c r="Y219" s="72"/>
      <c r="Z219" s="72"/>
      <c r="AA219" s="78" t="s">
        <v>2317</v>
      </c>
      <c r="AB219" s="72"/>
      <c r="AC219" s="72" t="b">
        <v>0</v>
      </c>
      <c r="AD219" s="72">
        <v>1</v>
      </c>
      <c r="AE219" s="78" t="s">
        <v>236</v>
      </c>
      <c r="AF219" s="72" t="b">
        <v>0</v>
      </c>
      <c r="AG219" s="72" t="s">
        <v>317</v>
      </c>
      <c r="AH219" s="72"/>
      <c r="AI219" s="78" t="s">
        <v>236</v>
      </c>
      <c r="AJ219" s="72" t="b">
        <v>0</v>
      </c>
      <c r="AK219" s="72">
        <v>1</v>
      </c>
      <c r="AL219" s="78" t="s">
        <v>236</v>
      </c>
      <c r="AM219" s="72" t="s">
        <v>250</v>
      </c>
      <c r="AN219" s="72" t="b">
        <v>0</v>
      </c>
      <c r="AO219" s="78" t="s">
        <v>2317</v>
      </c>
      <c r="AP219" s="72" t="s">
        <v>258</v>
      </c>
      <c r="AQ219" s="72">
        <v>0</v>
      </c>
      <c r="AR219" s="72">
        <v>0</v>
      </c>
      <c r="AS219" s="72"/>
      <c r="AT219" s="72"/>
      <c r="AU219" s="72"/>
      <c r="AV219" s="72"/>
      <c r="AW219" s="72"/>
      <c r="AX219" s="72"/>
      <c r="AY219" s="72"/>
      <c r="AZ219" s="72"/>
    </row>
    <row r="220" spans="1:52" x14ac:dyDescent="0.35">
      <c r="A220" s="70" t="s">
        <v>993</v>
      </c>
      <c r="B220" s="70" t="s">
        <v>992</v>
      </c>
      <c r="C220" s="83"/>
      <c r="D220" s="84"/>
      <c r="E220" s="85"/>
      <c r="F220" s="86"/>
      <c r="G220" s="83"/>
      <c r="H220" s="81"/>
      <c r="I220" s="87"/>
      <c r="J220" s="87"/>
      <c r="K220" s="36"/>
      <c r="L220" s="90">
        <v>220</v>
      </c>
      <c r="M220" s="90"/>
      <c r="N220" s="89"/>
      <c r="O220" s="72" t="s">
        <v>219</v>
      </c>
      <c r="P220" s="74">
        <v>42828.273275462961</v>
      </c>
      <c r="Q220" s="72" t="s">
        <v>1284</v>
      </c>
      <c r="R220" s="76" t="s">
        <v>1487</v>
      </c>
      <c r="S220" s="72" t="s">
        <v>344</v>
      </c>
      <c r="T220" s="72" t="s">
        <v>1611</v>
      </c>
      <c r="U220" s="72"/>
      <c r="V220" s="76" t="s">
        <v>1794</v>
      </c>
      <c r="W220" s="74">
        <v>42828.273275462961</v>
      </c>
      <c r="X220" s="76" t="s">
        <v>2040</v>
      </c>
      <c r="Y220" s="72"/>
      <c r="Z220" s="72"/>
      <c r="AA220" s="78" t="s">
        <v>2318</v>
      </c>
      <c r="AB220" s="72"/>
      <c r="AC220" s="72" t="b">
        <v>0</v>
      </c>
      <c r="AD220" s="72">
        <v>0</v>
      </c>
      <c r="AE220" s="78" t="s">
        <v>236</v>
      </c>
      <c r="AF220" s="72" t="b">
        <v>0</v>
      </c>
      <c r="AG220" s="72" t="s">
        <v>317</v>
      </c>
      <c r="AH220" s="72"/>
      <c r="AI220" s="78" t="s">
        <v>236</v>
      </c>
      <c r="AJ220" s="72" t="b">
        <v>0</v>
      </c>
      <c r="AK220" s="72">
        <v>1</v>
      </c>
      <c r="AL220" s="78" t="s">
        <v>2317</v>
      </c>
      <c r="AM220" s="72" t="s">
        <v>247</v>
      </c>
      <c r="AN220" s="72" t="b">
        <v>0</v>
      </c>
      <c r="AO220" s="78" t="s">
        <v>2317</v>
      </c>
      <c r="AP220" s="72" t="s">
        <v>179</v>
      </c>
      <c r="AQ220" s="72">
        <v>0</v>
      </c>
      <c r="AR220" s="72">
        <v>0</v>
      </c>
      <c r="AS220" s="72"/>
      <c r="AT220" s="72"/>
      <c r="AU220" s="72"/>
      <c r="AV220" s="72"/>
      <c r="AW220" s="72"/>
      <c r="AX220" s="72"/>
      <c r="AY220" s="72"/>
      <c r="AZ220" s="72"/>
    </row>
    <row r="221" spans="1:52" x14ac:dyDescent="0.35">
      <c r="A221" s="70" t="s">
        <v>993</v>
      </c>
      <c r="B221" s="70" t="s">
        <v>1069</v>
      </c>
      <c r="C221" s="83"/>
      <c r="D221" s="84"/>
      <c r="E221" s="85"/>
      <c r="F221" s="86"/>
      <c r="G221" s="83"/>
      <c r="H221" s="81"/>
      <c r="I221" s="87"/>
      <c r="J221" s="87"/>
      <c r="K221" s="36"/>
      <c r="L221" s="90">
        <v>221</v>
      </c>
      <c r="M221" s="90"/>
      <c r="N221" s="89"/>
      <c r="O221" s="72" t="s">
        <v>219</v>
      </c>
      <c r="P221" s="74">
        <v>42828.273275462961</v>
      </c>
      <c r="Q221" s="72" t="s">
        <v>1284</v>
      </c>
      <c r="R221" s="76" t="s">
        <v>1487</v>
      </c>
      <c r="S221" s="72" t="s">
        <v>344</v>
      </c>
      <c r="T221" s="72" t="s">
        <v>1611</v>
      </c>
      <c r="U221" s="72"/>
      <c r="V221" s="76" t="s">
        <v>1794</v>
      </c>
      <c r="W221" s="74">
        <v>42828.273275462961</v>
      </c>
      <c r="X221" s="76" t="s">
        <v>2040</v>
      </c>
      <c r="Y221" s="72"/>
      <c r="Z221" s="72"/>
      <c r="AA221" s="78" t="s">
        <v>2318</v>
      </c>
      <c r="AB221" s="72"/>
      <c r="AC221" s="72" t="b">
        <v>0</v>
      </c>
      <c r="AD221" s="72">
        <v>0</v>
      </c>
      <c r="AE221" s="78" t="s">
        <v>236</v>
      </c>
      <c r="AF221" s="72" t="b">
        <v>0</v>
      </c>
      <c r="AG221" s="72" t="s">
        <v>317</v>
      </c>
      <c r="AH221" s="72"/>
      <c r="AI221" s="78" t="s">
        <v>236</v>
      </c>
      <c r="AJ221" s="72" t="b">
        <v>0</v>
      </c>
      <c r="AK221" s="72">
        <v>1</v>
      </c>
      <c r="AL221" s="78" t="s">
        <v>2317</v>
      </c>
      <c r="AM221" s="72" t="s">
        <v>247</v>
      </c>
      <c r="AN221" s="72" t="b">
        <v>0</v>
      </c>
      <c r="AO221" s="78" t="s">
        <v>2317</v>
      </c>
      <c r="AP221" s="72" t="s">
        <v>179</v>
      </c>
      <c r="AQ221" s="72">
        <v>0</v>
      </c>
      <c r="AR221" s="72">
        <v>0</v>
      </c>
      <c r="AS221" s="72"/>
      <c r="AT221" s="72"/>
      <c r="AU221" s="72"/>
      <c r="AV221" s="72"/>
      <c r="AW221" s="72"/>
      <c r="AX221" s="72"/>
      <c r="AY221" s="72"/>
      <c r="AZ221" s="72"/>
    </row>
    <row r="222" spans="1:52" x14ac:dyDescent="0.35">
      <c r="A222" s="70" t="s">
        <v>423</v>
      </c>
      <c r="B222" s="70" t="s">
        <v>423</v>
      </c>
      <c r="C222" s="83"/>
      <c r="D222" s="84"/>
      <c r="E222" s="85"/>
      <c r="F222" s="86"/>
      <c r="G222" s="83"/>
      <c r="H222" s="81"/>
      <c r="I222" s="87"/>
      <c r="J222" s="87"/>
      <c r="K222" s="36"/>
      <c r="L222" s="90">
        <v>222</v>
      </c>
      <c r="M222" s="90"/>
      <c r="N222" s="89"/>
      <c r="O222" s="72" t="s">
        <v>179</v>
      </c>
      <c r="P222" s="74">
        <v>42828.274236111109</v>
      </c>
      <c r="Q222" s="72" t="s">
        <v>458</v>
      </c>
      <c r="R222" s="76" t="s">
        <v>485</v>
      </c>
      <c r="S222" s="72" t="s">
        <v>222</v>
      </c>
      <c r="T222" s="72"/>
      <c r="U222" s="72"/>
      <c r="V222" s="76" t="s">
        <v>537</v>
      </c>
      <c r="W222" s="74">
        <v>42828.274236111109</v>
      </c>
      <c r="X222" s="76" t="s">
        <v>561</v>
      </c>
      <c r="Y222" s="72"/>
      <c r="Z222" s="72"/>
      <c r="AA222" s="78" t="s">
        <v>591</v>
      </c>
      <c r="AB222" s="72"/>
      <c r="AC222" s="72" t="b">
        <v>0</v>
      </c>
      <c r="AD222" s="72">
        <v>0</v>
      </c>
      <c r="AE222" s="78" t="s">
        <v>236</v>
      </c>
      <c r="AF222" s="72" t="b">
        <v>0</v>
      </c>
      <c r="AG222" s="72" t="s">
        <v>607</v>
      </c>
      <c r="AH222" s="72"/>
      <c r="AI222" s="78" t="s">
        <v>236</v>
      </c>
      <c r="AJ222" s="72" t="b">
        <v>0</v>
      </c>
      <c r="AK222" s="72">
        <v>0</v>
      </c>
      <c r="AL222" s="78" t="s">
        <v>236</v>
      </c>
      <c r="AM222" s="72" t="s">
        <v>244</v>
      </c>
      <c r="AN222" s="72" t="b">
        <v>0</v>
      </c>
      <c r="AO222" s="78" t="s">
        <v>591</v>
      </c>
      <c r="AP222" s="72" t="s">
        <v>179</v>
      </c>
      <c r="AQ222" s="72">
        <v>0</v>
      </c>
      <c r="AR222" s="72">
        <v>0</v>
      </c>
      <c r="AS222" s="72"/>
      <c r="AT222" s="72"/>
      <c r="AU222" s="72"/>
      <c r="AV222" s="72"/>
      <c r="AW222" s="72"/>
      <c r="AX222" s="72"/>
      <c r="AY222" s="72"/>
      <c r="AZ222" s="72"/>
    </row>
    <row r="223" spans="1:52" x14ac:dyDescent="0.35">
      <c r="A223" s="70" t="s">
        <v>994</v>
      </c>
      <c r="B223" s="70" t="s">
        <v>994</v>
      </c>
      <c r="C223" s="83"/>
      <c r="D223" s="84"/>
      <c r="E223" s="85"/>
      <c r="F223" s="86"/>
      <c r="G223" s="83"/>
      <c r="H223" s="81"/>
      <c r="I223" s="87"/>
      <c r="J223" s="87"/>
      <c r="K223" s="36"/>
      <c r="L223" s="90">
        <v>223</v>
      </c>
      <c r="M223" s="90"/>
      <c r="N223" s="89"/>
      <c r="O223" s="72" t="s">
        <v>179</v>
      </c>
      <c r="P223" s="74">
        <v>42828.27716435185</v>
      </c>
      <c r="Q223" s="72" t="s">
        <v>1285</v>
      </c>
      <c r="R223" s="76" t="s">
        <v>1488</v>
      </c>
      <c r="S223" s="72" t="s">
        <v>222</v>
      </c>
      <c r="T223" s="72"/>
      <c r="U223" s="72"/>
      <c r="V223" s="76" t="s">
        <v>1795</v>
      </c>
      <c r="W223" s="74">
        <v>42828.27716435185</v>
      </c>
      <c r="X223" s="76" t="s">
        <v>2041</v>
      </c>
      <c r="Y223" s="72"/>
      <c r="Z223" s="72"/>
      <c r="AA223" s="78" t="s">
        <v>2319</v>
      </c>
      <c r="AB223" s="72"/>
      <c r="AC223" s="72" t="b">
        <v>0</v>
      </c>
      <c r="AD223" s="72">
        <v>0</v>
      </c>
      <c r="AE223" s="78" t="s">
        <v>236</v>
      </c>
      <c r="AF223" s="72" t="b">
        <v>0</v>
      </c>
      <c r="AG223" s="72" t="s">
        <v>240</v>
      </c>
      <c r="AH223" s="72"/>
      <c r="AI223" s="78" t="s">
        <v>236</v>
      </c>
      <c r="AJ223" s="72" t="b">
        <v>0</v>
      </c>
      <c r="AK223" s="72">
        <v>0</v>
      </c>
      <c r="AL223" s="78" t="s">
        <v>236</v>
      </c>
      <c r="AM223" s="72" t="s">
        <v>244</v>
      </c>
      <c r="AN223" s="72" t="b">
        <v>0</v>
      </c>
      <c r="AO223" s="78" t="s">
        <v>2319</v>
      </c>
      <c r="AP223" s="72" t="s">
        <v>179</v>
      </c>
      <c r="AQ223" s="72">
        <v>0</v>
      </c>
      <c r="AR223" s="72">
        <v>0</v>
      </c>
      <c r="AS223" s="72"/>
      <c r="AT223" s="72"/>
      <c r="AU223" s="72"/>
      <c r="AV223" s="72"/>
      <c r="AW223" s="72"/>
      <c r="AX223" s="72"/>
      <c r="AY223" s="72"/>
      <c r="AZ223" s="72"/>
    </row>
    <row r="224" spans="1:52" x14ac:dyDescent="0.35">
      <c r="A224" s="70" t="s">
        <v>424</v>
      </c>
      <c r="B224" s="70" t="s">
        <v>424</v>
      </c>
      <c r="C224" s="83"/>
      <c r="D224" s="84"/>
      <c r="E224" s="85"/>
      <c r="F224" s="86"/>
      <c r="G224" s="83"/>
      <c r="H224" s="81"/>
      <c r="I224" s="87"/>
      <c r="J224" s="87"/>
      <c r="K224" s="36"/>
      <c r="L224" s="90">
        <v>224</v>
      </c>
      <c r="M224" s="90"/>
      <c r="N224" s="89"/>
      <c r="O224" s="72" t="s">
        <v>179</v>
      </c>
      <c r="P224" s="74">
        <v>42828.279398148145</v>
      </c>
      <c r="Q224" s="72" t="s">
        <v>459</v>
      </c>
      <c r="R224" s="76" t="s">
        <v>486</v>
      </c>
      <c r="S224" s="72" t="s">
        <v>504</v>
      </c>
      <c r="T224" s="72"/>
      <c r="U224" s="72"/>
      <c r="V224" s="76" t="s">
        <v>331</v>
      </c>
      <c r="W224" s="74">
        <v>42828.279398148145</v>
      </c>
      <c r="X224" s="76" t="s">
        <v>562</v>
      </c>
      <c r="Y224" s="72"/>
      <c r="Z224" s="72"/>
      <c r="AA224" s="78" t="s">
        <v>592</v>
      </c>
      <c r="AB224" s="72"/>
      <c r="AC224" s="72" t="b">
        <v>0</v>
      </c>
      <c r="AD224" s="72">
        <v>0</v>
      </c>
      <c r="AE224" s="78" t="s">
        <v>236</v>
      </c>
      <c r="AF224" s="72" t="b">
        <v>0</v>
      </c>
      <c r="AG224" s="72" t="s">
        <v>607</v>
      </c>
      <c r="AH224" s="72"/>
      <c r="AI224" s="78" t="s">
        <v>236</v>
      </c>
      <c r="AJ224" s="72" t="b">
        <v>0</v>
      </c>
      <c r="AK224" s="72">
        <v>0</v>
      </c>
      <c r="AL224" s="78" t="s">
        <v>236</v>
      </c>
      <c r="AM224" s="72" t="s">
        <v>256</v>
      </c>
      <c r="AN224" s="72" t="b">
        <v>0</v>
      </c>
      <c r="AO224" s="78" t="s">
        <v>592</v>
      </c>
      <c r="AP224" s="72" t="s">
        <v>179</v>
      </c>
      <c r="AQ224" s="72">
        <v>0</v>
      </c>
      <c r="AR224" s="72">
        <v>0</v>
      </c>
      <c r="AS224" s="72"/>
      <c r="AT224" s="72"/>
      <c r="AU224" s="72"/>
      <c r="AV224" s="72"/>
      <c r="AW224" s="72"/>
      <c r="AX224" s="72"/>
      <c r="AY224" s="72"/>
      <c r="AZ224" s="72"/>
    </row>
    <row r="225" spans="1:52" x14ac:dyDescent="0.35">
      <c r="A225" s="70" t="s">
        <v>995</v>
      </c>
      <c r="B225" s="70" t="s">
        <v>1099</v>
      </c>
      <c r="C225" s="83"/>
      <c r="D225" s="84"/>
      <c r="E225" s="85"/>
      <c r="F225" s="86"/>
      <c r="G225" s="83"/>
      <c r="H225" s="81"/>
      <c r="I225" s="87"/>
      <c r="J225" s="87"/>
      <c r="K225" s="36"/>
      <c r="L225" s="90">
        <v>225</v>
      </c>
      <c r="M225" s="90"/>
      <c r="N225" s="89"/>
      <c r="O225" s="72" t="s">
        <v>220</v>
      </c>
      <c r="P225" s="74">
        <v>42828.27753472222</v>
      </c>
      <c r="Q225" s="72" t="s">
        <v>1286</v>
      </c>
      <c r="R225" s="72"/>
      <c r="S225" s="72"/>
      <c r="T225" s="72"/>
      <c r="U225" s="72"/>
      <c r="V225" s="76" t="s">
        <v>1796</v>
      </c>
      <c r="W225" s="74">
        <v>42828.27753472222</v>
      </c>
      <c r="X225" s="76" t="s">
        <v>2042</v>
      </c>
      <c r="Y225" s="72"/>
      <c r="Z225" s="72"/>
      <c r="AA225" s="78" t="s">
        <v>2320</v>
      </c>
      <c r="AB225" s="72"/>
      <c r="AC225" s="72" t="b">
        <v>0</v>
      </c>
      <c r="AD225" s="72">
        <v>1</v>
      </c>
      <c r="AE225" s="78" t="s">
        <v>2435</v>
      </c>
      <c r="AF225" s="72" t="b">
        <v>0</v>
      </c>
      <c r="AG225" s="72" t="s">
        <v>317</v>
      </c>
      <c r="AH225" s="72"/>
      <c r="AI225" s="78" t="s">
        <v>236</v>
      </c>
      <c r="AJ225" s="72" t="b">
        <v>0</v>
      </c>
      <c r="AK225" s="72">
        <v>0</v>
      </c>
      <c r="AL225" s="78" t="s">
        <v>236</v>
      </c>
      <c r="AM225" s="72" t="s">
        <v>250</v>
      </c>
      <c r="AN225" s="72" t="b">
        <v>0</v>
      </c>
      <c r="AO225" s="78" t="s">
        <v>2320</v>
      </c>
      <c r="AP225" s="72" t="s">
        <v>179</v>
      </c>
      <c r="AQ225" s="72">
        <v>0</v>
      </c>
      <c r="AR225" s="72">
        <v>0</v>
      </c>
      <c r="AS225" s="72"/>
      <c r="AT225" s="72"/>
      <c r="AU225" s="72"/>
      <c r="AV225" s="72"/>
      <c r="AW225" s="72"/>
      <c r="AX225" s="72"/>
      <c r="AY225" s="72"/>
      <c r="AZ225" s="72"/>
    </row>
    <row r="226" spans="1:52" x14ac:dyDescent="0.35">
      <c r="A226" s="70" t="s">
        <v>995</v>
      </c>
      <c r="B226" s="70" t="s">
        <v>1100</v>
      </c>
      <c r="C226" s="83"/>
      <c r="D226" s="84"/>
      <c r="E226" s="85"/>
      <c r="F226" s="86"/>
      <c r="G226" s="83"/>
      <c r="H226" s="81"/>
      <c r="I226" s="87"/>
      <c r="J226" s="87"/>
      <c r="K226" s="36"/>
      <c r="L226" s="90">
        <v>226</v>
      </c>
      <c r="M226" s="90"/>
      <c r="N226" s="89"/>
      <c r="O226" s="72" t="s">
        <v>220</v>
      </c>
      <c r="P226" s="74">
        <v>42828.281469907408</v>
      </c>
      <c r="Q226" s="72" t="s">
        <v>1287</v>
      </c>
      <c r="R226" s="72"/>
      <c r="S226" s="72"/>
      <c r="T226" s="72"/>
      <c r="U226" s="72"/>
      <c r="V226" s="76" t="s">
        <v>1796</v>
      </c>
      <c r="W226" s="74">
        <v>42828.281469907408</v>
      </c>
      <c r="X226" s="76" t="s">
        <v>2043</v>
      </c>
      <c r="Y226" s="72"/>
      <c r="Z226" s="72"/>
      <c r="AA226" s="78" t="s">
        <v>2321</v>
      </c>
      <c r="AB226" s="72"/>
      <c r="AC226" s="72" t="b">
        <v>0</v>
      </c>
      <c r="AD226" s="72">
        <v>0</v>
      </c>
      <c r="AE226" s="78" t="s">
        <v>2436</v>
      </c>
      <c r="AF226" s="72" t="b">
        <v>0</v>
      </c>
      <c r="AG226" s="72" t="s">
        <v>317</v>
      </c>
      <c r="AH226" s="72"/>
      <c r="AI226" s="78" t="s">
        <v>236</v>
      </c>
      <c r="AJ226" s="72" t="b">
        <v>0</v>
      </c>
      <c r="AK226" s="72">
        <v>0</v>
      </c>
      <c r="AL226" s="78" t="s">
        <v>236</v>
      </c>
      <c r="AM226" s="72" t="s">
        <v>250</v>
      </c>
      <c r="AN226" s="72" t="b">
        <v>0</v>
      </c>
      <c r="AO226" s="78" t="s">
        <v>2321</v>
      </c>
      <c r="AP226" s="72" t="s">
        <v>179</v>
      </c>
      <c r="AQ226" s="72">
        <v>0</v>
      </c>
      <c r="AR226" s="72">
        <v>0</v>
      </c>
      <c r="AS226" s="72"/>
      <c r="AT226" s="72"/>
      <c r="AU226" s="72"/>
      <c r="AV226" s="72"/>
      <c r="AW226" s="72"/>
      <c r="AX226" s="72"/>
      <c r="AY226" s="72"/>
      <c r="AZ226" s="72"/>
    </row>
    <row r="227" spans="1:52" x14ac:dyDescent="0.35">
      <c r="A227" s="70" t="s">
        <v>425</v>
      </c>
      <c r="B227" s="70" t="s">
        <v>425</v>
      </c>
      <c r="C227" s="83"/>
      <c r="D227" s="84"/>
      <c r="E227" s="85"/>
      <c r="F227" s="86"/>
      <c r="G227" s="83"/>
      <c r="H227" s="81"/>
      <c r="I227" s="87"/>
      <c r="J227" s="87"/>
      <c r="K227" s="36"/>
      <c r="L227" s="90">
        <v>227</v>
      </c>
      <c r="M227" s="90"/>
      <c r="N227" s="89"/>
      <c r="O227" s="72" t="s">
        <v>179</v>
      </c>
      <c r="P227" s="74">
        <v>42828.283379629633</v>
      </c>
      <c r="Q227" s="72" t="s">
        <v>460</v>
      </c>
      <c r="R227" s="72"/>
      <c r="S227" s="72"/>
      <c r="T227" s="72" t="s">
        <v>516</v>
      </c>
      <c r="U227" s="72"/>
      <c r="V227" s="76" t="s">
        <v>538</v>
      </c>
      <c r="W227" s="74">
        <v>42828.283379629633</v>
      </c>
      <c r="X227" s="76" t="s">
        <v>563</v>
      </c>
      <c r="Y227" s="72"/>
      <c r="Z227" s="72"/>
      <c r="AA227" s="78" t="s">
        <v>593</v>
      </c>
      <c r="AB227" s="72"/>
      <c r="AC227" s="72" t="b">
        <v>0</v>
      </c>
      <c r="AD227" s="72">
        <v>0</v>
      </c>
      <c r="AE227" s="78" t="s">
        <v>236</v>
      </c>
      <c r="AF227" s="72" t="b">
        <v>0</v>
      </c>
      <c r="AG227" s="72" t="s">
        <v>607</v>
      </c>
      <c r="AH227" s="72"/>
      <c r="AI227" s="78" t="s">
        <v>236</v>
      </c>
      <c r="AJ227" s="72" t="b">
        <v>0</v>
      </c>
      <c r="AK227" s="72">
        <v>0</v>
      </c>
      <c r="AL227" s="78" t="s">
        <v>236</v>
      </c>
      <c r="AM227" s="72" t="s">
        <v>244</v>
      </c>
      <c r="AN227" s="72" t="b">
        <v>0</v>
      </c>
      <c r="AO227" s="78" t="s">
        <v>593</v>
      </c>
      <c r="AP227" s="72" t="s">
        <v>179</v>
      </c>
      <c r="AQ227" s="72">
        <v>0</v>
      </c>
      <c r="AR227" s="72">
        <v>0</v>
      </c>
      <c r="AS227" s="72"/>
      <c r="AT227" s="72"/>
      <c r="AU227" s="72"/>
      <c r="AV227" s="72"/>
      <c r="AW227" s="72"/>
      <c r="AX227" s="72"/>
      <c r="AY227" s="72"/>
      <c r="AZ227" s="72"/>
    </row>
    <row r="228" spans="1:52" x14ac:dyDescent="0.35">
      <c r="A228" s="70" t="s">
        <v>426</v>
      </c>
      <c r="B228" s="70" t="s">
        <v>426</v>
      </c>
      <c r="C228" s="83"/>
      <c r="D228" s="84"/>
      <c r="E228" s="85"/>
      <c r="F228" s="86"/>
      <c r="G228" s="83"/>
      <c r="H228" s="81"/>
      <c r="I228" s="87"/>
      <c r="J228" s="87"/>
      <c r="K228" s="36"/>
      <c r="L228" s="90">
        <v>228</v>
      </c>
      <c r="M228" s="90"/>
      <c r="N228" s="89"/>
      <c r="O228" s="72" t="s">
        <v>179</v>
      </c>
      <c r="P228" s="74">
        <v>42828.283750000002</v>
      </c>
      <c r="Q228" s="72" t="s">
        <v>461</v>
      </c>
      <c r="R228" s="72"/>
      <c r="S228" s="72"/>
      <c r="T228" s="72"/>
      <c r="U228" s="72"/>
      <c r="V228" s="76" t="s">
        <v>331</v>
      </c>
      <c r="W228" s="74">
        <v>42828.283750000002</v>
      </c>
      <c r="X228" s="76" t="s">
        <v>564</v>
      </c>
      <c r="Y228" s="72"/>
      <c r="Z228" s="72"/>
      <c r="AA228" s="78" t="s">
        <v>594</v>
      </c>
      <c r="AB228" s="72"/>
      <c r="AC228" s="72" t="b">
        <v>0</v>
      </c>
      <c r="AD228" s="72">
        <v>0</v>
      </c>
      <c r="AE228" s="78" t="s">
        <v>236</v>
      </c>
      <c r="AF228" s="72" t="b">
        <v>0</v>
      </c>
      <c r="AG228" s="72" t="s">
        <v>607</v>
      </c>
      <c r="AH228" s="72"/>
      <c r="AI228" s="78" t="s">
        <v>236</v>
      </c>
      <c r="AJ228" s="72" t="b">
        <v>0</v>
      </c>
      <c r="AK228" s="72">
        <v>0</v>
      </c>
      <c r="AL228" s="78" t="s">
        <v>236</v>
      </c>
      <c r="AM228" s="72" t="s">
        <v>244</v>
      </c>
      <c r="AN228" s="72" t="b">
        <v>0</v>
      </c>
      <c r="AO228" s="78" t="s">
        <v>594</v>
      </c>
      <c r="AP228" s="72" t="s">
        <v>179</v>
      </c>
      <c r="AQ228" s="72">
        <v>0</v>
      </c>
      <c r="AR228" s="72">
        <v>0</v>
      </c>
      <c r="AS228" s="72"/>
      <c r="AT228" s="72"/>
      <c r="AU228" s="72"/>
      <c r="AV228" s="72"/>
      <c r="AW228" s="72"/>
      <c r="AX228" s="72"/>
      <c r="AY228" s="72"/>
      <c r="AZ228" s="72"/>
    </row>
    <row r="229" spans="1:52" x14ac:dyDescent="0.35">
      <c r="A229" s="70" t="s">
        <v>427</v>
      </c>
      <c r="B229" s="70" t="s">
        <v>427</v>
      </c>
      <c r="C229" s="83"/>
      <c r="D229" s="84"/>
      <c r="E229" s="85"/>
      <c r="F229" s="86"/>
      <c r="G229" s="83"/>
      <c r="H229" s="81"/>
      <c r="I229" s="87"/>
      <c r="J229" s="87"/>
      <c r="K229" s="36"/>
      <c r="L229" s="90">
        <v>229</v>
      </c>
      <c r="M229" s="90"/>
      <c r="N229" s="89"/>
      <c r="O229" s="72" t="s">
        <v>179</v>
      </c>
      <c r="P229" s="74">
        <v>42828.287141203706</v>
      </c>
      <c r="Q229" s="72" t="s">
        <v>462</v>
      </c>
      <c r="R229" s="76" t="s">
        <v>487</v>
      </c>
      <c r="S229" s="72" t="s">
        <v>505</v>
      </c>
      <c r="T229" s="72" t="s">
        <v>517</v>
      </c>
      <c r="U229" s="76" t="s">
        <v>524</v>
      </c>
      <c r="V229" s="76" t="s">
        <v>524</v>
      </c>
      <c r="W229" s="74">
        <v>42828.287141203706</v>
      </c>
      <c r="X229" s="76" t="s">
        <v>565</v>
      </c>
      <c r="Y229" s="72"/>
      <c r="Z229" s="72"/>
      <c r="AA229" s="78" t="s">
        <v>595</v>
      </c>
      <c r="AB229" s="72"/>
      <c r="AC229" s="72" t="b">
        <v>0</v>
      </c>
      <c r="AD229" s="72">
        <v>1</v>
      </c>
      <c r="AE229" s="78" t="s">
        <v>236</v>
      </c>
      <c r="AF229" s="72" t="b">
        <v>0</v>
      </c>
      <c r="AG229" s="72" t="s">
        <v>237</v>
      </c>
      <c r="AH229" s="72"/>
      <c r="AI229" s="78" t="s">
        <v>236</v>
      </c>
      <c r="AJ229" s="72" t="b">
        <v>0</v>
      </c>
      <c r="AK229" s="72">
        <v>0</v>
      </c>
      <c r="AL229" s="78" t="s">
        <v>236</v>
      </c>
      <c r="AM229" s="72" t="s">
        <v>427</v>
      </c>
      <c r="AN229" s="72" t="b">
        <v>0</v>
      </c>
      <c r="AO229" s="78" t="s">
        <v>595</v>
      </c>
      <c r="AP229" s="72" t="s">
        <v>179</v>
      </c>
      <c r="AQ229" s="72">
        <v>0</v>
      </c>
      <c r="AR229" s="72">
        <v>0</v>
      </c>
      <c r="AS229" s="72"/>
      <c r="AT229" s="72"/>
      <c r="AU229" s="72"/>
      <c r="AV229" s="72"/>
      <c r="AW229" s="72"/>
      <c r="AX229" s="72"/>
      <c r="AY229" s="72"/>
      <c r="AZ229" s="72"/>
    </row>
    <row r="230" spans="1:52" x14ac:dyDescent="0.35">
      <c r="A230" s="70" t="s">
        <v>996</v>
      </c>
      <c r="B230" s="70" t="s">
        <v>996</v>
      </c>
      <c r="C230" s="83"/>
      <c r="D230" s="84"/>
      <c r="E230" s="85"/>
      <c r="F230" s="86"/>
      <c r="G230" s="83"/>
      <c r="H230" s="81"/>
      <c r="I230" s="87"/>
      <c r="J230" s="87"/>
      <c r="K230" s="36"/>
      <c r="L230" s="90">
        <v>230</v>
      </c>
      <c r="M230" s="90"/>
      <c r="N230" s="89"/>
      <c r="O230" s="72" t="s">
        <v>179</v>
      </c>
      <c r="P230" s="74">
        <v>42827.60732638889</v>
      </c>
      <c r="Q230" s="72" t="s">
        <v>1288</v>
      </c>
      <c r="R230" s="76" t="s">
        <v>1489</v>
      </c>
      <c r="S230" s="72" t="s">
        <v>224</v>
      </c>
      <c r="T230" s="72"/>
      <c r="U230" s="72"/>
      <c r="V230" s="76" t="s">
        <v>1797</v>
      </c>
      <c r="W230" s="74">
        <v>42827.60732638889</v>
      </c>
      <c r="X230" s="76" t="s">
        <v>2044</v>
      </c>
      <c r="Y230" s="72"/>
      <c r="Z230" s="72"/>
      <c r="AA230" s="78" t="s">
        <v>2322</v>
      </c>
      <c r="AB230" s="72"/>
      <c r="AC230" s="72" t="b">
        <v>0</v>
      </c>
      <c r="AD230" s="72">
        <v>0</v>
      </c>
      <c r="AE230" s="78" t="s">
        <v>236</v>
      </c>
      <c r="AF230" s="72" t="b">
        <v>0</v>
      </c>
      <c r="AG230" s="72" t="s">
        <v>317</v>
      </c>
      <c r="AH230" s="72"/>
      <c r="AI230" s="78" t="s">
        <v>236</v>
      </c>
      <c r="AJ230" s="72" t="b">
        <v>0</v>
      </c>
      <c r="AK230" s="72">
        <v>0</v>
      </c>
      <c r="AL230" s="78" t="s">
        <v>236</v>
      </c>
      <c r="AM230" s="72" t="s">
        <v>243</v>
      </c>
      <c r="AN230" s="72" t="b">
        <v>0</v>
      </c>
      <c r="AO230" s="78" t="s">
        <v>2322</v>
      </c>
      <c r="AP230" s="72" t="s">
        <v>179</v>
      </c>
      <c r="AQ230" s="72">
        <v>0</v>
      </c>
      <c r="AR230" s="72">
        <v>0</v>
      </c>
      <c r="AS230" s="72"/>
      <c r="AT230" s="72"/>
      <c r="AU230" s="72"/>
      <c r="AV230" s="72"/>
      <c r="AW230" s="72"/>
      <c r="AX230" s="72"/>
      <c r="AY230" s="72"/>
      <c r="AZ230" s="72"/>
    </row>
    <row r="231" spans="1:52" x14ac:dyDescent="0.35">
      <c r="A231" s="70" t="s">
        <v>996</v>
      </c>
      <c r="B231" s="70" t="s">
        <v>996</v>
      </c>
      <c r="C231" s="83"/>
      <c r="D231" s="84"/>
      <c r="E231" s="85"/>
      <c r="F231" s="86"/>
      <c r="G231" s="83"/>
      <c r="H231" s="81"/>
      <c r="I231" s="87"/>
      <c r="J231" s="87"/>
      <c r="K231" s="36"/>
      <c r="L231" s="90">
        <v>231</v>
      </c>
      <c r="M231" s="90"/>
      <c r="N231" s="89"/>
      <c r="O231" s="72" t="s">
        <v>179</v>
      </c>
      <c r="P231" s="74">
        <v>42828.287604166668</v>
      </c>
      <c r="Q231" s="72" t="s">
        <v>1289</v>
      </c>
      <c r="R231" s="76" t="s">
        <v>1490</v>
      </c>
      <c r="S231" s="72" t="s">
        <v>224</v>
      </c>
      <c r="T231" s="72"/>
      <c r="U231" s="72"/>
      <c r="V231" s="76" t="s">
        <v>1797</v>
      </c>
      <c r="W231" s="74">
        <v>42828.287604166668</v>
      </c>
      <c r="X231" s="76" t="s">
        <v>2045</v>
      </c>
      <c r="Y231" s="72"/>
      <c r="Z231" s="72"/>
      <c r="AA231" s="78" t="s">
        <v>2323</v>
      </c>
      <c r="AB231" s="72"/>
      <c r="AC231" s="72" t="b">
        <v>0</v>
      </c>
      <c r="AD231" s="72">
        <v>0</v>
      </c>
      <c r="AE231" s="78" t="s">
        <v>236</v>
      </c>
      <c r="AF231" s="72" t="b">
        <v>0</v>
      </c>
      <c r="AG231" s="72" t="s">
        <v>317</v>
      </c>
      <c r="AH231" s="72"/>
      <c r="AI231" s="78" t="s">
        <v>236</v>
      </c>
      <c r="AJ231" s="72" t="b">
        <v>0</v>
      </c>
      <c r="AK231" s="72">
        <v>0</v>
      </c>
      <c r="AL231" s="78" t="s">
        <v>236</v>
      </c>
      <c r="AM231" s="72" t="s">
        <v>243</v>
      </c>
      <c r="AN231" s="72" t="b">
        <v>0</v>
      </c>
      <c r="AO231" s="78" t="s">
        <v>2323</v>
      </c>
      <c r="AP231" s="72" t="s">
        <v>179</v>
      </c>
      <c r="AQ231" s="72">
        <v>0</v>
      </c>
      <c r="AR231" s="72">
        <v>0</v>
      </c>
      <c r="AS231" s="72"/>
      <c r="AT231" s="72"/>
      <c r="AU231" s="72"/>
      <c r="AV231" s="72"/>
      <c r="AW231" s="72"/>
      <c r="AX231" s="72"/>
      <c r="AY231" s="72"/>
      <c r="AZ231" s="72"/>
    </row>
    <row r="232" spans="1:52" x14ac:dyDescent="0.35">
      <c r="A232" s="70" t="s">
        <v>997</v>
      </c>
      <c r="B232" s="70" t="s">
        <v>997</v>
      </c>
      <c r="C232" s="83"/>
      <c r="D232" s="84"/>
      <c r="E232" s="85"/>
      <c r="F232" s="86"/>
      <c r="G232" s="83"/>
      <c r="H232" s="81"/>
      <c r="I232" s="87"/>
      <c r="J232" s="87"/>
      <c r="K232" s="36"/>
      <c r="L232" s="90">
        <v>232</v>
      </c>
      <c r="M232" s="90"/>
      <c r="N232" s="89"/>
      <c r="O232" s="72" t="s">
        <v>179</v>
      </c>
      <c r="P232" s="74">
        <v>42828.277870370373</v>
      </c>
      <c r="Q232" s="72" t="s">
        <v>1290</v>
      </c>
      <c r="R232" s="76" t="s">
        <v>1491</v>
      </c>
      <c r="S232" s="72" t="s">
        <v>347</v>
      </c>
      <c r="T232" s="72"/>
      <c r="U232" s="72"/>
      <c r="V232" s="76" t="s">
        <v>1798</v>
      </c>
      <c r="W232" s="74">
        <v>42828.277870370373</v>
      </c>
      <c r="X232" s="76" t="s">
        <v>2046</v>
      </c>
      <c r="Y232" s="72"/>
      <c r="Z232" s="72"/>
      <c r="AA232" s="78" t="s">
        <v>2324</v>
      </c>
      <c r="AB232" s="72"/>
      <c r="AC232" s="72" t="b">
        <v>0</v>
      </c>
      <c r="AD232" s="72">
        <v>0</v>
      </c>
      <c r="AE232" s="78" t="s">
        <v>236</v>
      </c>
      <c r="AF232" s="72" t="b">
        <v>0</v>
      </c>
      <c r="AG232" s="72" t="s">
        <v>607</v>
      </c>
      <c r="AH232" s="72"/>
      <c r="AI232" s="78" t="s">
        <v>236</v>
      </c>
      <c r="AJ232" s="72" t="b">
        <v>0</v>
      </c>
      <c r="AK232" s="72">
        <v>0</v>
      </c>
      <c r="AL232" s="78" t="s">
        <v>236</v>
      </c>
      <c r="AM232" s="72" t="s">
        <v>358</v>
      </c>
      <c r="AN232" s="72" t="b">
        <v>0</v>
      </c>
      <c r="AO232" s="78" t="s">
        <v>2324</v>
      </c>
      <c r="AP232" s="72" t="s">
        <v>179</v>
      </c>
      <c r="AQ232" s="72">
        <v>0</v>
      </c>
      <c r="AR232" s="72">
        <v>0</v>
      </c>
      <c r="AS232" s="72"/>
      <c r="AT232" s="72"/>
      <c r="AU232" s="72"/>
      <c r="AV232" s="72"/>
      <c r="AW232" s="72"/>
      <c r="AX232" s="72"/>
      <c r="AY232" s="72"/>
      <c r="AZ232" s="72"/>
    </row>
    <row r="233" spans="1:52" x14ac:dyDescent="0.35">
      <c r="A233" s="70" t="s">
        <v>997</v>
      </c>
      <c r="B233" s="70" t="s">
        <v>997</v>
      </c>
      <c r="C233" s="83"/>
      <c r="D233" s="84"/>
      <c r="E233" s="85"/>
      <c r="F233" s="86"/>
      <c r="G233" s="83"/>
      <c r="H233" s="81"/>
      <c r="I233" s="87"/>
      <c r="J233" s="87"/>
      <c r="K233" s="36"/>
      <c r="L233" s="90">
        <v>233</v>
      </c>
      <c r="M233" s="90"/>
      <c r="N233" s="89"/>
      <c r="O233" s="72" t="s">
        <v>179</v>
      </c>
      <c r="P233" s="74">
        <v>42828.287858796299</v>
      </c>
      <c r="Q233" s="72" t="s">
        <v>1291</v>
      </c>
      <c r="R233" s="76" t="s">
        <v>1492</v>
      </c>
      <c r="S233" s="72" t="s">
        <v>347</v>
      </c>
      <c r="T233" s="72"/>
      <c r="U233" s="72"/>
      <c r="V233" s="76" t="s">
        <v>1798</v>
      </c>
      <c r="W233" s="74">
        <v>42828.287858796299</v>
      </c>
      <c r="X233" s="76" t="s">
        <v>2047</v>
      </c>
      <c r="Y233" s="72"/>
      <c r="Z233" s="72"/>
      <c r="AA233" s="78" t="s">
        <v>2325</v>
      </c>
      <c r="AB233" s="72"/>
      <c r="AC233" s="72" t="b">
        <v>0</v>
      </c>
      <c r="AD233" s="72">
        <v>0</v>
      </c>
      <c r="AE233" s="78" t="s">
        <v>236</v>
      </c>
      <c r="AF233" s="72" t="b">
        <v>0</v>
      </c>
      <c r="AG233" s="72" t="s">
        <v>607</v>
      </c>
      <c r="AH233" s="72"/>
      <c r="AI233" s="78" t="s">
        <v>236</v>
      </c>
      <c r="AJ233" s="72" t="b">
        <v>0</v>
      </c>
      <c r="AK233" s="72">
        <v>0</v>
      </c>
      <c r="AL233" s="78" t="s">
        <v>236</v>
      </c>
      <c r="AM233" s="72" t="s">
        <v>358</v>
      </c>
      <c r="AN233" s="72" t="b">
        <v>0</v>
      </c>
      <c r="AO233" s="78" t="s">
        <v>2325</v>
      </c>
      <c r="AP233" s="72" t="s">
        <v>179</v>
      </c>
      <c r="AQ233" s="72">
        <v>0</v>
      </c>
      <c r="AR233" s="72">
        <v>0</v>
      </c>
      <c r="AS233" s="72"/>
      <c r="AT233" s="72"/>
      <c r="AU233" s="72"/>
      <c r="AV233" s="72"/>
      <c r="AW233" s="72"/>
      <c r="AX233" s="72"/>
      <c r="AY233" s="72"/>
      <c r="AZ233" s="72"/>
    </row>
    <row r="234" spans="1:52" x14ac:dyDescent="0.35">
      <c r="A234" s="70" t="s">
        <v>998</v>
      </c>
      <c r="B234" s="70" t="s">
        <v>998</v>
      </c>
      <c r="C234" s="83"/>
      <c r="D234" s="84"/>
      <c r="E234" s="85"/>
      <c r="F234" s="86"/>
      <c r="G234" s="83"/>
      <c r="H234" s="81"/>
      <c r="I234" s="87"/>
      <c r="J234" s="87"/>
      <c r="K234" s="36"/>
      <c r="L234" s="90">
        <v>234</v>
      </c>
      <c r="M234" s="90"/>
      <c r="N234" s="89"/>
      <c r="O234" s="72" t="s">
        <v>179</v>
      </c>
      <c r="P234" s="74">
        <v>42827.629490740743</v>
      </c>
      <c r="Q234" s="72" t="s">
        <v>1292</v>
      </c>
      <c r="R234" s="76" t="s">
        <v>1493</v>
      </c>
      <c r="S234" s="72" t="s">
        <v>224</v>
      </c>
      <c r="T234" s="72"/>
      <c r="U234" s="72"/>
      <c r="V234" s="76" t="s">
        <v>1799</v>
      </c>
      <c r="W234" s="74">
        <v>42827.629490740743</v>
      </c>
      <c r="X234" s="76" t="s">
        <v>2048</v>
      </c>
      <c r="Y234" s="72"/>
      <c r="Z234" s="72"/>
      <c r="AA234" s="78" t="s">
        <v>2326</v>
      </c>
      <c r="AB234" s="72"/>
      <c r="AC234" s="72" t="b">
        <v>0</v>
      </c>
      <c r="AD234" s="72">
        <v>0</v>
      </c>
      <c r="AE234" s="78" t="s">
        <v>236</v>
      </c>
      <c r="AF234" s="72" t="b">
        <v>0</v>
      </c>
      <c r="AG234" s="72" t="s">
        <v>317</v>
      </c>
      <c r="AH234" s="72"/>
      <c r="AI234" s="78" t="s">
        <v>236</v>
      </c>
      <c r="AJ234" s="72" t="b">
        <v>0</v>
      </c>
      <c r="AK234" s="72">
        <v>0</v>
      </c>
      <c r="AL234" s="78" t="s">
        <v>236</v>
      </c>
      <c r="AM234" s="72" t="s">
        <v>243</v>
      </c>
      <c r="AN234" s="72" t="b">
        <v>0</v>
      </c>
      <c r="AO234" s="78" t="s">
        <v>2326</v>
      </c>
      <c r="AP234" s="72" t="s">
        <v>179</v>
      </c>
      <c r="AQ234" s="72">
        <v>0</v>
      </c>
      <c r="AR234" s="72">
        <v>0</v>
      </c>
      <c r="AS234" s="72"/>
      <c r="AT234" s="72"/>
      <c r="AU234" s="72"/>
      <c r="AV234" s="72"/>
      <c r="AW234" s="72"/>
      <c r="AX234" s="72"/>
      <c r="AY234" s="72"/>
      <c r="AZ234" s="72"/>
    </row>
    <row r="235" spans="1:52" x14ac:dyDescent="0.35">
      <c r="A235" s="70" t="s">
        <v>998</v>
      </c>
      <c r="B235" s="70" t="s">
        <v>998</v>
      </c>
      <c r="C235" s="83"/>
      <c r="D235" s="84"/>
      <c r="E235" s="85"/>
      <c r="F235" s="86"/>
      <c r="G235" s="83"/>
      <c r="H235" s="81"/>
      <c r="I235" s="87"/>
      <c r="J235" s="87"/>
      <c r="K235" s="36"/>
      <c r="L235" s="90">
        <v>235</v>
      </c>
      <c r="M235" s="90"/>
      <c r="N235" s="89"/>
      <c r="O235" s="72" t="s">
        <v>179</v>
      </c>
      <c r="P235" s="74">
        <v>42828.289305555554</v>
      </c>
      <c r="Q235" s="72" t="s">
        <v>1293</v>
      </c>
      <c r="R235" s="76" t="s">
        <v>1494</v>
      </c>
      <c r="S235" s="72" t="s">
        <v>224</v>
      </c>
      <c r="T235" s="72"/>
      <c r="U235" s="72"/>
      <c r="V235" s="76" t="s">
        <v>1799</v>
      </c>
      <c r="W235" s="74">
        <v>42828.289305555554</v>
      </c>
      <c r="X235" s="76" t="s">
        <v>2049</v>
      </c>
      <c r="Y235" s="72"/>
      <c r="Z235" s="72"/>
      <c r="AA235" s="78" t="s">
        <v>2327</v>
      </c>
      <c r="AB235" s="72"/>
      <c r="AC235" s="72" t="b">
        <v>0</v>
      </c>
      <c r="AD235" s="72">
        <v>0</v>
      </c>
      <c r="AE235" s="78" t="s">
        <v>236</v>
      </c>
      <c r="AF235" s="72" t="b">
        <v>0</v>
      </c>
      <c r="AG235" s="72" t="s">
        <v>317</v>
      </c>
      <c r="AH235" s="72"/>
      <c r="AI235" s="78" t="s">
        <v>236</v>
      </c>
      <c r="AJ235" s="72" t="b">
        <v>0</v>
      </c>
      <c r="AK235" s="72">
        <v>0</v>
      </c>
      <c r="AL235" s="78" t="s">
        <v>236</v>
      </c>
      <c r="AM235" s="72" t="s">
        <v>243</v>
      </c>
      <c r="AN235" s="72" t="b">
        <v>0</v>
      </c>
      <c r="AO235" s="78" t="s">
        <v>2327</v>
      </c>
      <c r="AP235" s="72" t="s">
        <v>179</v>
      </c>
      <c r="AQ235" s="72">
        <v>0</v>
      </c>
      <c r="AR235" s="72">
        <v>0</v>
      </c>
      <c r="AS235" s="72"/>
      <c r="AT235" s="72"/>
      <c r="AU235" s="72"/>
      <c r="AV235" s="72"/>
      <c r="AW235" s="72"/>
      <c r="AX235" s="72"/>
      <c r="AY235" s="72"/>
      <c r="AZ235" s="72"/>
    </row>
    <row r="236" spans="1:52" x14ac:dyDescent="0.35">
      <c r="A236" s="70" t="s">
        <v>428</v>
      </c>
      <c r="B236" s="70" t="s">
        <v>428</v>
      </c>
      <c r="C236" s="83"/>
      <c r="D236" s="84"/>
      <c r="E236" s="85"/>
      <c r="F236" s="86"/>
      <c r="G236" s="83"/>
      <c r="H236" s="81"/>
      <c r="I236" s="87"/>
      <c r="J236" s="87"/>
      <c r="K236" s="36"/>
      <c r="L236" s="90">
        <v>236</v>
      </c>
      <c r="M236" s="90"/>
      <c r="N236" s="89"/>
      <c r="O236" s="72" t="s">
        <v>179</v>
      </c>
      <c r="P236" s="74">
        <v>42828.289340277777</v>
      </c>
      <c r="Q236" s="72" t="s">
        <v>463</v>
      </c>
      <c r="R236" s="76" t="s">
        <v>488</v>
      </c>
      <c r="S236" s="72" t="s">
        <v>506</v>
      </c>
      <c r="T236" s="72"/>
      <c r="U236" s="76" t="s">
        <v>525</v>
      </c>
      <c r="V236" s="76" t="s">
        <v>525</v>
      </c>
      <c r="W236" s="74">
        <v>42828.289340277777</v>
      </c>
      <c r="X236" s="76" t="s">
        <v>566</v>
      </c>
      <c r="Y236" s="72"/>
      <c r="Z236" s="72"/>
      <c r="AA236" s="78" t="s">
        <v>596</v>
      </c>
      <c r="AB236" s="72"/>
      <c r="AC236" s="72" t="b">
        <v>0</v>
      </c>
      <c r="AD236" s="72">
        <v>0</v>
      </c>
      <c r="AE236" s="78" t="s">
        <v>236</v>
      </c>
      <c r="AF236" s="72" t="b">
        <v>0</v>
      </c>
      <c r="AG236" s="72" t="s">
        <v>237</v>
      </c>
      <c r="AH236" s="72"/>
      <c r="AI236" s="78" t="s">
        <v>236</v>
      </c>
      <c r="AJ236" s="72" t="b">
        <v>0</v>
      </c>
      <c r="AK236" s="72">
        <v>0</v>
      </c>
      <c r="AL236" s="78" t="s">
        <v>236</v>
      </c>
      <c r="AM236" s="72" t="s">
        <v>256</v>
      </c>
      <c r="AN236" s="72" t="b">
        <v>0</v>
      </c>
      <c r="AO236" s="78" t="s">
        <v>596</v>
      </c>
      <c r="AP236" s="72" t="s">
        <v>179</v>
      </c>
      <c r="AQ236" s="72">
        <v>0</v>
      </c>
      <c r="AR236" s="72">
        <v>0</v>
      </c>
      <c r="AS236" s="72"/>
      <c r="AT236" s="72"/>
      <c r="AU236" s="72"/>
      <c r="AV236" s="72"/>
      <c r="AW236" s="72"/>
      <c r="AX236" s="72"/>
      <c r="AY236" s="72"/>
      <c r="AZ236" s="72"/>
    </row>
    <row r="237" spans="1:52" x14ac:dyDescent="0.35">
      <c r="A237" s="70" t="s">
        <v>999</v>
      </c>
      <c r="B237" s="70" t="s">
        <v>999</v>
      </c>
      <c r="C237" s="83"/>
      <c r="D237" s="84"/>
      <c r="E237" s="85"/>
      <c r="F237" s="86"/>
      <c r="G237" s="83"/>
      <c r="H237" s="81"/>
      <c r="I237" s="87"/>
      <c r="J237" s="87"/>
      <c r="K237" s="36"/>
      <c r="L237" s="90">
        <v>237</v>
      </c>
      <c r="M237" s="90"/>
      <c r="N237" s="89"/>
      <c r="O237" s="72" t="s">
        <v>179</v>
      </c>
      <c r="P237" s="74">
        <v>42828.291747685187</v>
      </c>
      <c r="Q237" s="72" t="s">
        <v>1294</v>
      </c>
      <c r="R237" s="76" t="s">
        <v>1495</v>
      </c>
      <c r="S237" s="72" t="s">
        <v>349</v>
      </c>
      <c r="T237" s="72"/>
      <c r="U237" s="72"/>
      <c r="V237" s="76" t="s">
        <v>1800</v>
      </c>
      <c r="W237" s="74">
        <v>42828.291747685187</v>
      </c>
      <c r="X237" s="76" t="s">
        <v>2050</v>
      </c>
      <c r="Y237" s="72"/>
      <c r="Z237" s="72"/>
      <c r="AA237" s="78" t="s">
        <v>2328</v>
      </c>
      <c r="AB237" s="72"/>
      <c r="AC237" s="72" t="b">
        <v>0</v>
      </c>
      <c r="AD237" s="72">
        <v>0</v>
      </c>
      <c r="AE237" s="78" t="s">
        <v>236</v>
      </c>
      <c r="AF237" s="72" t="b">
        <v>0</v>
      </c>
      <c r="AG237" s="72" t="s">
        <v>605</v>
      </c>
      <c r="AH237" s="72"/>
      <c r="AI237" s="78" t="s">
        <v>236</v>
      </c>
      <c r="AJ237" s="72" t="b">
        <v>0</v>
      </c>
      <c r="AK237" s="72">
        <v>0</v>
      </c>
      <c r="AL237" s="78" t="s">
        <v>236</v>
      </c>
      <c r="AM237" s="72" t="s">
        <v>253</v>
      </c>
      <c r="AN237" s="72" t="b">
        <v>0</v>
      </c>
      <c r="AO237" s="78" t="s">
        <v>2328</v>
      </c>
      <c r="AP237" s="72" t="s">
        <v>179</v>
      </c>
      <c r="AQ237" s="72">
        <v>0</v>
      </c>
      <c r="AR237" s="72">
        <v>0</v>
      </c>
      <c r="AS237" s="72"/>
      <c r="AT237" s="72"/>
      <c r="AU237" s="72"/>
      <c r="AV237" s="72"/>
      <c r="AW237" s="72"/>
      <c r="AX237" s="72"/>
      <c r="AY237" s="72"/>
      <c r="AZ237" s="72"/>
    </row>
    <row r="238" spans="1:52" x14ac:dyDescent="0.35">
      <c r="A238" s="70" t="s">
        <v>1000</v>
      </c>
      <c r="B238" s="70" t="s">
        <v>1000</v>
      </c>
      <c r="C238" s="83"/>
      <c r="D238" s="84"/>
      <c r="E238" s="85"/>
      <c r="F238" s="86"/>
      <c r="G238" s="83"/>
      <c r="H238" s="81"/>
      <c r="I238" s="87"/>
      <c r="J238" s="87"/>
      <c r="K238" s="36"/>
      <c r="L238" s="90">
        <v>238</v>
      </c>
      <c r="M238" s="90"/>
      <c r="N238" s="89"/>
      <c r="O238" s="72" t="s">
        <v>179</v>
      </c>
      <c r="P238" s="74">
        <v>42827.618842592594</v>
      </c>
      <c r="Q238" s="72" t="s">
        <v>1295</v>
      </c>
      <c r="R238" s="76" t="s">
        <v>1496</v>
      </c>
      <c r="S238" s="72" t="s">
        <v>248</v>
      </c>
      <c r="T238" s="72"/>
      <c r="U238" s="72"/>
      <c r="V238" s="76" t="s">
        <v>1801</v>
      </c>
      <c r="W238" s="74">
        <v>42827.618842592594</v>
      </c>
      <c r="X238" s="76" t="s">
        <v>2051</v>
      </c>
      <c r="Y238" s="72"/>
      <c r="Z238" s="72"/>
      <c r="AA238" s="78" t="s">
        <v>2329</v>
      </c>
      <c r="AB238" s="72"/>
      <c r="AC238" s="72" t="b">
        <v>0</v>
      </c>
      <c r="AD238" s="72">
        <v>0</v>
      </c>
      <c r="AE238" s="78" t="s">
        <v>236</v>
      </c>
      <c r="AF238" s="72" t="b">
        <v>0</v>
      </c>
      <c r="AG238" s="72" t="s">
        <v>317</v>
      </c>
      <c r="AH238" s="72"/>
      <c r="AI238" s="78" t="s">
        <v>236</v>
      </c>
      <c r="AJ238" s="72" t="b">
        <v>0</v>
      </c>
      <c r="AK238" s="72">
        <v>0</v>
      </c>
      <c r="AL238" s="78" t="s">
        <v>236</v>
      </c>
      <c r="AM238" s="72" t="s">
        <v>248</v>
      </c>
      <c r="AN238" s="72" t="b">
        <v>0</v>
      </c>
      <c r="AO238" s="78" t="s">
        <v>2329</v>
      </c>
      <c r="AP238" s="72" t="s">
        <v>179</v>
      </c>
      <c r="AQ238" s="72">
        <v>0</v>
      </c>
      <c r="AR238" s="72">
        <v>0</v>
      </c>
      <c r="AS238" s="72"/>
      <c r="AT238" s="72"/>
      <c r="AU238" s="72"/>
      <c r="AV238" s="72"/>
      <c r="AW238" s="72"/>
      <c r="AX238" s="72"/>
      <c r="AY238" s="72"/>
      <c r="AZ238" s="72"/>
    </row>
    <row r="239" spans="1:52" x14ac:dyDescent="0.35">
      <c r="A239" s="70" t="s">
        <v>1000</v>
      </c>
      <c r="B239" s="70" t="s">
        <v>1000</v>
      </c>
      <c r="C239" s="83"/>
      <c r="D239" s="84"/>
      <c r="E239" s="85"/>
      <c r="F239" s="86"/>
      <c r="G239" s="83"/>
      <c r="H239" s="81"/>
      <c r="I239" s="87"/>
      <c r="J239" s="87"/>
      <c r="K239" s="36"/>
      <c r="L239" s="90">
        <v>239</v>
      </c>
      <c r="M239" s="90"/>
      <c r="N239" s="89"/>
      <c r="O239" s="72" t="s">
        <v>179</v>
      </c>
      <c r="P239" s="74">
        <v>42828.294583333336</v>
      </c>
      <c r="Q239" s="72" t="s">
        <v>1296</v>
      </c>
      <c r="R239" s="76" t="s">
        <v>1497</v>
      </c>
      <c r="S239" s="72" t="s">
        <v>248</v>
      </c>
      <c r="T239" s="72"/>
      <c r="U239" s="72"/>
      <c r="V239" s="76" t="s">
        <v>1801</v>
      </c>
      <c r="W239" s="74">
        <v>42828.294583333336</v>
      </c>
      <c r="X239" s="76" t="s">
        <v>2052</v>
      </c>
      <c r="Y239" s="72"/>
      <c r="Z239" s="72"/>
      <c r="AA239" s="78" t="s">
        <v>2330</v>
      </c>
      <c r="AB239" s="72"/>
      <c r="AC239" s="72" t="b">
        <v>0</v>
      </c>
      <c r="AD239" s="72">
        <v>0</v>
      </c>
      <c r="AE239" s="78" t="s">
        <v>236</v>
      </c>
      <c r="AF239" s="72" t="b">
        <v>0</v>
      </c>
      <c r="AG239" s="72" t="s">
        <v>317</v>
      </c>
      <c r="AH239" s="72"/>
      <c r="AI239" s="78" t="s">
        <v>236</v>
      </c>
      <c r="AJ239" s="72" t="b">
        <v>0</v>
      </c>
      <c r="AK239" s="72">
        <v>0</v>
      </c>
      <c r="AL239" s="78" t="s">
        <v>236</v>
      </c>
      <c r="AM239" s="72" t="s">
        <v>248</v>
      </c>
      <c r="AN239" s="72" t="b">
        <v>0</v>
      </c>
      <c r="AO239" s="78" t="s">
        <v>2330</v>
      </c>
      <c r="AP239" s="72" t="s">
        <v>179</v>
      </c>
      <c r="AQ239" s="72">
        <v>0</v>
      </c>
      <c r="AR239" s="72">
        <v>0</v>
      </c>
      <c r="AS239" s="72"/>
      <c r="AT239" s="72"/>
      <c r="AU239" s="72"/>
      <c r="AV239" s="72"/>
      <c r="AW239" s="72"/>
      <c r="AX239" s="72"/>
      <c r="AY239" s="72"/>
      <c r="AZ239" s="72"/>
    </row>
    <row r="240" spans="1:52" x14ac:dyDescent="0.35">
      <c r="A240" s="70" t="s">
        <v>1001</v>
      </c>
      <c r="B240" s="70" t="s">
        <v>1001</v>
      </c>
      <c r="C240" s="83"/>
      <c r="D240" s="84"/>
      <c r="E240" s="85"/>
      <c r="F240" s="86"/>
      <c r="G240" s="83"/>
      <c r="H240" s="81"/>
      <c r="I240" s="87"/>
      <c r="J240" s="87"/>
      <c r="K240" s="36"/>
      <c r="L240" s="90">
        <v>240</v>
      </c>
      <c r="M240" s="90"/>
      <c r="N240" s="89"/>
      <c r="O240" s="72" t="s">
        <v>179</v>
      </c>
      <c r="P240" s="74">
        <v>42828.297083333331</v>
      </c>
      <c r="Q240" s="72" t="s">
        <v>1297</v>
      </c>
      <c r="R240" s="76" t="s">
        <v>1498</v>
      </c>
      <c r="S240" s="72" t="s">
        <v>1560</v>
      </c>
      <c r="T240" s="72"/>
      <c r="U240" s="72"/>
      <c r="V240" s="76" t="s">
        <v>1802</v>
      </c>
      <c r="W240" s="74">
        <v>42828.297083333331</v>
      </c>
      <c r="X240" s="76" t="s">
        <v>2053</v>
      </c>
      <c r="Y240" s="72"/>
      <c r="Z240" s="72"/>
      <c r="AA240" s="78" t="s">
        <v>2331</v>
      </c>
      <c r="AB240" s="72"/>
      <c r="AC240" s="72" t="b">
        <v>0</v>
      </c>
      <c r="AD240" s="72">
        <v>0</v>
      </c>
      <c r="AE240" s="78" t="s">
        <v>236</v>
      </c>
      <c r="AF240" s="72" t="b">
        <v>0</v>
      </c>
      <c r="AG240" s="72" t="s">
        <v>318</v>
      </c>
      <c r="AH240" s="72"/>
      <c r="AI240" s="78" t="s">
        <v>236</v>
      </c>
      <c r="AJ240" s="72" t="b">
        <v>0</v>
      </c>
      <c r="AK240" s="72">
        <v>0</v>
      </c>
      <c r="AL240" s="78" t="s">
        <v>236</v>
      </c>
      <c r="AM240" s="72" t="s">
        <v>2464</v>
      </c>
      <c r="AN240" s="72" t="b">
        <v>0</v>
      </c>
      <c r="AO240" s="78" t="s">
        <v>2331</v>
      </c>
      <c r="AP240" s="72" t="s">
        <v>179</v>
      </c>
      <c r="AQ240" s="72">
        <v>0</v>
      </c>
      <c r="AR240" s="72">
        <v>0</v>
      </c>
      <c r="AS240" s="72"/>
      <c r="AT240" s="72"/>
      <c r="AU240" s="72"/>
      <c r="AV240" s="72"/>
      <c r="AW240" s="72"/>
      <c r="AX240" s="72"/>
      <c r="AY240" s="72"/>
      <c r="AZ240" s="72"/>
    </row>
    <row r="241" spans="1:52" x14ac:dyDescent="0.35">
      <c r="A241" s="70" t="s">
        <v>1002</v>
      </c>
      <c r="B241" s="70" t="s">
        <v>1002</v>
      </c>
      <c r="C241" s="83"/>
      <c r="D241" s="84"/>
      <c r="E241" s="85"/>
      <c r="F241" s="86"/>
      <c r="G241" s="83"/>
      <c r="H241" s="81"/>
      <c r="I241" s="87"/>
      <c r="J241" s="87"/>
      <c r="K241" s="36"/>
      <c r="L241" s="90">
        <v>241</v>
      </c>
      <c r="M241" s="90"/>
      <c r="N241" s="89"/>
      <c r="O241" s="72" t="s">
        <v>179</v>
      </c>
      <c r="P241" s="74">
        <v>42828.29965277778</v>
      </c>
      <c r="Q241" s="72" t="s">
        <v>1298</v>
      </c>
      <c r="R241" s="76" t="s">
        <v>1480</v>
      </c>
      <c r="S241" s="72" t="s">
        <v>1586</v>
      </c>
      <c r="T241" s="72"/>
      <c r="U241" s="72"/>
      <c r="V241" s="76" t="s">
        <v>331</v>
      </c>
      <c r="W241" s="74">
        <v>42828.29965277778</v>
      </c>
      <c r="X241" s="76" t="s">
        <v>2054</v>
      </c>
      <c r="Y241" s="72"/>
      <c r="Z241" s="72"/>
      <c r="AA241" s="78" t="s">
        <v>2332</v>
      </c>
      <c r="AB241" s="72"/>
      <c r="AC241" s="72" t="b">
        <v>0</v>
      </c>
      <c r="AD241" s="72">
        <v>0</v>
      </c>
      <c r="AE241" s="78" t="s">
        <v>236</v>
      </c>
      <c r="AF241" s="72" t="b">
        <v>0</v>
      </c>
      <c r="AG241" s="72" t="s">
        <v>237</v>
      </c>
      <c r="AH241" s="72"/>
      <c r="AI241" s="78" t="s">
        <v>236</v>
      </c>
      <c r="AJ241" s="72" t="b">
        <v>0</v>
      </c>
      <c r="AK241" s="72">
        <v>0</v>
      </c>
      <c r="AL241" s="78" t="s">
        <v>236</v>
      </c>
      <c r="AM241" s="72" t="s">
        <v>2468</v>
      </c>
      <c r="AN241" s="72" t="b">
        <v>0</v>
      </c>
      <c r="AO241" s="78" t="s">
        <v>2332</v>
      </c>
      <c r="AP241" s="72" t="s">
        <v>179</v>
      </c>
      <c r="AQ241" s="72">
        <v>0</v>
      </c>
      <c r="AR241" s="72">
        <v>0</v>
      </c>
      <c r="AS241" s="72"/>
      <c r="AT241" s="72"/>
      <c r="AU241" s="72"/>
      <c r="AV241" s="72"/>
      <c r="AW241" s="72"/>
      <c r="AX241" s="72"/>
      <c r="AY241" s="72"/>
      <c r="AZ241" s="72"/>
    </row>
    <row r="242" spans="1:52" x14ac:dyDescent="0.35">
      <c r="A242" s="70" t="s">
        <v>1003</v>
      </c>
      <c r="B242" s="70" t="s">
        <v>218</v>
      </c>
      <c r="C242" s="83"/>
      <c r="D242" s="84"/>
      <c r="E242" s="85"/>
      <c r="F242" s="86"/>
      <c r="G242" s="83"/>
      <c r="H242" s="81"/>
      <c r="I242" s="87"/>
      <c r="J242" s="87"/>
      <c r="K242" s="36"/>
      <c r="L242" s="90">
        <v>242</v>
      </c>
      <c r="M242" s="90"/>
      <c r="N242" s="89"/>
      <c r="O242" s="72" t="s">
        <v>219</v>
      </c>
      <c r="P242" s="74">
        <v>42828.300763888888</v>
      </c>
      <c r="Q242" s="72" t="s">
        <v>1299</v>
      </c>
      <c r="R242" s="76" t="s">
        <v>1499</v>
      </c>
      <c r="S242" s="72" t="s">
        <v>231</v>
      </c>
      <c r="T242" s="72"/>
      <c r="U242" s="72"/>
      <c r="V242" s="76" t="s">
        <v>1803</v>
      </c>
      <c r="W242" s="74">
        <v>42828.300763888888</v>
      </c>
      <c r="X242" s="76" t="s">
        <v>2055</v>
      </c>
      <c r="Y242" s="72"/>
      <c r="Z242" s="72"/>
      <c r="AA242" s="78" t="s">
        <v>2333</v>
      </c>
      <c r="AB242" s="72"/>
      <c r="AC242" s="72" t="b">
        <v>0</v>
      </c>
      <c r="AD242" s="72">
        <v>0</v>
      </c>
      <c r="AE242" s="78" t="s">
        <v>236</v>
      </c>
      <c r="AF242" s="72" t="b">
        <v>0</v>
      </c>
      <c r="AG242" s="72" t="s">
        <v>237</v>
      </c>
      <c r="AH242" s="72"/>
      <c r="AI242" s="78" t="s">
        <v>236</v>
      </c>
      <c r="AJ242" s="72" t="b">
        <v>0</v>
      </c>
      <c r="AK242" s="72">
        <v>8</v>
      </c>
      <c r="AL242" s="78" t="s">
        <v>2397</v>
      </c>
      <c r="AM242" s="72" t="s">
        <v>250</v>
      </c>
      <c r="AN242" s="72" t="b">
        <v>0</v>
      </c>
      <c r="AO242" s="78" t="s">
        <v>2397</v>
      </c>
      <c r="AP242" s="72" t="s">
        <v>179</v>
      </c>
      <c r="AQ242" s="72">
        <v>0</v>
      </c>
      <c r="AR242" s="72">
        <v>0</v>
      </c>
      <c r="AS242" s="72"/>
      <c r="AT242" s="72"/>
      <c r="AU242" s="72"/>
      <c r="AV242" s="72"/>
      <c r="AW242" s="72"/>
      <c r="AX242" s="72"/>
      <c r="AY242" s="72"/>
      <c r="AZ242" s="72"/>
    </row>
    <row r="243" spans="1:52" x14ac:dyDescent="0.35">
      <c r="A243" s="70" t="s">
        <v>1003</v>
      </c>
      <c r="B243" s="70" t="s">
        <v>1057</v>
      </c>
      <c r="C243" s="83"/>
      <c r="D243" s="84"/>
      <c r="E243" s="85"/>
      <c r="F243" s="86"/>
      <c r="G243" s="83"/>
      <c r="H243" s="81"/>
      <c r="I243" s="87"/>
      <c r="J243" s="87"/>
      <c r="K243" s="36"/>
      <c r="L243" s="90">
        <v>243</v>
      </c>
      <c r="M243" s="90"/>
      <c r="N243" s="89"/>
      <c r="O243" s="72" t="s">
        <v>219</v>
      </c>
      <c r="P243" s="74">
        <v>42828.300763888888</v>
      </c>
      <c r="Q243" s="72" t="s">
        <v>1299</v>
      </c>
      <c r="R243" s="76" t="s">
        <v>1499</v>
      </c>
      <c r="S243" s="72" t="s">
        <v>231</v>
      </c>
      <c r="T243" s="72"/>
      <c r="U243" s="72"/>
      <c r="V243" s="76" t="s">
        <v>1803</v>
      </c>
      <c r="W243" s="74">
        <v>42828.300763888888</v>
      </c>
      <c r="X243" s="76" t="s">
        <v>2055</v>
      </c>
      <c r="Y243" s="72"/>
      <c r="Z243" s="72"/>
      <c r="AA243" s="78" t="s">
        <v>2333</v>
      </c>
      <c r="AB243" s="72"/>
      <c r="AC243" s="72" t="b">
        <v>0</v>
      </c>
      <c r="AD243" s="72">
        <v>0</v>
      </c>
      <c r="AE243" s="78" t="s">
        <v>236</v>
      </c>
      <c r="AF243" s="72" t="b">
        <v>0</v>
      </c>
      <c r="AG243" s="72" t="s">
        <v>237</v>
      </c>
      <c r="AH243" s="72"/>
      <c r="AI243" s="78" t="s">
        <v>236</v>
      </c>
      <c r="AJ243" s="72" t="b">
        <v>0</v>
      </c>
      <c r="AK243" s="72">
        <v>8</v>
      </c>
      <c r="AL243" s="78" t="s">
        <v>2397</v>
      </c>
      <c r="AM243" s="72" t="s">
        <v>250</v>
      </c>
      <c r="AN243" s="72" t="b">
        <v>0</v>
      </c>
      <c r="AO243" s="78" t="s">
        <v>2397</v>
      </c>
      <c r="AP243" s="72" t="s">
        <v>179</v>
      </c>
      <c r="AQ243" s="72">
        <v>0</v>
      </c>
      <c r="AR243" s="72">
        <v>0</v>
      </c>
      <c r="AS243" s="72"/>
      <c r="AT243" s="72"/>
      <c r="AU243" s="72"/>
      <c r="AV243" s="72"/>
      <c r="AW243" s="72"/>
      <c r="AX243" s="72"/>
      <c r="AY243" s="72"/>
      <c r="AZ243" s="72"/>
    </row>
    <row r="244" spans="1:52" x14ac:dyDescent="0.35">
      <c r="A244" s="70" t="s">
        <v>1004</v>
      </c>
      <c r="B244" s="70" t="s">
        <v>1004</v>
      </c>
      <c r="C244" s="83"/>
      <c r="D244" s="84"/>
      <c r="E244" s="85"/>
      <c r="F244" s="86"/>
      <c r="G244" s="83"/>
      <c r="H244" s="81"/>
      <c r="I244" s="87"/>
      <c r="J244" s="87"/>
      <c r="K244" s="36"/>
      <c r="L244" s="90">
        <v>244</v>
      </c>
      <c r="M244" s="90"/>
      <c r="N244" s="89"/>
      <c r="O244" s="72" t="s">
        <v>179</v>
      </c>
      <c r="P244" s="74">
        <v>42827.67863425926</v>
      </c>
      <c r="Q244" s="72" t="s">
        <v>1300</v>
      </c>
      <c r="R244" s="76" t="s">
        <v>1500</v>
      </c>
      <c r="S244" s="72" t="s">
        <v>1590</v>
      </c>
      <c r="T244" s="72"/>
      <c r="U244" s="72"/>
      <c r="V244" s="76" t="s">
        <v>1804</v>
      </c>
      <c r="W244" s="74">
        <v>42827.67863425926</v>
      </c>
      <c r="X244" s="76" t="s">
        <v>2056</v>
      </c>
      <c r="Y244" s="72"/>
      <c r="Z244" s="72"/>
      <c r="AA244" s="78" t="s">
        <v>2334</v>
      </c>
      <c r="AB244" s="72"/>
      <c r="AC244" s="72" t="b">
        <v>0</v>
      </c>
      <c r="AD244" s="72">
        <v>0</v>
      </c>
      <c r="AE244" s="78" t="s">
        <v>236</v>
      </c>
      <c r="AF244" s="72" t="b">
        <v>0</v>
      </c>
      <c r="AG244" s="72" t="s">
        <v>237</v>
      </c>
      <c r="AH244" s="72"/>
      <c r="AI244" s="78" t="s">
        <v>236</v>
      </c>
      <c r="AJ244" s="72" t="b">
        <v>0</v>
      </c>
      <c r="AK244" s="72">
        <v>0</v>
      </c>
      <c r="AL244" s="78" t="s">
        <v>236</v>
      </c>
      <c r="AM244" s="72" t="s">
        <v>253</v>
      </c>
      <c r="AN244" s="72" t="b">
        <v>0</v>
      </c>
      <c r="AO244" s="78" t="s">
        <v>2334</v>
      </c>
      <c r="AP244" s="72" t="s">
        <v>179</v>
      </c>
      <c r="AQ244" s="72">
        <v>0</v>
      </c>
      <c r="AR244" s="72">
        <v>0</v>
      </c>
      <c r="AS244" s="72"/>
      <c r="AT244" s="72"/>
      <c r="AU244" s="72"/>
      <c r="AV244" s="72"/>
      <c r="AW244" s="72"/>
      <c r="AX244" s="72"/>
      <c r="AY244" s="72"/>
      <c r="AZ244" s="72"/>
    </row>
    <row r="245" spans="1:52" x14ac:dyDescent="0.35">
      <c r="A245" s="70" t="s">
        <v>1004</v>
      </c>
      <c r="B245" s="70" t="s">
        <v>1004</v>
      </c>
      <c r="C245" s="83"/>
      <c r="D245" s="84"/>
      <c r="E245" s="85"/>
      <c r="F245" s="86"/>
      <c r="G245" s="83"/>
      <c r="H245" s="81"/>
      <c r="I245" s="87"/>
      <c r="J245" s="87"/>
      <c r="K245" s="36"/>
      <c r="L245" s="90">
        <v>245</v>
      </c>
      <c r="M245" s="90"/>
      <c r="N245" s="89"/>
      <c r="O245" s="72" t="s">
        <v>179</v>
      </c>
      <c r="P245" s="74">
        <v>42828.303344907406</v>
      </c>
      <c r="Q245" s="72" t="s">
        <v>1301</v>
      </c>
      <c r="R245" s="76" t="s">
        <v>1501</v>
      </c>
      <c r="S245" s="72" t="s">
        <v>1590</v>
      </c>
      <c r="T245" s="72"/>
      <c r="U245" s="72"/>
      <c r="V245" s="76" t="s">
        <v>1804</v>
      </c>
      <c r="W245" s="74">
        <v>42828.303344907406</v>
      </c>
      <c r="X245" s="76" t="s">
        <v>2057</v>
      </c>
      <c r="Y245" s="72"/>
      <c r="Z245" s="72"/>
      <c r="AA245" s="78" t="s">
        <v>2335</v>
      </c>
      <c r="AB245" s="72"/>
      <c r="AC245" s="72" t="b">
        <v>0</v>
      </c>
      <c r="AD245" s="72">
        <v>0</v>
      </c>
      <c r="AE245" s="78" t="s">
        <v>236</v>
      </c>
      <c r="AF245" s="72" t="b">
        <v>0</v>
      </c>
      <c r="AG245" s="72" t="s">
        <v>237</v>
      </c>
      <c r="AH245" s="72"/>
      <c r="AI245" s="78" t="s">
        <v>236</v>
      </c>
      <c r="AJ245" s="72" t="b">
        <v>0</v>
      </c>
      <c r="AK245" s="72">
        <v>0</v>
      </c>
      <c r="AL245" s="78" t="s">
        <v>236</v>
      </c>
      <c r="AM245" s="72" t="s">
        <v>253</v>
      </c>
      <c r="AN245" s="72" t="b">
        <v>0</v>
      </c>
      <c r="AO245" s="78" t="s">
        <v>2335</v>
      </c>
      <c r="AP245" s="72" t="s">
        <v>179</v>
      </c>
      <c r="AQ245" s="72">
        <v>0</v>
      </c>
      <c r="AR245" s="72">
        <v>0</v>
      </c>
      <c r="AS245" s="72"/>
      <c r="AT245" s="72"/>
      <c r="AU245" s="72"/>
      <c r="AV245" s="72"/>
      <c r="AW245" s="72"/>
      <c r="AX245" s="72"/>
      <c r="AY245" s="72"/>
      <c r="AZ245" s="72"/>
    </row>
    <row r="246" spans="1:52" x14ac:dyDescent="0.35">
      <c r="A246" s="70" t="s">
        <v>1005</v>
      </c>
      <c r="B246" s="70" t="s">
        <v>1005</v>
      </c>
      <c r="C246" s="83"/>
      <c r="D246" s="84"/>
      <c r="E246" s="85"/>
      <c r="F246" s="86"/>
      <c r="G246" s="83"/>
      <c r="H246" s="81"/>
      <c r="I246" s="87"/>
      <c r="J246" s="87"/>
      <c r="K246" s="36"/>
      <c r="L246" s="90">
        <v>246</v>
      </c>
      <c r="M246" s="90"/>
      <c r="N246" s="89"/>
      <c r="O246" s="72" t="s">
        <v>179</v>
      </c>
      <c r="P246" s="74">
        <v>42828.304155092592</v>
      </c>
      <c r="Q246" s="72" t="s">
        <v>1302</v>
      </c>
      <c r="R246" s="76" t="s">
        <v>1502</v>
      </c>
      <c r="S246" s="72" t="s">
        <v>222</v>
      </c>
      <c r="T246" s="72" t="s">
        <v>1631</v>
      </c>
      <c r="U246" s="72"/>
      <c r="V246" s="76" t="s">
        <v>1805</v>
      </c>
      <c r="W246" s="74">
        <v>42828.304155092592</v>
      </c>
      <c r="X246" s="76" t="s">
        <v>2058</v>
      </c>
      <c r="Y246" s="72"/>
      <c r="Z246" s="72"/>
      <c r="AA246" s="78" t="s">
        <v>2336</v>
      </c>
      <c r="AB246" s="72"/>
      <c r="AC246" s="72" t="b">
        <v>0</v>
      </c>
      <c r="AD246" s="72">
        <v>0</v>
      </c>
      <c r="AE246" s="78" t="s">
        <v>236</v>
      </c>
      <c r="AF246" s="72" t="b">
        <v>0</v>
      </c>
      <c r="AG246" s="72" t="s">
        <v>317</v>
      </c>
      <c r="AH246" s="72"/>
      <c r="AI246" s="78" t="s">
        <v>236</v>
      </c>
      <c r="AJ246" s="72" t="b">
        <v>0</v>
      </c>
      <c r="AK246" s="72">
        <v>0</v>
      </c>
      <c r="AL246" s="78" t="s">
        <v>236</v>
      </c>
      <c r="AM246" s="72" t="s">
        <v>244</v>
      </c>
      <c r="AN246" s="72" t="b">
        <v>0</v>
      </c>
      <c r="AO246" s="78" t="s">
        <v>2336</v>
      </c>
      <c r="AP246" s="72" t="s">
        <v>179</v>
      </c>
      <c r="AQ246" s="72">
        <v>0</v>
      </c>
      <c r="AR246" s="72">
        <v>0</v>
      </c>
      <c r="AS246" s="72"/>
      <c r="AT246" s="72"/>
      <c r="AU246" s="72"/>
      <c r="AV246" s="72"/>
      <c r="AW246" s="72"/>
      <c r="AX246" s="72"/>
      <c r="AY246" s="72"/>
      <c r="AZ246" s="72"/>
    </row>
    <row r="247" spans="1:52" x14ac:dyDescent="0.35">
      <c r="A247" s="70" t="s">
        <v>1006</v>
      </c>
      <c r="B247" s="70" t="s">
        <v>1006</v>
      </c>
      <c r="C247" s="83"/>
      <c r="D247" s="84"/>
      <c r="E247" s="85"/>
      <c r="F247" s="86"/>
      <c r="G247" s="83"/>
      <c r="H247" s="81"/>
      <c r="I247" s="87"/>
      <c r="J247" s="87"/>
      <c r="K247" s="36"/>
      <c r="L247" s="90">
        <v>247</v>
      </c>
      <c r="M247" s="90"/>
      <c r="N247" s="89"/>
      <c r="O247" s="72" t="s">
        <v>179</v>
      </c>
      <c r="P247" s="74">
        <v>42828.307106481479</v>
      </c>
      <c r="Q247" s="72" t="s">
        <v>1303</v>
      </c>
      <c r="R247" s="76" t="s">
        <v>1503</v>
      </c>
      <c r="S247" s="72" t="s">
        <v>1591</v>
      </c>
      <c r="T247" s="72"/>
      <c r="U247" s="72"/>
      <c r="V247" s="76" t="s">
        <v>331</v>
      </c>
      <c r="W247" s="74">
        <v>42828.307106481479</v>
      </c>
      <c r="X247" s="76" t="s">
        <v>2059</v>
      </c>
      <c r="Y247" s="72"/>
      <c r="Z247" s="72"/>
      <c r="AA247" s="78" t="s">
        <v>2337</v>
      </c>
      <c r="AB247" s="72"/>
      <c r="AC247" s="72" t="b">
        <v>0</v>
      </c>
      <c r="AD247" s="72">
        <v>0</v>
      </c>
      <c r="AE247" s="78" t="s">
        <v>236</v>
      </c>
      <c r="AF247" s="72" t="b">
        <v>0</v>
      </c>
      <c r="AG247" s="72" t="s">
        <v>237</v>
      </c>
      <c r="AH247" s="72"/>
      <c r="AI247" s="78" t="s">
        <v>236</v>
      </c>
      <c r="AJ247" s="72" t="b">
        <v>0</v>
      </c>
      <c r="AK247" s="72">
        <v>0</v>
      </c>
      <c r="AL247" s="78" t="s">
        <v>236</v>
      </c>
      <c r="AM247" s="72" t="s">
        <v>256</v>
      </c>
      <c r="AN247" s="72" t="b">
        <v>0</v>
      </c>
      <c r="AO247" s="78" t="s">
        <v>2337</v>
      </c>
      <c r="AP247" s="72" t="s">
        <v>179</v>
      </c>
      <c r="AQ247" s="72">
        <v>0</v>
      </c>
      <c r="AR247" s="72">
        <v>0</v>
      </c>
      <c r="AS247" s="72"/>
      <c r="AT247" s="72"/>
      <c r="AU247" s="72"/>
      <c r="AV247" s="72"/>
      <c r="AW247" s="72"/>
      <c r="AX247" s="72"/>
      <c r="AY247" s="72"/>
      <c r="AZ247" s="72"/>
    </row>
    <row r="248" spans="1:52" x14ac:dyDescent="0.35">
      <c r="A248" s="70" t="s">
        <v>1007</v>
      </c>
      <c r="B248" s="70" t="s">
        <v>1007</v>
      </c>
      <c r="C248" s="83"/>
      <c r="D248" s="84"/>
      <c r="E248" s="85"/>
      <c r="F248" s="86"/>
      <c r="G248" s="83"/>
      <c r="H248" s="81"/>
      <c r="I248" s="87"/>
      <c r="J248" s="87"/>
      <c r="K248" s="36"/>
      <c r="L248" s="90">
        <v>248</v>
      </c>
      <c r="M248" s="90"/>
      <c r="N248" s="89"/>
      <c r="O248" s="72" t="s">
        <v>179</v>
      </c>
      <c r="P248" s="74">
        <v>42828.313206018516</v>
      </c>
      <c r="Q248" s="72" t="s">
        <v>1304</v>
      </c>
      <c r="R248" s="76" t="s">
        <v>1504</v>
      </c>
      <c r="S248" s="72" t="s">
        <v>1592</v>
      </c>
      <c r="T248" s="72" t="s">
        <v>1632</v>
      </c>
      <c r="U248" s="72"/>
      <c r="V248" s="76" t="s">
        <v>1806</v>
      </c>
      <c r="W248" s="74">
        <v>42828.313206018516</v>
      </c>
      <c r="X248" s="76" t="s">
        <v>2060</v>
      </c>
      <c r="Y248" s="72"/>
      <c r="Z248" s="72"/>
      <c r="AA248" s="78" t="s">
        <v>2338</v>
      </c>
      <c r="AB248" s="72"/>
      <c r="AC248" s="72" t="b">
        <v>0</v>
      </c>
      <c r="AD248" s="72">
        <v>0</v>
      </c>
      <c r="AE248" s="78" t="s">
        <v>236</v>
      </c>
      <c r="AF248" s="72" t="b">
        <v>0</v>
      </c>
      <c r="AG248" s="72" t="s">
        <v>317</v>
      </c>
      <c r="AH248" s="72"/>
      <c r="AI248" s="78" t="s">
        <v>236</v>
      </c>
      <c r="AJ248" s="72" t="b">
        <v>0</v>
      </c>
      <c r="AK248" s="72">
        <v>0</v>
      </c>
      <c r="AL248" s="78" t="s">
        <v>236</v>
      </c>
      <c r="AM248" s="72" t="s">
        <v>2469</v>
      </c>
      <c r="AN248" s="72" t="b">
        <v>0</v>
      </c>
      <c r="AO248" s="78" t="s">
        <v>2338</v>
      </c>
      <c r="AP248" s="72" t="s">
        <v>179</v>
      </c>
      <c r="AQ248" s="72">
        <v>0</v>
      </c>
      <c r="AR248" s="72">
        <v>0</v>
      </c>
      <c r="AS248" s="72"/>
      <c r="AT248" s="72"/>
      <c r="AU248" s="72"/>
      <c r="AV248" s="72"/>
      <c r="AW248" s="72"/>
      <c r="AX248" s="72"/>
      <c r="AY248" s="72"/>
      <c r="AZ248" s="72"/>
    </row>
    <row r="249" spans="1:52" x14ac:dyDescent="0.35">
      <c r="A249" s="70" t="s">
        <v>1008</v>
      </c>
      <c r="B249" s="70" t="s">
        <v>1008</v>
      </c>
      <c r="C249" s="83"/>
      <c r="D249" s="84"/>
      <c r="E249" s="85"/>
      <c r="F249" s="86"/>
      <c r="G249" s="83"/>
      <c r="H249" s="81"/>
      <c r="I249" s="87"/>
      <c r="J249" s="87"/>
      <c r="K249" s="36"/>
      <c r="L249" s="90">
        <v>249</v>
      </c>
      <c r="M249" s="90"/>
      <c r="N249" s="89"/>
      <c r="O249" s="72" t="s">
        <v>179</v>
      </c>
      <c r="P249" s="74">
        <v>42828.277870370373</v>
      </c>
      <c r="Q249" s="72" t="s">
        <v>1305</v>
      </c>
      <c r="R249" s="76" t="s">
        <v>1505</v>
      </c>
      <c r="S249" s="72" t="s">
        <v>1593</v>
      </c>
      <c r="T249" s="72"/>
      <c r="U249" s="76" t="s">
        <v>1683</v>
      </c>
      <c r="V249" s="76" t="s">
        <v>1683</v>
      </c>
      <c r="W249" s="74">
        <v>42828.277870370373</v>
      </c>
      <c r="X249" s="76" t="s">
        <v>2061</v>
      </c>
      <c r="Y249" s="72"/>
      <c r="Z249" s="72"/>
      <c r="AA249" s="78" t="s">
        <v>2339</v>
      </c>
      <c r="AB249" s="72"/>
      <c r="AC249" s="72" t="b">
        <v>0</v>
      </c>
      <c r="AD249" s="72">
        <v>0</v>
      </c>
      <c r="AE249" s="78" t="s">
        <v>236</v>
      </c>
      <c r="AF249" s="72" t="b">
        <v>0</v>
      </c>
      <c r="AG249" s="72" t="s">
        <v>605</v>
      </c>
      <c r="AH249" s="72"/>
      <c r="AI249" s="78" t="s">
        <v>236</v>
      </c>
      <c r="AJ249" s="72" t="b">
        <v>0</v>
      </c>
      <c r="AK249" s="72">
        <v>0</v>
      </c>
      <c r="AL249" s="78" t="s">
        <v>236</v>
      </c>
      <c r="AM249" s="72" t="s">
        <v>256</v>
      </c>
      <c r="AN249" s="72" t="b">
        <v>0</v>
      </c>
      <c r="AO249" s="78" t="s">
        <v>2339</v>
      </c>
      <c r="AP249" s="72" t="s">
        <v>179</v>
      </c>
      <c r="AQ249" s="72">
        <v>0</v>
      </c>
      <c r="AR249" s="72">
        <v>0</v>
      </c>
      <c r="AS249" s="72"/>
      <c r="AT249" s="72"/>
      <c r="AU249" s="72"/>
      <c r="AV249" s="72"/>
      <c r="AW249" s="72"/>
      <c r="AX249" s="72"/>
      <c r="AY249" s="72"/>
      <c r="AZ249" s="72"/>
    </row>
    <row r="250" spans="1:52" x14ac:dyDescent="0.35">
      <c r="A250" s="70" t="s">
        <v>1008</v>
      </c>
      <c r="B250" s="70" t="s">
        <v>218</v>
      </c>
      <c r="C250" s="83"/>
      <c r="D250" s="84"/>
      <c r="E250" s="85"/>
      <c r="F250" s="86"/>
      <c r="G250" s="83"/>
      <c r="H250" s="81"/>
      <c r="I250" s="87"/>
      <c r="J250" s="87"/>
      <c r="K250" s="36"/>
      <c r="L250" s="90">
        <v>250</v>
      </c>
      <c r="M250" s="90"/>
      <c r="N250" s="89"/>
      <c r="O250" s="72" t="s">
        <v>219</v>
      </c>
      <c r="P250" s="74">
        <v>42828.344548611109</v>
      </c>
      <c r="Q250" s="72" t="s">
        <v>1306</v>
      </c>
      <c r="R250" s="76" t="s">
        <v>1506</v>
      </c>
      <c r="S250" s="72" t="s">
        <v>231</v>
      </c>
      <c r="T250" s="72"/>
      <c r="U250" s="72"/>
      <c r="V250" s="76" t="s">
        <v>1807</v>
      </c>
      <c r="W250" s="74">
        <v>42828.344548611109</v>
      </c>
      <c r="X250" s="76" t="s">
        <v>2062</v>
      </c>
      <c r="Y250" s="72"/>
      <c r="Z250" s="72"/>
      <c r="AA250" s="78" t="s">
        <v>2340</v>
      </c>
      <c r="AB250" s="72"/>
      <c r="AC250" s="72" t="b">
        <v>0</v>
      </c>
      <c r="AD250" s="72">
        <v>0</v>
      </c>
      <c r="AE250" s="78" t="s">
        <v>236</v>
      </c>
      <c r="AF250" s="72" t="b">
        <v>0</v>
      </c>
      <c r="AG250" s="72" t="s">
        <v>605</v>
      </c>
      <c r="AH250" s="72"/>
      <c r="AI250" s="78" t="s">
        <v>236</v>
      </c>
      <c r="AJ250" s="72" t="b">
        <v>0</v>
      </c>
      <c r="AK250" s="72">
        <v>0</v>
      </c>
      <c r="AL250" s="78" t="s">
        <v>236</v>
      </c>
      <c r="AM250" s="72" t="s">
        <v>244</v>
      </c>
      <c r="AN250" s="72" t="b">
        <v>0</v>
      </c>
      <c r="AO250" s="78" t="s">
        <v>2340</v>
      </c>
      <c r="AP250" s="72" t="s">
        <v>179</v>
      </c>
      <c r="AQ250" s="72">
        <v>0</v>
      </c>
      <c r="AR250" s="72">
        <v>0</v>
      </c>
      <c r="AS250" s="72"/>
      <c r="AT250" s="72"/>
      <c r="AU250" s="72"/>
      <c r="AV250" s="72"/>
      <c r="AW250" s="72"/>
      <c r="AX250" s="72"/>
      <c r="AY250" s="72"/>
      <c r="AZ250" s="72"/>
    </row>
    <row r="251" spans="1:52" x14ac:dyDescent="0.35">
      <c r="A251" s="70" t="s">
        <v>1009</v>
      </c>
      <c r="B251" s="70" t="s">
        <v>1009</v>
      </c>
      <c r="C251" s="83"/>
      <c r="D251" s="84"/>
      <c r="E251" s="85"/>
      <c r="F251" s="86"/>
      <c r="G251" s="83"/>
      <c r="H251" s="81"/>
      <c r="I251" s="87"/>
      <c r="J251" s="87"/>
      <c r="K251" s="36"/>
      <c r="L251" s="90">
        <v>251</v>
      </c>
      <c r="M251" s="90"/>
      <c r="N251" s="89"/>
      <c r="O251" s="72" t="s">
        <v>179</v>
      </c>
      <c r="P251" s="74">
        <v>42828.348969907405</v>
      </c>
      <c r="Q251" s="72" t="s">
        <v>1307</v>
      </c>
      <c r="R251" s="76" t="s">
        <v>1507</v>
      </c>
      <c r="S251" s="72" t="s">
        <v>1594</v>
      </c>
      <c r="T251" s="72"/>
      <c r="U251" s="72"/>
      <c r="V251" s="76" t="s">
        <v>1808</v>
      </c>
      <c r="W251" s="74">
        <v>42828.348969907405</v>
      </c>
      <c r="X251" s="76" t="s">
        <v>2063</v>
      </c>
      <c r="Y251" s="72"/>
      <c r="Z251" s="72"/>
      <c r="AA251" s="78" t="s">
        <v>2341</v>
      </c>
      <c r="AB251" s="72"/>
      <c r="AC251" s="72" t="b">
        <v>0</v>
      </c>
      <c r="AD251" s="72">
        <v>0</v>
      </c>
      <c r="AE251" s="78" t="s">
        <v>236</v>
      </c>
      <c r="AF251" s="72" t="b">
        <v>0</v>
      </c>
      <c r="AG251" s="72" t="s">
        <v>605</v>
      </c>
      <c r="AH251" s="72"/>
      <c r="AI251" s="78" t="s">
        <v>236</v>
      </c>
      <c r="AJ251" s="72" t="b">
        <v>0</v>
      </c>
      <c r="AK251" s="72">
        <v>0</v>
      </c>
      <c r="AL251" s="78" t="s">
        <v>236</v>
      </c>
      <c r="AM251" s="72" t="s">
        <v>256</v>
      </c>
      <c r="AN251" s="72" t="b">
        <v>0</v>
      </c>
      <c r="AO251" s="78" t="s">
        <v>2341</v>
      </c>
      <c r="AP251" s="72" t="s">
        <v>179</v>
      </c>
      <c r="AQ251" s="72">
        <v>0</v>
      </c>
      <c r="AR251" s="72">
        <v>0</v>
      </c>
      <c r="AS251" s="72"/>
      <c r="AT251" s="72"/>
      <c r="AU251" s="72"/>
      <c r="AV251" s="72"/>
      <c r="AW251" s="72"/>
      <c r="AX251" s="72"/>
      <c r="AY251" s="72"/>
      <c r="AZ251" s="72"/>
    </row>
    <row r="252" spans="1:52" x14ac:dyDescent="0.35">
      <c r="A252" s="70" t="s">
        <v>1010</v>
      </c>
      <c r="B252" s="70" t="s">
        <v>1010</v>
      </c>
      <c r="C252" s="83"/>
      <c r="D252" s="84"/>
      <c r="E252" s="85"/>
      <c r="F252" s="86"/>
      <c r="G252" s="83"/>
      <c r="H252" s="81"/>
      <c r="I252" s="87"/>
      <c r="J252" s="87"/>
      <c r="K252" s="36"/>
      <c r="L252" s="90">
        <v>252</v>
      </c>
      <c r="M252" s="90"/>
      <c r="N252" s="89"/>
      <c r="O252" s="72" t="s">
        <v>179</v>
      </c>
      <c r="P252" s="74">
        <v>42828.322974537034</v>
      </c>
      <c r="Q252" s="72" t="s">
        <v>1308</v>
      </c>
      <c r="R252" s="76" t="s">
        <v>1508</v>
      </c>
      <c r="S252" s="72" t="s">
        <v>349</v>
      </c>
      <c r="T252" s="72"/>
      <c r="U252" s="76" t="s">
        <v>1684</v>
      </c>
      <c r="V252" s="76" t="s">
        <v>1684</v>
      </c>
      <c r="W252" s="74">
        <v>42828.322974537034</v>
      </c>
      <c r="X252" s="76" t="s">
        <v>2064</v>
      </c>
      <c r="Y252" s="72"/>
      <c r="Z252" s="72"/>
      <c r="AA252" s="78" t="s">
        <v>2342</v>
      </c>
      <c r="AB252" s="72"/>
      <c r="AC252" s="72" t="b">
        <v>0</v>
      </c>
      <c r="AD252" s="72">
        <v>0</v>
      </c>
      <c r="AE252" s="78" t="s">
        <v>236</v>
      </c>
      <c r="AF252" s="72" t="b">
        <v>0</v>
      </c>
      <c r="AG252" s="72" t="s">
        <v>237</v>
      </c>
      <c r="AH252" s="72"/>
      <c r="AI252" s="78" t="s">
        <v>236</v>
      </c>
      <c r="AJ252" s="72" t="b">
        <v>0</v>
      </c>
      <c r="AK252" s="72">
        <v>0</v>
      </c>
      <c r="AL252" s="78" t="s">
        <v>236</v>
      </c>
      <c r="AM252" s="72" t="s">
        <v>357</v>
      </c>
      <c r="AN252" s="72" t="b">
        <v>0</v>
      </c>
      <c r="AO252" s="78" t="s">
        <v>2342</v>
      </c>
      <c r="AP252" s="72" t="s">
        <v>179</v>
      </c>
      <c r="AQ252" s="72">
        <v>0</v>
      </c>
      <c r="AR252" s="72">
        <v>0</v>
      </c>
      <c r="AS252" s="72"/>
      <c r="AT252" s="72"/>
      <c r="AU252" s="72"/>
      <c r="AV252" s="72"/>
      <c r="AW252" s="72"/>
      <c r="AX252" s="72"/>
      <c r="AY252" s="72"/>
      <c r="AZ252" s="72"/>
    </row>
    <row r="253" spans="1:52" x14ac:dyDescent="0.35">
      <c r="A253" s="70" t="s">
        <v>1011</v>
      </c>
      <c r="B253" s="70" t="s">
        <v>1010</v>
      </c>
      <c r="C253" s="83"/>
      <c r="D253" s="84"/>
      <c r="E253" s="85"/>
      <c r="F253" s="86"/>
      <c r="G253" s="83"/>
      <c r="H253" s="81"/>
      <c r="I253" s="87"/>
      <c r="J253" s="87"/>
      <c r="K253" s="36"/>
      <c r="L253" s="90">
        <v>253</v>
      </c>
      <c r="M253" s="90"/>
      <c r="N253" s="89"/>
      <c r="O253" s="72" t="s">
        <v>219</v>
      </c>
      <c r="P253" s="74">
        <v>42828.352777777778</v>
      </c>
      <c r="Q253" s="72" t="s">
        <v>1309</v>
      </c>
      <c r="R253" s="72" t="s">
        <v>1509</v>
      </c>
      <c r="S253" s="72" t="s">
        <v>1595</v>
      </c>
      <c r="T253" s="72"/>
      <c r="U253" s="72"/>
      <c r="V253" s="76" t="s">
        <v>1809</v>
      </c>
      <c r="W253" s="74">
        <v>42828.352777777778</v>
      </c>
      <c r="X253" s="76" t="s">
        <v>2065</v>
      </c>
      <c r="Y253" s="72"/>
      <c r="Z253" s="72"/>
      <c r="AA253" s="78" t="s">
        <v>2343</v>
      </c>
      <c r="AB253" s="72"/>
      <c r="AC253" s="72" t="b">
        <v>0</v>
      </c>
      <c r="AD253" s="72">
        <v>0</v>
      </c>
      <c r="AE253" s="78" t="s">
        <v>236</v>
      </c>
      <c r="AF253" s="72" t="b">
        <v>0</v>
      </c>
      <c r="AG253" s="72" t="s">
        <v>237</v>
      </c>
      <c r="AH253" s="72"/>
      <c r="AI253" s="78" t="s">
        <v>236</v>
      </c>
      <c r="AJ253" s="72" t="b">
        <v>0</v>
      </c>
      <c r="AK253" s="72">
        <v>0</v>
      </c>
      <c r="AL253" s="78" t="s">
        <v>236</v>
      </c>
      <c r="AM253" s="72" t="s">
        <v>357</v>
      </c>
      <c r="AN253" s="72" t="b">
        <v>0</v>
      </c>
      <c r="AO253" s="78" t="s">
        <v>2343</v>
      </c>
      <c r="AP253" s="72" t="s">
        <v>179</v>
      </c>
      <c r="AQ253" s="72">
        <v>0</v>
      </c>
      <c r="AR253" s="72">
        <v>0</v>
      </c>
      <c r="AS253" s="72"/>
      <c r="AT253" s="72"/>
      <c r="AU253" s="72"/>
      <c r="AV253" s="72"/>
      <c r="AW253" s="72"/>
      <c r="AX253" s="72"/>
      <c r="AY253" s="72"/>
      <c r="AZ253" s="72"/>
    </row>
    <row r="254" spans="1:52" x14ac:dyDescent="0.35">
      <c r="A254" s="70" t="s">
        <v>1012</v>
      </c>
      <c r="B254" s="70" t="s">
        <v>1012</v>
      </c>
      <c r="C254" s="83"/>
      <c r="D254" s="84"/>
      <c r="E254" s="85"/>
      <c r="F254" s="86"/>
      <c r="G254" s="83"/>
      <c r="H254" s="81"/>
      <c r="I254" s="87"/>
      <c r="J254" s="87"/>
      <c r="K254" s="36"/>
      <c r="L254" s="90">
        <v>254</v>
      </c>
      <c r="M254" s="90"/>
      <c r="N254" s="89"/>
      <c r="O254" s="72" t="s">
        <v>179</v>
      </c>
      <c r="P254" s="74">
        <v>42828.355509259258</v>
      </c>
      <c r="Q254" s="72" t="s">
        <v>1310</v>
      </c>
      <c r="R254" s="76" t="s">
        <v>1510</v>
      </c>
      <c r="S254" s="72" t="s">
        <v>347</v>
      </c>
      <c r="T254" s="72"/>
      <c r="U254" s="72"/>
      <c r="V254" s="76" t="s">
        <v>1810</v>
      </c>
      <c r="W254" s="74">
        <v>42828.355509259258</v>
      </c>
      <c r="X254" s="76" t="s">
        <v>2066</v>
      </c>
      <c r="Y254" s="72"/>
      <c r="Z254" s="72"/>
      <c r="AA254" s="78" t="s">
        <v>2344</v>
      </c>
      <c r="AB254" s="72"/>
      <c r="AC254" s="72" t="b">
        <v>0</v>
      </c>
      <c r="AD254" s="72">
        <v>0</v>
      </c>
      <c r="AE254" s="78" t="s">
        <v>236</v>
      </c>
      <c r="AF254" s="72" t="b">
        <v>0</v>
      </c>
      <c r="AG254" s="72" t="s">
        <v>2441</v>
      </c>
      <c r="AH254" s="72"/>
      <c r="AI254" s="78" t="s">
        <v>236</v>
      </c>
      <c r="AJ254" s="72" t="b">
        <v>0</v>
      </c>
      <c r="AK254" s="72">
        <v>0</v>
      </c>
      <c r="AL254" s="78" t="s">
        <v>236</v>
      </c>
      <c r="AM254" s="72" t="s">
        <v>358</v>
      </c>
      <c r="AN254" s="72" t="b">
        <v>0</v>
      </c>
      <c r="AO254" s="78" t="s">
        <v>2344</v>
      </c>
      <c r="AP254" s="72" t="s">
        <v>179</v>
      </c>
      <c r="AQ254" s="72">
        <v>0</v>
      </c>
      <c r="AR254" s="72">
        <v>0</v>
      </c>
      <c r="AS254" s="72"/>
      <c r="AT254" s="72"/>
      <c r="AU254" s="72"/>
      <c r="AV254" s="72"/>
      <c r="AW254" s="72"/>
      <c r="AX254" s="72"/>
      <c r="AY254" s="72"/>
      <c r="AZ254" s="72"/>
    </row>
    <row r="255" spans="1:52" x14ac:dyDescent="0.35">
      <c r="A255" s="70" t="s">
        <v>1013</v>
      </c>
      <c r="B255" s="70" t="s">
        <v>1101</v>
      </c>
      <c r="C255" s="83"/>
      <c r="D255" s="84"/>
      <c r="E255" s="85"/>
      <c r="F255" s="86"/>
      <c r="G255" s="83"/>
      <c r="H255" s="81"/>
      <c r="I255" s="87"/>
      <c r="J255" s="87"/>
      <c r="K255" s="36"/>
      <c r="L255" s="90">
        <v>255</v>
      </c>
      <c r="M255" s="90"/>
      <c r="N255" s="89"/>
      <c r="O255" s="72" t="s">
        <v>220</v>
      </c>
      <c r="P255" s="74">
        <v>42828.362523148149</v>
      </c>
      <c r="Q255" s="72" t="s">
        <v>1311</v>
      </c>
      <c r="R255" s="76" t="s">
        <v>1511</v>
      </c>
      <c r="S255" s="72" t="s">
        <v>229</v>
      </c>
      <c r="T255" s="72"/>
      <c r="U255" s="72"/>
      <c r="V255" s="76" t="s">
        <v>1811</v>
      </c>
      <c r="W255" s="74">
        <v>42828.362523148149</v>
      </c>
      <c r="X255" s="76" t="s">
        <v>2067</v>
      </c>
      <c r="Y255" s="72"/>
      <c r="Z255" s="72"/>
      <c r="AA255" s="78" t="s">
        <v>2345</v>
      </c>
      <c r="AB255" s="78" t="s">
        <v>2415</v>
      </c>
      <c r="AC255" s="72" t="b">
        <v>0</v>
      </c>
      <c r="AD255" s="72">
        <v>0</v>
      </c>
      <c r="AE255" s="78" t="s">
        <v>2437</v>
      </c>
      <c r="AF255" s="72" t="b">
        <v>0</v>
      </c>
      <c r="AG255" s="72" t="s">
        <v>237</v>
      </c>
      <c r="AH255" s="72"/>
      <c r="AI255" s="78" t="s">
        <v>236</v>
      </c>
      <c r="AJ255" s="72" t="b">
        <v>0</v>
      </c>
      <c r="AK255" s="72">
        <v>0</v>
      </c>
      <c r="AL255" s="78" t="s">
        <v>236</v>
      </c>
      <c r="AM255" s="72" t="s">
        <v>257</v>
      </c>
      <c r="AN255" s="72" t="b">
        <v>1</v>
      </c>
      <c r="AO255" s="78" t="s">
        <v>2415</v>
      </c>
      <c r="AP255" s="72" t="s">
        <v>179</v>
      </c>
      <c r="AQ255" s="72">
        <v>0</v>
      </c>
      <c r="AR255" s="72">
        <v>0</v>
      </c>
      <c r="AS255" s="72"/>
      <c r="AT255" s="72"/>
      <c r="AU255" s="72"/>
      <c r="AV255" s="72"/>
      <c r="AW255" s="72"/>
      <c r="AX255" s="72"/>
      <c r="AY255" s="72"/>
      <c r="AZ255" s="72"/>
    </row>
    <row r="256" spans="1:52" x14ac:dyDescent="0.35">
      <c r="A256" s="70" t="s">
        <v>1014</v>
      </c>
      <c r="B256" s="70" t="s">
        <v>1014</v>
      </c>
      <c r="C256" s="83"/>
      <c r="D256" s="84"/>
      <c r="E256" s="85"/>
      <c r="F256" s="86"/>
      <c r="G256" s="83"/>
      <c r="H256" s="81"/>
      <c r="I256" s="87"/>
      <c r="J256" s="87"/>
      <c r="K256" s="36"/>
      <c r="L256" s="90">
        <v>256</v>
      </c>
      <c r="M256" s="90"/>
      <c r="N256" s="89"/>
      <c r="O256" s="72" t="s">
        <v>179</v>
      </c>
      <c r="P256" s="74">
        <v>42764.996921296297</v>
      </c>
      <c r="Q256" s="72" t="s">
        <v>1312</v>
      </c>
      <c r="R256" s="76" t="s">
        <v>1512</v>
      </c>
      <c r="S256" s="72" t="s">
        <v>344</v>
      </c>
      <c r="T256" s="72"/>
      <c r="U256" s="72"/>
      <c r="V256" s="76" t="s">
        <v>1812</v>
      </c>
      <c r="W256" s="74">
        <v>42764.996921296297</v>
      </c>
      <c r="X256" s="76" t="s">
        <v>2068</v>
      </c>
      <c r="Y256" s="72"/>
      <c r="Z256" s="72"/>
      <c r="AA256" s="78" t="s">
        <v>2346</v>
      </c>
      <c r="AB256" s="72"/>
      <c r="AC256" s="72" t="b">
        <v>0</v>
      </c>
      <c r="AD256" s="72">
        <v>2</v>
      </c>
      <c r="AE256" s="78" t="s">
        <v>236</v>
      </c>
      <c r="AF256" s="72" t="b">
        <v>0</v>
      </c>
      <c r="AG256" s="72" t="s">
        <v>317</v>
      </c>
      <c r="AH256" s="72"/>
      <c r="AI256" s="78" t="s">
        <v>236</v>
      </c>
      <c r="AJ256" s="72" t="b">
        <v>0</v>
      </c>
      <c r="AK256" s="72">
        <v>2</v>
      </c>
      <c r="AL256" s="78" t="s">
        <v>236</v>
      </c>
      <c r="AM256" s="72" t="s">
        <v>250</v>
      </c>
      <c r="AN256" s="72" t="b">
        <v>0</v>
      </c>
      <c r="AO256" s="78" t="s">
        <v>2346</v>
      </c>
      <c r="AP256" s="72" t="s">
        <v>258</v>
      </c>
      <c r="AQ256" s="72">
        <v>0</v>
      </c>
      <c r="AR256" s="72">
        <v>0</v>
      </c>
      <c r="AS256" s="72"/>
      <c r="AT256" s="72"/>
      <c r="AU256" s="72"/>
      <c r="AV256" s="72"/>
      <c r="AW256" s="72"/>
      <c r="AX256" s="72"/>
      <c r="AY256" s="72"/>
      <c r="AZ256" s="72"/>
    </row>
    <row r="257" spans="1:52" x14ac:dyDescent="0.35">
      <c r="A257" s="70" t="s">
        <v>1015</v>
      </c>
      <c r="B257" s="70" t="s">
        <v>1014</v>
      </c>
      <c r="C257" s="83"/>
      <c r="D257" s="84"/>
      <c r="E257" s="85"/>
      <c r="F257" s="86"/>
      <c r="G257" s="83"/>
      <c r="H257" s="81"/>
      <c r="I257" s="87"/>
      <c r="J257" s="87"/>
      <c r="K257" s="36"/>
      <c r="L257" s="90">
        <v>257</v>
      </c>
      <c r="M257" s="90"/>
      <c r="N257" s="89"/>
      <c r="O257" s="72" t="s">
        <v>219</v>
      </c>
      <c r="P257" s="74">
        <v>42828.36891203704</v>
      </c>
      <c r="Q257" s="72" t="s">
        <v>1313</v>
      </c>
      <c r="R257" s="76" t="s">
        <v>1512</v>
      </c>
      <c r="S257" s="72" t="s">
        <v>344</v>
      </c>
      <c r="T257" s="72"/>
      <c r="U257" s="72"/>
      <c r="V257" s="76" t="s">
        <v>1813</v>
      </c>
      <c r="W257" s="74">
        <v>42828.36891203704</v>
      </c>
      <c r="X257" s="76" t="s">
        <v>2069</v>
      </c>
      <c r="Y257" s="72"/>
      <c r="Z257" s="72"/>
      <c r="AA257" s="78" t="s">
        <v>2347</v>
      </c>
      <c r="AB257" s="72"/>
      <c r="AC257" s="72" t="b">
        <v>0</v>
      </c>
      <c r="AD257" s="72">
        <v>0</v>
      </c>
      <c r="AE257" s="78" t="s">
        <v>236</v>
      </c>
      <c r="AF257" s="72" t="b">
        <v>0</v>
      </c>
      <c r="AG257" s="72" t="s">
        <v>317</v>
      </c>
      <c r="AH257" s="72"/>
      <c r="AI257" s="78" t="s">
        <v>236</v>
      </c>
      <c r="AJ257" s="72" t="b">
        <v>0</v>
      </c>
      <c r="AK257" s="72">
        <v>2</v>
      </c>
      <c r="AL257" s="78" t="s">
        <v>2346</v>
      </c>
      <c r="AM257" s="72" t="s">
        <v>247</v>
      </c>
      <c r="AN257" s="72" t="b">
        <v>0</v>
      </c>
      <c r="AO257" s="78" t="s">
        <v>2346</v>
      </c>
      <c r="AP257" s="72" t="s">
        <v>179</v>
      </c>
      <c r="AQ257" s="72">
        <v>0</v>
      </c>
      <c r="AR257" s="72">
        <v>0</v>
      </c>
      <c r="AS257" s="72"/>
      <c r="AT257" s="72"/>
      <c r="AU257" s="72"/>
      <c r="AV257" s="72"/>
      <c r="AW257" s="72"/>
      <c r="AX257" s="72"/>
      <c r="AY257" s="72"/>
      <c r="AZ257" s="72"/>
    </row>
    <row r="258" spans="1:52" x14ac:dyDescent="0.35">
      <c r="A258" s="70" t="s">
        <v>430</v>
      </c>
      <c r="B258" s="70" t="s">
        <v>430</v>
      </c>
      <c r="C258" s="83"/>
      <c r="D258" s="84"/>
      <c r="E258" s="85"/>
      <c r="F258" s="86"/>
      <c r="G258" s="83"/>
      <c r="H258" s="81"/>
      <c r="I258" s="87"/>
      <c r="J258" s="87"/>
      <c r="K258" s="36"/>
      <c r="L258" s="90">
        <v>258</v>
      </c>
      <c r="M258" s="90"/>
      <c r="N258" s="89"/>
      <c r="O258" s="72" t="s">
        <v>179</v>
      </c>
      <c r="P258" s="74">
        <v>42828.378541666665</v>
      </c>
      <c r="Q258" s="72" t="s">
        <v>464</v>
      </c>
      <c r="R258" s="76" t="s">
        <v>489</v>
      </c>
      <c r="S258" s="72" t="s">
        <v>508</v>
      </c>
      <c r="T258" s="72"/>
      <c r="U258" s="72"/>
      <c r="V258" s="76" t="s">
        <v>540</v>
      </c>
      <c r="W258" s="74">
        <v>42828.378541666665</v>
      </c>
      <c r="X258" s="76" t="s">
        <v>567</v>
      </c>
      <c r="Y258" s="72"/>
      <c r="Z258" s="72"/>
      <c r="AA258" s="78" t="s">
        <v>597</v>
      </c>
      <c r="AB258" s="72"/>
      <c r="AC258" s="72" t="b">
        <v>0</v>
      </c>
      <c r="AD258" s="72">
        <v>0</v>
      </c>
      <c r="AE258" s="78" t="s">
        <v>236</v>
      </c>
      <c r="AF258" s="72" t="b">
        <v>0</v>
      </c>
      <c r="AG258" s="72" t="s">
        <v>608</v>
      </c>
      <c r="AH258" s="72"/>
      <c r="AI258" s="78" t="s">
        <v>236</v>
      </c>
      <c r="AJ258" s="72" t="b">
        <v>0</v>
      </c>
      <c r="AK258" s="72">
        <v>0</v>
      </c>
      <c r="AL258" s="78" t="s">
        <v>236</v>
      </c>
      <c r="AM258" s="72" t="s">
        <v>253</v>
      </c>
      <c r="AN258" s="72" t="b">
        <v>0</v>
      </c>
      <c r="AO258" s="78" t="s">
        <v>597</v>
      </c>
      <c r="AP258" s="72" t="s">
        <v>179</v>
      </c>
      <c r="AQ258" s="72">
        <v>0</v>
      </c>
      <c r="AR258" s="72">
        <v>0</v>
      </c>
      <c r="AS258" s="72"/>
      <c r="AT258" s="72"/>
      <c r="AU258" s="72"/>
      <c r="AV258" s="72"/>
      <c r="AW258" s="72"/>
      <c r="AX258" s="72"/>
      <c r="AY258" s="72"/>
      <c r="AZ258" s="72"/>
    </row>
    <row r="259" spans="1:52" x14ac:dyDescent="0.35">
      <c r="A259" s="70" t="s">
        <v>1016</v>
      </c>
      <c r="B259" s="70" t="s">
        <v>1102</v>
      </c>
      <c r="C259" s="83"/>
      <c r="D259" s="84"/>
      <c r="E259" s="85"/>
      <c r="F259" s="86"/>
      <c r="G259" s="83"/>
      <c r="H259" s="81"/>
      <c r="I259" s="87"/>
      <c r="J259" s="87"/>
      <c r="K259" s="36"/>
      <c r="L259" s="90">
        <v>259</v>
      </c>
      <c r="M259" s="90"/>
      <c r="N259" s="89"/>
      <c r="O259" s="72" t="s">
        <v>219</v>
      </c>
      <c r="P259" s="74">
        <v>42828.380682870367</v>
      </c>
      <c r="Q259" s="72" t="s">
        <v>1314</v>
      </c>
      <c r="R259" s="76" t="s">
        <v>1513</v>
      </c>
      <c r="S259" s="72" t="s">
        <v>231</v>
      </c>
      <c r="T259" s="72"/>
      <c r="U259" s="72"/>
      <c r="V259" s="76" t="s">
        <v>1814</v>
      </c>
      <c r="W259" s="74">
        <v>42828.380682870367</v>
      </c>
      <c r="X259" s="76" t="s">
        <v>2070</v>
      </c>
      <c r="Y259" s="72"/>
      <c r="Z259" s="72"/>
      <c r="AA259" s="78" t="s">
        <v>2348</v>
      </c>
      <c r="AB259" s="72"/>
      <c r="AC259" s="72" t="b">
        <v>0</v>
      </c>
      <c r="AD259" s="72">
        <v>1</v>
      </c>
      <c r="AE259" s="78" t="s">
        <v>236</v>
      </c>
      <c r="AF259" s="72" t="b">
        <v>0</v>
      </c>
      <c r="AG259" s="72" t="s">
        <v>239</v>
      </c>
      <c r="AH259" s="72"/>
      <c r="AI259" s="78" t="s">
        <v>236</v>
      </c>
      <c r="AJ259" s="72" t="b">
        <v>0</v>
      </c>
      <c r="AK259" s="72">
        <v>0</v>
      </c>
      <c r="AL259" s="78" t="s">
        <v>236</v>
      </c>
      <c r="AM259" s="72" t="s">
        <v>2470</v>
      </c>
      <c r="AN259" s="72" t="b">
        <v>0</v>
      </c>
      <c r="AO259" s="78" t="s">
        <v>2348</v>
      </c>
      <c r="AP259" s="72" t="s">
        <v>179</v>
      </c>
      <c r="AQ259" s="72">
        <v>0</v>
      </c>
      <c r="AR259" s="72">
        <v>0</v>
      </c>
      <c r="AS259" s="72"/>
      <c r="AT259" s="72"/>
      <c r="AU259" s="72"/>
      <c r="AV259" s="72"/>
      <c r="AW259" s="72"/>
      <c r="AX259" s="72"/>
      <c r="AY259" s="72"/>
      <c r="AZ259" s="72"/>
    </row>
    <row r="260" spans="1:52" x14ac:dyDescent="0.35">
      <c r="A260" s="70" t="s">
        <v>1016</v>
      </c>
      <c r="B260" s="70" t="s">
        <v>1103</v>
      </c>
      <c r="C260" s="83"/>
      <c r="D260" s="84"/>
      <c r="E260" s="85"/>
      <c r="F260" s="86"/>
      <c r="G260" s="83"/>
      <c r="H260" s="81"/>
      <c r="I260" s="87"/>
      <c r="J260" s="87"/>
      <c r="K260" s="36"/>
      <c r="L260" s="90">
        <v>260</v>
      </c>
      <c r="M260" s="90"/>
      <c r="N260" s="89"/>
      <c r="O260" s="72" t="s">
        <v>219</v>
      </c>
      <c r="P260" s="74">
        <v>42828.380682870367</v>
      </c>
      <c r="Q260" s="72" t="s">
        <v>1314</v>
      </c>
      <c r="R260" s="76" t="s">
        <v>1513</v>
      </c>
      <c r="S260" s="72" t="s">
        <v>231</v>
      </c>
      <c r="T260" s="72"/>
      <c r="U260" s="72"/>
      <c r="V260" s="76" t="s">
        <v>1814</v>
      </c>
      <c r="W260" s="74">
        <v>42828.380682870367</v>
      </c>
      <c r="X260" s="76" t="s">
        <v>2070</v>
      </c>
      <c r="Y260" s="72"/>
      <c r="Z260" s="72"/>
      <c r="AA260" s="78" t="s">
        <v>2348</v>
      </c>
      <c r="AB260" s="72"/>
      <c r="AC260" s="72" t="b">
        <v>0</v>
      </c>
      <c r="AD260" s="72">
        <v>1</v>
      </c>
      <c r="AE260" s="78" t="s">
        <v>236</v>
      </c>
      <c r="AF260" s="72" t="b">
        <v>0</v>
      </c>
      <c r="AG260" s="72" t="s">
        <v>239</v>
      </c>
      <c r="AH260" s="72"/>
      <c r="AI260" s="78" t="s">
        <v>236</v>
      </c>
      <c r="AJ260" s="72" t="b">
        <v>0</v>
      </c>
      <c r="AK260" s="72">
        <v>0</v>
      </c>
      <c r="AL260" s="78" t="s">
        <v>236</v>
      </c>
      <c r="AM260" s="72" t="s">
        <v>2470</v>
      </c>
      <c r="AN260" s="72" t="b">
        <v>0</v>
      </c>
      <c r="AO260" s="78" t="s">
        <v>2348</v>
      </c>
      <c r="AP260" s="72" t="s">
        <v>179</v>
      </c>
      <c r="AQ260" s="72">
        <v>0</v>
      </c>
      <c r="AR260" s="72">
        <v>0</v>
      </c>
      <c r="AS260" s="72"/>
      <c r="AT260" s="72"/>
      <c r="AU260" s="72"/>
      <c r="AV260" s="72"/>
      <c r="AW260" s="72"/>
      <c r="AX260" s="72"/>
      <c r="AY260" s="72"/>
      <c r="AZ260" s="72"/>
    </row>
    <row r="261" spans="1:52" x14ac:dyDescent="0.35">
      <c r="A261" s="70" t="s">
        <v>1017</v>
      </c>
      <c r="B261" s="70" t="s">
        <v>1069</v>
      </c>
      <c r="C261" s="83"/>
      <c r="D261" s="84"/>
      <c r="E261" s="85"/>
      <c r="F261" s="86"/>
      <c r="G261" s="83"/>
      <c r="H261" s="81"/>
      <c r="I261" s="87"/>
      <c r="J261" s="87"/>
      <c r="K261" s="36"/>
      <c r="L261" s="90">
        <v>261</v>
      </c>
      <c r="M261" s="90"/>
      <c r="N261" s="89"/>
      <c r="O261" s="72" t="s">
        <v>219</v>
      </c>
      <c r="P261" s="74">
        <v>42764.809027777781</v>
      </c>
      <c r="Q261" s="72" t="s">
        <v>1315</v>
      </c>
      <c r="R261" s="76" t="s">
        <v>1514</v>
      </c>
      <c r="S261" s="72" t="s">
        <v>344</v>
      </c>
      <c r="T261" s="72" t="s">
        <v>1611</v>
      </c>
      <c r="U261" s="72"/>
      <c r="V261" s="76" t="s">
        <v>331</v>
      </c>
      <c r="W261" s="74">
        <v>42764.809027777781</v>
      </c>
      <c r="X261" s="76" t="s">
        <v>2071</v>
      </c>
      <c r="Y261" s="72"/>
      <c r="Z261" s="72"/>
      <c r="AA261" s="78" t="s">
        <v>2349</v>
      </c>
      <c r="AB261" s="72"/>
      <c r="AC261" s="72" t="b">
        <v>0</v>
      </c>
      <c r="AD261" s="72">
        <v>1</v>
      </c>
      <c r="AE261" s="78" t="s">
        <v>236</v>
      </c>
      <c r="AF261" s="72" t="b">
        <v>0</v>
      </c>
      <c r="AG261" s="72" t="s">
        <v>317</v>
      </c>
      <c r="AH261" s="72"/>
      <c r="AI261" s="78" t="s">
        <v>236</v>
      </c>
      <c r="AJ261" s="72" t="b">
        <v>0</v>
      </c>
      <c r="AK261" s="72">
        <v>7</v>
      </c>
      <c r="AL261" s="78" t="s">
        <v>236</v>
      </c>
      <c r="AM261" s="72" t="s">
        <v>247</v>
      </c>
      <c r="AN261" s="72" t="b">
        <v>0</v>
      </c>
      <c r="AO261" s="78" t="s">
        <v>2349</v>
      </c>
      <c r="AP261" s="72" t="s">
        <v>258</v>
      </c>
      <c r="AQ261" s="72">
        <v>0</v>
      </c>
      <c r="AR261" s="72">
        <v>0</v>
      </c>
      <c r="AS261" s="72"/>
      <c r="AT261" s="72"/>
      <c r="AU261" s="72"/>
      <c r="AV261" s="72"/>
      <c r="AW261" s="72"/>
      <c r="AX261" s="72"/>
      <c r="AY261" s="72"/>
      <c r="AZ261" s="72"/>
    </row>
    <row r="262" spans="1:52" x14ac:dyDescent="0.35">
      <c r="A262" s="70" t="s">
        <v>1018</v>
      </c>
      <c r="B262" s="70" t="s">
        <v>1069</v>
      </c>
      <c r="C262" s="83"/>
      <c r="D262" s="84"/>
      <c r="E262" s="85"/>
      <c r="F262" s="86"/>
      <c r="G262" s="83"/>
      <c r="H262" s="81"/>
      <c r="I262" s="87"/>
      <c r="J262" s="87"/>
      <c r="K262" s="36"/>
      <c r="L262" s="90">
        <v>262</v>
      </c>
      <c r="M262" s="90"/>
      <c r="N262" s="89"/>
      <c r="O262" s="72" t="s">
        <v>219</v>
      </c>
      <c r="P262" s="74">
        <v>42828.38140046296</v>
      </c>
      <c r="Q262" s="72" t="s">
        <v>1316</v>
      </c>
      <c r="R262" s="76" t="s">
        <v>1514</v>
      </c>
      <c r="S262" s="72" t="s">
        <v>344</v>
      </c>
      <c r="T262" s="72" t="s">
        <v>1611</v>
      </c>
      <c r="U262" s="72"/>
      <c r="V262" s="76" t="s">
        <v>1815</v>
      </c>
      <c r="W262" s="74">
        <v>42828.38140046296</v>
      </c>
      <c r="X262" s="76" t="s">
        <v>2072</v>
      </c>
      <c r="Y262" s="72"/>
      <c r="Z262" s="72"/>
      <c r="AA262" s="78" t="s">
        <v>2350</v>
      </c>
      <c r="AB262" s="72"/>
      <c r="AC262" s="72" t="b">
        <v>0</v>
      </c>
      <c r="AD262" s="72">
        <v>0</v>
      </c>
      <c r="AE262" s="78" t="s">
        <v>236</v>
      </c>
      <c r="AF262" s="72" t="b">
        <v>0</v>
      </c>
      <c r="AG262" s="72" t="s">
        <v>317</v>
      </c>
      <c r="AH262" s="72"/>
      <c r="AI262" s="78" t="s">
        <v>236</v>
      </c>
      <c r="AJ262" s="72" t="b">
        <v>0</v>
      </c>
      <c r="AK262" s="72">
        <v>7</v>
      </c>
      <c r="AL262" s="78" t="s">
        <v>2349</v>
      </c>
      <c r="AM262" s="72" t="s">
        <v>247</v>
      </c>
      <c r="AN262" s="72" t="b">
        <v>0</v>
      </c>
      <c r="AO262" s="78" t="s">
        <v>2349</v>
      </c>
      <c r="AP262" s="72" t="s">
        <v>179</v>
      </c>
      <c r="AQ262" s="72">
        <v>0</v>
      </c>
      <c r="AR262" s="72">
        <v>0</v>
      </c>
      <c r="AS262" s="72"/>
      <c r="AT262" s="72"/>
      <c r="AU262" s="72"/>
      <c r="AV262" s="72"/>
      <c r="AW262" s="72"/>
      <c r="AX262" s="72"/>
      <c r="AY262" s="72"/>
      <c r="AZ262" s="72"/>
    </row>
    <row r="263" spans="1:52" x14ac:dyDescent="0.35">
      <c r="A263" s="70" t="s">
        <v>1018</v>
      </c>
      <c r="B263" s="70" t="s">
        <v>1017</v>
      </c>
      <c r="C263" s="83"/>
      <c r="D263" s="84"/>
      <c r="E263" s="85"/>
      <c r="F263" s="86"/>
      <c r="G263" s="83"/>
      <c r="H263" s="81"/>
      <c r="I263" s="87"/>
      <c r="J263" s="87"/>
      <c r="K263" s="36"/>
      <c r="L263" s="90">
        <v>263</v>
      </c>
      <c r="M263" s="90"/>
      <c r="N263" s="89"/>
      <c r="O263" s="72" t="s">
        <v>219</v>
      </c>
      <c r="P263" s="74">
        <v>42828.38140046296</v>
      </c>
      <c r="Q263" s="72" t="s">
        <v>1316</v>
      </c>
      <c r="R263" s="76" t="s">
        <v>1514</v>
      </c>
      <c r="S263" s="72" t="s">
        <v>344</v>
      </c>
      <c r="T263" s="72" t="s">
        <v>1611</v>
      </c>
      <c r="U263" s="72"/>
      <c r="V263" s="76" t="s">
        <v>1815</v>
      </c>
      <c r="W263" s="74">
        <v>42828.38140046296</v>
      </c>
      <c r="X263" s="76" t="s">
        <v>2072</v>
      </c>
      <c r="Y263" s="72"/>
      <c r="Z263" s="72"/>
      <c r="AA263" s="78" t="s">
        <v>2350</v>
      </c>
      <c r="AB263" s="72"/>
      <c r="AC263" s="72" t="b">
        <v>0</v>
      </c>
      <c r="AD263" s="72">
        <v>0</v>
      </c>
      <c r="AE263" s="78" t="s">
        <v>236</v>
      </c>
      <c r="AF263" s="72" t="b">
        <v>0</v>
      </c>
      <c r="AG263" s="72" t="s">
        <v>317</v>
      </c>
      <c r="AH263" s="72"/>
      <c r="AI263" s="78" t="s">
        <v>236</v>
      </c>
      <c r="AJ263" s="72" t="b">
        <v>0</v>
      </c>
      <c r="AK263" s="72">
        <v>7</v>
      </c>
      <c r="AL263" s="78" t="s">
        <v>2349</v>
      </c>
      <c r="AM263" s="72" t="s">
        <v>247</v>
      </c>
      <c r="AN263" s="72" t="b">
        <v>0</v>
      </c>
      <c r="AO263" s="78" t="s">
        <v>2349</v>
      </c>
      <c r="AP263" s="72" t="s">
        <v>179</v>
      </c>
      <c r="AQ263" s="72">
        <v>0</v>
      </c>
      <c r="AR263" s="72">
        <v>0</v>
      </c>
      <c r="AS263" s="72"/>
      <c r="AT263" s="72"/>
      <c r="AU263" s="72"/>
      <c r="AV263" s="72"/>
      <c r="AW263" s="72"/>
      <c r="AX263" s="72"/>
      <c r="AY263" s="72"/>
      <c r="AZ263" s="72"/>
    </row>
    <row r="264" spans="1:52" x14ac:dyDescent="0.35">
      <c r="A264" s="70" t="s">
        <v>431</v>
      </c>
      <c r="B264" s="70" t="s">
        <v>438</v>
      </c>
      <c r="C264" s="83"/>
      <c r="D264" s="84"/>
      <c r="E264" s="85"/>
      <c r="F264" s="86"/>
      <c r="G264" s="83"/>
      <c r="H264" s="81"/>
      <c r="I264" s="87"/>
      <c r="J264" s="87"/>
      <c r="K264" s="36"/>
      <c r="L264" s="90">
        <v>264</v>
      </c>
      <c r="M264" s="90"/>
      <c r="N264" s="89"/>
      <c r="O264" s="72" t="s">
        <v>219</v>
      </c>
      <c r="P264" s="74">
        <v>42828.384722222225</v>
      </c>
      <c r="Q264" s="72" t="s">
        <v>465</v>
      </c>
      <c r="R264" s="76" t="s">
        <v>490</v>
      </c>
      <c r="S264" s="72" t="s">
        <v>509</v>
      </c>
      <c r="T264" s="72"/>
      <c r="U264" s="72"/>
      <c r="V264" s="76" t="s">
        <v>541</v>
      </c>
      <c r="W264" s="74">
        <v>42828.384722222225</v>
      </c>
      <c r="X264" s="76" t="s">
        <v>568</v>
      </c>
      <c r="Y264" s="72"/>
      <c r="Z264" s="72"/>
      <c r="AA264" s="78" t="s">
        <v>598</v>
      </c>
      <c r="AB264" s="72"/>
      <c r="AC264" s="72" t="b">
        <v>0</v>
      </c>
      <c r="AD264" s="72">
        <v>0</v>
      </c>
      <c r="AE264" s="78" t="s">
        <v>236</v>
      </c>
      <c r="AF264" s="72" t="b">
        <v>0</v>
      </c>
      <c r="AG264" s="72" t="s">
        <v>609</v>
      </c>
      <c r="AH264" s="72"/>
      <c r="AI264" s="78" t="s">
        <v>236</v>
      </c>
      <c r="AJ264" s="72" t="b">
        <v>0</v>
      </c>
      <c r="AK264" s="72">
        <v>0</v>
      </c>
      <c r="AL264" s="78" t="s">
        <v>236</v>
      </c>
      <c r="AM264" s="72" t="s">
        <v>622</v>
      </c>
      <c r="AN264" s="72" t="b">
        <v>0</v>
      </c>
      <c r="AO264" s="78" t="s">
        <v>598</v>
      </c>
      <c r="AP264" s="72" t="s">
        <v>179</v>
      </c>
      <c r="AQ264" s="72">
        <v>0</v>
      </c>
      <c r="AR264" s="72">
        <v>0</v>
      </c>
      <c r="AS264" s="72"/>
      <c r="AT264" s="72"/>
      <c r="AU264" s="72"/>
      <c r="AV264" s="72"/>
      <c r="AW264" s="72"/>
      <c r="AX264" s="72"/>
      <c r="AY264" s="72"/>
      <c r="AZ264" s="72"/>
    </row>
    <row r="265" spans="1:52" x14ac:dyDescent="0.35">
      <c r="A265" s="70" t="s">
        <v>1019</v>
      </c>
      <c r="B265" s="70" t="s">
        <v>1019</v>
      </c>
      <c r="C265" s="83"/>
      <c r="D265" s="84"/>
      <c r="E265" s="85"/>
      <c r="F265" s="86"/>
      <c r="G265" s="83"/>
      <c r="H265" s="81"/>
      <c r="I265" s="87"/>
      <c r="J265" s="87"/>
      <c r="K265" s="36"/>
      <c r="L265" s="90">
        <v>265</v>
      </c>
      <c r="M265" s="90"/>
      <c r="N265" s="89"/>
      <c r="O265" s="72" t="s">
        <v>179</v>
      </c>
      <c r="P265" s="74">
        <v>42828.385763888888</v>
      </c>
      <c r="Q265" s="72" t="s">
        <v>1317</v>
      </c>
      <c r="R265" s="76" t="s">
        <v>1515</v>
      </c>
      <c r="S265" s="72" t="s">
        <v>230</v>
      </c>
      <c r="T265" s="72"/>
      <c r="U265" s="76" t="s">
        <v>1685</v>
      </c>
      <c r="V265" s="76" t="s">
        <v>1685</v>
      </c>
      <c r="W265" s="74">
        <v>42828.385763888888</v>
      </c>
      <c r="X265" s="76" t="s">
        <v>2073</v>
      </c>
      <c r="Y265" s="72"/>
      <c r="Z265" s="72"/>
      <c r="AA265" s="78" t="s">
        <v>2351</v>
      </c>
      <c r="AB265" s="72"/>
      <c r="AC265" s="72" t="b">
        <v>0</v>
      </c>
      <c r="AD265" s="72">
        <v>0</v>
      </c>
      <c r="AE265" s="78" t="s">
        <v>236</v>
      </c>
      <c r="AF265" s="72" t="b">
        <v>0</v>
      </c>
      <c r="AG265" s="72" t="s">
        <v>355</v>
      </c>
      <c r="AH265" s="72"/>
      <c r="AI265" s="78" t="s">
        <v>236</v>
      </c>
      <c r="AJ265" s="72" t="b">
        <v>0</v>
      </c>
      <c r="AK265" s="72">
        <v>0</v>
      </c>
      <c r="AL265" s="78" t="s">
        <v>236</v>
      </c>
      <c r="AM265" s="72" t="s">
        <v>255</v>
      </c>
      <c r="AN265" s="72" t="b">
        <v>0</v>
      </c>
      <c r="AO265" s="78" t="s">
        <v>2351</v>
      </c>
      <c r="AP265" s="72" t="s">
        <v>179</v>
      </c>
      <c r="AQ265" s="72">
        <v>0</v>
      </c>
      <c r="AR265" s="72">
        <v>0</v>
      </c>
      <c r="AS265" s="72"/>
      <c r="AT265" s="72"/>
      <c r="AU265" s="72"/>
      <c r="AV265" s="72"/>
      <c r="AW265" s="72"/>
      <c r="AX265" s="72"/>
      <c r="AY265" s="72"/>
      <c r="AZ265" s="72"/>
    </row>
    <row r="266" spans="1:52" x14ac:dyDescent="0.35">
      <c r="A266" s="70" t="s">
        <v>1020</v>
      </c>
      <c r="B266" s="70" t="s">
        <v>1020</v>
      </c>
      <c r="C266" s="83"/>
      <c r="D266" s="84"/>
      <c r="E266" s="85"/>
      <c r="F266" s="86"/>
      <c r="G266" s="83"/>
      <c r="H266" s="81"/>
      <c r="I266" s="87"/>
      <c r="J266" s="87"/>
      <c r="K266" s="36"/>
      <c r="L266" s="90">
        <v>266</v>
      </c>
      <c r="M266" s="90"/>
      <c r="N266" s="89"/>
      <c r="O266" s="72" t="s">
        <v>179</v>
      </c>
      <c r="P266" s="74">
        <v>42828.387106481481</v>
      </c>
      <c r="Q266" s="72" t="s">
        <v>1318</v>
      </c>
      <c r="R266" s="76" t="s">
        <v>1516</v>
      </c>
      <c r="S266" s="72" t="s">
        <v>229</v>
      </c>
      <c r="T266" s="72" t="s">
        <v>1633</v>
      </c>
      <c r="U266" s="72"/>
      <c r="V266" s="76" t="s">
        <v>1816</v>
      </c>
      <c r="W266" s="74">
        <v>42828.387106481481</v>
      </c>
      <c r="X266" s="76" t="s">
        <v>2074</v>
      </c>
      <c r="Y266" s="72"/>
      <c r="Z266" s="72"/>
      <c r="AA266" s="78" t="s">
        <v>2352</v>
      </c>
      <c r="AB266" s="72"/>
      <c r="AC266" s="72" t="b">
        <v>0</v>
      </c>
      <c r="AD266" s="72">
        <v>0</v>
      </c>
      <c r="AE266" s="78" t="s">
        <v>236</v>
      </c>
      <c r="AF266" s="72" t="b">
        <v>0</v>
      </c>
      <c r="AG266" s="72" t="s">
        <v>237</v>
      </c>
      <c r="AH266" s="72"/>
      <c r="AI266" s="78" t="s">
        <v>236</v>
      </c>
      <c r="AJ266" s="72" t="b">
        <v>0</v>
      </c>
      <c r="AK266" s="72">
        <v>0</v>
      </c>
      <c r="AL266" s="78" t="s">
        <v>236</v>
      </c>
      <c r="AM266" s="72" t="s">
        <v>247</v>
      </c>
      <c r="AN266" s="72" t="b">
        <v>1</v>
      </c>
      <c r="AO266" s="78" t="s">
        <v>2352</v>
      </c>
      <c r="AP266" s="72" t="s">
        <v>179</v>
      </c>
      <c r="AQ266" s="72">
        <v>0</v>
      </c>
      <c r="AR266" s="72">
        <v>0</v>
      </c>
      <c r="AS266" s="72" t="s">
        <v>2482</v>
      </c>
      <c r="AT266" s="72" t="s">
        <v>2483</v>
      </c>
      <c r="AU266" s="72" t="s">
        <v>2484</v>
      </c>
      <c r="AV266" s="72" t="s">
        <v>2483</v>
      </c>
      <c r="AW266" s="72" t="s">
        <v>2485</v>
      </c>
      <c r="AX266" s="72" t="s">
        <v>2483</v>
      </c>
      <c r="AY266" s="72" t="s">
        <v>2486</v>
      </c>
      <c r="AZ266" s="76" t="s">
        <v>2487</v>
      </c>
    </row>
    <row r="267" spans="1:52" x14ac:dyDescent="0.35">
      <c r="A267" s="70" t="s">
        <v>1020</v>
      </c>
      <c r="B267" s="70" t="s">
        <v>1020</v>
      </c>
      <c r="C267" s="83"/>
      <c r="D267" s="84"/>
      <c r="E267" s="85"/>
      <c r="F267" s="86"/>
      <c r="G267" s="83"/>
      <c r="H267" s="81"/>
      <c r="I267" s="87"/>
      <c r="J267" s="87"/>
      <c r="K267" s="36"/>
      <c r="L267" s="90">
        <v>267</v>
      </c>
      <c r="M267" s="90"/>
      <c r="N267" s="89"/>
      <c r="O267" s="72" t="s">
        <v>179</v>
      </c>
      <c r="P267" s="74">
        <v>42828.38826388889</v>
      </c>
      <c r="Q267" s="72" t="s">
        <v>1319</v>
      </c>
      <c r="R267" s="76" t="s">
        <v>1517</v>
      </c>
      <c r="S267" s="72" t="s">
        <v>229</v>
      </c>
      <c r="T267" s="72" t="s">
        <v>1633</v>
      </c>
      <c r="U267" s="72"/>
      <c r="V267" s="76" t="s">
        <v>1816</v>
      </c>
      <c r="W267" s="74">
        <v>42828.38826388889</v>
      </c>
      <c r="X267" s="76" t="s">
        <v>2075</v>
      </c>
      <c r="Y267" s="72"/>
      <c r="Z267" s="72"/>
      <c r="AA267" s="78" t="s">
        <v>2353</v>
      </c>
      <c r="AB267" s="72"/>
      <c r="AC267" s="72" t="b">
        <v>0</v>
      </c>
      <c r="AD267" s="72">
        <v>0</v>
      </c>
      <c r="AE267" s="78" t="s">
        <v>236</v>
      </c>
      <c r="AF267" s="72" t="b">
        <v>0</v>
      </c>
      <c r="AG267" s="72" t="s">
        <v>237</v>
      </c>
      <c r="AH267" s="72"/>
      <c r="AI267" s="78" t="s">
        <v>236</v>
      </c>
      <c r="AJ267" s="72" t="b">
        <v>0</v>
      </c>
      <c r="AK267" s="72">
        <v>0</v>
      </c>
      <c r="AL267" s="78" t="s">
        <v>236</v>
      </c>
      <c r="AM267" s="72" t="s">
        <v>247</v>
      </c>
      <c r="AN267" s="72" t="b">
        <v>1</v>
      </c>
      <c r="AO267" s="78" t="s">
        <v>2353</v>
      </c>
      <c r="AP267" s="72" t="s">
        <v>179</v>
      </c>
      <c r="AQ267" s="72">
        <v>0</v>
      </c>
      <c r="AR267" s="72">
        <v>0</v>
      </c>
      <c r="AS267" s="72" t="s">
        <v>2482</v>
      </c>
      <c r="AT267" s="72" t="s">
        <v>2483</v>
      </c>
      <c r="AU267" s="72" t="s">
        <v>2484</v>
      </c>
      <c r="AV267" s="72" t="s">
        <v>2483</v>
      </c>
      <c r="AW267" s="72" t="s">
        <v>2485</v>
      </c>
      <c r="AX267" s="72" t="s">
        <v>2483</v>
      </c>
      <c r="AY267" s="72" t="s">
        <v>2486</v>
      </c>
      <c r="AZ267" s="76" t="s">
        <v>2487</v>
      </c>
    </row>
    <row r="268" spans="1:52" x14ac:dyDescent="0.35">
      <c r="A268" s="70" t="s">
        <v>1021</v>
      </c>
      <c r="B268" s="70" t="s">
        <v>1095</v>
      </c>
      <c r="C268" s="83"/>
      <c r="D268" s="84"/>
      <c r="E268" s="85"/>
      <c r="F268" s="86"/>
      <c r="G268" s="83"/>
      <c r="H268" s="81"/>
      <c r="I268" s="87"/>
      <c r="J268" s="87"/>
      <c r="K268" s="36"/>
      <c r="L268" s="90">
        <v>268</v>
      </c>
      <c r="M268" s="90"/>
      <c r="N268" s="89"/>
      <c r="O268" s="72" t="s">
        <v>219</v>
      </c>
      <c r="P268" s="74">
        <v>42828.390300925923</v>
      </c>
      <c r="Q268" s="72" t="s">
        <v>1320</v>
      </c>
      <c r="R268" s="76" t="s">
        <v>1466</v>
      </c>
      <c r="S268" s="72" t="s">
        <v>1584</v>
      </c>
      <c r="T268" s="72" t="s">
        <v>1021</v>
      </c>
      <c r="U268" s="72"/>
      <c r="V268" s="76" t="s">
        <v>1817</v>
      </c>
      <c r="W268" s="74">
        <v>42828.390300925923</v>
      </c>
      <c r="X268" s="76" t="s">
        <v>2076</v>
      </c>
      <c r="Y268" s="72"/>
      <c r="Z268" s="72"/>
      <c r="AA268" s="78" t="s">
        <v>2354</v>
      </c>
      <c r="AB268" s="72"/>
      <c r="AC268" s="72" t="b">
        <v>0</v>
      </c>
      <c r="AD268" s="72">
        <v>0</v>
      </c>
      <c r="AE268" s="78" t="s">
        <v>236</v>
      </c>
      <c r="AF268" s="72" t="b">
        <v>0</v>
      </c>
      <c r="AG268" s="72" t="s">
        <v>238</v>
      </c>
      <c r="AH268" s="72"/>
      <c r="AI268" s="78" t="s">
        <v>236</v>
      </c>
      <c r="AJ268" s="72" t="b">
        <v>0</v>
      </c>
      <c r="AK268" s="72">
        <v>0</v>
      </c>
      <c r="AL268" s="78" t="s">
        <v>236</v>
      </c>
      <c r="AM268" s="72" t="s">
        <v>2471</v>
      </c>
      <c r="AN268" s="72" t="b">
        <v>0</v>
      </c>
      <c r="AO268" s="78" t="s">
        <v>2354</v>
      </c>
      <c r="AP268" s="72" t="s">
        <v>179</v>
      </c>
      <c r="AQ268" s="72">
        <v>0</v>
      </c>
      <c r="AR268" s="72">
        <v>0</v>
      </c>
      <c r="AS268" s="72"/>
      <c r="AT268" s="72"/>
      <c r="AU268" s="72"/>
      <c r="AV268" s="72"/>
      <c r="AW268" s="72"/>
      <c r="AX268" s="72"/>
      <c r="AY268" s="72"/>
      <c r="AZ268" s="72"/>
    </row>
    <row r="269" spans="1:52" x14ac:dyDescent="0.35">
      <c r="A269" s="70" t="s">
        <v>1022</v>
      </c>
      <c r="B269" s="70" t="s">
        <v>1022</v>
      </c>
      <c r="C269" s="83"/>
      <c r="D269" s="84"/>
      <c r="E269" s="85"/>
      <c r="F269" s="86"/>
      <c r="G269" s="83"/>
      <c r="H269" s="81"/>
      <c r="I269" s="87"/>
      <c r="J269" s="87"/>
      <c r="K269" s="36"/>
      <c r="L269" s="90">
        <v>269</v>
      </c>
      <c r="M269" s="90"/>
      <c r="N269" s="89"/>
      <c r="O269" s="72" t="s">
        <v>179</v>
      </c>
      <c r="P269" s="74">
        <v>42828.390486111108</v>
      </c>
      <c r="Q269" s="72" t="s">
        <v>1321</v>
      </c>
      <c r="R269" s="72"/>
      <c r="S269" s="72"/>
      <c r="T269" s="72"/>
      <c r="U269" s="72"/>
      <c r="V269" s="76" t="s">
        <v>1818</v>
      </c>
      <c r="W269" s="74">
        <v>42828.390486111108</v>
      </c>
      <c r="X269" s="76" t="s">
        <v>2077</v>
      </c>
      <c r="Y269" s="72"/>
      <c r="Z269" s="72"/>
      <c r="AA269" s="78" t="s">
        <v>2355</v>
      </c>
      <c r="AB269" s="72"/>
      <c r="AC269" s="72" t="b">
        <v>0</v>
      </c>
      <c r="AD269" s="72">
        <v>0</v>
      </c>
      <c r="AE269" s="78" t="s">
        <v>236</v>
      </c>
      <c r="AF269" s="72" t="b">
        <v>0</v>
      </c>
      <c r="AG269" s="72" t="s">
        <v>605</v>
      </c>
      <c r="AH269" s="72"/>
      <c r="AI269" s="78" t="s">
        <v>236</v>
      </c>
      <c r="AJ269" s="72" t="b">
        <v>0</v>
      </c>
      <c r="AK269" s="72">
        <v>0</v>
      </c>
      <c r="AL269" s="78" t="s">
        <v>236</v>
      </c>
      <c r="AM269" s="72" t="s">
        <v>253</v>
      </c>
      <c r="AN269" s="72" t="b">
        <v>0</v>
      </c>
      <c r="AO269" s="78" t="s">
        <v>2355</v>
      </c>
      <c r="AP269" s="72" t="s">
        <v>179</v>
      </c>
      <c r="AQ269" s="72">
        <v>0</v>
      </c>
      <c r="AR269" s="72">
        <v>0</v>
      </c>
      <c r="AS269" s="72"/>
      <c r="AT269" s="72"/>
      <c r="AU269" s="72"/>
      <c r="AV269" s="72"/>
      <c r="AW269" s="72"/>
      <c r="AX269" s="72"/>
      <c r="AY269" s="72"/>
      <c r="AZ269" s="72"/>
    </row>
    <row r="270" spans="1:52" x14ac:dyDescent="0.35">
      <c r="A270" s="70" t="s">
        <v>1023</v>
      </c>
      <c r="B270" s="70" t="s">
        <v>1023</v>
      </c>
      <c r="C270" s="83"/>
      <c r="D270" s="84"/>
      <c r="E270" s="85"/>
      <c r="F270" s="86"/>
      <c r="G270" s="83"/>
      <c r="H270" s="81"/>
      <c r="I270" s="87"/>
      <c r="J270" s="87"/>
      <c r="K270" s="36"/>
      <c r="L270" s="90">
        <v>270</v>
      </c>
      <c r="M270" s="90"/>
      <c r="N270" s="89"/>
      <c r="O270" s="72" t="s">
        <v>179</v>
      </c>
      <c r="P270" s="74">
        <v>42828.41128472222</v>
      </c>
      <c r="Q270" s="72" t="s">
        <v>1322</v>
      </c>
      <c r="R270" s="76" t="s">
        <v>1518</v>
      </c>
      <c r="S270" s="72" t="s">
        <v>1586</v>
      </c>
      <c r="T270" s="72"/>
      <c r="U270" s="72"/>
      <c r="V270" s="76" t="s">
        <v>1819</v>
      </c>
      <c r="W270" s="74">
        <v>42828.41128472222</v>
      </c>
      <c r="X270" s="76" t="s">
        <v>2078</v>
      </c>
      <c r="Y270" s="72"/>
      <c r="Z270" s="72"/>
      <c r="AA270" s="78" t="s">
        <v>2356</v>
      </c>
      <c r="AB270" s="72"/>
      <c r="AC270" s="72" t="b">
        <v>0</v>
      </c>
      <c r="AD270" s="72">
        <v>0</v>
      </c>
      <c r="AE270" s="78" t="s">
        <v>236</v>
      </c>
      <c r="AF270" s="72" t="b">
        <v>0</v>
      </c>
      <c r="AG270" s="72" t="s">
        <v>242</v>
      </c>
      <c r="AH270" s="72"/>
      <c r="AI270" s="78" t="s">
        <v>236</v>
      </c>
      <c r="AJ270" s="72" t="b">
        <v>0</v>
      </c>
      <c r="AK270" s="72">
        <v>0</v>
      </c>
      <c r="AL270" s="78" t="s">
        <v>236</v>
      </c>
      <c r="AM270" s="72" t="s">
        <v>2472</v>
      </c>
      <c r="AN270" s="72" t="b">
        <v>0</v>
      </c>
      <c r="AO270" s="78" t="s">
        <v>2356</v>
      </c>
      <c r="AP270" s="72" t="s">
        <v>179</v>
      </c>
      <c r="AQ270" s="72">
        <v>0</v>
      </c>
      <c r="AR270" s="72">
        <v>0</v>
      </c>
      <c r="AS270" s="72"/>
      <c r="AT270" s="72"/>
      <c r="AU270" s="72"/>
      <c r="AV270" s="72"/>
      <c r="AW270" s="72"/>
      <c r="AX270" s="72"/>
      <c r="AY270" s="72"/>
      <c r="AZ270" s="72"/>
    </row>
    <row r="271" spans="1:52" x14ac:dyDescent="0.35">
      <c r="A271" s="70" t="s">
        <v>1024</v>
      </c>
      <c r="B271" s="70" t="s">
        <v>1024</v>
      </c>
      <c r="C271" s="83"/>
      <c r="D271" s="84"/>
      <c r="E271" s="85"/>
      <c r="F271" s="86"/>
      <c r="G271" s="83"/>
      <c r="H271" s="81"/>
      <c r="I271" s="87"/>
      <c r="J271" s="87"/>
      <c r="K271" s="36"/>
      <c r="L271" s="90">
        <v>271</v>
      </c>
      <c r="M271" s="90"/>
      <c r="N271" s="89"/>
      <c r="O271" s="72" t="s">
        <v>179</v>
      </c>
      <c r="P271" s="74">
        <v>42828.41201388889</v>
      </c>
      <c r="Q271" s="72" t="s">
        <v>1323</v>
      </c>
      <c r="R271" s="76" t="s">
        <v>1519</v>
      </c>
      <c r="S271" s="72" t="s">
        <v>230</v>
      </c>
      <c r="T271" s="72"/>
      <c r="U271" s="76" t="s">
        <v>1686</v>
      </c>
      <c r="V271" s="76" t="s">
        <v>1686</v>
      </c>
      <c r="W271" s="74">
        <v>42828.41201388889</v>
      </c>
      <c r="X271" s="76" t="s">
        <v>2079</v>
      </c>
      <c r="Y271" s="72"/>
      <c r="Z271" s="72"/>
      <c r="AA271" s="78" t="s">
        <v>2357</v>
      </c>
      <c r="AB271" s="72"/>
      <c r="AC271" s="72" t="b">
        <v>0</v>
      </c>
      <c r="AD271" s="72">
        <v>0</v>
      </c>
      <c r="AE271" s="78" t="s">
        <v>236</v>
      </c>
      <c r="AF271" s="72" t="b">
        <v>0</v>
      </c>
      <c r="AG271" s="72" t="s">
        <v>355</v>
      </c>
      <c r="AH271" s="72"/>
      <c r="AI271" s="78" t="s">
        <v>236</v>
      </c>
      <c r="AJ271" s="72" t="b">
        <v>0</v>
      </c>
      <c r="AK271" s="72">
        <v>0</v>
      </c>
      <c r="AL271" s="78" t="s">
        <v>236</v>
      </c>
      <c r="AM271" s="72" t="s">
        <v>255</v>
      </c>
      <c r="AN271" s="72" t="b">
        <v>0</v>
      </c>
      <c r="AO271" s="78" t="s">
        <v>2357</v>
      </c>
      <c r="AP271" s="72" t="s">
        <v>179</v>
      </c>
      <c r="AQ271" s="72">
        <v>0</v>
      </c>
      <c r="AR271" s="72">
        <v>0</v>
      </c>
      <c r="AS271" s="72"/>
      <c r="AT271" s="72"/>
      <c r="AU271" s="72"/>
      <c r="AV271" s="72"/>
      <c r="AW271" s="72"/>
      <c r="AX271" s="72"/>
      <c r="AY271" s="72"/>
      <c r="AZ271" s="72"/>
    </row>
    <row r="272" spans="1:52" x14ac:dyDescent="0.35">
      <c r="A272" s="70" t="s">
        <v>432</v>
      </c>
      <c r="B272" s="70" t="s">
        <v>439</v>
      </c>
      <c r="C272" s="83"/>
      <c r="D272" s="84"/>
      <c r="E272" s="85"/>
      <c r="F272" s="86"/>
      <c r="G272" s="83"/>
      <c r="H272" s="81"/>
      <c r="I272" s="87"/>
      <c r="J272" s="87"/>
      <c r="K272" s="36"/>
      <c r="L272" s="90">
        <v>272</v>
      </c>
      <c r="M272" s="90"/>
      <c r="N272" s="89"/>
      <c r="O272" s="72" t="s">
        <v>219</v>
      </c>
      <c r="P272" s="74">
        <v>42828.413958333331</v>
      </c>
      <c r="Q272" s="72" t="s">
        <v>466</v>
      </c>
      <c r="R272" s="76" t="s">
        <v>491</v>
      </c>
      <c r="S272" s="72" t="s">
        <v>350</v>
      </c>
      <c r="T272" s="72"/>
      <c r="U272" s="72"/>
      <c r="V272" s="76" t="s">
        <v>542</v>
      </c>
      <c r="W272" s="74">
        <v>42828.413958333331</v>
      </c>
      <c r="X272" s="76" t="s">
        <v>569</v>
      </c>
      <c r="Y272" s="72"/>
      <c r="Z272" s="72"/>
      <c r="AA272" s="78" t="s">
        <v>599</v>
      </c>
      <c r="AB272" s="72"/>
      <c r="AC272" s="72" t="b">
        <v>0</v>
      </c>
      <c r="AD272" s="72">
        <v>0</v>
      </c>
      <c r="AE272" s="78" t="s">
        <v>236</v>
      </c>
      <c r="AF272" s="72" t="b">
        <v>0</v>
      </c>
      <c r="AG272" s="72" t="s">
        <v>604</v>
      </c>
      <c r="AH272" s="72"/>
      <c r="AI272" s="78" t="s">
        <v>236</v>
      </c>
      <c r="AJ272" s="72" t="b">
        <v>0</v>
      </c>
      <c r="AK272" s="72">
        <v>0</v>
      </c>
      <c r="AL272" s="78" t="s">
        <v>236</v>
      </c>
      <c r="AM272" s="72" t="s">
        <v>247</v>
      </c>
      <c r="AN272" s="72" t="b">
        <v>0</v>
      </c>
      <c r="AO272" s="78" t="s">
        <v>599</v>
      </c>
      <c r="AP272" s="72" t="s">
        <v>179</v>
      </c>
      <c r="AQ272" s="72">
        <v>0</v>
      </c>
      <c r="AR272" s="72">
        <v>0</v>
      </c>
      <c r="AS272" s="72"/>
      <c r="AT272" s="72"/>
      <c r="AU272" s="72"/>
      <c r="AV272" s="72"/>
      <c r="AW272" s="72"/>
      <c r="AX272" s="72"/>
      <c r="AY272" s="72"/>
      <c r="AZ272" s="72"/>
    </row>
    <row r="273" spans="1:52" x14ac:dyDescent="0.35">
      <c r="A273" s="70" t="s">
        <v>1025</v>
      </c>
      <c r="B273" s="70" t="s">
        <v>1025</v>
      </c>
      <c r="C273" s="83"/>
      <c r="D273" s="84"/>
      <c r="E273" s="85"/>
      <c r="F273" s="86"/>
      <c r="G273" s="83"/>
      <c r="H273" s="81"/>
      <c r="I273" s="87"/>
      <c r="J273" s="87"/>
      <c r="K273" s="36"/>
      <c r="L273" s="90">
        <v>273</v>
      </c>
      <c r="M273" s="90"/>
      <c r="N273" s="89"/>
      <c r="O273" s="72" t="s">
        <v>179</v>
      </c>
      <c r="P273" s="74">
        <v>42828.415995370371</v>
      </c>
      <c r="Q273" s="72" t="s">
        <v>1324</v>
      </c>
      <c r="R273" s="76" t="s">
        <v>1520</v>
      </c>
      <c r="S273" s="72" t="s">
        <v>1596</v>
      </c>
      <c r="T273" s="72" t="s">
        <v>1634</v>
      </c>
      <c r="U273" s="72"/>
      <c r="V273" s="76" t="s">
        <v>1820</v>
      </c>
      <c r="W273" s="74">
        <v>42828.415995370371</v>
      </c>
      <c r="X273" s="76" t="s">
        <v>2080</v>
      </c>
      <c r="Y273" s="72"/>
      <c r="Z273" s="72"/>
      <c r="AA273" s="78" t="s">
        <v>2358</v>
      </c>
      <c r="AB273" s="78" t="s">
        <v>2416</v>
      </c>
      <c r="AC273" s="72" t="b">
        <v>0</v>
      </c>
      <c r="AD273" s="72">
        <v>0</v>
      </c>
      <c r="AE273" s="78" t="s">
        <v>2438</v>
      </c>
      <c r="AF273" s="72" t="b">
        <v>0</v>
      </c>
      <c r="AG273" s="72" t="s">
        <v>605</v>
      </c>
      <c r="AH273" s="72"/>
      <c r="AI273" s="78" t="s">
        <v>236</v>
      </c>
      <c r="AJ273" s="72" t="b">
        <v>0</v>
      </c>
      <c r="AK273" s="72">
        <v>0</v>
      </c>
      <c r="AL273" s="78" t="s">
        <v>236</v>
      </c>
      <c r="AM273" s="72" t="s">
        <v>254</v>
      </c>
      <c r="AN273" s="72" t="b">
        <v>0</v>
      </c>
      <c r="AO273" s="78" t="s">
        <v>2416</v>
      </c>
      <c r="AP273" s="72" t="s">
        <v>179</v>
      </c>
      <c r="AQ273" s="72">
        <v>0</v>
      </c>
      <c r="AR273" s="72">
        <v>0</v>
      </c>
      <c r="AS273" s="72"/>
      <c r="AT273" s="72"/>
      <c r="AU273" s="72"/>
      <c r="AV273" s="72"/>
      <c r="AW273" s="72"/>
      <c r="AX273" s="72"/>
      <c r="AY273" s="72"/>
      <c r="AZ273" s="72"/>
    </row>
    <row r="274" spans="1:52" x14ac:dyDescent="0.35">
      <c r="A274" s="70" t="s">
        <v>1026</v>
      </c>
      <c r="B274" s="70" t="s">
        <v>1026</v>
      </c>
      <c r="C274" s="83"/>
      <c r="D274" s="84"/>
      <c r="E274" s="85"/>
      <c r="F274" s="86"/>
      <c r="G274" s="83"/>
      <c r="H274" s="81"/>
      <c r="I274" s="87"/>
      <c r="J274" s="87"/>
      <c r="K274" s="36"/>
      <c r="L274" s="90">
        <v>274</v>
      </c>
      <c r="M274" s="90"/>
      <c r="N274" s="89"/>
      <c r="O274" s="72" t="s">
        <v>179</v>
      </c>
      <c r="P274" s="74">
        <v>42827.67114583333</v>
      </c>
      <c r="Q274" s="72" t="s">
        <v>1325</v>
      </c>
      <c r="R274" s="72"/>
      <c r="S274" s="72"/>
      <c r="T274" s="72"/>
      <c r="U274" s="76" t="s">
        <v>1687</v>
      </c>
      <c r="V274" s="76" t="s">
        <v>1687</v>
      </c>
      <c r="W274" s="74">
        <v>42827.67114583333</v>
      </c>
      <c r="X274" s="76" t="s">
        <v>2081</v>
      </c>
      <c r="Y274" s="72"/>
      <c r="Z274" s="72"/>
      <c r="AA274" s="78" t="s">
        <v>2359</v>
      </c>
      <c r="AB274" s="72"/>
      <c r="AC274" s="72" t="b">
        <v>0</v>
      </c>
      <c r="AD274" s="72">
        <v>0</v>
      </c>
      <c r="AE274" s="78" t="s">
        <v>236</v>
      </c>
      <c r="AF274" s="72" t="b">
        <v>0</v>
      </c>
      <c r="AG274" s="72" t="s">
        <v>605</v>
      </c>
      <c r="AH274" s="72"/>
      <c r="AI274" s="78" t="s">
        <v>236</v>
      </c>
      <c r="AJ274" s="72" t="b">
        <v>0</v>
      </c>
      <c r="AK274" s="72">
        <v>0</v>
      </c>
      <c r="AL274" s="78" t="s">
        <v>236</v>
      </c>
      <c r="AM274" s="72" t="s">
        <v>2473</v>
      </c>
      <c r="AN274" s="72" t="b">
        <v>0</v>
      </c>
      <c r="AO274" s="78" t="s">
        <v>2359</v>
      </c>
      <c r="AP274" s="72" t="s">
        <v>179</v>
      </c>
      <c r="AQ274" s="72">
        <v>0</v>
      </c>
      <c r="AR274" s="72">
        <v>0</v>
      </c>
      <c r="AS274" s="72"/>
      <c r="AT274" s="72"/>
      <c r="AU274" s="72"/>
      <c r="AV274" s="72"/>
      <c r="AW274" s="72"/>
      <c r="AX274" s="72"/>
      <c r="AY274" s="72"/>
      <c r="AZ274" s="72"/>
    </row>
    <row r="275" spans="1:52" x14ac:dyDescent="0.35">
      <c r="A275" s="70" t="s">
        <v>1026</v>
      </c>
      <c r="B275" s="70" t="s">
        <v>1026</v>
      </c>
      <c r="C275" s="83"/>
      <c r="D275" s="84"/>
      <c r="E275" s="85"/>
      <c r="F275" s="86"/>
      <c r="G275" s="83"/>
      <c r="H275" s="81"/>
      <c r="I275" s="87"/>
      <c r="J275" s="87"/>
      <c r="K275" s="36"/>
      <c r="L275" s="90">
        <v>275</v>
      </c>
      <c r="M275" s="90"/>
      <c r="N275" s="89"/>
      <c r="O275" s="72" t="s">
        <v>179</v>
      </c>
      <c r="P275" s="74">
        <v>42827.921319444446</v>
      </c>
      <c r="Q275" s="72" t="s">
        <v>1326</v>
      </c>
      <c r="R275" s="72"/>
      <c r="S275" s="72"/>
      <c r="T275" s="72"/>
      <c r="U275" s="76" t="s">
        <v>1688</v>
      </c>
      <c r="V275" s="76" t="s">
        <v>1688</v>
      </c>
      <c r="W275" s="74">
        <v>42827.921319444446</v>
      </c>
      <c r="X275" s="76" t="s">
        <v>2082</v>
      </c>
      <c r="Y275" s="72"/>
      <c r="Z275" s="72"/>
      <c r="AA275" s="78" t="s">
        <v>2360</v>
      </c>
      <c r="AB275" s="72"/>
      <c r="AC275" s="72" t="b">
        <v>0</v>
      </c>
      <c r="AD275" s="72">
        <v>0</v>
      </c>
      <c r="AE275" s="78" t="s">
        <v>236</v>
      </c>
      <c r="AF275" s="72" t="b">
        <v>0</v>
      </c>
      <c r="AG275" s="72" t="s">
        <v>605</v>
      </c>
      <c r="AH275" s="72"/>
      <c r="AI275" s="78" t="s">
        <v>236</v>
      </c>
      <c r="AJ275" s="72" t="b">
        <v>0</v>
      </c>
      <c r="AK275" s="72">
        <v>0</v>
      </c>
      <c r="AL275" s="78" t="s">
        <v>236</v>
      </c>
      <c r="AM275" s="72" t="s">
        <v>2473</v>
      </c>
      <c r="AN275" s="72" t="b">
        <v>0</v>
      </c>
      <c r="AO275" s="78" t="s">
        <v>2360</v>
      </c>
      <c r="AP275" s="72" t="s">
        <v>179</v>
      </c>
      <c r="AQ275" s="72">
        <v>0</v>
      </c>
      <c r="AR275" s="72">
        <v>0</v>
      </c>
      <c r="AS275" s="72"/>
      <c r="AT275" s="72"/>
      <c r="AU275" s="72"/>
      <c r="AV275" s="72"/>
      <c r="AW275" s="72"/>
      <c r="AX275" s="72"/>
      <c r="AY275" s="72"/>
      <c r="AZ275" s="72"/>
    </row>
    <row r="276" spans="1:52" x14ac:dyDescent="0.35">
      <c r="A276" s="70" t="s">
        <v>1026</v>
      </c>
      <c r="B276" s="70" t="s">
        <v>1026</v>
      </c>
      <c r="C276" s="83"/>
      <c r="D276" s="84"/>
      <c r="E276" s="85"/>
      <c r="F276" s="86"/>
      <c r="G276" s="83"/>
      <c r="H276" s="81"/>
      <c r="I276" s="87"/>
      <c r="J276" s="87"/>
      <c r="K276" s="36"/>
      <c r="L276" s="90">
        <v>276</v>
      </c>
      <c r="M276" s="90"/>
      <c r="N276" s="89"/>
      <c r="O276" s="72" t="s">
        <v>179</v>
      </c>
      <c r="P276" s="74">
        <v>42828.421180555553</v>
      </c>
      <c r="Q276" s="72" t="s">
        <v>1327</v>
      </c>
      <c r="R276" s="72"/>
      <c r="S276" s="72"/>
      <c r="T276" s="72"/>
      <c r="U276" s="76" t="s">
        <v>1689</v>
      </c>
      <c r="V276" s="76" t="s">
        <v>1689</v>
      </c>
      <c r="W276" s="74">
        <v>42828.421180555553</v>
      </c>
      <c r="X276" s="76" t="s">
        <v>2083</v>
      </c>
      <c r="Y276" s="72"/>
      <c r="Z276" s="72"/>
      <c r="AA276" s="78" t="s">
        <v>2361</v>
      </c>
      <c r="AB276" s="72"/>
      <c r="AC276" s="72" t="b">
        <v>0</v>
      </c>
      <c r="AD276" s="72">
        <v>0</v>
      </c>
      <c r="AE276" s="78" t="s">
        <v>236</v>
      </c>
      <c r="AF276" s="72" t="b">
        <v>0</v>
      </c>
      <c r="AG276" s="72" t="s">
        <v>605</v>
      </c>
      <c r="AH276" s="72"/>
      <c r="AI276" s="78" t="s">
        <v>236</v>
      </c>
      <c r="AJ276" s="72" t="b">
        <v>0</v>
      </c>
      <c r="AK276" s="72">
        <v>0</v>
      </c>
      <c r="AL276" s="78" t="s">
        <v>236</v>
      </c>
      <c r="AM276" s="72" t="s">
        <v>2473</v>
      </c>
      <c r="AN276" s="72" t="b">
        <v>0</v>
      </c>
      <c r="AO276" s="78" t="s">
        <v>2361</v>
      </c>
      <c r="AP276" s="72" t="s">
        <v>179</v>
      </c>
      <c r="AQ276" s="72">
        <v>0</v>
      </c>
      <c r="AR276" s="72">
        <v>0</v>
      </c>
      <c r="AS276" s="72"/>
      <c r="AT276" s="72"/>
      <c r="AU276" s="72"/>
      <c r="AV276" s="72"/>
      <c r="AW276" s="72"/>
      <c r="AX276" s="72"/>
      <c r="AY276" s="72"/>
      <c r="AZ276" s="72"/>
    </row>
    <row r="277" spans="1:52" x14ac:dyDescent="0.35">
      <c r="A277" s="70" t="s">
        <v>1027</v>
      </c>
      <c r="B277" s="70" t="s">
        <v>1027</v>
      </c>
      <c r="C277" s="83"/>
      <c r="D277" s="84"/>
      <c r="E277" s="85"/>
      <c r="F277" s="86"/>
      <c r="G277" s="83"/>
      <c r="H277" s="81"/>
      <c r="I277" s="87"/>
      <c r="J277" s="87"/>
      <c r="K277" s="36"/>
      <c r="L277" s="90">
        <v>277</v>
      </c>
      <c r="M277" s="90"/>
      <c r="N277" s="89"/>
      <c r="O277" s="72" t="s">
        <v>179</v>
      </c>
      <c r="P277" s="74">
        <v>42828.423703703702</v>
      </c>
      <c r="Q277" s="72" t="s">
        <v>1328</v>
      </c>
      <c r="R277" s="76" t="s">
        <v>1521</v>
      </c>
      <c r="S277" s="72" t="s">
        <v>1597</v>
      </c>
      <c r="T277" s="72"/>
      <c r="U277" s="76" t="s">
        <v>1690</v>
      </c>
      <c r="V277" s="76" t="s">
        <v>1690</v>
      </c>
      <c r="W277" s="74">
        <v>42828.423703703702</v>
      </c>
      <c r="X277" s="76" t="s">
        <v>2084</v>
      </c>
      <c r="Y277" s="72"/>
      <c r="Z277" s="72"/>
      <c r="AA277" s="78" t="s">
        <v>2362</v>
      </c>
      <c r="AB277" s="72"/>
      <c r="AC277" s="72" t="b">
        <v>0</v>
      </c>
      <c r="AD277" s="72">
        <v>0</v>
      </c>
      <c r="AE277" s="78" t="s">
        <v>236</v>
      </c>
      <c r="AF277" s="72" t="b">
        <v>0</v>
      </c>
      <c r="AG277" s="72" t="s">
        <v>237</v>
      </c>
      <c r="AH277" s="72"/>
      <c r="AI277" s="78" t="s">
        <v>236</v>
      </c>
      <c r="AJ277" s="72" t="b">
        <v>0</v>
      </c>
      <c r="AK277" s="72">
        <v>0</v>
      </c>
      <c r="AL277" s="78" t="s">
        <v>236</v>
      </c>
      <c r="AM277" s="72" t="s">
        <v>247</v>
      </c>
      <c r="AN277" s="72" t="b">
        <v>0</v>
      </c>
      <c r="AO277" s="78" t="s">
        <v>2362</v>
      </c>
      <c r="AP277" s="72" t="s">
        <v>179</v>
      </c>
      <c r="AQ277" s="72">
        <v>0</v>
      </c>
      <c r="AR277" s="72">
        <v>0</v>
      </c>
      <c r="AS277" s="72"/>
      <c r="AT277" s="72"/>
      <c r="AU277" s="72"/>
      <c r="AV277" s="72"/>
      <c r="AW277" s="72"/>
      <c r="AX277" s="72"/>
      <c r="AY277" s="72"/>
      <c r="AZ277" s="72"/>
    </row>
    <row r="278" spans="1:52" x14ac:dyDescent="0.35">
      <c r="A278" s="70" t="s">
        <v>1028</v>
      </c>
      <c r="B278" s="70" t="s">
        <v>1028</v>
      </c>
      <c r="C278" s="83"/>
      <c r="D278" s="84"/>
      <c r="E278" s="85"/>
      <c r="F278" s="86"/>
      <c r="G278" s="83"/>
      <c r="H278" s="81"/>
      <c r="I278" s="87"/>
      <c r="J278" s="87"/>
      <c r="K278" s="36"/>
      <c r="L278" s="90">
        <v>278</v>
      </c>
      <c r="M278" s="90"/>
      <c r="N278" s="89"/>
      <c r="O278" s="72" t="s">
        <v>179</v>
      </c>
      <c r="P278" s="74">
        <v>42828.428761574076</v>
      </c>
      <c r="Q278" s="72" t="s">
        <v>1329</v>
      </c>
      <c r="R278" s="76" t="s">
        <v>1480</v>
      </c>
      <c r="S278" s="72" t="s">
        <v>1586</v>
      </c>
      <c r="T278" s="72"/>
      <c r="U278" s="72"/>
      <c r="V278" s="76" t="s">
        <v>1821</v>
      </c>
      <c r="W278" s="74">
        <v>42828.428761574076</v>
      </c>
      <c r="X278" s="76" t="s">
        <v>2085</v>
      </c>
      <c r="Y278" s="72"/>
      <c r="Z278" s="72"/>
      <c r="AA278" s="78" t="s">
        <v>2363</v>
      </c>
      <c r="AB278" s="72"/>
      <c r="AC278" s="72" t="b">
        <v>0</v>
      </c>
      <c r="AD278" s="72">
        <v>0</v>
      </c>
      <c r="AE278" s="78" t="s">
        <v>236</v>
      </c>
      <c r="AF278" s="72" t="b">
        <v>0</v>
      </c>
      <c r="AG278" s="72" t="s">
        <v>237</v>
      </c>
      <c r="AH278" s="72"/>
      <c r="AI278" s="78" t="s">
        <v>236</v>
      </c>
      <c r="AJ278" s="72" t="b">
        <v>0</v>
      </c>
      <c r="AK278" s="72">
        <v>0</v>
      </c>
      <c r="AL278" s="78" t="s">
        <v>236</v>
      </c>
      <c r="AM278" s="72" t="s">
        <v>243</v>
      </c>
      <c r="AN278" s="72" t="b">
        <v>0</v>
      </c>
      <c r="AO278" s="78" t="s">
        <v>2363</v>
      </c>
      <c r="AP278" s="72" t="s">
        <v>179</v>
      </c>
      <c r="AQ278" s="72">
        <v>0</v>
      </c>
      <c r="AR278" s="72">
        <v>0</v>
      </c>
      <c r="AS278" s="72"/>
      <c r="AT278" s="72"/>
      <c r="AU278" s="72"/>
      <c r="AV278" s="72"/>
      <c r="AW278" s="72"/>
      <c r="AX278" s="72"/>
      <c r="AY278" s="72"/>
      <c r="AZ278" s="72"/>
    </row>
    <row r="279" spans="1:52" x14ac:dyDescent="0.35">
      <c r="A279" s="70" t="s">
        <v>1029</v>
      </c>
      <c r="B279" s="70" t="s">
        <v>1029</v>
      </c>
      <c r="C279" s="83"/>
      <c r="D279" s="84"/>
      <c r="E279" s="85"/>
      <c r="F279" s="86"/>
      <c r="G279" s="83"/>
      <c r="H279" s="81"/>
      <c r="I279" s="87"/>
      <c r="J279" s="87"/>
      <c r="K279" s="36"/>
      <c r="L279" s="90">
        <v>279</v>
      </c>
      <c r="M279" s="90"/>
      <c r="N279" s="89"/>
      <c r="O279" s="72" t="s">
        <v>179</v>
      </c>
      <c r="P279" s="74">
        <v>42828.437673611108</v>
      </c>
      <c r="Q279" s="72" t="s">
        <v>1330</v>
      </c>
      <c r="R279" s="76" t="s">
        <v>1522</v>
      </c>
      <c r="S279" s="72" t="s">
        <v>231</v>
      </c>
      <c r="T279" s="72" t="s">
        <v>1635</v>
      </c>
      <c r="U279" s="72"/>
      <c r="V279" s="76" t="s">
        <v>1822</v>
      </c>
      <c r="W279" s="74">
        <v>42828.437673611108</v>
      </c>
      <c r="X279" s="76" t="s">
        <v>2086</v>
      </c>
      <c r="Y279" s="72"/>
      <c r="Z279" s="72"/>
      <c r="AA279" s="78" t="s">
        <v>2364</v>
      </c>
      <c r="AB279" s="72"/>
      <c r="AC279" s="72" t="b">
        <v>0</v>
      </c>
      <c r="AD279" s="72">
        <v>0</v>
      </c>
      <c r="AE279" s="78" t="s">
        <v>236</v>
      </c>
      <c r="AF279" s="72" t="b">
        <v>0</v>
      </c>
      <c r="AG279" s="72" t="s">
        <v>237</v>
      </c>
      <c r="AH279" s="72"/>
      <c r="AI279" s="78" t="s">
        <v>236</v>
      </c>
      <c r="AJ279" s="72" t="b">
        <v>0</v>
      </c>
      <c r="AK279" s="72">
        <v>0</v>
      </c>
      <c r="AL279" s="78" t="s">
        <v>236</v>
      </c>
      <c r="AM279" s="72" t="s">
        <v>2474</v>
      </c>
      <c r="AN279" s="72" t="b">
        <v>0</v>
      </c>
      <c r="AO279" s="78" t="s">
        <v>2364</v>
      </c>
      <c r="AP279" s="72" t="s">
        <v>179</v>
      </c>
      <c r="AQ279" s="72">
        <v>0</v>
      </c>
      <c r="AR279" s="72">
        <v>0</v>
      </c>
      <c r="AS279" s="72"/>
      <c r="AT279" s="72"/>
      <c r="AU279" s="72"/>
      <c r="AV279" s="72"/>
      <c r="AW279" s="72"/>
      <c r="AX279" s="72"/>
      <c r="AY279" s="72"/>
      <c r="AZ279" s="72"/>
    </row>
    <row r="280" spans="1:52" x14ac:dyDescent="0.35">
      <c r="A280" s="70" t="s">
        <v>1030</v>
      </c>
      <c r="B280" s="70" t="s">
        <v>1030</v>
      </c>
      <c r="C280" s="83"/>
      <c r="D280" s="84"/>
      <c r="E280" s="85"/>
      <c r="F280" s="86"/>
      <c r="G280" s="83"/>
      <c r="H280" s="81"/>
      <c r="I280" s="87"/>
      <c r="J280" s="87"/>
      <c r="K280" s="36"/>
      <c r="L280" s="90">
        <v>280</v>
      </c>
      <c r="M280" s="90"/>
      <c r="N280" s="89"/>
      <c r="O280" s="72" t="s">
        <v>179</v>
      </c>
      <c r="P280" s="74">
        <v>42828.437824074077</v>
      </c>
      <c r="Q280" s="72" t="s">
        <v>1331</v>
      </c>
      <c r="R280" s="76" t="s">
        <v>1523</v>
      </c>
      <c r="S280" s="72" t="s">
        <v>1598</v>
      </c>
      <c r="T280" s="72" t="s">
        <v>1629</v>
      </c>
      <c r="U280" s="72"/>
      <c r="V280" s="76" t="s">
        <v>1823</v>
      </c>
      <c r="W280" s="74">
        <v>42828.437824074077</v>
      </c>
      <c r="X280" s="76" t="s">
        <v>2087</v>
      </c>
      <c r="Y280" s="72"/>
      <c r="Z280" s="72"/>
      <c r="AA280" s="78" t="s">
        <v>2365</v>
      </c>
      <c r="AB280" s="72"/>
      <c r="AC280" s="72" t="b">
        <v>0</v>
      </c>
      <c r="AD280" s="72">
        <v>0</v>
      </c>
      <c r="AE280" s="78" t="s">
        <v>236</v>
      </c>
      <c r="AF280" s="72" t="b">
        <v>0</v>
      </c>
      <c r="AG280" s="72" t="s">
        <v>317</v>
      </c>
      <c r="AH280" s="72"/>
      <c r="AI280" s="78" t="s">
        <v>236</v>
      </c>
      <c r="AJ280" s="72" t="b">
        <v>0</v>
      </c>
      <c r="AK280" s="72">
        <v>0</v>
      </c>
      <c r="AL280" s="78" t="s">
        <v>236</v>
      </c>
      <c r="AM280" s="72" t="s">
        <v>2475</v>
      </c>
      <c r="AN280" s="72" t="b">
        <v>0</v>
      </c>
      <c r="AO280" s="78" t="s">
        <v>2365</v>
      </c>
      <c r="AP280" s="72" t="s">
        <v>179</v>
      </c>
      <c r="AQ280" s="72">
        <v>0</v>
      </c>
      <c r="AR280" s="72">
        <v>0</v>
      </c>
      <c r="AS280" s="72"/>
      <c r="AT280" s="72"/>
      <c r="AU280" s="72"/>
      <c r="AV280" s="72"/>
      <c r="AW280" s="72"/>
      <c r="AX280" s="72"/>
      <c r="AY280" s="72"/>
      <c r="AZ280" s="72"/>
    </row>
    <row r="281" spans="1:52" x14ac:dyDescent="0.35">
      <c r="A281" s="70" t="s">
        <v>434</v>
      </c>
      <c r="B281" s="70" t="s">
        <v>434</v>
      </c>
      <c r="C281" s="83"/>
      <c r="D281" s="84"/>
      <c r="E281" s="85"/>
      <c r="F281" s="86"/>
      <c r="G281" s="83"/>
      <c r="H281" s="81"/>
      <c r="I281" s="87"/>
      <c r="J281" s="87"/>
      <c r="K281" s="36"/>
      <c r="L281" s="90">
        <v>281</v>
      </c>
      <c r="M281" s="90"/>
      <c r="N281" s="89"/>
      <c r="O281" s="72" t="s">
        <v>179</v>
      </c>
      <c r="P281" s="74">
        <v>42828.208495370367</v>
      </c>
      <c r="Q281" s="72" t="s">
        <v>467</v>
      </c>
      <c r="R281" s="76" t="s">
        <v>480</v>
      </c>
      <c r="S281" s="72" t="s">
        <v>501</v>
      </c>
      <c r="T281" s="72" t="s">
        <v>233</v>
      </c>
      <c r="U281" s="76" t="s">
        <v>523</v>
      </c>
      <c r="V281" s="76" t="s">
        <v>523</v>
      </c>
      <c r="W281" s="74">
        <v>42828.208495370367</v>
      </c>
      <c r="X281" s="76" t="s">
        <v>570</v>
      </c>
      <c r="Y281" s="72"/>
      <c r="Z281" s="72"/>
      <c r="AA281" s="78" t="s">
        <v>600</v>
      </c>
      <c r="AB281" s="72"/>
      <c r="AC281" s="72" t="b">
        <v>0</v>
      </c>
      <c r="AD281" s="72">
        <v>5</v>
      </c>
      <c r="AE281" s="78" t="s">
        <v>236</v>
      </c>
      <c r="AF281" s="72" t="b">
        <v>0</v>
      </c>
      <c r="AG281" s="72" t="s">
        <v>607</v>
      </c>
      <c r="AH281" s="72"/>
      <c r="AI281" s="78" t="s">
        <v>236</v>
      </c>
      <c r="AJ281" s="72" t="b">
        <v>0</v>
      </c>
      <c r="AK281" s="72">
        <v>2</v>
      </c>
      <c r="AL281" s="78" t="s">
        <v>236</v>
      </c>
      <c r="AM281" s="72" t="s">
        <v>624</v>
      </c>
      <c r="AN281" s="72" t="b">
        <v>0</v>
      </c>
      <c r="AO281" s="78" t="s">
        <v>600</v>
      </c>
      <c r="AP281" s="72" t="s">
        <v>179</v>
      </c>
      <c r="AQ281" s="72">
        <v>0</v>
      </c>
      <c r="AR281" s="72">
        <v>0</v>
      </c>
      <c r="AS281" s="72"/>
      <c r="AT281" s="72"/>
      <c r="AU281" s="72"/>
      <c r="AV281" s="72"/>
      <c r="AW281" s="72"/>
      <c r="AX281" s="72"/>
      <c r="AY281" s="72"/>
      <c r="AZ281" s="72"/>
    </row>
    <row r="282" spans="1:52" x14ac:dyDescent="0.35">
      <c r="A282" s="70" t="s">
        <v>435</v>
      </c>
      <c r="B282" s="70" t="s">
        <v>434</v>
      </c>
      <c r="C282" s="83"/>
      <c r="D282" s="84"/>
      <c r="E282" s="85"/>
      <c r="F282" s="86"/>
      <c r="G282" s="83"/>
      <c r="H282" s="81"/>
      <c r="I282" s="87"/>
      <c r="J282" s="87"/>
      <c r="K282" s="36"/>
      <c r="L282" s="90">
        <v>282</v>
      </c>
      <c r="M282" s="90"/>
      <c r="N282" s="89"/>
      <c r="O282" s="72" t="s">
        <v>219</v>
      </c>
      <c r="P282" s="74">
        <v>42828.443206018521</v>
      </c>
      <c r="Q282" s="72" t="s">
        <v>454</v>
      </c>
      <c r="R282" s="76" t="s">
        <v>480</v>
      </c>
      <c r="S282" s="72" t="s">
        <v>501</v>
      </c>
      <c r="T282" s="72" t="s">
        <v>233</v>
      </c>
      <c r="U282" s="76" t="s">
        <v>523</v>
      </c>
      <c r="V282" s="76" t="s">
        <v>523</v>
      </c>
      <c r="W282" s="74">
        <v>42828.443206018521</v>
      </c>
      <c r="X282" s="76" t="s">
        <v>571</v>
      </c>
      <c r="Y282" s="72"/>
      <c r="Z282" s="72"/>
      <c r="AA282" s="78" t="s">
        <v>601</v>
      </c>
      <c r="AB282" s="72"/>
      <c r="AC282" s="72" t="b">
        <v>0</v>
      </c>
      <c r="AD282" s="72">
        <v>0</v>
      </c>
      <c r="AE282" s="78" t="s">
        <v>236</v>
      </c>
      <c r="AF282" s="72" t="b">
        <v>0</v>
      </c>
      <c r="AG282" s="72" t="s">
        <v>607</v>
      </c>
      <c r="AH282" s="72"/>
      <c r="AI282" s="78" t="s">
        <v>236</v>
      </c>
      <c r="AJ282" s="72" t="b">
        <v>0</v>
      </c>
      <c r="AK282" s="72">
        <v>2</v>
      </c>
      <c r="AL282" s="78" t="s">
        <v>600</v>
      </c>
      <c r="AM282" s="72" t="s">
        <v>250</v>
      </c>
      <c r="AN282" s="72" t="b">
        <v>0</v>
      </c>
      <c r="AO282" s="78" t="s">
        <v>600</v>
      </c>
      <c r="AP282" s="72" t="s">
        <v>179</v>
      </c>
      <c r="AQ282" s="72">
        <v>0</v>
      </c>
      <c r="AR282" s="72">
        <v>0</v>
      </c>
      <c r="AS282" s="72"/>
      <c r="AT282" s="72"/>
      <c r="AU282" s="72"/>
      <c r="AV282" s="72"/>
      <c r="AW282" s="72"/>
      <c r="AX282" s="72"/>
      <c r="AY282" s="72"/>
      <c r="AZ282" s="72"/>
    </row>
    <row r="283" spans="1:52" x14ac:dyDescent="0.35">
      <c r="A283" s="70" t="s">
        <v>1031</v>
      </c>
      <c r="B283" s="70" t="s">
        <v>1031</v>
      </c>
      <c r="C283" s="83"/>
      <c r="D283" s="84"/>
      <c r="E283" s="85"/>
      <c r="F283" s="86"/>
      <c r="G283" s="83"/>
      <c r="H283" s="81"/>
      <c r="I283" s="87"/>
      <c r="J283" s="87"/>
      <c r="K283" s="36"/>
      <c r="L283" s="90">
        <v>283</v>
      </c>
      <c r="M283" s="90"/>
      <c r="N283" s="89"/>
      <c r="O283" s="72" t="s">
        <v>179</v>
      </c>
      <c r="P283" s="74">
        <v>42828.45040509259</v>
      </c>
      <c r="Q283" s="72" t="s">
        <v>1332</v>
      </c>
      <c r="R283" s="76" t="s">
        <v>1524</v>
      </c>
      <c r="S283" s="72" t="s">
        <v>1574</v>
      </c>
      <c r="T283" s="72"/>
      <c r="U283" s="72"/>
      <c r="V283" s="76" t="s">
        <v>331</v>
      </c>
      <c r="W283" s="74">
        <v>42828.45040509259</v>
      </c>
      <c r="X283" s="76" t="s">
        <v>2088</v>
      </c>
      <c r="Y283" s="72"/>
      <c r="Z283" s="72"/>
      <c r="AA283" s="78" t="s">
        <v>2366</v>
      </c>
      <c r="AB283" s="72"/>
      <c r="AC283" s="72" t="b">
        <v>0</v>
      </c>
      <c r="AD283" s="72">
        <v>0</v>
      </c>
      <c r="AE283" s="78" t="s">
        <v>236</v>
      </c>
      <c r="AF283" s="72" t="b">
        <v>0</v>
      </c>
      <c r="AG283" s="72" t="s">
        <v>237</v>
      </c>
      <c r="AH283" s="72"/>
      <c r="AI283" s="78" t="s">
        <v>236</v>
      </c>
      <c r="AJ283" s="72" t="b">
        <v>0</v>
      </c>
      <c r="AK283" s="72">
        <v>0</v>
      </c>
      <c r="AL283" s="78" t="s">
        <v>236</v>
      </c>
      <c r="AM283" s="72" t="s">
        <v>247</v>
      </c>
      <c r="AN283" s="72" t="b">
        <v>0</v>
      </c>
      <c r="AO283" s="78" t="s">
        <v>2366</v>
      </c>
      <c r="AP283" s="72" t="s">
        <v>179</v>
      </c>
      <c r="AQ283" s="72">
        <v>0</v>
      </c>
      <c r="AR283" s="72">
        <v>0</v>
      </c>
      <c r="AS283" s="72"/>
      <c r="AT283" s="72"/>
      <c r="AU283" s="72"/>
      <c r="AV283" s="72"/>
      <c r="AW283" s="72"/>
      <c r="AX283" s="72"/>
      <c r="AY283" s="72"/>
      <c r="AZ283" s="72"/>
    </row>
    <row r="284" spans="1:52" x14ac:dyDescent="0.35">
      <c r="A284" s="70" t="s">
        <v>1032</v>
      </c>
      <c r="B284" s="70" t="s">
        <v>1032</v>
      </c>
      <c r="C284" s="83"/>
      <c r="D284" s="84"/>
      <c r="E284" s="85"/>
      <c r="F284" s="86"/>
      <c r="G284" s="83"/>
      <c r="H284" s="81"/>
      <c r="I284" s="87"/>
      <c r="J284" s="87"/>
      <c r="K284" s="36"/>
      <c r="L284" s="90">
        <v>284</v>
      </c>
      <c r="M284" s="90"/>
      <c r="N284" s="89"/>
      <c r="O284" s="72" t="s">
        <v>179</v>
      </c>
      <c r="P284" s="74">
        <v>42828.313217592593</v>
      </c>
      <c r="Q284" s="72" t="s">
        <v>1333</v>
      </c>
      <c r="R284" s="76" t="s">
        <v>1504</v>
      </c>
      <c r="S284" s="72" t="s">
        <v>1592</v>
      </c>
      <c r="T284" s="72"/>
      <c r="U284" s="72"/>
      <c r="V284" s="76" t="s">
        <v>1824</v>
      </c>
      <c r="W284" s="74">
        <v>42828.313217592593</v>
      </c>
      <c r="X284" s="76" t="s">
        <v>2089</v>
      </c>
      <c r="Y284" s="72"/>
      <c r="Z284" s="72"/>
      <c r="AA284" s="78" t="s">
        <v>2367</v>
      </c>
      <c r="AB284" s="72"/>
      <c r="AC284" s="72" t="b">
        <v>0</v>
      </c>
      <c r="AD284" s="72">
        <v>0</v>
      </c>
      <c r="AE284" s="78" t="s">
        <v>236</v>
      </c>
      <c r="AF284" s="72" t="b">
        <v>0</v>
      </c>
      <c r="AG284" s="72" t="s">
        <v>317</v>
      </c>
      <c r="AH284" s="72"/>
      <c r="AI284" s="78" t="s">
        <v>236</v>
      </c>
      <c r="AJ284" s="72" t="b">
        <v>0</v>
      </c>
      <c r="AK284" s="72">
        <v>1</v>
      </c>
      <c r="AL284" s="78" t="s">
        <v>236</v>
      </c>
      <c r="AM284" s="72" t="s">
        <v>1032</v>
      </c>
      <c r="AN284" s="72" t="b">
        <v>0</v>
      </c>
      <c r="AO284" s="78" t="s">
        <v>2367</v>
      </c>
      <c r="AP284" s="72" t="s">
        <v>179</v>
      </c>
      <c r="AQ284" s="72">
        <v>0</v>
      </c>
      <c r="AR284" s="72">
        <v>0</v>
      </c>
      <c r="AS284" s="72"/>
      <c r="AT284" s="72"/>
      <c r="AU284" s="72"/>
      <c r="AV284" s="72"/>
      <c r="AW284" s="72"/>
      <c r="AX284" s="72"/>
      <c r="AY284" s="72"/>
      <c r="AZ284" s="72"/>
    </row>
    <row r="285" spans="1:52" x14ac:dyDescent="0.35">
      <c r="A285" s="70" t="s">
        <v>1033</v>
      </c>
      <c r="B285" s="70" t="s">
        <v>1032</v>
      </c>
      <c r="C285" s="83"/>
      <c r="D285" s="84"/>
      <c r="E285" s="85"/>
      <c r="F285" s="86"/>
      <c r="G285" s="83"/>
      <c r="H285" s="81"/>
      <c r="I285" s="87"/>
      <c r="J285" s="87"/>
      <c r="K285" s="36"/>
      <c r="L285" s="90">
        <v>285</v>
      </c>
      <c r="M285" s="90"/>
      <c r="N285" s="89"/>
      <c r="O285" s="72" t="s">
        <v>219</v>
      </c>
      <c r="P285" s="74">
        <v>42828.453425925924</v>
      </c>
      <c r="Q285" s="72" t="s">
        <v>1334</v>
      </c>
      <c r="R285" s="76" t="s">
        <v>1504</v>
      </c>
      <c r="S285" s="72" t="s">
        <v>1592</v>
      </c>
      <c r="T285" s="72"/>
      <c r="U285" s="72"/>
      <c r="V285" s="76" t="s">
        <v>1825</v>
      </c>
      <c r="W285" s="74">
        <v>42828.453425925924</v>
      </c>
      <c r="X285" s="76" t="s">
        <v>2090</v>
      </c>
      <c r="Y285" s="72"/>
      <c r="Z285" s="72"/>
      <c r="AA285" s="78" t="s">
        <v>2368</v>
      </c>
      <c r="AB285" s="72"/>
      <c r="AC285" s="72" t="b">
        <v>0</v>
      </c>
      <c r="AD285" s="72">
        <v>0</v>
      </c>
      <c r="AE285" s="78" t="s">
        <v>236</v>
      </c>
      <c r="AF285" s="72" t="b">
        <v>0</v>
      </c>
      <c r="AG285" s="72" t="s">
        <v>317</v>
      </c>
      <c r="AH285" s="72"/>
      <c r="AI285" s="78" t="s">
        <v>236</v>
      </c>
      <c r="AJ285" s="72" t="b">
        <v>0</v>
      </c>
      <c r="AK285" s="72">
        <v>1</v>
      </c>
      <c r="AL285" s="78" t="s">
        <v>2367</v>
      </c>
      <c r="AM285" s="72" t="s">
        <v>250</v>
      </c>
      <c r="AN285" s="72" t="b">
        <v>0</v>
      </c>
      <c r="AO285" s="78" t="s">
        <v>2367</v>
      </c>
      <c r="AP285" s="72" t="s">
        <v>179</v>
      </c>
      <c r="AQ285" s="72">
        <v>0</v>
      </c>
      <c r="AR285" s="72">
        <v>0</v>
      </c>
      <c r="AS285" s="72"/>
      <c r="AT285" s="72"/>
      <c r="AU285" s="72"/>
      <c r="AV285" s="72"/>
      <c r="AW285" s="72"/>
      <c r="AX285" s="72"/>
      <c r="AY285" s="72"/>
      <c r="AZ285" s="72"/>
    </row>
    <row r="286" spans="1:52" x14ac:dyDescent="0.35">
      <c r="A286" s="70" t="s">
        <v>1034</v>
      </c>
      <c r="B286" s="70" t="s">
        <v>1034</v>
      </c>
      <c r="C286" s="83"/>
      <c r="D286" s="84"/>
      <c r="E286" s="85"/>
      <c r="F286" s="86"/>
      <c r="G286" s="83"/>
      <c r="H286" s="81"/>
      <c r="I286" s="87"/>
      <c r="J286" s="87"/>
      <c r="K286" s="36"/>
      <c r="L286" s="90">
        <v>286</v>
      </c>
      <c r="M286" s="90"/>
      <c r="N286" s="89"/>
      <c r="O286" s="72" t="s">
        <v>179</v>
      </c>
      <c r="P286" s="74">
        <v>42828.461805555555</v>
      </c>
      <c r="Q286" s="72" t="s">
        <v>1335</v>
      </c>
      <c r="R286" s="76" t="s">
        <v>1525</v>
      </c>
      <c r="S286" s="72" t="s">
        <v>1599</v>
      </c>
      <c r="T286" s="72"/>
      <c r="U286" s="72"/>
      <c r="V286" s="76" t="s">
        <v>1826</v>
      </c>
      <c r="W286" s="74">
        <v>42828.461805555555</v>
      </c>
      <c r="X286" s="76" t="s">
        <v>2091</v>
      </c>
      <c r="Y286" s="72"/>
      <c r="Z286" s="72"/>
      <c r="AA286" s="78" t="s">
        <v>2369</v>
      </c>
      <c r="AB286" s="72"/>
      <c r="AC286" s="72" t="b">
        <v>0</v>
      </c>
      <c r="AD286" s="72">
        <v>0</v>
      </c>
      <c r="AE286" s="78" t="s">
        <v>236</v>
      </c>
      <c r="AF286" s="72" t="b">
        <v>0</v>
      </c>
      <c r="AG286" s="72" t="s">
        <v>605</v>
      </c>
      <c r="AH286" s="72"/>
      <c r="AI286" s="78" t="s">
        <v>236</v>
      </c>
      <c r="AJ286" s="72" t="b">
        <v>0</v>
      </c>
      <c r="AK286" s="72">
        <v>0</v>
      </c>
      <c r="AL286" s="78" t="s">
        <v>236</v>
      </c>
      <c r="AM286" s="72" t="s">
        <v>248</v>
      </c>
      <c r="AN286" s="72" t="b">
        <v>0</v>
      </c>
      <c r="AO286" s="78" t="s">
        <v>2369</v>
      </c>
      <c r="AP286" s="72" t="s">
        <v>179</v>
      </c>
      <c r="AQ286" s="72">
        <v>0</v>
      </c>
      <c r="AR286" s="72">
        <v>0</v>
      </c>
      <c r="AS286" s="72"/>
      <c r="AT286" s="72"/>
      <c r="AU286" s="72"/>
      <c r="AV286" s="72"/>
      <c r="AW286" s="72"/>
      <c r="AX286" s="72"/>
      <c r="AY286" s="72"/>
      <c r="AZ286" s="72"/>
    </row>
    <row r="287" spans="1:52" x14ac:dyDescent="0.35">
      <c r="A287" s="70" t="s">
        <v>1035</v>
      </c>
      <c r="B287" s="70" t="s">
        <v>1035</v>
      </c>
      <c r="C287" s="83"/>
      <c r="D287" s="84"/>
      <c r="E287" s="85"/>
      <c r="F287" s="86"/>
      <c r="G287" s="83"/>
      <c r="H287" s="81"/>
      <c r="I287" s="87"/>
      <c r="J287" s="87"/>
      <c r="K287" s="36"/>
      <c r="L287" s="90">
        <v>287</v>
      </c>
      <c r="M287" s="90"/>
      <c r="N287" s="89"/>
      <c r="O287" s="72" t="s">
        <v>179</v>
      </c>
      <c r="P287" s="74">
        <v>42828.467349537037</v>
      </c>
      <c r="Q287" s="72" t="s">
        <v>1336</v>
      </c>
      <c r="R287" s="72"/>
      <c r="S287" s="72"/>
      <c r="T287" s="72"/>
      <c r="U287" s="72"/>
      <c r="V287" s="76" t="s">
        <v>1827</v>
      </c>
      <c r="W287" s="74">
        <v>42828.467349537037</v>
      </c>
      <c r="X287" s="76" t="s">
        <v>2092</v>
      </c>
      <c r="Y287" s="72"/>
      <c r="Z287" s="72"/>
      <c r="AA287" s="78" t="s">
        <v>2370</v>
      </c>
      <c r="AB287" s="72"/>
      <c r="AC287" s="72" t="b">
        <v>0</v>
      </c>
      <c r="AD287" s="72">
        <v>0</v>
      </c>
      <c r="AE287" s="78" t="s">
        <v>236</v>
      </c>
      <c r="AF287" s="72" t="b">
        <v>0</v>
      </c>
      <c r="AG287" s="72" t="s">
        <v>241</v>
      </c>
      <c r="AH287" s="72"/>
      <c r="AI287" s="78" t="s">
        <v>236</v>
      </c>
      <c r="AJ287" s="72" t="b">
        <v>0</v>
      </c>
      <c r="AK287" s="72">
        <v>0</v>
      </c>
      <c r="AL287" s="78" t="s">
        <v>236</v>
      </c>
      <c r="AM287" s="72" t="s">
        <v>247</v>
      </c>
      <c r="AN287" s="72" t="b">
        <v>0</v>
      </c>
      <c r="AO287" s="78" t="s">
        <v>2370</v>
      </c>
      <c r="AP287" s="72" t="s">
        <v>179</v>
      </c>
      <c r="AQ287" s="72">
        <v>0</v>
      </c>
      <c r="AR287" s="72">
        <v>0</v>
      </c>
      <c r="AS287" s="72"/>
      <c r="AT287" s="72"/>
      <c r="AU287" s="72"/>
      <c r="AV287" s="72"/>
      <c r="AW287" s="72"/>
      <c r="AX287" s="72"/>
      <c r="AY287" s="72"/>
      <c r="AZ287" s="72"/>
    </row>
    <row r="288" spans="1:52" x14ac:dyDescent="0.35">
      <c r="A288" s="70" t="s">
        <v>1036</v>
      </c>
      <c r="B288" s="70" t="s">
        <v>1104</v>
      </c>
      <c r="C288" s="83"/>
      <c r="D288" s="84"/>
      <c r="E288" s="85"/>
      <c r="F288" s="86"/>
      <c r="G288" s="83"/>
      <c r="H288" s="81"/>
      <c r="I288" s="87"/>
      <c r="J288" s="87"/>
      <c r="K288" s="36"/>
      <c r="L288" s="90">
        <v>288</v>
      </c>
      <c r="M288" s="90"/>
      <c r="N288" s="89"/>
      <c r="O288" s="72" t="s">
        <v>220</v>
      </c>
      <c r="P288" s="74">
        <v>42828.469560185185</v>
      </c>
      <c r="Q288" s="72" t="s">
        <v>1337</v>
      </c>
      <c r="R288" s="72"/>
      <c r="S288" s="72"/>
      <c r="T288" s="72"/>
      <c r="U288" s="72"/>
      <c r="V288" s="76" t="s">
        <v>1828</v>
      </c>
      <c r="W288" s="74">
        <v>42828.469560185185</v>
      </c>
      <c r="X288" s="76" t="s">
        <v>2093</v>
      </c>
      <c r="Y288" s="72"/>
      <c r="Z288" s="72"/>
      <c r="AA288" s="78" t="s">
        <v>2371</v>
      </c>
      <c r="AB288" s="72"/>
      <c r="AC288" s="72" t="b">
        <v>0</v>
      </c>
      <c r="AD288" s="72">
        <v>0</v>
      </c>
      <c r="AE288" s="78" t="s">
        <v>2439</v>
      </c>
      <c r="AF288" s="72" t="b">
        <v>0</v>
      </c>
      <c r="AG288" s="72" t="s">
        <v>237</v>
      </c>
      <c r="AH288" s="72"/>
      <c r="AI288" s="78" t="s">
        <v>236</v>
      </c>
      <c r="AJ288" s="72" t="b">
        <v>0</v>
      </c>
      <c r="AK288" s="72">
        <v>0</v>
      </c>
      <c r="AL288" s="78" t="s">
        <v>236</v>
      </c>
      <c r="AM288" s="72" t="s">
        <v>250</v>
      </c>
      <c r="AN288" s="72" t="b">
        <v>0</v>
      </c>
      <c r="AO288" s="78" t="s">
        <v>2371</v>
      </c>
      <c r="AP288" s="72" t="s">
        <v>179</v>
      </c>
      <c r="AQ288" s="72">
        <v>0</v>
      </c>
      <c r="AR288" s="72">
        <v>0</v>
      </c>
      <c r="AS288" s="72"/>
      <c r="AT288" s="72"/>
      <c r="AU288" s="72"/>
      <c r="AV288" s="72"/>
      <c r="AW288" s="72"/>
      <c r="AX288" s="72"/>
      <c r="AY288" s="72"/>
      <c r="AZ288" s="72"/>
    </row>
    <row r="289" spans="1:52" x14ac:dyDescent="0.35">
      <c r="A289" s="70" t="s">
        <v>1037</v>
      </c>
      <c r="B289" s="70" t="s">
        <v>1037</v>
      </c>
      <c r="C289" s="83"/>
      <c r="D289" s="84"/>
      <c r="E289" s="85"/>
      <c r="F289" s="86"/>
      <c r="G289" s="83"/>
      <c r="H289" s="81"/>
      <c r="I289" s="87"/>
      <c r="J289" s="87"/>
      <c r="K289" s="36"/>
      <c r="L289" s="90">
        <v>289</v>
      </c>
      <c r="M289" s="90"/>
      <c r="N289" s="89"/>
      <c r="O289" s="72" t="s">
        <v>179</v>
      </c>
      <c r="P289" s="74">
        <v>42828.473969907405</v>
      </c>
      <c r="Q289" s="72" t="s">
        <v>1338</v>
      </c>
      <c r="R289" s="76" t="s">
        <v>1526</v>
      </c>
      <c r="S289" s="72" t="s">
        <v>227</v>
      </c>
      <c r="T289" s="72" t="s">
        <v>1636</v>
      </c>
      <c r="U289" s="76" t="s">
        <v>1691</v>
      </c>
      <c r="V289" s="76" t="s">
        <v>1691</v>
      </c>
      <c r="W289" s="74">
        <v>42828.473969907405</v>
      </c>
      <c r="X289" s="76" t="s">
        <v>2094</v>
      </c>
      <c r="Y289" s="72"/>
      <c r="Z289" s="72"/>
      <c r="AA289" s="78" t="s">
        <v>2372</v>
      </c>
      <c r="AB289" s="72"/>
      <c r="AC289" s="72" t="b">
        <v>0</v>
      </c>
      <c r="AD289" s="72">
        <v>0</v>
      </c>
      <c r="AE289" s="78" t="s">
        <v>236</v>
      </c>
      <c r="AF289" s="72" t="b">
        <v>0</v>
      </c>
      <c r="AG289" s="72" t="s">
        <v>2442</v>
      </c>
      <c r="AH289" s="72"/>
      <c r="AI289" s="78" t="s">
        <v>236</v>
      </c>
      <c r="AJ289" s="72" t="b">
        <v>0</v>
      </c>
      <c r="AK289" s="72">
        <v>0</v>
      </c>
      <c r="AL289" s="78" t="s">
        <v>236</v>
      </c>
      <c r="AM289" s="72" t="s">
        <v>2476</v>
      </c>
      <c r="AN289" s="72" t="b">
        <v>0</v>
      </c>
      <c r="AO289" s="78" t="s">
        <v>2372</v>
      </c>
      <c r="AP289" s="72" t="s">
        <v>179</v>
      </c>
      <c r="AQ289" s="72">
        <v>0</v>
      </c>
      <c r="AR289" s="72">
        <v>0</v>
      </c>
      <c r="AS289" s="72"/>
      <c r="AT289" s="72"/>
      <c r="AU289" s="72"/>
      <c r="AV289" s="72"/>
      <c r="AW289" s="72"/>
      <c r="AX289" s="72"/>
      <c r="AY289" s="72"/>
      <c r="AZ289" s="72"/>
    </row>
    <row r="290" spans="1:52" x14ac:dyDescent="0.35">
      <c r="A290" s="70" t="s">
        <v>1038</v>
      </c>
      <c r="B290" s="70" t="s">
        <v>1038</v>
      </c>
      <c r="C290" s="83"/>
      <c r="D290" s="84"/>
      <c r="E290" s="85"/>
      <c r="F290" s="86"/>
      <c r="G290" s="83"/>
      <c r="H290" s="81"/>
      <c r="I290" s="87"/>
      <c r="J290" s="87"/>
      <c r="K290" s="36"/>
      <c r="L290" s="90">
        <v>290</v>
      </c>
      <c r="M290" s="90"/>
      <c r="N290" s="89"/>
      <c r="O290" s="72" t="s">
        <v>179</v>
      </c>
      <c r="P290" s="74">
        <v>42827.625034722223</v>
      </c>
      <c r="Q290" s="72" t="s">
        <v>1339</v>
      </c>
      <c r="R290" s="76" t="s">
        <v>1527</v>
      </c>
      <c r="S290" s="72" t="s">
        <v>229</v>
      </c>
      <c r="T290" s="72" t="s">
        <v>1636</v>
      </c>
      <c r="U290" s="72"/>
      <c r="V290" s="76" t="s">
        <v>1829</v>
      </c>
      <c r="W290" s="74">
        <v>42827.625034722223</v>
      </c>
      <c r="X290" s="76" t="s">
        <v>2095</v>
      </c>
      <c r="Y290" s="72"/>
      <c r="Z290" s="72"/>
      <c r="AA290" s="78" t="s">
        <v>2373</v>
      </c>
      <c r="AB290" s="72"/>
      <c r="AC290" s="72" t="b">
        <v>0</v>
      </c>
      <c r="AD290" s="72">
        <v>0</v>
      </c>
      <c r="AE290" s="78" t="s">
        <v>236</v>
      </c>
      <c r="AF290" s="72" t="b">
        <v>0</v>
      </c>
      <c r="AG290" s="72" t="s">
        <v>317</v>
      </c>
      <c r="AH290" s="72"/>
      <c r="AI290" s="78" t="s">
        <v>236</v>
      </c>
      <c r="AJ290" s="72" t="b">
        <v>0</v>
      </c>
      <c r="AK290" s="72">
        <v>1</v>
      </c>
      <c r="AL290" s="78" t="s">
        <v>236</v>
      </c>
      <c r="AM290" s="72" t="s">
        <v>251</v>
      </c>
      <c r="AN290" s="72" t="b">
        <v>1</v>
      </c>
      <c r="AO290" s="78" t="s">
        <v>2373</v>
      </c>
      <c r="AP290" s="72" t="s">
        <v>179</v>
      </c>
      <c r="AQ290" s="72">
        <v>0</v>
      </c>
      <c r="AR290" s="72">
        <v>0</v>
      </c>
      <c r="AS290" s="72"/>
      <c r="AT290" s="72"/>
      <c r="AU290" s="72"/>
      <c r="AV290" s="72"/>
      <c r="AW290" s="72"/>
      <c r="AX290" s="72"/>
      <c r="AY290" s="72"/>
      <c r="AZ290" s="72"/>
    </row>
    <row r="291" spans="1:52" x14ac:dyDescent="0.35">
      <c r="A291" s="70" t="s">
        <v>1039</v>
      </c>
      <c r="B291" s="70" t="s">
        <v>1038</v>
      </c>
      <c r="C291" s="83"/>
      <c r="D291" s="84"/>
      <c r="E291" s="85"/>
      <c r="F291" s="86"/>
      <c r="G291" s="83"/>
      <c r="H291" s="81"/>
      <c r="I291" s="87"/>
      <c r="J291" s="87"/>
      <c r="K291" s="36"/>
      <c r="L291" s="90">
        <v>291</v>
      </c>
      <c r="M291" s="90"/>
      <c r="N291" s="89"/>
      <c r="O291" s="72" t="s">
        <v>219</v>
      </c>
      <c r="P291" s="74">
        <v>42828.478333333333</v>
      </c>
      <c r="Q291" s="72" t="s">
        <v>1340</v>
      </c>
      <c r="R291" s="72"/>
      <c r="S291" s="72"/>
      <c r="T291" s="72" t="s">
        <v>1636</v>
      </c>
      <c r="U291" s="72"/>
      <c r="V291" s="76" t="s">
        <v>1830</v>
      </c>
      <c r="W291" s="74">
        <v>42828.478333333333</v>
      </c>
      <c r="X291" s="76" t="s">
        <v>2096</v>
      </c>
      <c r="Y291" s="72"/>
      <c r="Z291" s="72"/>
      <c r="AA291" s="78" t="s">
        <v>2374</v>
      </c>
      <c r="AB291" s="72"/>
      <c r="AC291" s="72" t="b">
        <v>0</v>
      </c>
      <c r="AD291" s="72">
        <v>0</v>
      </c>
      <c r="AE291" s="78" t="s">
        <v>236</v>
      </c>
      <c r="AF291" s="72" t="b">
        <v>0</v>
      </c>
      <c r="AG291" s="72" t="s">
        <v>317</v>
      </c>
      <c r="AH291" s="72"/>
      <c r="AI291" s="78" t="s">
        <v>236</v>
      </c>
      <c r="AJ291" s="72" t="b">
        <v>0</v>
      </c>
      <c r="AK291" s="72">
        <v>1</v>
      </c>
      <c r="AL291" s="78" t="s">
        <v>2373</v>
      </c>
      <c r="AM291" s="72" t="s">
        <v>250</v>
      </c>
      <c r="AN291" s="72" t="b">
        <v>0</v>
      </c>
      <c r="AO291" s="78" t="s">
        <v>2373</v>
      </c>
      <c r="AP291" s="72" t="s">
        <v>179</v>
      </c>
      <c r="AQ291" s="72">
        <v>0</v>
      </c>
      <c r="AR291" s="72">
        <v>0</v>
      </c>
      <c r="AS291" s="72"/>
      <c r="AT291" s="72"/>
      <c r="AU291" s="72"/>
      <c r="AV291" s="72"/>
      <c r="AW291" s="72"/>
      <c r="AX291" s="72"/>
      <c r="AY291" s="72"/>
      <c r="AZ291" s="72"/>
    </row>
    <row r="292" spans="1:52" x14ac:dyDescent="0.35">
      <c r="A292" s="70" t="s">
        <v>1040</v>
      </c>
      <c r="B292" s="70" t="s">
        <v>1040</v>
      </c>
      <c r="C292" s="83"/>
      <c r="D292" s="84"/>
      <c r="E292" s="85"/>
      <c r="F292" s="86"/>
      <c r="G292" s="83"/>
      <c r="H292" s="81"/>
      <c r="I292" s="87"/>
      <c r="J292" s="87"/>
      <c r="K292" s="36"/>
      <c r="L292" s="90">
        <v>292</v>
      </c>
      <c r="M292" s="90"/>
      <c r="N292" s="89"/>
      <c r="O292" s="72" t="s">
        <v>179</v>
      </c>
      <c r="P292" s="74">
        <v>42764.849826388891</v>
      </c>
      <c r="Q292" s="72" t="s">
        <v>1341</v>
      </c>
      <c r="R292" s="76" t="s">
        <v>1528</v>
      </c>
      <c r="S292" s="72" t="s">
        <v>344</v>
      </c>
      <c r="T292" s="72"/>
      <c r="U292" s="72"/>
      <c r="V292" s="76" t="s">
        <v>331</v>
      </c>
      <c r="W292" s="74">
        <v>42764.849826388891</v>
      </c>
      <c r="X292" s="76" t="s">
        <v>2097</v>
      </c>
      <c r="Y292" s="72"/>
      <c r="Z292" s="72"/>
      <c r="AA292" s="78" t="s">
        <v>2375</v>
      </c>
      <c r="AB292" s="72"/>
      <c r="AC292" s="72" t="b">
        <v>0</v>
      </c>
      <c r="AD292" s="72">
        <v>1</v>
      </c>
      <c r="AE292" s="78" t="s">
        <v>236</v>
      </c>
      <c r="AF292" s="72" t="b">
        <v>0</v>
      </c>
      <c r="AG292" s="72" t="s">
        <v>317</v>
      </c>
      <c r="AH292" s="72"/>
      <c r="AI292" s="78" t="s">
        <v>236</v>
      </c>
      <c r="AJ292" s="72" t="b">
        <v>0</v>
      </c>
      <c r="AK292" s="72">
        <v>2</v>
      </c>
      <c r="AL292" s="78" t="s">
        <v>236</v>
      </c>
      <c r="AM292" s="72" t="s">
        <v>250</v>
      </c>
      <c r="AN292" s="72" t="b">
        <v>0</v>
      </c>
      <c r="AO292" s="78" t="s">
        <v>2375</v>
      </c>
      <c r="AP292" s="72" t="s">
        <v>258</v>
      </c>
      <c r="AQ292" s="72">
        <v>0</v>
      </c>
      <c r="AR292" s="72">
        <v>0</v>
      </c>
      <c r="AS292" s="72"/>
      <c r="AT292" s="72"/>
      <c r="AU292" s="72"/>
      <c r="AV292" s="72"/>
      <c r="AW292" s="72"/>
      <c r="AX292" s="72"/>
      <c r="AY292" s="72"/>
      <c r="AZ292" s="72"/>
    </row>
    <row r="293" spans="1:52" x14ac:dyDescent="0.35">
      <c r="A293" s="70" t="s">
        <v>1041</v>
      </c>
      <c r="B293" s="70" t="s">
        <v>1040</v>
      </c>
      <c r="C293" s="83"/>
      <c r="D293" s="84"/>
      <c r="E293" s="85"/>
      <c r="F293" s="86"/>
      <c r="G293" s="83"/>
      <c r="H293" s="81"/>
      <c r="I293" s="87"/>
      <c r="J293" s="87"/>
      <c r="K293" s="36"/>
      <c r="L293" s="90">
        <v>293</v>
      </c>
      <c r="M293" s="90"/>
      <c r="N293" s="89"/>
      <c r="O293" s="72" t="s">
        <v>219</v>
      </c>
      <c r="P293" s="74">
        <v>42828.479108796295</v>
      </c>
      <c r="Q293" s="72" t="s">
        <v>1342</v>
      </c>
      <c r="R293" s="76" t="s">
        <v>1528</v>
      </c>
      <c r="S293" s="72" t="s">
        <v>344</v>
      </c>
      <c r="T293" s="72"/>
      <c r="U293" s="72"/>
      <c r="V293" s="76" t="s">
        <v>1831</v>
      </c>
      <c r="W293" s="74">
        <v>42828.479108796295</v>
      </c>
      <c r="X293" s="76" t="s">
        <v>2098</v>
      </c>
      <c r="Y293" s="72"/>
      <c r="Z293" s="72"/>
      <c r="AA293" s="78" t="s">
        <v>2376</v>
      </c>
      <c r="AB293" s="72"/>
      <c r="AC293" s="72" t="b">
        <v>0</v>
      </c>
      <c r="AD293" s="72">
        <v>0</v>
      </c>
      <c r="AE293" s="78" t="s">
        <v>236</v>
      </c>
      <c r="AF293" s="72" t="b">
        <v>0</v>
      </c>
      <c r="AG293" s="72" t="s">
        <v>317</v>
      </c>
      <c r="AH293" s="72"/>
      <c r="AI293" s="78" t="s">
        <v>236</v>
      </c>
      <c r="AJ293" s="72" t="b">
        <v>0</v>
      </c>
      <c r="AK293" s="72">
        <v>2</v>
      </c>
      <c r="AL293" s="78" t="s">
        <v>2375</v>
      </c>
      <c r="AM293" s="72" t="s">
        <v>247</v>
      </c>
      <c r="AN293" s="72" t="b">
        <v>0</v>
      </c>
      <c r="AO293" s="78" t="s">
        <v>2375</v>
      </c>
      <c r="AP293" s="72" t="s">
        <v>179</v>
      </c>
      <c r="AQ293" s="72">
        <v>0</v>
      </c>
      <c r="AR293" s="72">
        <v>0</v>
      </c>
      <c r="AS293" s="72"/>
      <c r="AT293" s="72"/>
      <c r="AU293" s="72"/>
      <c r="AV293" s="72"/>
      <c r="AW293" s="72"/>
      <c r="AX293" s="72"/>
      <c r="AY293" s="72"/>
      <c r="AZ293" s="72"/>
    </row>
    <row r="294" spans="1:52" x14ac:dyDescent="0.35">
      <c r="A294" s="70" t="s">
        <v>1042</v>
      </c>
      <c r="B294" s="70" t="s">
        <v>1042</v>
      </c>
      <c r="C294" s="83"/>
      <c r="D294" s="84"/>
      <c r="E294" s="85"/>
      <c r="F294" s="86"/>
      <c r="G294" s="83"/>
      <c r="H294" s="81"/>
      <c r="I294" s="87"/>
      <c r="J294" s="87"/>
      <c r="K294" s="36"/>
      <c r="L294" s="90">
        <v>294</v>
      </c>
      <c r="M294" s="90"/>
      <c r="N294" s="89"/>
      <c r="O294" s="72" t="s">
        <v>179</v>
      </c>
      <c r="P294" s="74">
        <v>42828.481296296297</v>
      </c>
      <c r="Q294" s="72" t="s">
        <v>1343</v>
      </c>
      <c r="R294" s="72"/>
      <c r="S294" s="72"/>
      <c r="T294" s="72"/>
      <c r="U294" s="72"/>
      <c r="V294" s="76" t="s">
        <v>1832</v>
      </c>
      <c r="W294" s="74">
        <v>42828.481296296297</v>
      </c>
      <c r="X294" s="76" t="s">
        <v>2099</v>
      </c>
      <c r="Y294" s="72"/>
      <c r="Z294" s="72"/>
      <c r="AA294" s="78" t="s">
        <v>2377</v>
      </c>
      <c r="AB294" s="72"/>
      <c r="AC294" s="72" t="b">
        <v>0</v>
      </c>
      <c r="AD294" s="72">
        <v>0</v>
      </c>
      <c r="AE294" s="78" t="s">
        <v>236</v>
      </c>
      <c r="AF294" s="72" t="b">
        <v>0</v>
      </c>
      <c r="AG294" s="72" t="s">
        <v>605</v>
      </c>
      <c r="AH294" s="72"/>
      <c r="AI294" s="78" t="s">
        <v>236</v>
      </c>
      <c r="AJ294" s="72" t="b">
        <v>0</v>
      </c>
      <c r="AK294" s="72">
        <v>0</v>
      </c>
      <c r="AL294" s="78" t="s">
        <v>236</v>
      </c>
      <c r="AM294" s="72" t="s">
        <v>254</v>
      </c>
      <c r="AN294" s="72" t="b">
        <v>0</v>
      </c>
      <c r="AO294" s="78" t="s">
        <v>2377</v>
      </c>
      <c r="AP294" s="72" t="s">
        <v>179</v>
      </c>
      <c r="AQ294" s="72">
        <v>0</v>
      </c>
      <c r="AR294" s="72">
        <v>0</v>
      </c>
      <c r="AS294" s="72"/>
      <c r="AT294" s="72"/>
      <c r="AU294" s="72"/>
      <c r="AV294" s="72"/>
      <c r="AW294" s="72"/>
      <c r="AX294" s="72"/>
      <c r="AY294" s="72"/>
      <c r="AZ294" s="72"/>
    </row>
    <row r="295" spans="1:52" x14ac:dyDescent="0.35">
      <c r="A295" s="70" t="s">
        <v>1043</v>
      </c>
      <c r="B295" s="70" t="s">
        <v>1043</v>
      </c>
      <c r="C295" s="83"/>
      <c r="D295" s="84"/>
      <c r="E295" s="85"/>
      <c r="F295" s="86"/>
      <c r="G295" s="83"/>
      <c r="H295" s="81"/>
      <c r="I295" s="87"/>
      <c r="J295" s="87"/>
      <c r="K295" s="36"/>
      <c r="L295" s="90">
        <v>295</v>
      </c>
      <c r="M295" s="90"/>
      <c r="N295" s="89"/>
      <c r="O295" s="72" t="s">
        <v>179</v>
      </c>
      <c r="P295" s="74">
        <v>42828.48196759259</v>
      </c>
      <c r="Q295" s="72" t="s">
        <v>1344</v>
      </c>
      <c r="R295" s="76" t="s">
        <v>1529</v>
      </c>
      <c r="S295" s="72" t="s">
        <v>1600</v>
      </c>
      <c r="T295" s="72"/>
      <c r="U295" s="76" t="s">
        <v>1692</v>
      </c>
      <c r="V295" s="76" t="s">
        <v>1692</v>
      </c>
      <c r="W295" s="74">
        <v>42828.48196759259</v>
      </c>
      <c r="X295" s="76" t="s">
        <v>2100</v>
      </c>
      <c r="Y295" s="72"/>
      <c r="Z295" s="72"/>
      <c r="AA295" s="78" t="s">
        <v>2378</v>
      </c>
      <c r="AB295" s="72"/>
      <c r="AC295" s="72" t="b">
        <v>0</v>
      </c>
      <c r="AD295" s="72">
        <v>2</v>
      </c>
      <c r="AE295" s="78" t="s">
        <v>236</v>
      </c>
      <c r="AF295" s="72" t="b">
        <v>0</v>
      </c>
      <c r="AG295" s="72" t="s">
        <v>237</v>
      </c>
      <c r="AH295" s="72"/>
      <c r="AI295" s="78" t="s">
        <v>236</v>
      </c>
      <c r="AJ295" s="72" t="b">
        <v>0</v>
      </c>
      <c r="AK295" s="72">
        <v>0</v>
      </c>
      <c r="AL295" s="78" t="s">
        <v>236</v>
      </c>
      <c r="AM295" s="72" t="s">
        <v>2477</v>
      </c>
      <c r="AN295" s="72" t="b">
        <v>0</v>
      </c>
      <c r="AO295" s="78" t="s">
        <v>2378</v>
      </c>
      <c r="AP295" s="72" t="s">
        <v>179</v>
      </c>
      <c r="AQ295" s="72">
        <v>0</v>
      </c>
      <c r="AR295" s="72">
        <v>0</v>
      </c>
      <c r="AS295" s="72"/>
      <c r="AT295" s="72"/>
      <c r="AU295" s="72"/>
      <c r="AV295" s="72"/>
      <c r="AW295" s="72"/>
      <c r="AX295" s="72"/>
      <c r="AY295" s="72"/>
      <c r="AZ295" s="72"/>
    </row>
    <row r="296" spans="1:52" x14ac:dyDescent="0.35">
      <c r="A296" s="70" t="s">
        <v>1044</v>
      </c>
      <c r="B296" s="70" t="s">
        <v>1044</v>
      </c>
      <c r="C296" s="83"/>
      <c r="D296" s="84"/>
      <c r="E296" s="85"/>
      <c r="F296" s="86"/>
      <c r="G296" s="83"/>
      <c r="H296" s="81"/>
      <c r="I296" s="87"/>
      <c r="J296" s="87"/>
      <c r="K296" s="36"/>
      <c r="L296" s="90">
        <v>296</v>
      </c>
      <c r="M296" s="90"/>
      <c r="N296" s="89"/>
      <c r="O296" s="72" t="s">
        <v>179</v>
      </c>
      <c r="P296" s="74">
        <v>42828.483148148145</v>
      </c>
      <c r="Q296" s="72" t="s">
        <v>1345</v>
      </c>
      <c r="R296" s="76" t="s">
        <v>1530</v>
      </c>
      <c r="S296" s="72" t="s">
        <v>221</v>
      </c>
      <c r="T296" s="72" t="s">
        <v>1637</v>
      </c>
      <c r="U296" s="72"/>
      <c r="V296" s="76" t="s">
        <v>331</v>
      </c>
      <c r="W296" s="74">
        <v>42828.483148148145</v>
      </c>
      <c r="X296" s="76" t="s">
        <v>2101</v>
      </c>
      <c r="Y296" s="72"/>
      <c r="Z296" s="72"/>
      <c r="AA296" s="78" t="s">
        <v>2379</v>
      </c>
      <c r="AB296" s="72"/>
      <c r="AC296" s="72" t="b">
        <v>0</v>
      </c>
      <c r="AD296" s="72">
        <v>0</v>
      </c>
      <c r="AE296" s="78" t="s">
        <v>236</v>
      </c>
      <c r="AF296" s="72" t="b">
        <v>0</v>
      </c>
      <c r="AG296" s="72" t="s">
        <v>607</v>
      </c>
      <c r="AH296" s="72"/>
      <c r="AI296" s="78" t="s">
        <v>236</v>
      </c>
      <c r="AJ296" s="72" t="b">
        <v>0</v>
      </c>
      <c r="AK296" s="72">
        <v>0</v>
      </c>
      <c r="AL296" s="78" t="s">
        <v>236</v>
      </c>
      <c r="AM296" s="72" t="s">
        <v>247</v>
      </c>
      <c r="AN296" s="72" t="b">
        <v>0</v>
      </c>
      <c r="AO296" s="78" t="s">
        <v>2379</v>
      </c>
      <c r="AP296" s="72" t="s">
        <v>179</v>
      </c>
      <c r="AQ296" s="72">
        <v>0</v>
      </c>
      <c r="AR296" s="72">
        <v>0</v>
      </c>
      <c r="AS296" s="72"/>
      <c r="AT296" s="72"/>
      <c r="AU296" s="72"/>
      <c r="AV296" s="72"/>
      <c r="AW296" s="72"/>
      <c r="AX296" s="72"/>
      <c r="AY296" s="72"/>
      <c r="AZ296" s="72"/>
    </row>
    <row r="297" spans="1:52" x14ac:dyDescent="0.35">
      <c r="A297" s="70" t="s">
        <v>1045</v>
      </c>
      <c r="B297" s="70" t="s">
        <v>1045</v>
      </c>
      <c r="C297" s="83"/>
      <c r="D297" s="84"/>
      <c r="E297" s="85"/>
      <c r="F297" s="86"/>
      <c r="G297" s="83"/>
      <c r="H297" s="81"/>
      <c r="I297" s="87"/>
      <c r="J297" s="87"/>
      <c r="K297" s="36"/>
      <c r="L297" s="90">
        <v>297</v>
      </c>
      <c r="M297" s="90"/>
      <c r="N297" s="89"/>
      <c r="O297" s="72" t="s">
        <v>179</v>
      </c>
      <c r="P297" s="74">
        <v>42828.484120370369</v>
      </c>
      <c r="Q297" s="72" t="s">
        <v>1346</v>
      </c>
      <c r="R297" s="76" t="s">
        <v>1531</v>
      </c>
      <c r="S297" s="72" t="s">
        <v>349</v>
      </c>
      <c r="T297" s="72"/>
      <c r="U297" s="72"/>
      <c r="V297" s="76" t="s">
        <v>1833</v>
      </c>
      <c r="W297" s="74">
        <v>42828.484120370369</v>
      </c>
      <c r="X297" s="76" t="s">
        <v>2102</v>
      </c>
      <c r="Y297" s="72"/>
      <c r="Z297" s="72"/>
      <c r="AA297" s="78" t="s">
        <v>2380</v>
      </c>
      <c r="AB297" s="72"/>
      <c r="AC297" s="72" t="b">
        <v>0</v>
      </c>
      <c r="AD297" s="72">
        <v>0</v>
      </c>
      <c r="AE297" s="78" t="s">
        <v>236</v>
      </c>
      <c r="AF297" s="72" t="b">
        <v>0</v>
      </c>
      <c r="AG297" s="72" t="s">
        <v>605</v>
      </c>
      <c r="AH297" s="72"/>
      <c r="AI297" s="78" t="s">
        <v>236</v>
      </c>
      <c r="AJ297" s="72" t="b">
        <v>0</v>
      </c>
      <c r="AK297" s="72">
        <v>0</v>
      </c>
      <c r="AL297" s="78" t="s">
        <v>236</v>
      </c>
      <c r="AM297" s="72" t="s">
        <v>247</v>
      </c>
      <c r="AN297" s="72" t="b">
        <v>0</v>
      </c>
      <c r="AO297" s="78" t="s">
        <v>2380</v>
      </c>
      <c r="AP297" s="72" t="s">
        <v>179</v>
      </c>
      <c r="AQ297" s="72">
        <v>0</v>
      </c>
      <c r="AR297" s="72">
        <v>0</v>
      </c>
      <c r="AS297" s="72"/>
      <c r="AT297" s="72"/>
      <c r="AU297" s="72"/>
      <c r="AV297" s="72"/>
      <c r="AW297" s="72"/>
      <c r="AX297" s="72"/>
      <c r="AY297" s="72"/>
      <c r="AZ297" s="72"/>
    </row>
    <row r="298" spans="1:52" x14ac:dyDescent="0.35">
      <c r="A298" s="70" t="s">
        <v>1046</v>
      </c>
      <c r="B298" s="70" t="s">
        <v>1046</v>
      </c>
      <c r="C298" s="83"/>
      <c r="D298" s="84"/>
      <c r="E298" s="85"/>
      <c r="F298" s="86"/>
      <c r="G298" s="83"/>
      <c r="H298" s="81"/>
      <c r="I298" s="87"/>
      <c r="J298" s="87"/>
      <c r="K298" s="36"/>
      <c r="L298" s="90">
        <v>298</v>
      </c>
      <c r="M298" s="90"/>
      <c r="N298" s="89"/>
      <c r="O298" s="72" t="s">
        <v>179</v>
      </c>
      <c r="P298" s="74">
        <v>42828.4843287037</v>
      </c>
      <c r="Q298" s="72" t="s">
        <v>1347</v>
      </c>
      <c r="R298" s="76" t="s">
        <v>1529</v>
      </c>
      <c r="S298" s="72" t="s">
        <v>1600</v>
      </c>
      <c r="T298" s="72"/>
      <c r="U298" s="72"/>
      <c r="V298" s="76" t="s">
        <v>1834</v>
      </c>
      <c r="W298" s="74">
        <v>42828.4843287037</v>
      </c>
      <c r="X298" s="76" t="s">
        <v>2103</v>
      </c>
      <c r="Y298" s="72"/>
      <c r="Z298" s="72"/>
      <c r="AA298" s="78" t="s">
        <v>2381</v>
      </c>
      <c r="AB298" s="72"/>
      <c r="AC298" s="72" t="b">
        <v>0</v>
      </c>
      <c r="AD298" s="72">
        <v>0</v>
      </c>
      <c r="AE298" s="78" t="s">
        <v>236</v>
      </c>
      <c r="AF298" s="72" t="b">
        <v>0</v>
      </c>
      <c r="AG298" s="72" t="s">
        <v>237</v>
      </c>
      <c r="AH298" s="72"/>
      <c r="AI298" s="78" t="s">
        <v>236</v>
      </c>
      <c r="AJ298" s="72" t="b">
        <v>0</v>
      </c>
      <c r="AK298" s="72">
        <v>0</v>
      </c>
      <c r="AL298" s="78" t="s">
        <v>236</v>
      </c>
      <c r="AM298" s="72" t="s">
        <v>243</v>
      </c>
      <c r="AN298" s="72" t="b">
        <v>0</v>
      </c>
      <c r="AO298" s="78" t="s">
        <v>2381</v>
      </c>
      <c r="AP298" s="72" t="s">
        <v>179</v>
      </c>
      <c r="AQ298" s="72">
        <v>0</v>
      </c>
      <c r="AR298" s="72">
        <v>0</v>
      </c>
      <c r="AS298" s="72"/>
      <c r="AT298" s="72"/>
      <c r="AU298" s="72"/>
      <c r="AV298" s="72"/>
      <c r="AW298" s="72"/>
      <c r="AX298" s="72"/>
      <c r="AY298" s="72"/>
      <c r="AZ298" s="72"/>
    </row>
    <row r="299" spans="1:52" x14ac:dyDescent="0.35">
      <c r="A299" s="70" t="s">
        <v>1047</v>
      </c>
      <c r="B299" s="70" t="s">
        <v>1047</v>
      </c>
      <c r="C299" s="83"/>
      <c r="D299" s="84"/>
      <c r="E299" s="85"/>
      <c r="F299" s="86"/>
      <c r="G299" s="83"/>
      <c r="H299" s="81"/>
      <c r="I299" s="87"/>
      <c r="J299" s="87"/>
      <c r="K299" s="36"/>
      <c r="L299" s="90">
        <v>299</v>
      </c>
      <c r="M299" s="90"/>
      <c r="N299" s="89"/>
      <c r="O299" s="72" t="s">
        <v>179</v>
      </c>
      <c r="P299" s="74">
        <v>42828.485671296294</v>
      </c>
      <c r="Q299" s="72" t="s">
        <v>1348</v>
      </c>
      <c r="R299" s="76" t="s">
        <v>1532</v>
      </c>
      <c r="S299" s="72" t="s">
        <v>222</v>
      </c>
      <c r="T299" s="72"/>
      <c r="U299" s="72"/>
      <c r="V299" s="76" t="s">
        <v>1835</v>
      </c>
      <c r="W299" s="74">
        <v>42828.485671296294</v>
      </c>
      <c r="X299" s="76" t="s">
        <v>2104</v>
      </c>
      <c r="Y299" s="72"/>
      <c r="Z299" s="72"/>
      <c r="AA299" s="78" t="s">
        <v>2382</v>
      </c>
      <c r="AB299" s="72"/>
      <c r="AC299" s="72" t="b">
        <v>0</v>
      </c>
      <c r="AD299" s="72">
        <v>0</v>
      </c>
      <c r="AE299" s="78" t="s">
        <v>236</v>
      </c>
      <c r="AF299" s="72" t="b">
        <v>0</v>
      </c>
      <c r="AG299" s="72" t="s">
        <v>237</v>
      </c>
      <c r="AH299" s="72"/>
      <c r="AI299" s="78" t="s">
        <v>236</v>
      </c>
      <c r="AJ299" s="72" t="b">
        <v>0</v>
      </c>
      <c r="AK299" s="72">
        <v>0</v>
      </c>
      <c r="AL299" s="78" t="s">
        <v>236</v>
      </c>
      <c r="AM299" s="72" t="s">
        <v>244</v>
      </c>
      <c r="AN299" s="72" t="b">
        <v>0</v>
      </c>
      <c r="AO299" s="78" t="s">
        <v>2382</v>
      </c>
      <c r="AP299" s="72" t="s">
        <v>179</v>
      </c>
      <c r="AQ299" s="72">
        <v>0</v>
      </c>
      <c r="AR299" s="72">
        <v>0</v>
      </c>
      <c r="AS299" s="72"/>
      <c r="AT299" s="72"/>
      <c r="AU299" s="72"/>
      <c r="AV299" s="72"/>
      <c r="AW299" s="72"/>
      <c r="AX299" s="72"/>
      <c r="AY299" s="72"/>
      <c r="AZ299" s="72"/>
    </row>
    <row r="300" spans="1:52" x14ac:dyDescent="0.35">
      <c r="A300" s="70" t="s">
        <v>1048</v>
      </c>
      <c r="B300" s="70" t="s">
        <v>1048</v>
      </c>
      <c r="C300" s="83"/>
      <c r="D300" s="84"/>
      <c r="E300" s="85"/>
      <c r="F300" s="86"/>
      <c r="G300" s="83"/>
      <c r="H300" s="81"/>
      <c r="I300" s="87"/>
      <c r="J300" s="87"/>
      <c r="K300" s="36"/>
      <c r="L300" s="90">
        <v>300</v>
      </c>
      <c r="M300" s="90"/>
      <c r="N300" s="89"/>
      <c r="O300" s="72" t="s">
        <v>179</v>
      </c>
      <c r="P300" s="74">
        <v>42828.487627314818</v>
      </c>
      <c r="Q300" s="72" t="s">
        <v>1349</v>
      </c>
      <c r="R300" s="76" t="s">
        <v>1533</v>
      </c>
      <c r="S300" s="72" t="s">
        <v>1600</v>
      </c>
      <c r="T300" s="72"/>
      <c r="U300" s="76" t="s">
        <v>1693</v>
      </c>
      <c r="V300" s="76" t="s">
        <v>1693</v>
      </c>
      <c r="W300" s="74">
        <v>42828.487627314818</v>
      </c>
      <c r="X300" s="76" t="s">
        <v>2105</v>
      </c>
      <c r="Y300" s="72"/>
      <c r="Z300" s="72"/>
      <c r="AA300" s="78" t="s">
        <v>2383</v>
      </c>
      <c r="AB300" s="72"/>
      <c r="AC300" s="72" t="b">
        <v>0</v>
      </c>
      <c r="AD300" s="72">
        <v>0</v>
      </c>
      <c r="AE300" s="78" t="s">
        <v>236</v>
      </c>
      <c r="AF300" s="72" t="b">
        <v>0</v>
      </c>
      <c r="AG300" s="72" t="s">
        <v>237</v>
      </c>
      <c r="AH300" s="72"/>
      <c r="AI300" s="78" t="s">
        <v>236</v>
      </c>
      <c r="AJ300" s="72" t="b">
        <v>0</v>
      </c>
      <c r="AK300" s="72">
        <v>0</v>
      </c>
      <c r="AL300" s="78" t="s">
        <v>236</v>
      </c>
      <c r="AM300" s="72" t="s">
        <v>248</v>
      </c>
      <c r="AN300" s="72" t="b">
        <v>0</v>
      </c>
      <c r="AO300" s="78" t="s">
        <v>2383</v>
      </c>
      <c r="AP300" s="72" t="s">
        <v>179</v>
      </c>
      <c r="AQ300" s="72">
        <v>0</v>
      </c>
      <c r="AR300" s="72">
        <v>0</v>
      </c>
      <c r="AS300" s="72"/>
      <c r="AT300" s="72"/>
      <c r="AU300" s="72"/>
      <c r="AV300" s="72"/>
      <c r="AW300" s="72"/>
      <c r="AX300" s="72"/>
      <c r="AY300" s="72"/>
      <c r="AZ300" s="72"/>
    </row>
    <row r="301" spans="1:52" x14ac:dyDescent="0.35">
      <c r="A301" s="70" t="s">
        <v>1049</v>
      </c>
      <c r="B301" s="70" t="s">
        <v>1049</v>
      </c>
      <c r="C301" s="83"/>
      <c r="D301" s="84"/>
      <c r="E301" s="85"/>
      <c r="F301" s="86"/>
      <c r="G301" s="83"/>
      <c r="H301" s="81"/>
      <c r="I301" s="87"/>
      <c r="J301" s="87"/>
      <c r="K301" s="36"/>
      <c r="L301" s="90">
        <v>301</v>
      </c>
      <c r="M301" s="90"/>
      <c r="N301" s="89"/>
      <c r="O301" s="72" t="s">
        <v>179</v>
      </c>
      <c r="P301" s="74">
        <v>42828.486655092594</v>
      </c>
      <c r="Q301" s="72" t="s">
        <v>1350</v>
      </c>
      <c r="R301" s="76" t="s">
        <v>1529</v>
      </c>
      <c r="S301" s="72" t="s">
        <v>1600</v>
      </c>
      <c r="T301" s="72"/>
      <c r="U301" s="72"/>
      <c r="V301" s="76" t="s">
        <v>1836</v>
      </c>
      <c r="W301" s="74">
        <v>42828.486655092594</v>
      </c>
      <c r="X301" s="76" t="s">
        <v>2106</v>
      </c>
      <c r="Y301" s="72"/>
      <c r="Z301" s="72"/>
      <c r="AA301" s="78" t="s">
        <v>2384</v>
      </c>
      <c r="AB301" s="72"/>
      <c r="AC301" s="72" t="b">
        <v>0</v>
      </c>
      <c r="AD301" s="72">
        <v>0</v>
      </c>
      <c r="AE301" s="78" t="s">
        <v>236</v>
      </c>
      <c r="AF301" s="72" t="b">
        <v>0</v>
      </c>
      <c r="AG301" s="72" t="s">
        <v>237</v>
      </c>
      <c r="AH301" s="72"/>
      <c r="AI301" s="78" t="s">
        <v>236</v>
      </c>
      <c r="AJ301" s="72" t="b">
        <v>0</v>
      </c>
      <c r="AK301" s="72">
        <v>1</v>
      </c>
      <c r="AL301" s="78" t="s">
        <v>236</v>
      </c>
      <c r="AM301" s="72" t="s">
        <v>253</v>
      </c>
      <c r="AN301" s="72" t="b">
        <v>0</v>
      </c>
      <c r="AO301" s="78" t="s">
        <v>2384</v>
      </c>
      <c r="AP301" s="72" t="s">
        <v>179</v>
      </c>
      <c r="AQ301" s="72">
        <v>0</v>
      </c>
      <c r="AR301" s="72">
        <v>0</v>
      </c>
      <c r="AS301" s="72"/>
      <c r="AT301" s="72"/>
      <c r="AU301" s="72"/>
      <c r="AV301" s="72"/>
      <c r="AW301" s="72"/>
      <c r="AX301" s="72"/>
      <c r="AY301" s="72"/>
      <c r="AZ301" s="72"/>
    </row>
    <row r="302" spans="1:52" x14ac:dyDescent="0.35">
      <c r="A302" s="70" t="s">
        <v>1050</v>
      </c>
      <c r="B302" s="70" t="s">
        <v>1049</v>
      </c>
      <c r="C302" s="83"/>
      <c r="D302" s="84"/>
      <c r="E302" s="85"/>
      <c r="F302" s="86"/>
      <c r="G302" s="83"/>
      <c r="H302" s="81"/>
      <c r="I302" s="87"/>
      <c r="J302" s="87"/>
      <c r="K302" s="36"/>
      <c r="L302" s="90">
        <v>302</v>
      </c>
      <c r="M302" s="90"/>
      <c r="N302" s="89"/>
      <c r="O302" s="72" t="s">
        <v>219</v>
      </c>
      <c r="P302" s="74">
        <v>42828.488726851851</v>
      </c>
      <c r="Q302" s="72" t="s">
        <v>1351</v>
      </c>
      <c r="R302" s="72"/>
      <c r="S302" s="72"/>
      <c r="T302" s="72"/>
      <c r="U302" s="72"/>
      <c r="V302" s="76" t="s">
        <v>1837</v>
      </c>
      <c r="W302" s="74">
        <v>42828.488726851851</v>
      </c>
      <c r="X302" s="76" t="s">
        <v>2107</v>
      </c>
      <c r="Y302" s="72"/>
      <c r="Z302" s="72"/>
      <c r="AA302" s="78" t="s">
        <v>2385</v>
      </c>
      <c r="AB302" s="72"/>
      <c r="AC302" s="72" t="b">
        <v>0</v>
      </c>
      <c r="AD302" s="72">
        <v>0</v>
      </c>
      <c r="AE302" s="78" t="s">
        <v>236</v>
      </c>
      <c r="AF302" s="72" t="b">
        <v>0</v>
      </c>
      <c r="AG302" s="72" t="s">
        <v>237</v>
      </c>
      <c r="AH302" s="72"/>
      <c r="AI302" s="78" t="s">
        <v>236</v>
      </c>
      <c r="AJ302" s="72" t="b">
        <v>0</v>
      </c>
      <c r="AK302" s="72">
        <v>1</v>
      </c>
      <c r="AL302" s="78" t="s">
        <v>2384</v>
      </c>
      <c r="AM302" s="72" t="s">
        <v>619</v>
      </c>
      <c r="AN302" s="72" t="b">
        <v>0</v>
      </c>
      <c r="AO302" s="78" t="s">
        <v>2384</v>
      </c>
      <c r="AP302" s="72" t="s">
        <v>179</v>
      </c>
      <c r="AQ302" s="72">
        <v>0</v>
      </c>
      <c r="AR302" s="72">
        <v>0</v>
      </c>
      <c r="AS302" s="72"/>
      <c r="AT302" s="72"/>
      <c r="AU302" s="72"/>
      <c r="AV302" s="72"/>
      <c r="AW302" s="72"/>
      <c r="AX302" s="72"/>
      <c r="AY302" s="72"/>
      <c r="AZ302" s="72"/>
    </row>
    <row r="303" spans="1:52" x14ac:dyDescent="0.35">
      <c r="A303" s="70" t="s">
        <v>1051</v>
      </c>
      <c r="B303" s="70" t="s">
        <v>1051</v>
      </c>
      <c r="C303" s="83"/>
      <c r="D303" s="84"/>
      <c r="E303" s="85"/>
      <c r="F303" s="86"/>
      <c r="G303" s="83"/>
      <c r="H303" s="81"/>
      <c r="I303" s="87"/>
      <c r="J303" s="87"/>
      <c r="K303" s="36"/>
      <c r="L303" s="90">
        <v>303</v>
      </c>
      <c r="M303" s="90"/>
      <c r="N303" s="89"/>
      <c r="O303" s="72" t="s">
        <v>179</v>
      </c>
      <c r="P303" s="74">
        <v>42828.489803240744</v>
      </c>
      <c r="Q303" s="72" t="s">
        <v>1352</v>
      </c>
      <c r="R303" s="76" t="s">
        <v>1534</v>
      </c>
      <c r="S303" s="72" t="s">
        <v>1601</v>
      </c>
      <c r="T303" s="72"/>
      <c r="U303" s="72"/>
      <c r="V303" s="76" t="s">
        <v>1838</v>
      </c>
      <c r="W303" s="74">
        <v>42828.489803240744</v>
      </c>
      <c r="X303" s="76" t="s">
        <v>2108</v>
      </c>
      <c r="Y303" s="72"/>
      <c r="Z303" s="72"/>
      <c r="AA303" s="78" t="s">
        <v>2386</v>
      </c>
      <c r="AB303" s="72"/>
      <c r="AC303" s="72" t="b">
        <v>0</v>
      </c>
      <c r="AD303" s="72">
        <v>0</v>
      </c>
      <c r="AE303" s="78" t="s">
        <v>236</v>
      </c>
      <c r="AF303" s="72" t="b">
        <v>0</v>
      </c>
      <c r="AG303" s="72" t="s">
        <v>2443</v>
      </c>
      <c r="AH303" s="72"/>
      <c r="AI303" s="78" t="s">
        <v>236</v>
      </c>
      <c r="AJ303" s="72" t="b">
        <v>0</v>
      </c>
      <c r="AK303" s="72">
        <v>0</v>
      </c>
      <c r="AL303" s="78" t="s">
        <v>236</v>
      </c>
      <c r="AM303" s="72" t="s">
        <v>249</v>
      </c>
      <c r="AN303" s="72" t="b">
        <v>0</v>
      </c>
      <c r="AO303" s="78" t="s">
        <v>2386</v>
      </c>
      <c r="AP303" s="72" t="s">
        <v>179</v>
      </c>
      <c r="AQ303" s="72">
        <v>0</v>
      </c>
      <c r="AR303" s="72">
        <v>0</v>
      </c>
      <c r="AS303" s="72"/>
      <c r="AT303" s="72"/>
      <c r="AU303" s="72"/>
      <c r="AV303" s="72"/>
      <c r="AW303" s="72"/>
      <c r="AX303" s="72"/>
      <c r="AY303" s="72"/>
      <c r="AZ303" s="72"/>
    </row>
    <row r="304" spans="1:52" x14ac:dyDescent="0.35">
      <c r="A304" s="70" t="s">
        <v>1052</v>
      </c>
      <c r="B304" s="70" t="s">
        <v>1052</v>
      </c>
      <c r="C304" s="83"/>
      <c r="D304" s="84"/>
      <c r="E304" s="85"/>
      <c r="F304" s="86"/>
      <c r="G304" s="83"/>
      <c r="H304" s="81"/>
      <c r="I304" s="87"/>
      <c r="J304" s="87"/>
      <c r="K304" s="36"/>
      <c r="L304" s="90">
        <v>304</v>
      </c>
      <c r="M304" s="90"/>
      <c r="N304" s="89"/>
      <c r="O304" s="72" t="s">
        <v>179</v>
      </c>
      <c r="P304" s="74">
        <v>42730.389120370368</v>
      </c>
      <c r="Q304" s="72" t="s">
        <v>1353</v>
      </c>
      <c r="R304" s="76" t="s">
        <v>1535</v>
      </c>
      <c r="S304" s="72" t="s">
        <v>1602</v>
      </c>
      <c r="T304" s="72"/>
      <c r="U304" s="72"/>
      <c r="V304" s="76" t="s">
        <v>1839</v>
      </c>
      <c r="W304" s="74">
        <v>42730.389120370368</v>
      </c>
      <c r="X304" s="76" t="s">
        <v>2109</v>
      </c>
      <c r="Y304" s="72"/>
      <c r="Z304" s="72"/>
      <c r="AA304" s="78" t="s">
        <v>2387</v>
      </c>
      <c r="AB304" s="72"/>
      <c r="AC304" s="72" t="b">
        <v>0</v>
      </c>
      <c r="AD304" s="72">
        <v>3</v>
      </c>
      <c r="AE304" s="78" t="s">
        <v>236</v>
      </c>
      <c r="AF304" s="72" t="b">
        <v>0</v>
      </c>
      <c r="AG304" s="72" t="s">
        <v>605</v>
      </c>
      <c r="AH304" s="72"/>
      <c r="AI304" s="78" t="s">
        <v>236</v>
      </c>
      <c r="AJ304" s="72" t="b">
        <v>0</v>
      </c>
      <c r="AK304" s="72">
        <v>11</v>
      </c>
      <c r="AL304" s="78" t="s">
        <v>236</v>
      </c>
      <c r="AM304" s="72" t="s">
        <v>247</v>
      </c>
      <c r="AN304" s="72" t="b">
        <v>0</v>
      </c>
      <c r="AO304" s="78" t="s">
        <v>2387</v>
      </c>
      <c r="AP304" s="72" t="s">
        <v>258</v>
      </c>
      <c r="AQ304" s="72">
        <v>0</v>
      </c>
      <c r="AR304" s="72">
        <v>0</v>
      </c>
      <c r="AS304" s="72"/>
      <c r="AT304" s="72"/>
      <c r="AU304" s="72"/>
      <c r="AV304" s="72"/>
      <c r="AW304" s="72"/>
      <c r="AX304" s="72"/>
      <c r="AY304" s="72"/>
      <c r="AZ304" s="72"/>
    </row>
    <row r="305" spans="1:52" x14ac:dyDescent="0.35">
      <c r="A305" s="70" t="s">
        <v>1053</v>
      </c>
      <c r="B305" s="70" t="s">
        <v>1052</v>
      </c>
      <c r="C305" s="83"/>
      <c r="D305" s="84"/>
      <c r="E305" s="85"/>
      <c r="F305" s="86"/>
      <c r="G305" s="83"/>
      <c r="H305" s="81"/>
      <c r="I305" s="87"/>
      <c r="J305" s="87"/>
      <c r="K305" s="36"/>
      <c r="L305" s="90">
        <v>305</v>
      </c>
      <c r="M305" s="90"/>
      <c r="N305" s="89"/>
      <c r="O305" s="72" t="s">
        <v>219</v>
      </c>
      <c r="P305" s="74">
        <v>42828.49</v>
      </c>
      <c r="Q305" s="72" t="s">
        <v>1354</v>
      </c>
      <c r="R305" s="76" t="s">
        <v>1535</v>
      </c>
      <c r="S305" s="72" t="s">
        <v>1602</v>
      </c>
      <c r="T305" s="72"/>
      <c r="U305" s="72"/>
      <c r="V305" s="76" t="s">
        <v>1840</v>
      </c>
      <c r="W305" s="74">
        <v>42828.49</v>
      </c>
      <c r="X305" s="76" t="s">
        <v>2110</v>
      </c>
      <c r="Y305" s="72"/>
      <c r="Z305" s="72"/>
      <c r="AA305" s="78" t="s">
        <v>2388</v>
      </c>
      <c r="AB305" s="72"/>
      <c r="AC305" s="72" t="b">
        <v>0</v>
      </c>
      <c r="AD305" s="72">
        <v>0</v>
      </c>
      <c r="AE305" s="78" t="s">
        <v>236</v>
      </c>
      <c r="AF305" s="72" t="b">
        <v>0</v>
      </c>
      <c r="AG305" s="72" t="s">
        <v>605</v>
      </c>
      <c r="AH305" s="72"/>
      <c r="AI305" s="78" t="s">
        <v>236</v>
      </c>
      <c r="AJ305" s="72" t="b">
        <v>0</v>
      </c>
      <c r="AK305" s="72">
        <v>11</v>
      </c>
      <c r="AL305" s="78" t="s">
        <v>2387</v>
      </c>
      <c r="AM305" s="72" t="s">
        <v>247</v>
      </c>
      <c r="AN305" s="72" t="b">
        <v>0</v>
      </c>
      <c r="AO305" s="78" t="s">
        <v>2387</v>
      </c>
      <c r="AP305" s="72" t="s">
        <v>179</v>
      </c>
      <c r="AQ305" s="72">
        <v>0</v>
      </c>
      <c r="AR305" s="72">
        <v>0</v>
      </c>
      <c r="AS305" s="72"/>
      <c r="AT305" s="72"/>
      <c r="AU305" s="72"/>
      <c r="AV305" s="72"/>
      <c r="AW305" s="72"/>
      <c r="AX305" s="72"/>
      <c r="AY305" s="72"/>
      <c r="AZ305" s="72"/>
    </row>
    <row r="306" spans="1:52" x14ac:dyDescent="0.35">
      <c r="A306" s="70" t="s">
        <v>1054</v>
      </c>
      <c r="B306" s="70" t="s">
        <v>1054</v>
      </c>
      <c r="C306" s="83"/>
      <c r="D306" s="84"/>
      <c r="E306" s="85"/>
      <c r="F306" s="86"/>
      <c r="G306" s="83"/>
      <c r="H306" s="81"/>
      <c r="I306" s="87"/>
      <c r="J306" s="87"/>
      <c r="K306" s="36"/>
      <c r="L306" s="90">
        <v>306</v>
      </c>
      <c r="M306" s="90"/>
      <c r="N306" s="89"/>
      <c r="O306" s="72" t="s">
        <v>179</v>
      </c>
      <c r="P306" s="74">
        <v>42828.490648148145</v>
      </c>
      <c r="Q306" s="72" t="s">
        <v>1355</v>
      </c>
      <c r="R306" s="76" t="s">
        <v>1536</v>
      </c>
      <c r="S306" s="72" t="s">
        <v>1603</v>
      </c>
      <c r="T306" s="72" t="s">
        <v>1629</v>
      </c>
      <c r="U306" s="72"/>
      <c r="V306" s="76" t="s">
        <v>1841</v>
      </c>
      <c r="W306" s="74">
        <v>42828.490648148145</v>
      </c>
      <c r="X306" s="76" t="s">
        <v>2111</v>
      </c>
      <c r="Y306" s="72"/>
      <c r="Z306" s="72"/>
      <c r="AA306" s="78" t="s">
        <v>2389</v>
      </c>
      <c r="AB306" s="72"/>
      <c r="AC306" s="72" t="b">
        <v>0</v>
      </c>
      <c r="AD306" s="72">
        <v>0</v>
      </c>
      <c r="AE306" s="78" t="s">
        <v>236</v>
      </c>
      <c r="AF306" s="72" t="b">
        <v>0</v>
      </c>
      <c r="AG306" s="72" t="s">
        <v>237</v>
      </c>
      <c r="AH306" s="72"/>
      <c r="AI306" s="78" t="s">
        <v>236</v>
      </c>
      <c r="AJ306" s="72" t="b">
        <v>0</v>
      </c>
      <c r="AK306" s="72">
        <v>0</v>
      </c>
      <c r="AL306" s="78" t="s">
        <v>236</v>
      </c>
      <c r="AM306" s="72" t="s">
        <v>2478</v>
      </c>
      <c r="AN306" s="72" t="b">
        <v>0</v>
      </c>
      <c r="AO306" s="78" t="s">
        <v>2389</v>
      </c>
      <c r="AP306" s="72" t="s">
        <v>179</v>
      </c>
      <c r="AQ306" s="72">
        <v>0</v>
      </c>
      <c r="AR306" s="72">
        <v>0</v>
      </c>
      <c r="AS306" s="72"/>
      <c r="AT306" s="72"/>
      <c r="AU306" s="72"/>
      <c r="AV306" s="72"/>
      <c r="AW306" s="72"/>
      <c r="AX306" s="72"/>
      <c r="AY306" s="72"/>
      <c r="AZ306" s="72"/>
    </row>
    <row r="307" spans="1:52" x14ac:dyDescent="0.35">
      <c r="A307" s="70" t="s">
        <v>1055</v>
      </c>
      <c r="B307" s="70" t="s">
        <v>1055</v>
      </c>
      <c r="C307" s="83"/>
      <c r="D307" s="84"/>
      <c r="E307" s="85"/>
      <c r="F307" s="86"/>
      <c r="G307" s="83"/>
      <c r="H307" s="81"/>
      <c r="I307" s="87"/>
      <c r="J307" s="87"/>
      <c r="K307" s="36"/>
      <c r="L307" s="90">
        <v>307</v>
      </c>
      <c r="M307" s="90"/>
      <c r="N307" s="89"/>
      <c r="O307" s="72" t="s">
        <v>179</v>
      </c>
      <c r="P307" s="74">
        <v>42828.491944444446</v>
      </c>
      <c r="Q307" s="72" t="s">
        <v>1356</v>
      </c>
      <c r="R307" s="76" t="s">
        <v>1529</v>
      </c>
      <c r="S307" s="72" t="s">
        <v>1600</v>
      </c>
      <c r="T307" s="72"/>
      <c r="U307" s="72"/>
      <c r="V307" s="76" t="s">
        <v>1842</v>
      </c>
      <c r="W307" s="74">
        <v>42828.491944444446</v>
      </c>
      <c r="X307" s="76" t="s">
        <v>2112</v>
      </c>
      <c r="Y307" s="72"/>
      <c r="Z307" s="72"/>
      <c r="AA307" s="78" t="s">
        <v>2390</v>
      </c>
      <c r="AB307" s="72"/>
      <c r="AC307" s="72" t="b">
        <v>0</v>
      </c>
      <c r="AD307" s="72">
        <v>0</v>
      </c>
      <c r="AE307" s="78" t="s">
        <v>236</v>
      </c>
      <c r="AF307" s="72" t="b">
        <v>0</v>
      </c>
      <c r="AG307" s="72" t="s">
        <v>237</v>
      </c>
      <c r="AH307" s="72"/>
      <c r="AI307" s="78" t="s">
        <v>236</v>
      </c>
      <c r="AJ307" s="72" t="b">
        <v>0</v>
      </c>
      <c r="AK307" s="72">
        <v>0</v>
      </c>
      <c r="AL307" s="78" t="s">
        <v>236</v>
      </c>
      <c r="AM307" s="72" t="s">
        <v>243</v>
      </c>
      <c r="AN307" s="72" t="b">
        <v>0</v>
      </c>
      <c r="AO307" s="78" t="s">
        <v>2390</v>
      </c>
      <c r="AP307" s="72" t="s">
        <v>179</v>
      </c>
      <c r="AQ307" s="72">
        <v>0</v>
      </c>
      <c r="AR307" s="72">
        <v>0</v>
      </c>
      <c r="AS307" s="72"/>
      <c r="AT307" s="72"/>
      <c r="AU307" s="72"/>
      <c r="AV307" s="72"/>
      <c r="AW307" s="72"/>
      <c r="AX307" s="72"/>
      <c r="AY307" s="72"/>
      <c r="AZ307" s="72"/>
    </row>
    <row r="308" spans="1:52" x14ac:dyDescent="0.35">
      <c r="A308" s="70" t="s">
        <v>436</v>
      </c>
      <c r="B308" s="70" t="s">
        <v>436</v>
      </c>
      <c r="C308" s="83"/>
      <c r="D308" s="84"/>
      <c r="E308" s="85"/>
      <c r="F308" s="86"/>
      <c r="G308" s="83"/>
      <c r="H308" s="81"/>
      <c r="I308" s="87"/>
      <c r="J308" s="87"/>
      <c r="K308" s="36"/>
      <c r="L308" s="90">
        <v>308</v>
      </c>
      <c r="M308" s="90"/>
      <c r="N308" s="89"/>
      <c r="O308" s="72" t="s">
        <v>179</v>
      </c>
      <c r="P308" s="74">
        <v>42828.492002314815</v>
      </c>
      <c r="Q308" s="72" t="s">
        <v>468</v>
      </c>
      <c r="R308" s="76" t="s">
        <v>492</v>
      </c>
      <c r="S308" s="72" t="s">
        <v>510</v>
      </c>
      <c r="T308" s="72"/>
      <c r="U308" s="76" t="s">
        <v>526</v>
      </c>
      <c r="V308" s="76" t="s">
        <v>526</v>
      </c>
      <c r="W308" s="74">
        <v>42828.492002314815</v>
      </c>
      <c r="X308" s="76" t="s">
        <v>572</v>
      </c>
      <c r="Y308" s="72"/>
      <c r="Z308" s="72"/>
      <c r="AA308" s="78" t="s">
        <v>602</v>
      </c>
      <c r="AB308" s="72"/>
      <c r="AC308" s="72" t="b">
        <v>0</v>
      </c>
      <c r="AD308" s="72">
        <v>0</v>
      </c>
      <c r="AE308" s="78" t="s">
        <v>236</v>
      </c>
      <c r="AF308" s="72" t="b">
        <v>0</v>
      </c>
      <c r="AG308" s="72" t="s">
        <v>238</v>
      </c>
      <c r="AH308" s="72"/>
      <c r="AI308" s="78" t="s">
        <v>236</v>
      </c>
      <c r="AJ308" s="72" t="b">
        <v>0</v>
      </c>
      <c r="AK308" s="72">
        <v>0</v>
      </c>
      <c r="AL308" s="78" t="s">
        <v>236</v>
      </c>
      <c r="AM308" s="72" t="s">
        <v>256</v>
      </c>
      <c r="AN308" s="72" t="b">
        <v>0</v>
      </c>
      <c r="AO308" s="78" t="s">
        <v>602</v>
      </c>
      <c r="AP308" s="72" t="s">
        <v>179</v>
      </c>
      <c r="AQ308" s="72">
        <v>0</v>
      </c>
      <c r="AR308" s="72">
        <v>0</v>
      </c>
      <c r="AS308" s="72"/>
      <c r="AT308" s="72"/>
      <c r="AU308" s="72"/>
      <c r="AV308" s="72"/>
      <c r="AW308" s="72"/>
      <c r="AX308" s="72"/>
      <c r="AY308" s="72"/>
      <c r="AZ308" s="72"/>
    </row>
    <row r="309" spans="1:52" x14ac:dyDescent="0.35">
      <c r="A309" s="70" t="s">
        <v>936</v>
      </c>
      <c r="B309" s="70" t="s">
        <v>936</v>
      </c>
      <c r="C309" s="83"/>
      <c r="D309" s="84"/>
      <c r="E309" s="85"/>
      <c r="F309" s="86"/>
      <c r="G309" s="83"/>
      <c r="H309" s="81"/>
      <c r="I309" s="87"/>
      <c r="J309" s="87"/>
      <c r="K309" s="36"/>
      <c r="L309" s="90">
        <v>309</v>
      </c>
      <c r="M309" s="90"/>
      <c r="N309" s="89"/>
      <c r="O309" s="72" t="s">
        <v>179</v>
      </c>
      <c r="P309" s="74">
        <v>42827.250821759262</v>
      </c>
      <c r="Q309" s="72" t="s">
        <v>1357</v>
      </c>
      <c r="R309" s="76" t="s">
        <v>1537</v>
      </c>
      <c r="S309" s="72" t="s">
        <v>229</v>
      </c>
      <c r="T309" s="72"/>
      <c r="U309" s="72"/>
      <c r="V309" s="76" t="s">
        <v>1756</v>
      </c>
      <c r="W309" s="74">
        <v>42827.250821759262</v>
      </c>
      <c r="X309" s="76" t="s">
        <v>2113</v>
      </c>
      <c r="Y309" s="72"/>
      <c r="Z309" s="72"/>
      <c r="AA309" s="78" t="s">
        <v>2391</v>
      </c>
      <c r="AB309" s="72"/>
      <c r="AC309" s="72" t="b">
        <v>0</v>
      </c>
      <c r="AD309" s="72">
        <v>355</v>
      </c>
      <c r="AE309" s="78" t="s">
        <v>236</v>
      </c>
      <c r="AF309" s="72" t="b">
        <v>0</v>
      </c>
      <c r="AG309" s="72" t="s">
        <v>237</v>
      </c>
      <c r="AH309" s="72"/>
      <c r="AI309" s="78" t="s">
        <v>236</v>
      </c>
      <c r="AJ309" s="72" t="b">
        <v>0</v>
      </c>
      <c r="AK309" s="72">
        <v>16</v>
      </c>
      <c r="AL309" s="78" t="s">
        <v>236</v>
      </c>
      <c r="AM309" s="72" t="s">
        <v>250</v>
      </c>
      <c r="AN309" s="72" t="b">
        <v>1</v>
      </c>
      <c r="AO309" s="78" t="s">
        <v>2391</v>
      </c>
      <c r="AP309" s="72" t="s">
        <v>258</v>
      </c>
      <c r="AQ309" s="72">
        <v>0</v>
      </c>
      <c r="AR309" s="72">
        <v>0</v>
      </c>
      <c r="AS309" s="72"/>
      <c r="AT309" s="72"/>
      <c r="AU309" s="72"/>
      <c r="AV309" s="72"/>
      <c r="AW309" s="72"/>
      <c r="AX309" s="72"/>
      <c r="AY309" s="72"/>
      <c r="AZ309" s="72"/>
    </row>
    <row r="310" spans="1:52" x14ac:dyDescent="0.35">
      <c r="A310" s="70" t="s">
        <v>1056</v>
      </c>
      <c r="B310" s="70" t="s">
        <v>936</v>
      </c>
      <c r="C310" s="83"/>
      <c r="D310" s="84"/>
      <c r="E310" s="85"/>
      <c r="F310" s="86"/>
      <c r="G310" s="83"/>
      <c r="H310" s="81"/>
      <c r="I310" s="87"/>
      <c r="J310" s="87"/>
      <c r="K310" s="36"/>
      <c r="L310" s="90">
        <v>310</v>
      </c>
      <c r="M310" s="90"/>
      <c r="N310" s="89"/>
      <c r="O310" s="72" t="s">
        <v>219</v>
      </c>
      <c r="P310" s="74">
        <v>42828.494421296295</v>
      </c>
      <c r="Q310" s="72" t="s">
        <v>1138</v>
      </c>
      <c r="R310" s="72"/>
      <c r="S310" s="72"/>
      <c r="T310" s="72"/>
      <c r="U310" s="72"/>
      <c r="V310" s="76" t="s">
        <v>1843</v>
      </c>
      <c r="W310" s="74">
        <v>42828.494421296295</v>
      </c>
      <c r="X310" s="76" t="s">
        <v>2114</v>
      </c>
      <c r="Y310" s="72"/>
      <c r="Z310" s="72"/>
      <c r="AA310" s="78" t="s">
        <v>2392</v>
      </c>
      <c r="AB310" s="72"/>
      <c r="AC310" s="72" t="b">
        <v>0</v>
      </c>
      <c r="AD310" s="72">
        <v>0</v>
      </c>
      <c r="AE310" s="78" t="s">
        <v>236</v>
      </c>
      <c r="AF310" s="72" t="b">
        <v>0</v>
      </c>
      <c r="AG310" s="72" t="s">
        <v>237</v>
      </c>
      <c r="AH310" s="72"/>
      <c r="AI310" s="78" t="s">
        <v>236</v>
      </c>
      <c r="AJ310" s="72" t="b">
        <v>0</v>
      </c>
      <c r="AK310" s="72">
        <v>16</v>
      </c>
      <c r="AL310" s="78" t="s">
        <v>2391</v>
      </c>
      <c r="AM310" s="72" t="s">
        <v>250</v>
      </c>
      <c r="AN310" s="72" t="b">
        <v>0</v>
      </c>
      <c r="AO310" s="78" t="s">
        <v>2391</v>
      </c>
      <c r="AP310" s="72" t="s">
        <v>179</v>
      </c>
      <c r="AQ310" s="72">
        <v>0</v>
      </c>
      <c r="AR310" s="72">
        <v>0</v>
      </c>
      <c r="AS310" s="72"/>
      <c r="AT310" s="72"/>
      <c r="AU310" s="72"/>
      <c r="AV310" s="72"/>
      <c r="AW310" s="72"/>
      <c r="AX310" s="72"/>
      <c r="AY310" s="72"/>
      <c r="AZ310" s="72"/>
    </row>
    <row r="311" spans="1:52" x14ac:dyDescent="0.35">
      <c r="A311" s="70" t="s">
        <v>215</v>
      </c>
      <c r="B311" s="70" t="s">
        <v>215</v>
      </c>
      <c r="C311" s="83"/>
      <c r="D311" s="84"/>
      <c r="E311" s="85"/>
      <c r="F311" s="86"/>
      <c r="G311" s="83"/>
      <c r="H311" s="81"/>
      <c r="I311" s="87"/>
      <c r="J311" s="87"/>
      <c r="K311" s="36"/>
      <c r="L311" s="90">
        <v>311</v>
      </c>
      <c r="M311" s="90"/>
      <c r="N311" s="89"/>
      <c r="O311" s="72" t="s">
        <v>179</v>
      </c>
      <c r="P311" s="74">
        <v>42827.57236111111</v>
      </c>
      <c r="Q311" s="72" t="s">
        <v>1358</v>
      </c>
      <c r="R311" s="76" t="s">
        <v>1538</v>
      </c>
      <c r="S311" s="72" t="s">
        <v>223</v>
      </c>
      <c r="T311" s="72" t="s">
        <v>234</v>
      </c>
      <c r="U311" s="76" t="s">
        <v>1694</v>
      </c>
      <c r="V311" s="76" t="s">
        <v>1694</v>
      </c>
      <c r="W311" s="74">
        <v>42827.57236111111</v>
      </c>
      <c r="X311" s="76" t="s">
        <v>2115</v>
      </c>
      <c r="Y311" s="72"/>
      <c r="Z311" s="72"/>
      <c r="AA311" s="78" t="s">
        <v>2393</v>
      </c>
      <c r="AB311" s="72"/>
      <c r="AC311" s="72" t="b">
        <v>0</v>
      </c>
      <c r="AD311" s="72">
        <v>0</v>
      </c>
      <c r="AE311" s="78" t="s">
        <v>236</v>
      </c>
      <c r="AF311" s="72" t="b">
        <v>0</v>
      </c>
      <c r="AG311" s="72" t="s">
        <v>237</v>
      </c>
      <c r="AH311" s="72"/>
      <c r="AI311" s="78" t="s">
        <v>236</v>
      </c>
      <c r="AJ311" s="72" t="b">
        <v>0</v>
      </c>
      <c r="AK311" s="72">
        <v>0</v>
      </c>
      <c r="AL311" s="78" t="s">
        <v>236</v>
      </c>
      <c r="AM311" s="72" t="s">
        <v>246</v>
      </c>
      <c r="AN311" s="72" t="b">
        <v>0</v>
      </c>
      <c r="AO311" s="78" t="s">
        <v>2393</v>
      </c>
      <c r="AP311" s="72" t="s">
        <v>179</v>
      </c>
      <c r="AQ311" s="72">
        <v>0</v>
      </c>
      <c r="AR311" s="72">
        <v>0</v>
      </c>
      <c r="AS311" s="72"/>
      <c r="AT311" s="72"/>
      <c r="AU311" s="72"/>
      <c r="AV311" s="72"/>
      <c r="AW311" s="72"/>
      <c r="AX311" s="72"/>
      <c r="AY311" s="72"/>
      <c r="AZ311" s="72"/>
    </row>
    <row r="312" spans="1:52" x14ac:dyDescent="0.35">
      <c r="A312" s="70" t="s">
        <v>215</v>
      </c>
      <c r="B312" s="70" t="s">
        <v>215</v>
      </c>
      <c r="C312" s="83"/>
      <c r="D312" s="84"/>
      <c r="E312" s="85"/>
      <c r="F312" s="86"/>
      <c r="G312" s="83"/>
      <c r="H312" s="81"/>
      <c r="I312" s="87"/>
      <c r="J312" s="87"/>
      <c r="K312" s="36"/>
      <c r="L312" s="90">
        <v>312</v>
      </c>
      <c r="M312" s="90"/>
      <c r="N312" s="89"/>
      <c r="O312" s="72" t="s">
        <v>179</v>
      </c>
      <c r="P312" s="74">
        <v>42828.289305555554</v>
      </c>
      <c r="Q312" s="72" t="s">
        <v>1359</v>
      </c>
      <c r="R312" s="76" t="s">
        <v>1539</v>
      </c>
      <c r="S312" s="72" t="s">
        <v>223</v>
      </c>
      <c r="T312" s="72" t="s">
        <v>234</v>
      </c>
      <c r="U312" s="76" t="s">
        <v>1695</v>
      </c>
      <c r="V312" s="76" t="s">
        <v>1695</v>
      </c>
      <c r="W312" s="74">
        <v>42828.289305555554</v>
      </c>
      <c r="X312" s="76" t="s">
        <v>2116</v>
      </c>
      <c r="Y312" s="72"/>
      <c r="Z312" s="72"/>
      <c r="AA312" s="78" t="s">
        <v>2394</v>
      </c>
      <c r="AB312" s="72"/>
      <c r="AC312" s="72" t="b">
        <v>0</v>
      </c>
      <c r="AD312" s="72">
        <v>0</v>
      </c>
      <c r="AE312" s="78" t="s">
        <v>236</v>
      </c>
      <c r="AF312" s="72" t="b">
        <v>0</v>
      </c>
      <c r="AG312" s="72" t="s">
        <v>239</v>
      </c>
      <c r="AH312" s="72"/>
      <c r="AI312" s="78" t="s">
        <v>236</v>
      </c>
      <c r="AJ312" s="72" t="b">
        <v>0</v>
      </c>
      <c r="AK312" s="72">
        <v>0</v>
      </c>
      <c r="AL312" s="78" t="s">
        <v>236</v>
      </c>
      <c r="AM312" s="72" t="s">
        <v>246</v>
      </c>
      <c r="AN312" s="72" t="b">
        <v>0</v>
      </c>
      <c r="AO312" s="78" t="s">
        <v>2394</v>
      </c>
      <c r="AP312" s="72" t="s">
        <v>179</v>
      </c>
      <c r="AQ312" s="72">
        <v>0</v>
      </c>
      <c r="AR312" s="72">
        <v>0</v>
      </c>
      <c r="AS312" s="72"/>
      <c r="AT312" s="72"/>
      <c r="AU312" s="72"/>
      <c r="AV312" s="72"/>
      <c r="AW312" s="72"/>
      <c r="AX312" s="72"/>
      <c r="AY312" s="72"/>
      <c r="AZ312" s="72"/>
    </row>
    <row r="313" spans="1:52" x14ac:dyDescent="0.35">
      <c r="A313" s="70" t="s">
        <v>215</v>
      </c>
      <c r="B313" s="70" t="s">
        <v>215</v>
      </c>
      <c r="C313" s="83"/>
      <c r="D313" s="84"/>
      <c r="E313" s="85"/>
      <c r="F313" s="86"/>
      <c r="G313" s="83"/>
      <c r="H313" s="81"/>
      <c r="I313" s="87"/>
      <c r="J313" s="87"/>
      <c r="K313" s="36"/>
      <c r="L313" s="90">
        <v>313</v>
      </c>
      <c r="M313" s="90"/>
      <c r="N313" s="89"/>
      <c r="O313" s="72" t="s">
        <v>179</v>
      </c>
      <c r="P313" s="74">
        <v>42828.321712962963</v>
      </c>
      <c r="Q313" s="72" t="s">
        <v>1360</v>
      </c>
      <c r="R313" s="76" t="s">
        <v>1540</v>
      </c>
      <c r="S313" s="72" t="s">
        <v>223</v>
      </c>
      <c r="T313" s="72" t="s">
        <v>234</v>
      </c>
      <c r="U313" s="76" t="s">
        <v>1696</v>
      </c>
      <c r="V313" s="76" t="s">
        <v>1696</v>
      </c>
      <c r="W313" s="74">
        <v>42828.321712962963</v>
      </c>
      <c r="X313" s="76" t="s">
        <v>2117</v>
      </c>
      <c r="Y313" s="72"/>
      <c r="Z313" s="72"/>
      <c r="AA313" s="78" t="s">
        <v>2395</v>
      </c>
      <c r="AB313" s="72"/>
      <c r="AC313" s="72" t="b">
        <v>0</v>
      </c>
      <c r="AD313" s="72">
        <v>0</v>
      </c>
      <c r="AE313" s="78" t="s">
        <v>236</v>
      </c>
      <c r="AF313" s="72" t="b">
        <v>0</v>
      </c>
      <c r="AG313" s="72" t="s">
        <v>239</v>
      </c>
      <c r="AH313" s="72"/>
      <c r="AI313" s="78" t="s">
        <v>236</v>
      </c>
      <c r="AJ313" s="72" t="b">
        <v>0</v>
      </c>
      <c r="AK313" s="72">
        <v>0</v>
      </c>
      <c r="AL313" s="78" t="s">
        <v>236</v>
      </c>
      <c r="AM313" s="72" t="s">
        <v>246</v>
      </c>
      <c r="AN313" s="72" t="b">
        <v>0</v>
      </c>
      <c r="AO313" s="78" t="s">
        <v>2395</v>
      </c>
      <c r="AP313" s="72" t="s">
        <v>179</v>
      </c>
      <c r="AQ313" s="72">
        <v>0</v>
      </c>
      <c r="AR313" s="72">
        <v>0</v>
      </c>
      <c r="AS313" s="72"/>
      <c r="AT313" s="72"/>
      <c r="AU313" s="72"/>
      <c r="AV313" s="72"/>
      <c r="AW313" s="72"/>
      <c r="AX313" s="72"/>
      <c r="AY313" s="72"/>
      <c r="AZ313" s="72"/>
    </row>
    <row r="314" spans="1:52" x14ac:dyDescent="0.35">
      <c r="A314" s="70" t="s">
        <v>215</v>
      </c>
      <c r="B314" s="70" t="s">
        <v>215</v>
      </c>
      <c r="C314" s="83"/>
      <c r="D314" s="84"/>
      <c r="E314" s="85"/>
      <c r="F314" s="86"/>
      <c r="G314" s="83"/>
      <c r="H314" s="81"/>
      <c r="I314" s="87"/>
      <c r="J314" s="87"/>
      <c r="K314" s="36"/>
      <c r="L314" s="90">
        <v>314</v>
      </c>
      <c r="M314" s="90"/>
      <c r="N314" s="89"/>
      <c r="O314" s="72" t="s">
        <v>179</v>
      </c>
      <c r="P314" s="74">
        <v>42828.495104166665</v>
      </c>
      <c r="Q314" s="72" t="s">
        <v>1361</v>
      </c>
      <c r="R314" s="76" t="s">
        <v>1541</v>
      </c>
      <c r="S314" s="72" t="s">
        <v>223</v>
      </c>
      <c r="T314" s="72" t="s">
        <v>234</v>
      </c>
      <c r="U314" s="76" t="s">
        <v>1697</v>
      </c>
      <c r="V314" s="76" t="s">
        <v>1697</v>
      </c>
      <c r="W314" s="74">
        <v>42828.495104166665</v>
      </c>
      <c r="X314" s="76" t="s">
        <v>2118</v>
      </c>
      <c r="Y314" s="72"/>
      <c r="Z314" s="72"/>
      <c r="AA314" s="78" t="s">
        <v>2396</v>
      </c>
      <c r="AB314" s="72"/>
      <c r="AC314" s="72" t="b">
        <v>0</v>
      </c>
      <c r="AD314" s="72">
        <v>0</v>
      </c>
      <c r="AE314" s="78" t="s">
        <v>236</v>
      </c>
      <c r="AF314" s="72" t="b">
        <v>0</v>
      </c>
      <c r="AG314" s="72" t="s">
        <v>239</v>
      </c>
      <c r="AH314" s="72"/>
      <c r="AI314" s="78" t="s">
        <v>236</v>
      </c>
      <c r="AJ314" s="72" t="b">
        <v>0</v>
      </c>
      <c r="AK314" s="72">
        <v>0</v>
      </c>
      <c r="AL314" s="78" t="s">
        <v>236</v>
      </c>
      <c r="AM314" s="72" t="s">
        <v>246</v>
      </c>
      <c r="AN314" s="72" t="b">
        <v>0</v>
      </c>
      <c r="AO314" s="78" t="s">
        <v>2396</v>
      </c>
      <c r="AP314" s="72" t="s">
        <v>179</v>
      </c>
      <c r="AQ314" s="72">
        <v>0</v>
      </c>
      <c r="AR314" s="72">
        <v>0</v>
      </c>
      <c r="AS314" s="72"/>
      <c r="AT314" s="72"/>
      <c r="AU314" s="72"/>
      <c r="AV314" s="72"/>
      <c r="AW314" s="72"/>
      <c r="AX314" s="72"/>
      <c r="AY314" s="72"/>
      <c r="AZ314" s="72"/>
    </row>
    <row r="315" spans="1:52" x14ac:dyDescent="0.35">
      <c r="A315" s="70" t="s">
        <v>1057</v>
      </c>
      <c r="B315" s="70" t="s">
        <v>218</v>
      </c>
      <c r="C315" s="83"/>
      <c r="D315" s="84"/>
      <c r="E315" s="85"/>
      <c r="F315" s="86"/>
      <c r="G315" s="83"/>
      <c r="H315" s="81"/>
      <c r="I315" s="87"/>
      <c r="J315" s="87"/>
      <c r="K315" s="36"/>
      <c r="L315" s="90">
        <v>315</v>
      </c>
      <c r="M315" s="90"/>
      <c r="N315" s="89"/>
      <c r="O315" s="72" t="s">
        <v>219</v>
      </c>
      <c r="P315" s="74">
        <v>42826.627395833333</v>
      </c>
      <c r="Q315" s="72" t="s">
        <v>1362</v>
      </c>
      <c r="R315" s="76" t="s">
        <v>1499</v>
      </c>
      <c r="S315" s="72" t="s">
        <v>231</v>
      </c>
      <c r="T315" s="72"/>
      <c r="U315" s="72"/>
      <c r="V315" s="76" t="s">
        <v>1844</v>
      </c>
      <c r="W315" s="74">
        <v>42826.627395833333</v>
      </c>
      <c r="X315" s="76" t="s">
        <v>2119</v>
      </c>
      <c r="Y315" s="72"/>
      <c r="Z315" s="72"/>
      <c r="AA315" s="78" t="s">
        <v>2397</v>
      </c>
      <c r="AB315" s="72"/>
      <c r="AC315" s="72" t="b">
        <v>0</v>
      </c>
      <c r="AD315" s="72">
        <v>34</v>
      </c>
      <c r="AE315" s="78" t="s">
        <v>236</v>
      </c>
      <c r="AF315" s="72" t="b">
        <v>0</v>
      </c>
      <c r="AG315" s="72" t="s">
        <v>237</v>
      </c>
      <c r="AH315" s="72"/>
      <c r="AI315" s="78" t="s">
        <v>236</v>
      </c>
      <c r="AJ315" s="72" t="b">
        <v>0</v>
      </c>
      <c r="AK315" s="72">
        <v>8</v>
      </c>
      <c r="AL315" s="78" t="s">
        <v>236</v>
      </c>
      <c r="AM315" s="72" t="s">
        <v>244</v>
      </c>
      <c r="AN315" s="72" t="b">
        <v>0</v>
      </c>
      <c r="AO315" s="78" t="s">
        <v>2397</v>
      </c>
      <c r="AP315" s="72" t="s">
        <v>258</v>
      </c>
      <c r="AQ315" s="72">
        <v>0</v>
      </c>
      <c r="AR315" s="72">
        <v>0</v>
      </c>
      <c r="AS315" s="72"/>
      <c r="AT315" s="72"/>
      <c r="AU315" s="72"/>
      <c r="AV315" s="72"/>
      <c r="AW315" s="72"/>
      <c r="AX315" s="72"/>
      <c r="AY315" s="72"/>
      <c r="AZ315" s="72"/>
    </row>
    <row r="316" spans="1:52" x14ac:dyDescent="0.35">
      <c r="A316" s="70" t="s">
        <v>1058</v>
      </c>
      <c r="B316" s="70" t="s">
        <v>218</v>
      </c>
      <c r="C316" s="83"/>
      <c r="D316" s="84"/>
      <c r="E316" s="85"/>
      <c r="F316" s="86"/>
      <c r="G316" s="83"/>
      <c r="H316" s="81"/>
      <c r="I316" s="87"/>
      <c r="J316" s="87"/>
      <c r="K316" s="36"/>
      <c r="L316" s="90">
        <v>316</v>
      </c>
      <c r="M316" s="90"/>
      <c r="N316" s="89"/>
      <c r="O316" s="72" t="s">
        <v>219</v>
      </c>
      <c r="P316" s="74">
        <v>42828.495150462964</v>
      </c>
      <c r="Q316" s="72" t="s">
        <v>1299</v>
      </c>
      <c r="R316" s="76" t="s">
        <v>1499</v>
      </c>
      <c r="S316" s="72" t="s">
        <v>231</v>
      </c>
      <c r="T316" s="72"/>
      <c r="U316" s="72"/>
      <c r="V316" s="76" t="s">
        <v>1845</v>
      </c>
      <c r="W316" s="74">
        <v>42828.495150462964</v>
      </c>
      <c r="X316" s="76" t="s">
        <v>2120</v>
      </c>
      <c r="Y316" s="72"/>
      <c r="Z316" s="72"/>
      <c r="AA316" s="78" t="s">
        <v>2398</v>
      </c>
      <c r="AB316" s="72"/>
      <c r="AC316" s="72" t="b">
        <v>0</v>
      </c>
      <c r="AD316" s="72">
        <v>0</v>
      </c>
      <c r="AE316" s="78" t="s">
        <v>236</v>
      </c>
      <c r="AF316" s="72" t="b">
        <v>0</v>
      </c>
      <c r="AG316" s="72" t="s">
        <v>237</v>
      </c>
      <c r="AH316" s="72"/>
      <c r="AI316" s="78" t="s">
        <v>236</v>
      </c>
      <c r="AJ316" s="72" t="b">
        <v>0</v>
      </c>
      <c r="AK316" s="72">
        <v>8</v>
      </c>
      <c r="AL316" s="78" t="s">
        <v>2397</v>
      </c>
      <c r="AM316" s="72" t="s">
        <v>247</v>
      </c>
      <c r="AN316" s="72" t="b">
        <v>0</v>
      </c>
      <c r="AO316" s="78" t="s">
        <v>2397</v>
      </c>
      <c r="AP316" s="72" t="s">
        <v>179</v>
      </c>
      <c r="AQ316" s="72">
        <v>0</v>
      </c>
      <c r="AR316" s="72">
        <v>0</v>
      </c>
      <c r="AS316" s="72"/>
      <c r="AT316" s="72"/>
      <c r="AU316" s="72"/>
      <c r="AV316" s="72"/>
      <c r="AW316" s="72"/>
      <c r="AX316" s="72"/>
      <c r="AY316" s="72"/>
      <c r="AZ316" s="72"/>
    </row>
    <row r="317" spans="1:52" x14ac:dyDescent="0.35">
      <c r="A317" s="70" t="s">
        <v>1058</v>
      </c>
      <c r="B317" s="70" t="s">
        <v>1057</v>
      </c>
      <c r="C317" s="83"/>
      <c r="D317" s="84"/>
      <c r="E317" s="85"/>
      <c r="F317" s="86"/>
      <c r="G317" s="83"/>
      <c r="H317" s="81"/>
      <c r="I317" s="87"/>
      <c r="J317" s="87"/>
      <c r="K317" s="36"/>
      <c r="L317" s="90">
        <v>317</v>
      </c>
      <c r="M317" s="90"/>
      <c r="N317" s="89"/>
      <c r="O317" s="72" t="s">
        <v>219</v>
      </c>
      <c r="P317" s="74">
        <v>42828.495150462964</v>
      </c>
      <c r="Q317" s="72" t="s">
        <v>1299</v>
      </c>
      <c r="R317" s="76" t="s">
        <v>1499</v>
      </c>
      <c r="S317" s="72" t="s">
        <v>231</v>
      </c>
      <c r="T317" s="72"/>
      <c r="U317" s="72"/>
      <c r="V317" s="76" t="s">
        <v>1845</v>
      </c>
      <c r="W317" s="74">
        <v>42828.495150462964</v>
      </c>
      <c r="X317" s="76" t="s">
        <v>2120</v>
      </c>
      <c r="Y317" s="72"/>
      <c r="Z317" s="72"/>
      <c r="AA317" s="78" t="s">
        <v>2398</v>
      </c>
      <c r="AB317" s="72"/>
      <c r="AC317" s="72" t="b">
        <v>0</v>
      </c>
      <c r="AD317" s="72">
        <v>0</v>
      </c>
      <c r="AE317" s="78" t="s">
        <v>236</v>
      </c>
      <c r="AF317" s="72" t="b">
        <v>0</v>
      </c>
      <c r="AG317" s="72" t="s">
        <v>237</v>
      </c>
      <c r="AH317" s="72"/>
      <c r="AI317" s="78" t="s">
        <v>236</v>
      </c>
      <c r="AJ317" s="72" t="b">
        <v>0</v>
      </c>
      <c r="AK317" s="72">
        <v>8</v>
      </c>
      <c r="AL317" s="78" t="s">
        <v>2397</v>
      </c>
      <c r="AM317" s="72" t="s">
        <v>247</v>
      </c>
      <c r="AN317" s="72" t="b">
        <v>0</v>
      </c>
      <c r="AO317" s="78" t="s">
        <v>2397</v>
      </c>
      <c r="AP317" s="72" t="s">
        <v>179</v>
      </c>
      <c r="AQ317" s="72">
        <v>0</v>
      </c>
      <c r="AR317" s="72">
        <v>0</v>
      </c>
      <c r="AS317" s="72"/>
      <c r="AT317" s="72"/>
      <c r="AU317" s="72"/>
      <c r="AV317" s="72"/>
      <c r="AW317" s="72"/>
      <c r="AX317" s="72"/>
      <c r="AY317" s="72"/>
      <c r="AZ317" s="72"/>
    </row>
    <row r="318" spans="1:52" x14ac:dyDescent="0.35">
      <c r="A318" s="70" t="s">
        <v>1059</v>
      </c>
      <c r="B318" s="70" t="s">
        <v>1059</v>
      </c>
      <c r="C318" s="83"/>
      <c r="D318" s="84"/>
      <c r="E318" s="85"/>
      <c r="F318" s="86"/>
      <c r="G318" s="83"/>
      <c r="H318" s="81"/>
      <c r="I318" s="87"/>
      <c r="J318" s="87"/>
      <c r="K318" s="36"/>
      <c r="L318" s="90">
        <v>318</v>
      </c>
      <c r="M318" s="90"/>
      <c r="N318" s="89"/>
      <c r="O318" s="72" t="s">
        <v>179</v>
      </c>
      <c r="P318" s="74">
        <v>42828.497696759259</v>
      </c>
      <c r="Q318" s="72" t="s">
        <v>1363</v>
      </c>
      <c r="R318" s="72" t="s">
        <v>1542</v>
      </c>
      <c r="S318" s="72" t="s">
        <v>1579</v>
      </c>
      <c r="T318" s="72"/>
      <c r="U318" s="72"/>
      <c r="V318" s="76" t="s">
        <v>1846</v>
      </c>
      <c r="W318" s="74">
        <v>42828.497696759259</v>
      </c>
      <c r="X318" s="76" t="s">
        <v>2121</v>
      </c>
      <c r="Y318" s="72"/>
      <c r="Z318" s="72"/>
      <c r="AA318" s="78" t="s">
        <v>2399</v>
      </c>
      <c r="AB318" s="72"/>
      <c r="AC318" s="72" t="b">
        <v>0</v>
      </c>
      <c r="AD318" s="72">
        <v>0</v>
      </c>
      <c r="AE318" s="78" t="s">
        <v>236</v>
      </c>
      <c r="AF318" s="72" t="b">
        <v>0</v>
      </c>
      <c r="AG318" s="72" t="s">
        <v>242</v>
      </c>
      <c r="AH318" s="72"/>
      <c r="AI318" s="78" t="s">
        <v>236</v>
      </c>
      <c r="AJ318" s="72" t="b">
        <v>0</v>
      </c>
      <c r="AK318" s="72">
        <v>0</v>
      </c>
      <c r="AL318" s="78" t="s">
        <v>236</v>
      </c>
      <c r="AM318" s="72" t="s">
        <v>2462</v>
      </c>
      <c r="AN318" s="72" t="b">
        <v>1</v>
      </c>
      <c r="AO318" s="78" t="s">
        <v>2399</v>
      </c>
      <c r="AP318" s="72" t="s">
        <v>179</v>
      </c>
      <c r="AQ318" s="72">
        <v>0</v>
      </c>
      <c r="AR318" s="72">
        <v>0</v>
      </c>
      <c r="AS318" s="72"/>
      <c r="AT318" s="72"/>
      <c r="AU318" s="72"/>
      <c r="AV318" s="72"/>
      <c r="AW318" s="72"/>
      <c r="AX318" s="72"/>
      <c r="AY318" s="72"/>
      <c r="AZ318" s="72"/>
    </row>
    <row r="319" spans="1:52" x14ac:dyDescent="0.35">
      <c r="A319" s="70" t="s">
        <v>1060</v>
      </c>
      <c r="B319" s="70" t="s">
        <v>1060</v>
      </c>
      <c r="C319" s="83"/>
      <c r="D319" s="84"/>
      <c r="E319" s="85"/>
      <c r="F319" s="86"/>
      <c r="G319" s="83"/>
      <c r="H319" s="81"/>
      <c r="I319" s="87"/>
      <c r="J319" s="87"/>
      <c r="K319" s="36"/>
      <c r="L319" s="90">
        <v>319</v>
      </c>
      <c r="M319" s="90"/>
      <c r="N319" s="89"/>
      <c r="O319" s="72" t="s">
        <v>179</v>
      </c>
      <c r="P319" s="74">
        <v>42828.487291666665</v>
      </c>
      <c r="Q319" s="72" t="s">
        <v>1364</v>
      </c>
      <c r="R319" s="72"/>
      <c r="S319" s="72"/>
      <c r="T319" s="72"/>
      <c r="U319" s="72"/>
      <c r="V319" s="76" t="s">
        <v>1847</v>
      </c>
      <c r="W319" s="74">
        <v>42828.487291666665</v>
      </c>
      <c r="X319" s="76" t="s">
        <v>2122</v>
      </c>
      <c r="Y319" s="72"/>
      <c r="Z319" s="72"/>
      <c r="AA319" s="78" t="s">
        <v>2400</v>
      </c>
      <c r="AB319" s="72"/>
      <c r="AC319" s="72" t="b">
        <v>0</v>
      </c>
      <c r="AD319" s="72">
        <v>0</v>
      </c>
      <c r="AE319" s="78" t="s">
        <v>236</v>
      </c>
      <c r="AF319" s="72" t="b">
        <v>0</v>
      </c>
      <c r="AG319" s="72" t="s">
        <v>605</v>
      </c>
      <c r="AH319" s="72"/>
      <c r="AI319" s="78" t="s">
        <v>236</v>
      </c>
      <c r="AJ319" s="72" t="b">
        <v>0</v>
      </c>
      <c r="AK319" s="72">
        <v>0</v>
      </c>
      <c r="AL319" s="78" t="s">
        <v>236</v>
      </c>
      <c r="AM319" s="72" t="s">
        <v>250</v>
      </c>
      <c r="AN319" s="72" t="b">
        <v>0</v>
      </c>
      <c r="AO319" s="78" t="s">
        <v>2400</v>
      </c>
      <c r="AP319" s="72" t="s">
        <v>179</v>
      </c>
      <c r="AQ319" s="72">
        <v>0</v>
      </c>
      <c r="AR319" s="72">
        <v>0</v>
      </c>
      <c r="AS319" s="72"/>
      <c r="AT319" s="72"/>
      <c r="AU319" s="72"/>
      <c r="AV319" s="72"/>
      <c r="AW319" s="72"/>
      <c r="AX319" s="72"/>
      <c r="AY319" s="72"/>
      <c r="AZ319" s="72"/>
    </row>
    <row r="320" spans="1:52" x14ac:dyDescent="0.35">
      <c r="A320" s="70" t="s">
        <v>1060</v>
      </c>
      <c r="B320" s="70" t="s">
        <v>1060</v>
      </c>
      <c r="C320" s="83"/>
      <c r="D320" s="84"/>
      <c r="E320" s="85"/>
      <c r="F320" s="86"/>
      <c r="G320" s="83"/>
      <c r="H320" s="81"/>
      <c r="I320" s="87"/>
      <c r="J320" s="87"/>
      <c r="K320" s="36"/>
      <c r="L320" s="90">
        <v>320</v>
      </c>
      <c r="M320" s="90"/>
      <c r="N320" s="89"/>
      <c r="O320" s="72" t="s">
        <v>179</v>
      </c>
      <c r="P320" s="74">
        <v>42828.499293981484</v>
      </c>
      <c r="Q320" s="72" t="s">
        <v>1365</v>
      </c>
      <c r="R320" s="76" t="s">
        <v>1543</v>
      </c>
      <c r="S320" s="72" t="s">
        <v>229</v>
      </c>
      <c r="T320" s="72"/>
      <c r="U320" s="72"/>
      <c r="V320" s="76" t="s">
        <v>1847</v>
      </c>
      <c r="W320" s="74">
        <v>42828.499293981484</v>
      </c>
      <c r="X320" s="76" t="s">
        <v>2123</v>
      </c>
      <c r="Y320" s="72"/>
      <c r="Z320" s="72"/>
      <c r="AA320" s="78" t="s">
        <v>2401</v>
      </c>
      <c r="AB320" s="72"/>
      <c r="AC320" s="72" t="b">
        <v>0</v>
      </c>
      <c r="AD320" s="72">
        <v>0</v>
      </c>
      <c r="AE320" s="78" t="s">
        <v>236</v>
      </c>
      <c r="AF320" s="72" t="b">
        <v>1</v>
      </c>
      <c r="AG320" s="72" t="s">
        <v>605</v>
      </c>
      <c r="AH320" s="72"/>
      <c r="AI320" s="78" t="s">
        <v>2446</v>
      </c>
      <c r="AJ320" s="72" t="b">
        <v>0</v>
      </c>
      <c r="AK320" s="72">
        <v>0</v>
      </c>
      <c r="AL320" s="78" t="s">
        <v>236</v>
      </c>
      <c r="AM320" s="72" t="s">
        <v>250</v>
      </c>
      <c r="AN320" s="72" t="b">
        <v>0</v>
      </c>
      <c r="AO320" s="78" t="s">
        <v>2401</v>
      </c>
      <c r="AP320" s="72" t="s">
        <v>179</v>
      </c>
      <c r="AQ320" s="72">
        <v>0</v>
      </c>
      <c r="AR320" s="72">
        <v>0</v>
      </c>
      <c r="AS320" s="72"/>
      <c r="AT320" s="72"/>
      <c r="AU320" s="72"/>
      <c r="AV320" s="72"/>
      <c r="AW320" s="72"/>
      <c r="AX320" s="72"/>
      <c r="AY320" s="72"/>
      <c r="AZ320" s="72"/>
    </row>
    <row r="321" spans="1:52" x14ac:dyDescent="0.35">
      <c r="A321" s="70" t="s">
        <v>1061</v>
      </c>
      <c r="B321" s="70" t="s">
        <v>1061</v>
      </c>
      <c r="C321" s="83"/>
      <c r="D321" s="84"/>
      <c r="E321" s="85"/>
      <c r="F321" s="86"/>
      <c r="G321" s="83"/>
      <c r="H321" s="81"/>
      <c r="I321" s="87"/>
      <c r="J321" s="87"/>
      <c r="K321" s="36"/>
      <c r="L321" s="90">
        <v>321</v>
      </c>
      <c r="M321" s="90"/>
      <c r="N321" s="89"/>
      <c r="O321" s="72" t="s">
        <v>179</v>
      </c>
      <c r="P321" s="74">
        <v>42828.253761574073</v>
      </c>
      <c r="Q321" s="72" t="s">
        <v>1366</v>
      </c>
      <c r="R321" s="76" t="s">
        <v>1544</v>
      </c>
      <c r="S321" s="72" t="s">
        <v>1604</v>
      </c>
      <c r="T321" s="72"/>
      <c r="U321" s="76" t="s">
        <v>1698</v>
      </c>
      <c r="V321" s="76" t="s">
        <v>1698</v>
      </c>
      <c r="W321" s="74">
        <v>42828.253761574073</v>
      </c>
      <c r="X321" s="76" t="s">
        <v>2124</v>
      </c>
      <c r="Y321" s="72"/>
      <c r="Z321" s="72"/>
      <c r="AA321" s="78" t="s">
        <v>2402</v>
      </c>
      <c r="AB321" s="72"/>
      <c r="AC321" s="72" t="b">
        <v>0</v>
      </c>
      <c r="AD321" s="72">
        <v>0</v>
      </c>
      <c r="AE321" s="78" t="s">
        <v>236</v>
      </c>
      <c r="AF321" s="72" t="b">
        <v>0</v>
      </c>
      <c r="AG321" s="72" t="s">
        <v>241</v>
      </c>
      <c r="AH321" s="72"/>
      <c r="AI321" s="78" t="s">
        <v>236</v>
      </c>
      <c r="AJ321" s="72" t="b">
        <v>0</v>
      </c>
      <c r="AK321" s="72">
        <v>0</v>
      </c>
      <c r="AL321" s="78" t="s">
        <v>236</v>
      </c>
      <c r="AM321" s="72" t="s">
        <v>2479</v>
      </c>
      <c r="AN321" s="72" t="b">
        <v>0</v>
      </c>
      <c r="AO321" s="78" t="s">
        <v>2402</v>
      </c>
      <c r="AP321" s="72" t="s">
        <v>179</v>
      </c>
      <c r="AQ321" s="72">
        <v>0</v>
      </c>
      <c r="AR321" s="72">
        <v>0</v>
      </c>
      <c r="AS321" s="72"/>
      <c r="AT321" s="72"/>
      <c r="AU321" s="72"/>
      <c r="AV321" s="72"/>
      <c r="AW321" s="72"/>
      <c r="AX321" s="72"/>
      <c r="AY321" s="72"/>
      <c r="AZ321" s="72"/>
    </row>
    <row r="322" spans="1:52" x14ac:dyDescent="0.35">
      <c r="A322" s="70" t="s">
        <v>1061</v>
      </c>
      <c r="B322" s="70" t="s">
        <v>1061</v>
      </c>
      <c r="C322" s="83"/>
      <c r="D322" s="84"/>
      <c r="E322" s="85"/>
      <c r="F322" s="86"/>
      <c r="G322" s="83"/>
      <c r="H322" s="81"/>
      <c r="I322" s="87"/>
      <c r="J322" s="87"/>
      <c r="K322" s="36"/>
      <c r="L322" s="90">
        <v>322</v>
      </c>
      <c r="M322" s="90"/>
      <c r="N322" s="89"/>
      <c r="O322" s="72" t="s">
        <v>179</v>
      </c>
      <c r="P322" s="74">
        <v>42828.501377314817</v>
      </c>
      <c r="Q322" s="72" t="s">
        <v>1367</v>
      </c>
      <c r="R322" s="76" t="s">
        <v>1545</v>
      </c>
      <c r="S322" s="72" t="s">
        <v>1604</v>
      </c>
      <c r="T322" s="72"/>
      <c r="U322" s="76" t="s">
        <v>1699</v>
      </c>
      <c r="V322" s="76" t="s">
        <v>1699</v>
      </c>
      <c r="W322" s="74">
        <v>42828.501377314817</v>
      </c>
      <c r="X322" s="76" t="s">
        <v>2125</v>
      </c>
      <c r="Y322" s="72"/>
      <c r="Z322" s="72"/>
      <c r="AA322" s="78" t="s">
        <v>2403</v>
      </c>
      <c r="AB322" s="72"/>
      <c r="AC322" s="72" t="b">
        <v>0</v>
      </c>
      <c r="AD322" s="72">
        <v>0</v>
      </c>
      <c r="AE322" s="78" t="s">
        <v>236</v>
      </c>
      <c r="AF322" s="72" t="b">
        <v>0</v>
      </c>
      <c r="AG322" s="72" t="s">
        <v>605</v>
      </c>
      <c r="AH322" s="72"/>
      <c r="AI322" s="78" t="s">
        <v>236</v>
      </c>
      <c r="AJ322" s="72" t="b">
        <v>0</v>
      </c>
      <c r="AK322" s="72">
        <v>0</v>
      </c>
      <c r="AL322" s="78" t="s">
        <v>236</v>
      </c>
      <c r="AM322" s="72" t="s">
        <v>2479</v>
      </c>
      <c r="AN322" s="72" t="b">
        <v>0</v>
      </c>
      <c r="AO322" s="78" t="s">
        <v>2403</v>
      </c>
      <c r="AP322" s="72" t="s">
        <v>179</v>
      </c>
      <c r="AQ322" s="72">
        <v>0</v>
      </c>
      <c r="AR322" s="72">
        <v>0</v>
      </c>
      <c r="AS322" s="72"/>
      <c r="AT322" s="72"/>
      <c r="AU322" s="72"/>
      <c r="AV322" s="72"/>
      <c r="AW322" s="72"/>
      <c r="AX322" s="72"/>
      <c r="AY322" s="72"/>
      <c r="AZ322" s="72"/>
    </row>
    <row r="323" spans="1:52" x14ac:dyDescent="0.35">
      <c r="A323" s="70" t="s">
        <v>1062</v>
      </c>
      <c r="B323" s="70" t="s">
        <v>1062</v>
      </c>
      <c r="C323" s="83"/>
      <c r="D323" s="84"/>
      <c r="E323" s="85"/>
      <c r="F323" s="86"/>
      <c r="G323" s="83"/>
      <c r="H323" s="81"/>
      <c r="I323" s="87"/>
      <c r="J323" s="87"/>
      <c r="K323" s="36"/>
      <c r="L323" s="90">
        <v>323</v>
      </c>
      <c r="M323" s="90"/>
      <c r="N323" s="89"/>
      <c r="O323" s="72" t="s">
        <v>179</v>
      </c>
      <c r="P323" s="74">
        <v>42828.506122685183</v>
      </c>
      <c r="Q323" s="72" t="s">
        <v>1368</v>
      </c>
      <c r="R323" s="76" t="s">
        <v>1546</v>
      </c>
      <c r="S323" s="72" t="s">
        <v>1552</v>
      </c>
      <c r="T323" s="72"/>
      <c r="U323" s="72"/>
      <c r="V323" s="76" t="s">
        <v>1848</v>
      </c>
      <c r="W323" s="74">
        <v>42828.506122685183</v>
      </c>
      <c r="X323" s="76" t="s">
        <v>2126</v>
      </c>
      <c r="Y323" s="72"/>
      <c r="Z323" s="72"/>
      <c r="AA323" s="78" t="s">
        <v>2404</v>
      </c>
      <c r="AB323" s="72"/>
      <c r="AC323" s="72" t="b">
        <v>0</v>
      </c>
      <c r="AD323" s="72">
        <v>0</v>
      </c>
      <c r="AE323" s="78" t="s">
        <v>236</v>
      </c>
      <c r="AF323" s="72" t="b">
        <v>0</v>
      </c>
      <c r="AG323" s="72" t="s">
        <v>605</v>
      </c>
      <c r="AH323" s="72"/>
      <c r="AI323" s="78" t="s">
        <v>236</v>
      </c>
      <c r="AJ323" s="72" t="b">
        <v>0</v>
      </c>
      <c r="AK323" s="72">
        <v>0</v>
      </c>
      <c r="AL323" s="78" t="s">
        <v>236</v>
      </c>
      <c r="AM323" s="72" t="s">
        <v>2465</v>
      </c>
      <c r="AN323" s="72" t="b">
        <v>0</v>
      </c>
      <c r="AO323" s="78" t="s">
        <v>2404</v>
      </c>
      <c r="AP323" s="72" t="s">
        <v>179</v>
      </c>
      <c r="AQ323" s="72">
        <v>0</v>
      </c>
      <c r="AR323" s="72">
        <v>0</v>
      </c>
      <c r="AS323" s="72"/>
      <c r="AT323" s="72"/>
      <c r="AU323" s="72"/>
      <c r="AV323" s="72"/>
      <c r="AW323" s="72"/>
      <c r="AX323" s="72"/>
      <c r="AY323" s="72"/>
      <c r="AZ323" s="72"/>
    </row>
    <row r="324" spans="1:52" x14ac:dyDescent="0.35">
      <c r="A324" s="70" t="s">
        <v>1063</v>
      </c>
      <c r="B324" s="70" t="s">
        <v>1063</v>
      </c>
      <c r="C324" s="83"/>
      <c r="D324" s="84"/>
      <c r="E324" s="85"/>
      <c r="F324" s="86"/>
      <c r="G324" s="83"/>
      <c r="H324" s="81"/>
      <c r="I324" s="87"/>
      <c r="J324" s="87"/>
      <c r="K324" s="36"/>
      <c r="L324" s="90">
        <v>324</v>
      </c>
      <c r="M324" s="90"/>
      <c r="N324" s="89"/>
      <c r="O324" s="72" t="s">
        <v>179</v>
      </c>
      <c r="P324" s="74">
        <v>42828.506712962961</v>
      </c>
      <c r="Q324" s="72" t="s">
        <v>1369</v>
      </c>
      <c r="R324" s="76" t="s">
        <v>1547</v>
      </c>
      <c r="S324" s="72" t="s">
        <v>1605</v>
      </c>
      <c r="T324" s="72"/>
      <c r="U324" s="72"/>
      <c r="V324" s="76" t="s">
        <v>1849</v>
      </c>
      <c r="W324" s="74">
        <v>42828.506712962961</v>
      </c>
      <c r="X324" s="76" t="s">
        <v>2127</v>
      </c>
      <c r="Y324" s="72"/>
      <c r="Z324" s="72"/>
      <c r="AA324" s="78" t="s">
        <v>2405</v>
      </c>
      <c r="AB324" s="72"/>
      <c r="AC324" s="72" t="b">
        <v>0</v>
      </c>
      <c r="AD324" s="72">
        <v>0</v>
      </c>
      <c r="AE324" s="78" t="s">
        <v>236</v>
      </c>
      <c r="AF324" s="72" t="b">
        <v>0</v>
      </c>
      <c r="AG324" s="72" t="s">
        <v>239</v>
      </c>
      <c r="AH324" s="72"/>
      <c r="AI324" s="78" t="s">
        <v>236</v>
      </c>
      <c r="AJ324" s="72" t="b">
        <v>0</v>
      </c>
      <c r="AK324" s="72">
        <v>0</v>
      </c>
      <c r="AL324" s="78" t="s">
        <v>236</v>
      </c>
      <c r="AM324" s="72" t="s">
        <v>243</v>
      </c>
      <c r="AN324" s="72" t="b">
        <v>0</v>
      </c>
      <c r="AO324" s="78" t="s">
        <v>2405</v>
      </c>
      <c r="AP324" s="72" t="s">
        <v>179</v>
      </c>
      <c r="AQ324" s="72">
        <v>0</v>
      </c>
      <c r="AR324" s="72">
        <v>0</v>
      </c>
      <c r="AS324" s="72"/>
      <c r="AT324" s="72"/>
      <c r="AU324" s="72"/>
      <c r="AV324" s="72"/>
      <c r="AW324" s="72"/>
      <c r="AX324" s="72"/>
      <c r="AY324" s="72"/>
      <c r="AZ324" s="72"/>
    </row>
    <row r="325" spans="1:52" x14ac:dyDescent="0.35">
      <c r="A325" s="70" t="s">
        <v>1064</v>
      </c>
      <c r="B325" s="70" t="s">
        <v>1064</v>
      </c>
      <c r="C325" s="83"/>
      <c r="D325" s="84"/>
      <c r="E325" s="85"/>
      <c r="F325" s="86"/>
      <c r="G325" s="83"/>
      <c r="H325" s="81"/>
      <c r="I325" s="87"/>
      <c r="J325" s="87"/>
      <c r="K325" s="36"/>
      <c r="L325" s="90">
        <v>325</v>
      </c>
      <c r="M325" s="90"/>
      <c r="N325" s="89"/>
      <c r="O325" s="72" t="s">
        <v>179</v>
      </c>
      <c r="P325" s="74">
        <v>42828.510057870371</v>
      </c>
      <c r="Q325" s="72" t="s">
        <v>1370</v>
      </c>
      <c r="R325" s="76" t="s">
        <v>1548</v>
      </c>
      <c r="S325" s="72" t="s">
        <v>1552</v>
      </c>
      <c r="T325" s="72"/>
      <c r="U325" s="72"/>
      <c r="V325" s="76" t="s">
        <v>1850</v>
      </c>
      <c r="W325" s="74">
        <v>42828.510057870371</v>
      </c>
      <c r="X325" s="76" t="s">
        <v>2128</v>
      </c>
      <c r="Y325" s="72"/>
      <c r="Z325" s="72"/>
      <c r="AA325" s="78" t="s">
        <v>2406</v>
      </c>
      <c r="AB325" s="72"/>
      <c r="AC325" s="72" t="b">
        <v>0</v>
      </c>
      <c r="AD325" s="72">
        <v>0</v>
      </c>
      <c r="AE325" s="78" t="s">
        <v>236</v>
      </c>
      <c r="AF325" s="72" t="b">
        <v>0</v>
      </c>
      <c r="AG325" s="72" t="s">
        <v>605</v>
      </c>
      <c r="AH325" s="72"/>
      <c r="AI325" s="78" t="s">
        <v>236</v>
      </c>
      <c r="AJ325" s="72" t="b">
        <v>0</v>
      </c>
      <c r="AK325" s="72">
        <v>0</v>
      </c>
      <c r="AL325" s="78" t="s">
        <v>236</v>
      </c>
      <c r="AM325" s="72" t="s">
        <v>2465</v>
      </c>
      <c r="AN325" s="72" t="b">
        <v>0</v>
      </c>
      <c r="AO325" s="78" t="s">
        <v>2406</v>
      </c>
      <c r="AP325" s="72" t="s">
        <v>179</v>
      </c>
      <c r="AQ325" s="72">
        <v>0</v>
      </c>
      <c r="AR325" s="72">
        <v>0</v>
      </c>
      <c r="AS325" s="72"/>
      <c r="AT325" s="72"/>
      <c r="AU325" s="72"/>
      <c r="AV325" s="72"/>
      <c r="AW325" s="72"/>
      <c r="AX325" s="72"/>
      <c r="AY325" s="72"/>
      <c r="AZ325" s="72"/>
    </row>
    <row r="326" spans="1:52" x14ac:dyDescent="0.35">
      <c r="A326" s="70" t="s">
        <v>1065</v>
      </c>
      <c r="B326" s="70" t="s">
        <v>1065</v>
      </c>
      <c r="C326" s="83"/>
      <c r="D326" s="84"/>
      <c r="E326" s="85"/>
      <c r="F326" s="86"/>
      <c r="G326" s="83"/>
      <c r="H326" s="81"/>
      <c r="I326" s="87"/>
      <c r="J326" s="87"/>
      <c r="K326" s="36"/>
      <c r="L326" s="90">
        <v>326</v>
      </c>
      <c r="M326" s="90"/>
      <c r="N326" s="89"/>
      <c r="O326" s="72" t="s">
        <v>179</v>
      </c>
      <c r="P326" s="74">
        <v>42828.512766203705</v>
      </c>
      <c r="Q326" s="72" t="s">
        <v>1371</v>
      </c>
      <c r="R326" s="76" t="s">
        <v>1549</v>
      </c>
      <c r="S326" s="72" t="s">
        <v>1606</v>
      </c>
      <c r="T326" s="72"/>
      <c r="U326" s="72"/>
      <c r="V326" s="76" t="s">
        <v>1851</v>
      </c>
      <c r="W326" s="74">
        <v>42828.512766203705</v>
      </c>
      <c r="X326" s="76" t="s">
        <v>2129</v>
      </c>
      <c r="Y326" s="72"/>
      <c r="Z326" s="72"/>
      <c r="AA326" s="78" t="s">
        <v>2407</v>
      </c>
      <c r="AB326" s="72"/>
      <c r="AC326" s="72" t="b">
        <v>0</v>
      </c>
      <c r="AD326" s="72">
        <v>0</v>
      </c>
      <c r="AE326" s="78" t="s">
        <v>236</v>
      </c>
      <c r="AF326" s="72" t="b">
        <v>0</v>
      </c>
      <c r="AG326" s="72" t="s">
        <v>237</v>
      </c>
      <c r="AH326" s="72"/>
      <c r="AI326" s="78" t="s">
        <v>236</v>
      </c>
      <c r="AJ326" s="72" t="b">
        <v>0</v>
      </c>
      <c r="AK326" s="72">
        <v>0</v>
      </c>
      <c r="AL326" s="78" t="s">
        <v>236</v>
      </c>
      <c r="AM326" s="72" t="s">
        <v>2480</v>
      </c>
      <c r="AN326" s="72" t="b">
        <v>0</v>
      </c>
      <c r="AO326" s="78" t="s">
        <v>2407</v>
      </c>
      <c r="AP326" s="72" t="s">
        <v>179</v>
      </c>
      <c r="AQ326" s="72">
        <v>0</v>
      </c>
      <c r="AR326" s="72">
        <v>0</v>
      </c>
      <c r="AS326" s="72"/>
      <c r="AT326" s="72"/>
      <c r="AU326" s="72"/>
      <c r="AV326" s="72"/>
      <c r="AW326" s="72"/>
      <c r="AX326" s="72"/>
      <c r="AY326" s="72"/>
      <c r="AZ326" s="72"/>
    </row>
    <row r="327" spans="1:52" x14ac:dyDescent="0.35">
      <c r="A327" s="70" t="s">
        <v>1066</v>
      </c>
      <c r="B327" s="70" t="s">
        <v>1066</v>
      </c>
      <c r="C327" s="83"/>
      <c r="D327" s="84"/>
      <c r="E327" s="85"/>
      <c r="F327" s="86"/>
      <c r="G327" s="83"/>
      <c r="H327" s="81"/>
      <c r="I327" s="87"/>
      <c r="J327" s="87"/>
      <c r="K327" s="36"/>
      <c r="L327" s="90">
        <v>327</v>
      </c>
      <c r="M327" s="90"/>
      <c r="N327" s="89"/>
      <c r="O327" s="72" t="s">
        <v>179</v>
      </c>
      <c r="P327" s="74">
        <v>42828.514270833337</v>
      </c>
      <c r="Q327" s="72" t="s">
        <v>1372</v>
      </c>
      <c r="R327" s="76" t="s">
        <v>1550</v>
      </c>
      <c r="S327" s="72" t="s">
        <v>1607</v>
      </c>
      <c r="T327" s="72" t="s">
        <v>1638</v>
      </c>
      <c r="U327" s="72"/>
      <c r="V327" s="76" t="s">
        <v>1852</v>
      </c>
      <c r="W327" s="74">
        <v>42828.514270833337</v>
      </c>
      <c r="X327" s="76" t="s">
        <v>2130</v>
      </c>
      <c r="Y327" s="72"/>
      <c r="Z327" s="72"/>
      <c r="AA327" s="78" t="s">
        <v>2408</v>
      </c>
      <c r="AB327" s="72"/>
      <c r="AC327" s="72" t="b">
        <v>0</v>
      </c>
      <c r="AD327" s="72">
        <v>0</v>
      </c>
      <c r="AE327" s="78" t="s">
        <v>236</v>
      </c>
      <c r="AF327" s="72" t="b">
        <v>0</v>
      </c>
      <c r="AG327" s="72" t="s">
        <v>239</v>
      </c>
      <c r="AH327" s="72"/>
      <c r="AI327" s="78" t="s">
        <v>236</v>
      </c>
      <c r="AJ327" s="72" t="b">
        <v>0</v>
      </c>
      <c r="AK327" s="72">
        <v>0</v>
      </c>
      <c r="AL327" s="78" t="s">
        <v>236</v>
      </c>
      <c r="AM327" s="72" t="s">
        <v>1607</v>
      </c>
      <c r="AN327" s="72" t="b">
        <v>0</v>
      </c>
      <c r="AO327" s="78" t="s">
        <v>2408</v>
      </c>
      <c r="AP327" s="72" t="s">
        <v>179</v>
      </c>
      <c r="AQ327" s="72">
        <v>0</v>
      </c>
      <c r="AR327" s="72">
        <v>0</v>
      </c>
      <c r="AS327" s="72"/>
      <c r="AT327" s="72"/>
      <c r="AU327" s="72"/>
      <c r="AV327" s="72"/>
      <c r="AW327" s="72"/>
      <c r="AX327" s="72"/>
      <c r="AY327" s="72"/>
      <c r="AZ327" s="72"/>
    </row>
    <row r="328" spans="1:52" x14ac:dyDescent="0.35">
      <c r="A328" s="95" t="s">
        <v>1067</v>
      </c>
      <c r="B328" s="95" t="s">
        <v>1067</v>
      </c>
      <c r="C328" s="96"/>
      <c r="D328" s="97"/>
      <c r="E328" s="101"/>
      <c r="F328" s="98"/>
      <c r="G328" s="96"/>
      <c r="H328" s="82"/>
      <c r="I328" s="99"/>
      <c r="J328" s="99"/>
      <c r="K328" s="69"/>
      <c r="L328" s="102">
        <v>328</v>
      </c>
      <c r="M328" s="102"/>
      <c r="N328" s="100"/>
      <c r="O328" s="103" t="s">
        <v>179</v>
      </c>
      <c r="P328" s="104">
        <v>42828.518206018518</v>
      </c>
      <c r="Q328" s="103" t="s">
        <v>1373</v>
      </c>
      <c r="R328" s="105" t="s">
        <v>1551</v>
      </c>
      <c r="S328" s="103" t="s">
        <v>1608</v>
      </c>
      <c r="T328" s="103"/>
      <c r="U328" s="103"/>
      <c r="V328" s="105" t="s">
        <v>1853</v>
      </c>
      <c r="W328" s="104">
        <v>42828.518206018518</v>
      </c>
      <c r="X328" s="105" t="s">
        <v>2131</v>
      </c>
      <c r="Y328" s="103"/>
      <c r="Z328" s="103"/>
      <c r="AA328" s="106" t="s">
        <v>2409</v>
      </c>
      <c r="AB328" s="103"/>
      <c r="AC328" s="103" t="b">
        <v>0</v>
      </c>
      <c r="AD328" s="103">
        <v>0</v>
      </c>
      <c r="AE328" s="106" t="s">
        <v>236</v>
      </c>
      <c r="AF328" s="103" t="b">
        <v>0</v>
      </c>
      <c r="AG328" s="103" t="s">
        <v>237</v>
      </c>
      <c r="AH328" s="103"/>
      <c r="AI328" s="106" t="s">
        <v>236</v>
      </c>
      <c r="AJ328" s="103" t="b">
        <v>0</v>
      </c>
      <c r="AK328" s="103">
        <v>0</v>
      </c>
      <c r="AL328" s="106" t="s">
        <v>236</v>
      </c>
      <c r="AM328" s="103" t="s">
        <v>2481</v>
      </c>
      <c r="AN328" s="103" t="b">
        <v>0</v>
      </c>
      <c r="AO328" s="106" t="s">
        <v>2409</v>
      </c>
      <c r="AP328" s="103" t="s">
        <v>179</v>
      </c>
      <c r="AQ328" s="103">
        <v>0</v>
      </c>
      <c r="AR328" s="103">
        <v>0</v>
      </c>
      <c r="AS328" s="103"/>
      <c r="AT328" s="103"/>
      <c r="AU328" s="103"/>
      <c r="AV328" s="103"/>
      <c r="AW328" s="103"/>
      <c r="AX328" s="103"/>
      <c r="AY328" s="103"/>
      <c r="AZ328" s="103"/>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328"/>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328"/>
    <dataValidation allowBlank="1" showErrorMessage="1" sqref="N2:N328"/>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328"/>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328"/>
    <dataValidation allowBlank="1" showInputMessage="1" promptTitle="Edge Color" prompt="To select an optional edge color, right-click and select Select Color on the right-click menu." sqref="C3:C328"/>
    <dataValidation allowBlank="1" showInputMessage="1" errorTitle="Invalid Edge Width" error="The optional edge width must be a whole number between 1 and 10." promptTitle="Edge Width" prompt="Enter an optional edge width between 1 and 10." sqref="D3:D328"/>
    <dataValidation allowBlank="1" showInputMessage="1" errorTitle="Invalid Edge Opacity" error="The optional edge opacity must be a whole number between 0 and 10." promptTitle="Edge Opacity" prompt="Enter an optional edge opacity between 0 (transparent) and 100 (opaque)." sqref="F3:F328"/>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328">
      <formula1>ValidEdgeVisibilities</formula1>
    </dataValidation>
    <dataValidation allowBlank="1" showInputMessage="1" showErrorMessage="1" promptTitle="Vertex 1 Name" prompt="Enter the name of the edge's first vertex." sqref="A3:A328"/>
    <dataValidation allowBlank="1" showInputMessage="1" showErrorMessage="1" promptTitle="Vertex 2 Name" prompt="Enter the name of the edge's second vertex." sqref="B3:B328"/>
    <dataValidation allowBlank="1" showInputMessage="1" showErrorMessage="1" errorTitle="Invalid Edge Visibility" error="You have entered an unrecognized edge visibility.  Try selecting from the drop-down list instead." promptTitle="Edge Label" prompt="Enter an optional edge label." sqref="H3:H328"/>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328">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328"/>
  </dataValidations>
  <hyperlinks>
    <hyperlink ref="Q5" r:id="rId1"/>
    <hyperlink ref="Q6" r:id="rId2"/>
    <hyperlink ref="Q7" r:id="rId3"/>
    <hyperlink ref="Q8" r:id="rId4"/>
    <hyperlink ref="Q9" r:id="rId5"/>
    <hyperlink ref="Q10" r:id="rId6"/>
    <hyperlink ref="Q11" r:id="rId7"/>
    <hyperlink ref="Q12" r:id="rId8"/>
    <hyperlink ref="Q13" r:id="rId9"/>
    <hyperlink ref="Q14" r:id="rId10"/>
    <hyperlink ref="Q15" r:id="rId11"/>
    <hyperlink ref="Q16" r:id="rId12"/>
    <hyperlink ref="Q17" r:id="rId13"/>
    <hyperlink ref="Q18" r:id="rId14"/>
    <hyperlink ref="R3" r:id="rId15"/>
    <hyperlink ref="R4" r:id="rId16"/>
    <hyperlink ref="R5" r:id="rId17"/>
    <hyperlink ref="R6" r:id="rId18"/>
    <hyperlink ref="R7" r:id="rId19"/>
    <hyperlink ref="R8" r:id="rId20"/>
    <hyperlink ref="R9" r:id="rId21"/>
    <hyperlink ref="R10" r:id="rId22"/>
    <hyperlink ref="R11" r:id="rId23"/>
    <hyperlink ref="R12" r:id="rId24"/>
    <hyperlink ref="R13" r:id="rId25"/>
    <hyperlink ref="R14" r:id="rId26"/>
    <hyperlink ref="R15" r:id="rId27"/>
    <hyperlink ref="R16" r:id="rId28"/>
    <hyperlink ref="R17" r:id="rId29"/>
    <hyperlink ref="R18" r:id="rId30"/>
    <hyperlink ref="R19" r:id="rId31"/>
    <hyperlink ref="R20" r:id="rId32"/>
    <hyperlink ref="R22" r:id="rId33"/>
    <hyperlink ref="R23" r:id="rId34"/>
    <hyperlink ref="R24" r:id="rId35"/>
    <hyperlink ref="R25" r:id="rId36"/>
    <hyperlink ref="R26" r:id="rId37"/>
    <hyperlink ref="R27" r:id="rId38"/>
    <hyperlink ref="R28" r:id="rId39"/>
    <hyperlink ref="R29" r:id="rId40"/>
    <hyperlink ref="R30" r:id="rId41"/>
    <hyperlink ref="R31" r:id="rId42"/>
    <hyperlink ref="R32" r:id="rId43"/>
    <hyperlink ref="R34" r:id="rId44"/>
    <hyperlink ref="R35" r:id="rId45"/>
    <hyperlink ref="R36" r:id="rId46"/>
    <hyperlink ref="R40" r:id="rId47"/>
    <hyperlink ref="R41" r:id="rId48"/>
    <hyperlink ref="R42" r:id="rId49"/>
    <hyperlink ref="R43" r:id="rId50"/>
    <hyperlink ref="R44" r:id="rId51"/>
    <hyperlink ref="R46" r:id="rId52"/>
    <hyperlink ref="R47" r:id="rId53"/>
    <hyperlink ref="R48" r:id="rId54"/>
    <hyperlink ref="R49" r:id="rId55"/>
    <hyperlink ref="R50" r:id="rId56"/>
    <hyperlink ref="R51" r:id="rId57"/>
    <hyperlink ref="R52" r:id="rId58"/>
    <hyperlink ref="R53" r:id="rId59"/>
    <hyperlink ref="R54" r:id="rId60"/>
    <hyperlink ref="R58" r:id="rId61"/>
    <hyperlink ref="R59" r:id="rId62"/>
    <hyperlink ref="R61" r:id="rId63"/>
    <hyperlink ref="R62" r:id="rId64"/>
    <hyperlink ref="R64" r:id="rId65"/>
    <hyperlink ref="R66" r:id="rId66"/>
    <hyperlink ref="R67" r:id="rId67" location="post1055403"/>
    <hyperlink ref="R68" r:id="rId68"/>
    <hyperlink ref="R72" r:id="rId69"/>
    <hyperlink ref="R73" r:id="rId70"/>
    <hyperlink ref="R74" r:id="rId71"/>
    <hyperlink ref="R75" r:id="rId72"/>
    <hyperlink ref="R76" r:id="rId73"/>
    <hyperlink ref="R78" r:id="rId74"/>
    <hyperlink ref="R80" r:id="rId75"/>
    <hyperlink ref="R90" r:id="rId76" display="http://partners.trovaprezzi.it/splash?impression=Vzl6eFN4eHZRNFNQTGN2VzI3UTE3UlYzRlkwY2xLaHhNWG42SEtrR3ZaVDd4bFdHcEZhckpRPT01&amp;offer=a0tNUFkzSzVBSzFyUW1ZZUNLMnZxTk01VUt4Q0lVY211ZUwzZHJPeDBVQXdnM0I3SThjTjJadmVxeEx3WkFnbXlDczNLRGdXN3B1QzdDajgyd2QrYkJMTUErb3Y1V2ZVMHhadmUydldmc2VzVnVWNGJlTnpLM1MxOFJIQnJGYnFhRVVkaDlZTEd4L1FGSkozY09yby9uMytBcE9NaVh1NUNiYTUrMzNrb0tOYVA5aDdQc25hd3dUSUl4TUVDMVVvR2dMVzhiRTMvQWU5RVJteDRIZlBoazFDQ3dpR21DUFQ2V3orY3hEb2F4SlA4RUhjSlJQME5BcnErYm5SejNIYXY0aFJUaVMwMSs4LzgrSTA1ZWhWVSt2SWU4Ny83c2t1cUZIU3l3K3d6dVFRb2FFNG5BdndKRXo5c0o1eSttU25uRW1VMVF1dTVabnRkdnpTUHJtd2tZZXgvS3hEbFRLcEZxNnhKdEtVVXp3PQ2&amp;sid=&amp;utm_source=dlvr.it&amp;utm_medium=twitter"/>
    <hyperlink ref="R91" r:id="rId77"/>
    <hyperlink ref="R92" r:id="rId78"/>
    <hyperlink ref="R93" r:id="rId79"/>
    <hyperlink ref="R95" r:id="rId80"/>
    <hyperlink ref="R96" r:id="rId81"/>
    <hyperlink ref="R97" r:id="rId82"/>
    <hyperlink ref="R98" r:id="rId83"/>
    <hyperlink ref="R99" r:id="rId84"/>
    <hyperlink ref="R100" r:id="rId85"/>
    <hyperlink ref="R101" r:id="rId86"/>
    <hyperlink ref="R102" r:id="rId87"/>
    <hyperlink ref="R103" r:id="rId88"/>
    <hyperlink ref="R106" r:id="rId89"/>
    <hyperlink ref="R107" r:id="rId90"/>
    <hyperlink ref="R108" r:id="rId91"/>
    <hyperlink ref="R110" r:id="rId92"/>
    <hyperlink ref="R111" r:id="rId93"/>
    <hyperlink ref="R112" r:id="rId94"/>
    <hyperlink ref="R114" r:id="rId95"/>
    <hyperlink ref="R115" r:id="rId96"/>
    <hyperlink ref="R116" r:id="rId97"/>
    <hyperlink ref="R117" r:id="rId98"/>
    <hyperlink ref="R118" r:id="rId99"/>
    <hyperlink ref="R119" r:id="rId100"/>
    <hyperlink ref="R120" r:id="rId101"/>
    <hyperlink ref="R121" r:id="rId102"/>
    <hyperlink ref="R122" r:id="rId103"/>
    <hyperlink ref="R123" r:id="rId104"/>
    <hyperlink ref="R124" r:id="rId105"/>
    <hyperlink ref="R125" r:id="rId106"/>
    <hyperlink ref="R128" r:id="rId107"/>
    <hyperlink ref="R129" r:id="rId108"/>
    <hyperlink ref="R130" r:id="rId109"/>
    <hyperlink ref="R131" r:id="rId110"/>
    <hyperlink ref="R132" r:id="rId111"/>
    <hyperlink ref="R133" r:id="rId112"/>
    <hyperlink ref="R134" r:id="rId113"/>
    <hyperlink ref="R135" r:id="rId114"/>
    <hyperlink ref="R136" r:id="rId115"/>
    <hyperlink ref="R137" r:id="rId116"/>
    <hyperlink ref="R138" r:id="rId117"/>
    <hyperlink ref="R139" r:id="rId118"/>
    <hyperlink ref="R140" r:id="rId119"/>
    <hyperlink ref="R141" r:id="rId120"/>
    <hyperlink ref="R142" r:id="rId121"/>
    <hyperlink ref="R143" r:id="rId122"/>
    <hyperlink ref="R144" r:id="rId123"/>
    <hyperlink ref="R145" r:id="rId124"/>
    <hyperlink ref="R146" r:id="rId125"/>
    <hyperlink ref="R148" r:id="rId126"/>
    <hyperlink ref="R149" r:id="rId127"/>
    <hyperlink ref="R150" r:id="rId128"/>
    <hyperlink ref="R151" r:id="rId129"/>
    <hyperlink ref="R152" r:id="rId130"/>
    <hyperlink ref="R153" r:id="rId131"/>
    <hyperlink ref="R154" r:id="rId132"/>
    <hyperlink ref="R157" r:id="rId133"/>
    <hyperlink ref="R158" r:id="rId134"/>
    <hyperlink ref="R159" r:id="rId135"/>
    <hyperlink ref="R162" r:id="rId136"/>
    <hyperlink ref="R163" r:id="rId137"/>
    <hyperlink ref="R164" r:id="rId138"/>
    <hyperlink ref="R165" r:id="rId139"/>
    <hyperlink ref="R166" r:id="rId140"/>
    <hyperlink ref="R167" r:id="rId141"/>
    <hyperlink ref="R168" r:id="rId142"/>
    <hyperlink ref="R170" r:id="rId143"/>
    <hyperlink ref="R171" r:id="rId144"/>
    <hyperlink ref="R172" r:id="rId145"/>
    <hyperlink ref="R174" r:id="rId146"/>
    <hyperlink ref="R175" r:id="rId147"/>
    <hyperlink ref="R176" r:id="rId148"/>
    <hyperlink ref="R177" r:id="rId149"/>
    <hyperlink ref="R178" r:id="rId150"/>
    <hyperlink ref="R180" r:id="rId151"/>
    <hyperlink ref="R181" r:id="rId152"/>
    <hyperlink ref="R182" r:id="rId153"/>
    <hyperlink ref="R183" r:id="rId154"/>
    <hyperlink ref="R184" r:id="rId155"/>
    <hyperlink ref="R185" r:id="rId156"/>
    <hyperlink ref="R186" r:id="rId157"/>
    <hyperlink ref="R188" r:id="rId158"/>
    <hyperlink ref="R189" r:id="rId159"/>
    <hyperlink ref="R190" r:id="rId160"/>
    <hyperlink ref="R191" r:id="rId161"/>
    <hyperlink ref="R192" r:id="rId162"/>
    <hyperlink ref="R193" r:id="rId163"/>
    <hyperlink ref="R194" r:id="rId164"/>
    <hyperlink ref="R195" r:id="rId165"/>
    <hyperlink ref="R196" r:id="rId166"/>
    <hyperlink ref="R197" r:id="rId167"/>
    <hyperlink ref="R198" r:id="rId168"/>
    <hyperlink ref="R199" r:id="rId169"/>
    <hyperlink ref="R203" r:id="rId170"/>
    <hyperlink ref="R205" r:id="rId171"/>
    <hyperlink ref="R206" r:id="rId172" location="samsung"/>
    <hyperlink ref="R207" r:id="rId173"/>
    <hyperlink ref="R208" r:id="rId174"/>
    <hyperlink ref="R209" r:id="rId175"/>
    <hyperlink ref="R210" r:id="rId176"/>
    <hyperlink ref="R211" r:id="rId177"/>
    <hyperlink ref="R212" r:id="rId178"/>
    <hyperlink ref="R213" r:id="rId179"/>
    <hyperlink ref="R214" r:id="rId180"/>
    <hyperlink ref="R216" r:id="rId181"/>
    <hyperlink ref="R217" r:id="rId182"/>
    <hyperlink ref="R218" r:id="rId183"/>
    <hyperlink ref="R219" r:id="rId184"/>
    <hyperlink ref="R220" r:id="rId185"/>
    <hyperlink ref="R221" r:id="rId186"/>
    <hyperlink ref="R222" r:id="rId187"/>
    <hyperlink ref="R223" r:id="rId188"/>
    <hyperlink ref="R224" r:id="rId189"/>
    <hyperlink ref="R229" r:id="rId190"/>
    <hyperlink ref="R230" r:id="rId191"/>
    <hyperlink ref="R231" r:id="rId192"/>
    <hyperlink ref="R232" r:id="rId193"/>
    <hyperlink ref="R233" r:id="rId194"/>
    <hyperlink ref="R234" r:id="rId195"/>
    <hyperlink ref="R235" r:id="rId196"/>
    <hyperlink ref="R236" r:id="rId197"/>
    <hyperlink ref="R237" r:id="rId198"/>
    <hyperlink ref="R238" r:id="rId199"/>
    <hyperlink ref="R239" r:id="rId200"/>
    <hyperlink ref="R240" r:id="rId201"/>
    <hyperlink ref="R241" r:id="rId202"/>
    <hyperlink ref="R242" r:id="rId203"/>
    <hyperlink ref="R243" r:id="rId204"/>
    <hyperlink ref="R244" r:id="rId205" location=".WOEj9Xr7Zs0.facebook"/>
    <hyperlink ref="R245" r:id="rId206" location=".WOH2uCcTmME.facebook"/>
    <hyperlink ref="R246" r:id="rId207"/>
    <hyperlink ref="R247" r:id="rId208"/>
    <hyperlink ref="R248" r:id="rId209"/>
    <hyperlink ref="R249" r:id="rId210"/>
    <hyperlink ref="R250" r:id="rId211"/>
    <hyperlink ref="R251" r:id="rId212" display="http://lagioielleria.altervista.org/ultimi-arrivi/novita-accessori-gioielli/custodia-galaxy-a52017galaxy-a52017-coversaincat-custodia-in-morbida-tpu-protettiva-cover-per-samsung-galaxy-a52017creative-design-transparent-silicone-case-ultra-slim-sottile-morbida-transp/2017-04-03/"/>
    <hyperlink ref="R252" r:id="rId213"/>
    <hyperlink ref="R254" r:id="rId214"/>
    <hyperlink ref="R255" r:id="rId215"/>
    <hyperlink ref="R256" r:id="rId216"/>
    <hyperlink ref="R257" r:id="rId217"/>
    <hyperlink ref="R258" r:id="rId218"/>
    <hyperlink ref="R259" r:id="rId219"/>
    <hyperlink ref="R260" r:id="rId220"/>
    <hyperlink ref="R261" r:id="rId221"/>
    <hyperlink ref="R262" r:id="rId222"/>
    <hyperlink ref="R263" r:id="rId223"/>
    <hyperlink ref="R264" r:id="rId224"/>
    <hyperlink ref="R265" r:id="rId225"/>
    <hyperlink ref="R266" r:id="rId226"/>
    <hyperlink ref="R267" r:id="rId227"/>
    <hyperlink ref="R268" r:id="rId228"/>
    <hyperlink ref="R270" r:id="rId229"/>
    <hyperlink ref="R271" r:id="rId230"/>
    <hyperlink ref="R272" r:id="rId231"/>
    <hyperlink ref="R273" r:id="rId232"/>
    <hyperlink ref="R277" r:id="rId233"/>
    <hyperlink ref="R278" r:id="rId234"/>
    <hyperlink ref="R279" r:id="rId235"/>
    <hyperlink ref="R280" r:id="rId236"/>
    <hyperlink ref="R281" r:id="rId237"/>
    <hyperlink ref="R282" r:id="rId238"/>
    <hyperlink ref="R283" r:id="rId239"/>
    <hyperlink ref="R284" r:id="rId240"/>
    <hyperlink ref="R285" r:id="rId241"/>
    <hyperlink ref="R286" r:id="rId242" location="utm_source=rss&amp;utm_medium=rss&amp;utm_campaign=samsung-galaxy-a5-2017-review"/>
    <hyperlink ref="R289" r:id="rId243"/>
    <hyperlink ref="R290" r:id="rId244"/>
    <hyperlink ref="R292" r:id="rId245"/>
    <hyperlink ref="R293" r:id="rId246"/>
    <hyperlink ref="R295" r:id="rId247"/>
    <hyperlink ref="R296" r:id="rId248"/>
    <hyperlink ref="R297" r:id="rId249"/>
    <hyperlink ref="R298" r:id="rId250"/>
    <hyperlink ref="R299" r:id="rId251"/>
    <hyperlink ref="R300" r:id="rId252"/>
    <hyperlink ref="R301" r:id="rId253"/>
    <hyperlink ref="R303" r:id="rId254"/>
    <hyperlink ref="R304" r:id="rId255"/>
    <hyperlink ref="R305" r:id="rId256"/>
    <hyperlink ref="R306" r:id="rId257"/>
    <hyperlink ref="R307" r:id="rId258"/>
    <hyperlink ref="R308" r:id="rId259"/>
    <hyperlink ref="R309" r:id="rId260"/>
    <hyperlink ref="R311" r:id="rId261"/>
    <hyperlink ref="R312" r:id="rId262"/>
    <hyperlink ref="R313" r:id="rId263"/>
    <hyperlink ref="R314" r:id="rId264"/>
    <hyperlink ref="R315" r:id="rId265"/>
    <hyperlink ref="R316" r:id="rId266"/>
    <hyperlink ref="R317" r:id="rId267"/>
    <hyperlink ref="R320" r:id="rId268"/>
    <hyperlink ref="R321" r:id="rId269"/>
    <hyperlink ref="R322" r:id="rId270"/>
    <hyperlink ref="R323" r:id="rId271"/>
    <hyperlink ref="R324" r:id="rId272"/>
    <hyperlink ref="R325" r:id="rId273"/>
    <hyperlink ref="R326" r:id="rId274"/>
    <hyperlink ref="R327" r:id="rId275"/>
    <hyperlink ref="R328" r:id="rId276"/>
    <hyperlink ref="U19" r:id="rId277"/>
    <hyperlink ref="U20" r:id="rId278"/>
    <hyperlink ref="U30" r:id="rId279"/>
    <hyperlink ref="U35" r:id="rId280"/>
    <hyperlink ref="U36" r:id="rId281"/>
    <hyperlink ref="U45" r:id="rId282"/>
    <hyperlink ref="U60" r:id="rId283"/>
    <hyperlink ref="U64" r:id="rId284"/>
    <hyperlink ref="U68" r:id="rId285"/>
    <hyperlink ref="U71" r:id="rId286"/>
    <hyperlink ref="U72" r:id="rId287"/>
    <hyperlink ref="U76" r:id="rId288"/>
    <hyperlink ref="U78" r:id="rId289"/>
    <hyperlink ref="U82" r:id="rId290"/>
    <hyperlink ref="U83" r:id="rId291"/>
    <hyperlink ref="U84" r:id="rId292"/>
    <hyperlink ref="U85" r:id="rId293"/>
    <hyperlink ref="U86" r:id="rId294"/>
    <hyperlink ref="U87" r:id="rId295"/>
    <hyperlink ref="U88" r:id="rId296"/>
    <hyperlink ref="U89" r:id="rId297"/>
    <hyperlink ref="U90" r:id="rId298"/>
    <hyperlink ref="U95" r:id="rId299"/>
    <hyperlink ref="U96" r:id="rId300"/>
    <hyperlink ref="U98" r:id="rId301"/>
    <hyperlink ref="U108" r:id="rId302"/>
    <hyperlink ref="U114" r:id="rId303"/>
    <hyperlink ref="U131" r:id="rId304"/>
    <hyperlink ref="U149" r:id="rId305"/>
    <hyperlink ref="U152" r:id="rId306"/>
    <hyperlink ref="U153" r:id="rId307"/>
    <hyperlink ref="U154" r:id="rId308"/>
    <hyperlink ref="U155" r:id="rId309"/>
    <hyperlink ref="U156" r:id="rId310"/>
    <hyperlink ref="U162" r:id="rId311"/>
    <hyperlink ref="U163" r:id="rId312"/>
    <hyperlink ref="U164" r:id="rId313"/>
    <hyperlink ref="U165" r:id="rId314"/>
    <hyperlink ref="U166" r:id="rId315"/>
    <hyperlink ref="U168" r:id="rId316"/>
    <hyperlink ref="U172" r:id="rId317"/>
    <hyperlink ref="U174" r:id="rId318"/>
    <hyperlink ref="U175" r:id="rId319"/>
    <hyperlink ref="U181" r:id="rId320"/>
    <hyperlink ref="U182" r:id="rId321"/>
    <hyperlink ref="U187" r:id="rId322"/>
    <hyperlink ref="U188" r:id="rId323"/>
    <hyperlink ref="U191" r:id="rId324"/>
    <hyperlink ref="U195" r:id="rId325"/>
    <hyperlink ref="U196" r:id="rId326"/>
    <hyperlink ref="U197" r:id="rId327"/>
    <hyperlink ref="U198" r:id="rId328"/>
    <hyperlink ref="U199" r:id="rId329"/>
    <hyperlink ref="U210" r:id="rId330"/>
    <hyperlink ref="U211" r:id="rId331"/>
    <hyperlink ref="U212" r:id="rId332"/>
    <hyperlink ref="U217" r:id="rId333"/>
    <hyperlink ref="U229" r:id="rId334"/>
    <hyperlink ref="U236" r:id="rId335"/>
    <hyperlink ref="U249" r:id="rId336"/>
    <hyperlink ref="U252" r:id="rId337"/>
    <hyperlink ref="U265" r:id="rId338"/>
    <hyperlink ref="U271" r:id="rId339"/>
    <hyperlink ref="U274" r:id="rId340"/>
    <hyperlink ref="U275" r:id="rId341"/>
    <hyperlink ref="U276" r:id="rId342"/>
    <hyperlink ref="U277" r:id="rId343"/>
    <hyperlink ref="U281" r:id="rId344"/>
    <hyperlink ref="U282" r:id="rId345"/>
    <hyperlink ref="U289" r:id="rId346"/>
    <hyperlink ref="U295" r:id="rId347"/>
    <hyperlink ref="U300" r:id="rId348"/>
    <hyperlink ref="U308" r:id="rId349"/>
    <hyperlink ref="U311" r:id="rId350"/>
    <hyperlink ref="U312" r:id="rId351"/>
    <hyperlink ref="U313" r:id="rId352"/>
    <hyperlink ref="U314" r:id="rId353"/>
    <hyperlink ref="U321" r:id="rId354"/>
    <hyperlink ref="U322" r:id="rId355"/>
    <hyperlink ref="V3" r:id="rId356"/>
    <hyperlink ref="V4" r:id="rId357"/>
    <hyperlink ref="V5" r:id="rId358"/>
    <hyperlink ref="V6" r:id="rId359"/>
    <hyperlink ref="V7" r:id="rId360"/>
    <hyperlink ref="V8" r:id="rId361"/>
    <hyperlink ref="V9" r:id="rId362"/>
    <hyperlink ref="V10" r:id="rId363"/>
    <hyperlink ref="V11" r:id="rId364"/>
    <hyperlink ref="V12" r:id="rId365"/>
    <hyperlink ref="V13" r:id="rId366"/>
    <hyperlink ref="V14" r:id="rId367"/>
    <hyperlink ref="V15" r:id="rId368"/>
    <hyperlink ref="V16" r:id="rId369"/>
    <hyperlink ref="V17" r:id="rId370"/>
    <hyperlink ref="V18" r:id="rId371"/>
    <hyperlink ref="V19" r:id="rId372"/>
    <hyperlink ref="V20" r:id="rId373"/>
    <hyperlink ref="V21" r:id="rId374"/>
    <hyperlink ref="V22" r:id="rId375"/>
    <hyperlink ref="V23" r:id="rId376"/>
    <hyperlink ref="V24" r:id="rId377"/>
    <hyperlink ref="V25" r:id="rId378"/>
    <hyperlink ref="V26" r:id="rId379"/>
    <hyperlink ref="V27" r:id="rId380"/>
    <hyperlink ref="V28" r:id="rId381"/>
    <hyperlink ref="V29" r:id="rId382"/>
    <hyperlink ref="V30" r:id="rId383"/>
    <hyperlink ref="V31" r:id="rId384"/>
    <hyperlink ref="V32" r:id="rId385"/>
    <hyperlink ref="V33" r:id="rId386"/>
    <hyperlink ref="V34" r:id="rId387"/>
    <hyperlink ref="V35" r:id="rId388"/>
    <hyperlink ref="V36" r:id="rId389"/>
    <hyperlink ref="V37" r:id="rId390"/>
    <hyperlink ref="V38" r:id="rId391"/>
    <hyperlink ref="V39" r:id="rId392"/>
    <hyperlink ref="V40" r:id="rId393"/>
    <hyperlink ref="V41" r:id="rId394"/>
    <hyperlink ref="V42" r:id="rId395"/>
    <hyperlink ref="V43" r:id="rId396"/>
    <hyperlink ref="V44" r:id="rId397"/>
    <hyperlink ref="V45" r:id="rId398"/>
    <hyperlink ref="V46" r:id="rId399"/>
    <hyperlink ref="V47" r:id="rId400"/>
    <hyperlink ref="V48" r:id="rId401"/>
    <hyperlink ref="V49" r:id="rId402"/>
    <hyperlink ref="V50" r:id="rId403"/>
    <hyperlink ref="V51" r:id="rId404"/>
    <hyperlink ref="V52" r:id="rId405"/>
    <hyperlink ref="V53" r:id="rId406"/>
    <hyperlink ref="V54" r:id="rId407"/>
    <hyperlink ref="V55" r:id="rId408"/>
    <hyperlink ref="V56" r:id="rId409"/>
    <hyperlink ref="V57" r:id="rId410"/>
    <hyperlink ref="V58" r:id="rId411"/>
    <hyperlink ref="V59" r:id="rId412"/>
    <hyperlink ref="V60" r:id="rId413"/>
    <hyperlink ref="V61" r:id="rId414"/>
    <hyperlink ref="V62" r:id="rId415"/>
    <hyperlink ref="V63" r:id="rId416"/>
    <hyperlink ref="V64" r:id="rId417"/>
    <hyperlink ref="V65" r:id="rId418"/>
    <hyperlink ref="V66" r:id="rId419"/>
    <hyperlink ref="V67" r:id="rId420"/>
    <hyperlink ref="V68" r:id="rId421"/>
    <hyperlink ref="V69" r:id="rId422"/>
    <hyperlink ref="V70" r:id="rId423"/>
    <hyperlink ref="V71" r:id="rId424"/>
    <hyperlink ref="V72" r:id="rId425"/>
    <hyperlink ref="V73" r:id="rId426"/>
    <hyperlink ref="V74" r:id="rId427"/>
    <hyperlink ref="V75" r:id="rId428"/>
    <hyperlink ref="V76" r:id="rId429"/>
    <hyperlink ref="V77" r:id="rId430"/>
    <hyperlink ref="V78" r:id="rId431"/>
    <hyperlink ref="V79" r:id="rId432"/>
    <hyperlink ref="V80" r:id="rId433"/>
    <hyperlink ref="V81" r:id="rId434"/>
    <hyperlink ref="V82" r:id="rId435"/>
    <hyperlink ref="V83" r:id="rId436"/>
    <hyperlink ref="V84" r:id="rId437"/>
    <hyperlink ref="V85" r:id="rId438"/>
    <hyperlink ref="V86" r:id="rId439"/>
    <hyperlink ref="V87" r:id="rId440"/>
    <hyperlink ref="V88" r:id="rId441"/>
    <hyperlink ref="V89" r:id="rId442"/>
    <hyperlink ref="V90" r:id="rId443"/>
    <hyperlink ref="V91" r:id="rId444"/>
    <hyperlink ref="V92" r:id="rId445"/>
    <hyperlink ref="V93" r:id="rId446"/>
    <hyperlink ref="V94" r:id="rId447"/>
    <hyperlink ref="V95" r:id="rId448"/>
    <hyperlink ref="V96" r:id="rId449"/>
    <hyperlink ref="V97" r:id="rId450"/>
    <hyperlink ref="V98" r:id="rId451"/>
    <hyperlink ref="V99" r:id="rId452"/>
    <hyperlink ref="V100" r:id="rId453"/>
    <hyperlink ref="V101" r:id="rId454"/>
    <hyperlink ref="V102" r:id="rId455"/>
    <hyperlink ref="V103" r:id="rId456"/>
    <hyperlink ref="V104" r:id="rId457"/>
    <hyperlink ref="V105" r:id="rId458"/>
    <hyperlink ref="V106" r:id="rId459"/>
    <hyperlink ref="V107" r:id="rId460"/>
    <hyperlink ref="V108" r:id="rId461"/>
    <hyperlink ref="V109" r:id="rId462"/>
    <hyperlink ref="V110" r:id="rId463"/>
    <hyperlink ref="V111" r:id="rId464"/>
    <hyperlink ref="V112" r:id="rId465"/>
    <hyperlink ref="V113" r:id="rId466"/>
    <hyperlink ref="V114" r:id="rId467"/>
    <hyperlink ref="V115" r:id="rId468"/>
    <hyperlink ref="V116" r:id="rId469"/>
    <hyperlink ref="V117" r:id="rId470"/>
    <hyperlink ref="V118" r:id="rId471"/>
    <hyperlink ref="V119" r:id="rId472"/>
    <hyperlink ref="V120" r:id="rId473"/>
    <hyperlink ref="V121" r:id="rId474"/>
    <hyperlink ref="V122" r:id="rId475"/>
    <hyperlink ref="V123" r:id="rId476"/>
    <hyperlink ref="V124" r:id="rId477"/>
    <hyperlink ref="V125" r:id="rId478"/>
    <hyperlink ref="V126" r:id="rId479"/>
    <hyperlink ref="V127" r:id="rId480"/>
    <hyperlink ref="V128" r:id="rId481"/>
    <hyperlink ref="V129" r:id="rId482"/>
    <hyperlink ref="V130" r:id="rId483"/>
    <hyperlink ref="V131" r:id="rId484"/>
    <hyperlink ref="V132" r:id="rId485"/>
    <hyperlink ref="V133" r:id="rId486"/>
    <hyperlink ref="V134" r:id="rId487"/>
    <hyperlink ref="V135" r:id="rId488"/>
    <hyperlink ref="V136" r:id="rId489"/>
    <hyperlink ref="V137" r:id="rId490"/>
    <hyperlink ref="V138" r:id="rId491"/>
    <hyperlink ref="V139" r:id="rId492"/>
    <hyperlink ref="V140" r:id="rId493"/>
    <hyperlink ref="V141" r:id="rId494"/>
    <hyperlink ref="V142" r:id="rId495"/>
    <hyperlink ref="V143" r:id="rId496"/>
    <hyperlink ref="V144" r:id="rId497"/>
    <hyperlink ref="V145" r:id="rId498"/>
    <hyperlink ref="V146" r:id="rId499"/>
    <hyperlink ref="V147" r:id="rId500"/>
    <hyperlink ref="V148" r:id="rId501"/>
    <hyperlink ref="V149" r:id="rId502"/>
    <hyperlink ref="V150" r:id="rId503"/>
    <hyperlink ref="V151" r:id="rId504"/>
    <hyperlink ref="V152" r:id="rId505"/>
    <hyperlink ref="V153" r:id="rId506"/>
    <hyperlink ref="V154" r:id="rId507"/>
    <hyperlink ref="V155" r:id="rId508"/>
    <hyperlink ref="V156" r:id="rId509"/>
    <hyperlink ref="V157" r:id="rId510"/>
    <hyperlink ref="V158" r:id="rId511"/>
    <hyperlink ref="V159" r:id="rId512"/>
    <hyperlink ref="V160" r:id="rId513"/>
    <hyperlink ref="V161" r:id="rId514"/>
    <hyperlink ref="V162" r:id="rId515"/>
    <hyperlink ref="V163" r:id="rId516"/>
    <hyperlink ref="V164" r:id="rId517"/>
    <hyperlink ref="V165" r:id="rId518"/>
    <hyperlink ref="V166" r:id="rId519"/>
    <hyperlink ref="V167" r:id="rId520"/>
    <hyperlink ref="V168" r:id="rId521"/>
    <hyperlink ref="V169" r:id="rId522"/>
    <hyperlink ref="V170" r:id="rId523"/>
    <hyperlink ref="V171" r:id="rId524"/>
    <hyperlink ref="V172" r:id="rId525"/>
    <hyperlink ref="V173" r:id="rId526"/>
    <hyperlink ref="V174" r:id="rId527"/>
    <hyperlink ref="V175" r:id="rId528"/>
    <hyperlink ref="V176" r:id="rId529"/>
    <hyperlink ref="V177" r:id="rId530"/>
    <hyperlink ref="V178" r:id="rId531"/>
    <hyperlink ref="V179" r:id="rId532"/>
    <hyperlink ref="V180" r:id="rId533"/>
    <hyperlink ref="V181" r:id="rId534"/>
    <hyperlink ref="V182" r:id="rId535"/>
    <hyperlink ref="V183" r:id="rId536"/>
    <hyperlink ref="V184" r:id="rId537"/>
    <hyperlink ref="V185" r:id="rId538"/>
    <hyperlink ref="V186" r:id="rId539"/>
    <hyperlink ref="V187" r:id="rId540"/>
    <hyperlink ref="V188" r:id="rId541"/>
    <hyperlink ref="V189" r:id="rId542"/>
    <hyperlink ref="V190" r:id="rId543"/>
    <hyperlink ref="V191" r:id="rId544"/>
    <hyperlink ref="V192" r:id="rId545"/>
    <hyperlink ref="V193" r:id="rId546"/>
    <hyperlink ref="V194" r:id="rId547"/>
    <hyperlink ref="V195" r:id="rId548"/>
    <hyperlink ref="V196" r:id="rId549"/>
    <hyperlink ref="V197" r:id="rId550"/>
    <hyperlink ref="V198" r:id="rId551"/>
    <hyperlink ref="V199" r:id="rId552"/>
    <hyperlink ref="V200" r:id="rId553"/>
    <hyperlink ref="V201" r:id="rId554"/>
    <hyperlink ref="V202" r:id="rId555"/>
    <hyperlink ref="V203" r:id="rId556"/>
    <hyperlink ref="V204" r:id="rId557"/>
    <hyperlink ref="V205" r:id="rId558"/>
    <hyperlink ref="V206" r:id="rId559"/>
    <hyperlink ref="V207" r:id="rId560"/>
    <hyperlink ref="V208" r:id="rId561"/>
    <hyperlink ref="V209" r:id="rId562"/>
    <hyperlink ref="V210" r:id="rId563"/>
    <hyperlink ref="V211" r:id="rId564"/>
    <hyperlink ref="V212" r:id="rId565"/>
    <hyperlink ref="V213" r:id="rId566"/>
    <hyperlink ref="V214" r:id="rId567"/>
    <hyperlink ref="V215" r:id="rId568"/>
    <hyperlink ref="V216" r:id="rId569"/>
    <hyperlink ref="V217" r:id="rId570"/>
    <hyperlink ref="V218" r:id="rId571"/>
    <hyperlink ref="V219" r:id="rId572"/>
    <hyperlink ref="V220" r:id="rId573"/>
    <hyperlink ref="V221" r:id="rId574"/>
    <hyperlink ref="V222" r:id="rId575"/>
    <hyperlink ref="V223" r:id="rId576"/>
    <hyperlink ref="V224" r:id="rId577"/>
    <hyperlink ref="V225" r:id="rId578"/>
    <hyperlink ref="V226" r:id="rId579"/>
    <hyperlink ref="V227" r:id="rId580"/>
    <hyperlink ref="V228" r:id="rId581"/>
    <hyperlink ref="V229" r:id="rId582"/>
    <hyperlink ref="V230" r:id="rId583"/>
    <hyperlink ref="V231" r:id="rId584"/>
    <hyperlink ref="V232" r:id="rId585"/>
    <hyperlink ref="V233" r:id="rId586"/>
    <hyperlink ref="V234" r:id="rId587"/>
    <hyperlink ref="V235" r:id="rId588"/>
    <hyperlink ref="V236" r:id="rId589"/>
    <hyperlink ref="V237" r:id="rId590"/>
    <hyperlink ref="V238" r:id="rId591"/>
    <hyperlink ref="V239" r:id="rId592"/>
    <hyperlink ref="V240" r:id="rId593"/>
    <hyperlink ref="V241" r:id="rId594"/>
    <hyperlink ref="V242" r:id="rId595"/>
    <hyperlink ref="V243" r:id="rId596"/>
    <hyperlink ref="V244" r:id="rId597"/>
    <hyperlink ref="V245" r:id="rId598"/>
    <hyperlink ref="V246" r:id="rId599"/>
    <hyperlink ref="V247" r:id="rId600"/>
    <hyperlink ref="V248" r:id="rId601"/>
    <hyperlink ref="V249" r:id="rId602"/>
    <hyperlink ref="V250" r:id="rId603"/>
    <hyperlink ref="V251" r:id="rId604"/>
    <hyperlink ref="V252" r:id="rId605"/>
    <hyperlink ref="V253" r:id="rId606"/>
    <hyperlink ref="V254" r:id="rId607"/>
    <hyperlink ref="V255" r:id="rId608"/>
    <hyperlink ref="V256" r:id="rId609"/>
    <hyperlink ref="V257" r:id="rId610"/>
    <hyperlink ref="V258" r:id="rId611"/>
    <hyperlink ref="V259" r:id="rId612"/>
    <hyperlink ref="V260" r:id="rId613"/>
    <hyperlink ref="V261" r:id="rId614"/>
    <hyperlink ref="V262" r:id="rId615"/>
    <hyperlink ref="V263" r:id="rId616"/>
    <hyperlink ref="V264" r:id="rId617"/>
    <hyperlink ref="V265" r:id="rId618"/>
    <hyperlink ref="V266" r:id="rId619"/>
    <hyperlink ref="V267" r:id="rId620"/>
    <hyperlink ref="V268" r:id="rId621"/>
    <hyperlink ref="V269" r:id="rId622"/>
    <hyperlink ref="V270" r:id="rId623"/>
    <hyperlink ref="V271" r:id="rId624"/>
    <hyperlink ref="V272" r:id="rId625"/>
    <hyperlink ref="V273" r:id="rId626"/>
    <hyperlink ref="V274" r:id="rId627"/>
    <hyperlink ref="V275" r:id="rId628"/>
    <hyperlink ref="V276" r:id="rId629"/>
    <hyperlink ref="V277" r:id="rId630"/>
    <hyperlink ref="V278" r:id="rId631"/>
    <hyperlink ref="V279" r:id="rId632"/>
    <hyperlink ref="V280" r:id="rId633"/>
    <hyperlink ref="V281" r:id="rId634"/>
    <hyperlink ref="V282" r:id="rId635"/>
    <hyperlink ref="V283" r:id="rId636"/>
    <hyperlink ref="V284" r:id="rId637"/>
    <hyperlink ref="V285" r:id="rId638"/>
    <hyperlink ref="V286" r:id="rId639"/>
    <hyperlink ref="V287" r:id="rId640"/>
    <hyperlink ref="V288" r:id="rId641"/>
    <hyperlink ref="V289" r:id="rId642"/>
    <hyperlink ref="V290" r:id="rId643"/>
    <hyperlink ref="V291" r:id="rId644"/>
    <hyperlink ref="V292" r:id="rId645"/>
    <hyperlink ref="V293" r:id="rId646"/>
    <hyperlink ref="V294" r:id="rId647"/>
    <hyperlink ref="V295" r:id="rId648"/>
    <hyperlink ref="V296" r:id="rId649"/>
    <hyperlink ref="V297" r:id="rId650"/>
    <hyperlink ref="V298" r:id="rId651"/>
    <hyperlink ref="V299" r:id="rId652"/>
    <hyperlink ref="V300" r:id="rId653"/>
    <hyperlink ref="V301" r:id="rId654"/>
    <hyperlink ref="V302" r:id="rId655"/>
    <hyperlink ref="V303" r:id="rId656"/>
    <hyperlink ref="V304" r:id="rId657"/>
    <hyperlink ref="V305" r:id="rId658"/>
    <hyperlink ref="V306" r:id="rId659"/>
    <hyperlink ref="V307" r:id="rId660"/>
    <hyperlink ref="V308" r:id="rId661"/>
    <hyperlink ref="V309" r:id="rId662"/>
    <hyperlink ref="V310" r:id="rId663"/>
    <hyperlink ref="V311" r:id="rId664"/>
    <hyperlink ref="V312" r:id="rId665"/>
    <hyperlink ref="V313" r:id="rId666"/>
    <hyperlink ref="V314" r:id="rId667"/>
    <hyperlink ref="V315" r:id="rId668"/>
    <hyperlink ref="V316" r:id="rId669"/>
    <hyperlink ref="V317" r:id="rId670"/>
    <hyperlink ref="V318" r:id="rId671"/>
    <hyperlink ref="V319" r:id="rId672"/>
    <hyperlink ref="V320" r:id="rId673"/>
    <hyperlink ref="V321" r:id="rId674"/>
    <hyperlink ref="V322" r:id="rId675"/>
    <hyperlink ref="V323" r:id="rId676"/>
    <hyperlink ref="V324" r:id="rId677"/>
    <hyperlink ref="V325" r:id="rId678"/>
    <hyperlink ref="V326" r:id="rId679"/>
    <hyperlink ref="V327" r:id="rId680"/>
    <hyperlink ref="V328" r:id="rId681"/>
    <hyperlink ref="X3" r:id="rId682" location="!/nithincn/status/848518844712759297"/>
    <hyperlink ref="X4" r:id="rId683" location="!/nithincn/status/848518844712759297"/>
    <hyperlink ref="X5" r:id="rId684" location="!/anggamell/status/848517332511055872"/>
    <hyperlink ref="X6" r:id="rId685" location="!/anggamell/status/848517659830345728"/>
    <hyperlink ref="X7" r:id="rId686" location="!/anggamell/status/848517768609619968"/>
    <hyperlink ref="X8" r:id="rId687" location="!/anggamell/status/848517837111017478"/>
    <hyperlink ref="X9" r:id="rId688" location="!/anggamell/status/848517908208566272"/>
    <hyperlink ref="X10" r:id="rId689" location="!/anggamell/status/848518013670248451"/>
    <hyperlink ref="X11" r:id="rId690" location="!/anggamell/status/848518127402983425"/>
    <hyperlink ref="X12" r:id="rId691" location="!/anggamell/status/848518244512047104"/>
    <hyperlink ref="X13" r:id="rId692" location="!/anggamell/status/848518324967292928"/>
    <hyperlink ref="X14" r:id="rId693" location="!/anggamell/status/848518388808732672"/>
    <hyperlink ref="X15" r:id="rId694" location="!/anggamell/status/848518524603518976"/>
    <hyperlink ref="X16" r:id="rId695" location="!/anggamell/status/848518691142590465"/>
    <hyperlink ref="X17" r:id="rId696" location="!/anggamell/status/848518912299778053"/>
    <hyperlink ref="X18" r:id="rId697" location="!/anggamell/status/848519002620010496"/>
    <hyperlink ref="X19" r:id="rId698" location="!/guptafrancisco/status/848522696845660160"/>
    <hyperlink ref="X20" r:id="rId699" location="!/mariomerrill7/status/848522806711246853"/>
    <hyperlink ref="X21" r:id="rId700" location="!/noeliarv98/status/848527366339121152"/>
    <hyperlink ref="X22" r:id="rId701" location="!/pimentelgary/status/830623208583917569"/>
    <hyperlink ref="X23" r:id="rId702" location="!/grigromoviq/status/848529972587319296"/>
    <hyperlink ref="X24" r:id="rId703" location="!/grigromoviq/status/848529972587319296"/>
    <hyperlink ref="X25" r:id="rId704" location="!/grouvyt/status/848530975374135296"/>
    <hyperlink ref="X26" r:id="rId705" location="!/supreethyn_1994/status/848532519565787137"/>
    <hyperlink ref="X27" r:id="rId706" location="!/santicapoylindo/status/825425047493939200"/>
    <hyperlink ref="X28" r:id="rId707" location="!/owzkynnw5rgexel/status/848532826400198658"/>
    <hyperlink ref="X29" r:id="rId708" location="!/owzkynnw5rgexel/status/848532826400198658"/>
    <hyperlink ref="X30" r:id="rId709" location="!/castillowillmer/status/848533514890878978"/>
    <hyperlink ref="X31" r:id="rId710" location="!/trutechiez/status/848535520296579075"/>
    <hyperlink ref="X32" r:id="rId711" location="!/_ladb/status/848537419091718144"/>
    <hyperlink ref="X33" r:id="rId712" location="!/anasadani11/status/848537834692558848"/>
    <hyperlink ref="X34" r:id="rId713" location="!/ridbay/status/848538405495607298"/>
    <hyperlink ref="X35" r:id="rId714" location="!/portalhoyonline/status/848539390674599936"/>
    <hyperlink ref="X36" r:id="rId715" location="!/geekjoze/status/848540794604593153"/>
    <hyperlink ref="X37" r:id="rId716" location="!/kenedycurses/status/848542134089240576"/>
    <hyperlink ref="X38" r:id="rId717" location="!/yun_aina/status/848544420026880004"/>
    <hyperlink ref="X39" r:id="rId718" location="!/sasikumar4395/status/848545104931540994"/>
    <hyperlink ref="X40" r:id="rId719" location="!/harshrajupv1/status/848545535711731712"/>
    <hyperlink ref="X41" r:id="rId720" location="!/androidonthefly/status/848534964111106049"/>
    <hyperlink ref="X42" r:id="rId721" location="!/androidonthefly/status/848545773268684804"/>
    <hyperlink ref="X43" r:id="rId722" location="!/alvarez2078/status/825411415741640704"/>
    <hyperlink ref="X44" r:id="rId723" location="!/riacartoime1976/status/848545779933487105"/>
    <hyperlink ref="X45" r:id="rId724" location="!/dubspace00/status/848548828378746880"/>
    <hyperlink ref="X46" r:id="rId725" location="!/dreamingheart_/status/848549204486234112"/>
    <hyperlink ref="X47" r:id="rId726" location="!/dreamingheart_/status/848549204486234112"/>
    <hyperlink ref="X48" r:id="rId727" location="!/esagilang_a/status/848549315370942465"/>
    <hyperlink ref="X49" r:id="rId728" location="!/esagilang_a/status/848549315370942465"/>
    <hyperlink ref="X50" r:id="rId729" location="!/fonearenatamil/status/848103623070535681"/>
    <hyperlink ref="X51" r:id="rId730" location="!/gopal29/status/848549400658014214"/>
    <hyperlink ref="X52" r:id="rId731" location="!/gopal29/status/848549400658014214"/>
    <hyperlink ref="X53" r:id="rId732" location="!/leezaadekoya/status/848549493289123840"/>
    <hyperlink ref="X54" r:id="rId733" location="!/leedschatter/status/848549878385045504"/>
    <hyperlink ref="X55" r:id="rId734" location="!/informer_uva_or/status/848522061941284864"/>
    <hyperlink ref="X56" r:id="rId735" location="!/woolridgeonfire/status/848552282425786368"/>
    <hyperlink ref="X57" r:id="rId736" location="!/kai_ane/status/848553314644000768"/>
    <hyperlink ref="X58" r:id="rId737" location="!/nicolasstrucelj/status/848558299968663552"/>
    <hyperlink ref="X59" r:id="rId738" location="!/vasyaroma2014/status/848560200512667649"/>
    <hyperlink ref="X60" r:id="rId739" location="!/canadianhiway/status/848561023586095105"/>
    <hyperlink ref="X61" r:id="rId740" location="!/trucoscelular/status/848562672383782916"/>
    <hyperlink ref="X62" r:id="rId741" location="!/rawanant/status/848563915558576128"/>
    <hyperlink ref="X63" r:id="rId742" location="!/shovangayen/status/848564601956519936"/>
    <hyperlink ref="X64" r:id="rId743" location="!/mobileshop/status/848565698313977856"/>
    <hyperlink ref="X65" r:id="rId744" location="!/skillschampion2/status/848566596935331840"/>
    <hyperlink ref="X66" r:id="rId745" location="!/4cheatru/status/848569355516473344"/>
    <hyperlink ref="X67" r:id="rId746" location="!/ipreallyfire/status/848569611478061056"/>
    <hyperlink ref="X68" r:id="rId747" location="!/amigofeliz1970/status/848573003277508608"/>
    <hyperlink ref="X69" r:id="rId748" location="!/1985gustavo/status/848573901684834304"/>
    <hyperlink ref="X70" r:id="rId749" location="!/thiagopbc/status/848574905385963520"/>
    <hyperlink ref="X71" r:id="rId750" location="!/vbxonline/status/848582102488580101"/>
    <hyperlink ref="X72" r:id="rId751" location="!/happy4dealss/status/848583339619500032"/>
    <hyperlink ref="X73" r:id="rId752" location="!/onlinelisting/status/848584870926336000"/>
    <hyperlink ref="X74" r:id="rId753" location="!/eladauga/status/848585521391710208"/>
    <hyperlink ref="X75" r:id="rId754" location="!/solidjean23/status/848592006981058560"/>
    <hyperlink ref="X76" r:id="rId755" location="!/shoesbagsazuk/status/848592216834547713"/>
    <hyperlink ref="X77" r:id="rId756" location="!/alvaro15pp/status/848594397780488192"/>
    <hyperlink ref="X78" r:id="rId757" location="!/voursa/status/848595664581808128"/>
    <hyperlink ref="X79" r:id="rId758" location="!/kviki_1987/status/848567919453851649"/>
    <hyperlink ref="X80" r:id="rId759" location="!/kviki_1987/status/848571863492161536"/>
    <hyperlink ref="X81" r:id="rId760" location="!/kissme1997/status/848595905137831940"/>
    <hyperlink ref="X82" r:id="rId761" location="!/smartwatchkauf/status/848550691085971456"/>
    <hyperlink ref="X83" r:id="rId762" location="!/smartwatchkauf/status/848550695603249153"/>
    <hyperlink ref="X84" r:id="rId763" location="!/smartwatchkauf/status/848581052901838848"/>
    <hyperlink ref="X85" r:id="rId764" location="!/smartwatchkauf/status/848581057519681536"/>
    <hyperlink ref="X86" r:id="rId765" location="!/smartwatchkauf/status/848589982017126401"/>
    <hyperlink ref="X87" r:id="rId766" location="!/smartwatchkauf/status/848589987163639808"/>
    <hyperlink ref="X88" r:id="rId767" location="!/smartwatchkauf/status/848596082334597120"/>
    <hyperlink ref="X89" r:id="rId768" location="!/smartwatchkauf/status/848596087548116996"/>
    <hyperlink ref="X90" r:id="rId769" location="!/androiditaliait/status/848596263553482752"/>
    <hyperlink ref="X91" r:id="rId770" location="!/regalosbaratito/status/848599585433952256"/>
    <hyperlink ref="X92" r:id="rId771" location="!/regalosbaratito/status/848599586662866944"/>
    <hyperlink ref="X93" r:id="rId772" location="!/regalosbaratito/status/848599588265091072"/>
    <hyperlink ref="X94" r:id="rId773" location="!/vantharien/status/848604707027374085"/>
    <hyperlink ref="X95" r:id="rId774" location="!/promosmartphone/status/848572057982050304"/>
    <hyperlink ref="X96" r:id="rId775" location="!/promosmartphone/status/848604770424295426"/>
    <hyperlink ref="X97" r:id="rId776" location="!/pricetrak/status/848605949589725184"/>
    <hyperlink ref="X98" r:id="rId777" location="!/samsung_magazin/status/848607080953126914"/>
    <hyperlink ref="X99" r:id="rId778" location="!/ronakorn/status/848606852518617089"/>
    <hyperlink ref="X100" r:id="rId779" location="!/ronakorn/status/848607302412374017"/>
    <hyperlink ref="X101" r:id="rId780" location="!/shoha11557475/status/848608173971976192"/>
    <hyperlink ref="X102" r:id="rId781" location="!/mundjul/status/848608863490379776"/>
    <hyperlink ref="X103" r:id="rId782" location="!/mundjul/status/848608863490379776"/>
    <hyperlink ref="X104" r:id="rId783" location="!/ebuyjo/status/848610050885156865"/>
    <hyperlink ref="X105" r:id="rId784" location="!/mrtechfeed/status/848621668088020993"/>
    <hyperlink ref="X106" r:id="rId785" location="!/hgn6586/status/848621899349467136"/>
    <hyperlink ref="X107" r:id="rId786" location="!/zoon_vip/status/848622782720212993"/>
    <hyperlink ref="X108" r:id="rId787" location="!/annatiger3/status/848623858840203264"/>
    <hyperlink ref="X109" r:id="rId788" location="!/clarord/status/848575156398305281"/>
    <hyperlink ref="X110" r:id="rId789" location="!/alofokemusicnet/status/848626388173238273"/>
    <hyperlink ref="X111" r:id="rId790" location="!/alofokemusicnet/status/848626408150761474"/>
    <hyperlink ref="X112" r:id="rId791" location="!/alofokemusicnet/status/848626408150761474"/>
    <hyperlink ref="X113" r:id="rId792" location="!/tobisan15/status/848630614614003713"/>
    <hyperlink ref="X114" r:id="rId793" location="!/gingershaw13/status/848633973567827969"/>
    <hyperlink ref="X115" r:id="rId794" location="!/myapkreview04/status/848633777546985472"/>
    <hyperlink ref="X116" r:id="rId795" location="!/myapkreview04/status/848633868982865920"/>
    <hyperlink ref="X117" r:id="rId796" location="!/myapkreview04/status/848633966378790917"/>
    <hyperlink ref="X118" r:id="rId797" location="!/myapkreview04/status/848634039695265795"/>
    <hyperlink ref="X119" r:id="rId798" location="!/myapkreview04/status/848634101552865281"/>
    <hyperlink ref="X120" r:id="rId799" location="!/myapkreview04/status/848634359741644800"/>
    <hyperlink ref="X121" r:id="rId800" location="!/myapkreview04/status/848634405681860612"/>
    <hyperlink ref="X122" r:id="rId801" location="!/myapkreview04/status/848634483423277056"/>
    <hyperlink ref="X123" r:id="rId802" location="!/myapkreview04/status/848634523084627969"/>
    <hyperlink ref="X124" r:id="rId803" location="!/myapkreview04/status/848634569049997312"/>
    <hyperlink ref="X125" r:id="rId804" location="!/myapkreview04/status/848633613079822341"/>
    <hyperlink ref="X126" r:id="rId805" location="!/kanoestevez/status/848635368794714112"/>
    <hyperlink ref="X127" r:id="rId806" location="!/pauline_mbs/status/848640555924041728"/>
    <hyperlink ref="X128" r:id="rId807" location="!/alejandro14121/status/829933413586972674"/>
    <hyperlink ref="X129" r:id="rId808" location="!/theman555555/status/848641765955514368"/>
    <hyperlink ref="X130" r:id="rId809" location="!/theman555555/status/848641765955514368"/>
    <hyperlink ref="X131" r:id="rId810" location="!/garyhadfield2/status/848644240036986884"/>
    <hyperlink ref="X132" r:id="rId811" location="!/farisbekk/status/848644812412780545"/>
    <hyperlink ref="X133" r:id="rId812" location="!/geekyranjit/status/848440940217946112"/>
    <hyperlink ref="X134" r:id="rId813" location="!/sahenul007/status/848646314170748928"/>
    <hyperlink ref="X135" r:id="rId814" location="!/sahenul007/status/848646314170748928"/>
    <hyperlink ref="X136" r:id="rId815" location="!/hanzo2006/status/848646913272315904"/>
    <hyperlink ref="X137" r:id="rId816" location="!/liamsmile_/status/848651069857177601"/>
    <hyperlink ref="X138" r:id="rId817" location="!/maaneha007/status/848654019413389313"/>
    <hyperlink ref="X139" r:id="rId818" location="!/mymart007/status/848654318676922368"/>
    <hyperlink ref="X140" r:id="rId819" location="!/cellaccessori/status/848658356709601282"/>
    <hyperlink ref="X141" r:id="rId820" location="!/mashableng/status/848658880720764929"/>
    <hyperlink ref="X142" r:id="rId821" location="!/computeramade/status/848662131335512067"/>
    <hyperlink ref="X143" r:id="rId822" location="!/manorsgroup1/status/848613460715896832"/>
    <hyperlink ref="X144" r:id="rId823" location="!/manorsgroup1/status/848662552162816001"/>
    <hyperlink ref="X145" r:id="rId824" location="!/mundogadgetsnet/status/848661149885321219"/>
    <hyperlink ref="X146" r:id="rId825" location="!/androidzulia/status/848664428577005568"/>
    <hyperlink ref="X147" r:id="rId826" location="!/liismaddox/status/848667340917133312"/>
    <hyperlink ref="X148" r:id="rId827" location="!/sarahtronix/status/848670486535995393"/>
    <hyperlink ref="X149" r:id="rId828" location="!/ontrendsavenue/status/848671529214898178"/>
    <hyperlink ref="X150" r:id="rId829" location="!/junior_celim/status/848673440123015168"/>
    <hyperlink ref="X151" r:id="rId830" location="!/michaelgssr/status/848674478318071808"/>
    <hyperlink ref="X152" r:id="rId831" location="!/louloucale/status/848675511966584834"/>
    <hyperlink ref="X153" r:id="rId832" location="!/mallymal_store/status/848677684989263874"/>
    <hyperlink ref="X154" r:id="rId833" location="!/comparateuramc/status/848678441926877184"/>
    <hyperlink ref="X155" r:id="rId834" location="!/samsungcanada/status/846469526807953408"/>
    <hyperlink ref="X156" r:id="rId835" location="!/sam_sosa88/status/848683840193298435"/>
    <hyperlink ref="X157" r:id="rId836" location="!/jrenato_adv/status/848673279799853056"/>
    <hyperlink ref="X158" r:id="rId837" location="!/alesstimbeta/status/848687141039296513"/>
    <hyperlink ref="X159" r:id="rId838" location="!/alesstimbeta/status/848687141039296513"/>
    <hyperlink ref="X160" r:id="rId839" location="!/robo_smartphone/status/848577549403901952"/>
    <hyperlink ref="X161" r:id="rId840" location="!/robo_smartphone/status/848690835034177538"/>
    <hyperlink ref="X162" r:id="rId841" location="!/azzamekajaya/status/848694942662709248"/>
    <hyperlink ref="X163" r:id="rId842" location="!/cupom_efacil/status/848704385978970113"/>
    <hyperlink ref="X164" r:id="rId843" location="!/black_friday_br/status/848705637819219968"/>
    <hyperlink ref="X165" r:id="rId844" location="!/luluhanning/status/848710605318082560"/>
    <hyperlink ref="X166" r:id="rId845" location="!/ajnoocentral/status/848719798943068160"/>
    <hyperlink ref="X167" r:id="rId846" location="!/thomasclone/status/848719802550157312"/>
    <hyperlink ref="X168" r:id="rId847" location="!/concell_moviles/status/848724238374764545"/>
    <hyperlink ref="X169" r:id="rId848" location="!/ntsribas01/status/848725958303653888"/>
    <hyperlink ref="X170" r:id="rId849" location="!/phukienplus/status/848727960450252803"/>
    <hyperlink ref="X171" r:id="rId850" location="!/veditto13/status/848728129413763073"/>
    <hyperlink ref="X172" r:id="rId851" location="!/coreycruz7/status/848729310739476481"/>
    <hyperlink ref="X173" r:id="rId852" location="!/vrodriguxs/status/848730292231839744"/>
    <hyperlink ref="X174" r:id="rId853" location="!/alibestproducts/status/848744381620342784"/>
    <hyperlink ref="X175" r:id="rId854" location="!/biancaziener/status/848745392485404672"/>
    <hyperlink ref="X176" r:id="rId855" location="!/tuaccesototal/status/848751631445495808"/>
    <hyperlink ref="X177" r:id="rId856" location="!/clasiftodo/status/848751952834027521"/>
    <hyperlink ref="X178" r:id="rId857" location="!/anuciosexpress/status/848752869146849280"/>
    <hyperlink ref="X179" r:id="rId858" location="!/tabloidpulsahp/status/848752953418809345"/>
    <hyperlink ref="X180" r:id="rId859" location="!/bazar_nyagan/status/848757295379099649"/>
    <hyperlink ref="X181" r:id="rId860" location="!/cheapassalerts/status/848755223636172801"/>
    <hyperlink ref="X182" r:id="rId861" location="!/cheapassalerts/status/848758792712065024"/>
    <hyperlink ref="X183" r:id="rId862" location="!/tefibl15/status/848760455174791169"/>
    <hyperlink ref="X184" r:id="rId863" location="!/tefibl15/status/848760455174791169"/>
    <hyperlink ref="X185" r:id="rId864" location="!/daniellschm/status/848762061765066752"/>
    <hyperlink ref="X186" r:id="rId865" location="!/daniellschm/status/848762099916455936"/>
    <hyperlink ref="X187" r:id="rId866" location="!/darkoazure/status/848764499402399744"/>
    <hyperlink ref="X188" r:id="rId867" location="!/24_7seven/status/848765541057744896"/>
    <hyperlink ref="X189" r:id="rId868" location="!/originaloffers/status/848763570993205248"/>
    <hyperlink ref="X190" r:id="rId869" location="!/originaloffers/status/848767124051034112"/>
    <hyperlink ref="X191" r:id="rId870" location="!/adamelwin1/status/848768424369061889"/>
    <hyperlink ref="X192" r:id="rId871" location="!/pvjbandung/status/848769617770283009"/>
    <hyperlink ref="X193" r:id="rId872" location="!/ilovemygear/status/848769647042232320"/>
    <hyperlink ref="X194" r:id="rId873" location="!/ilovemygear/status/848769647042232320"/>
    <hyperlink ref="X195" r:id="rId874" location="!/ilovemygear/status/848769646396411904"/>
    <hyperlink ref="X196" r:id="rId875" location="!/fonearena/status/848026160927604736"/>
    <hyperlink ref="X197" r:id="rId876" location="!/fonearena/status/847804063303426051"/>
    <hyperlink ref="X198" r:id="rId877" location="!/mahuarana/status/848769964681043968"/>
    <hyperlink ref="X199" r:id="rId878" location="!/mahuarana/status/848770066787188736"/>
    <hyperlink ref="X200" r:id="rId879" location="!/danaferdianto/status/848771374495682560"/>
    <hyperlink ref="X201" r:id="rId880" location="!/4gulali_id/status/848771669212536833"/>
    <hyperlink ref="X202" r:id="rId881" location="!/serterah/status/848771828969463809"/>
    <hyperlink ref="X203" r:id="rId882" location="!/satriadvvi/status/846684828082700290"/>
    <hyperlink ref="X204" r:id="rId883" location="!/ftnkhrl/status/848772103612411904"/>
    <hyperlink ref="X205" r:id="rId884" location="!/kudryashoff/status/848776155465490432"/>
    <hyperlink ref="X206" r:id="rId885" location="!/ed_agosto/status/848777644208517121"/>
    <hyperlink ref="X207" r:id="rId886" location="!/itzineru/status/848778854105841665"/>
    <hyperlink ref="X208" r:id="rId887" location="!/fusioneletronix/status/848780218139648000"/>
    <hyperlink ref="X209" r:id="rId888" location="!/zdorovnm/status/848780620708937728"/>
    <hyperlink ref="X210" r:id="rId889" location="!/universmartphon/status/848781419782356992"/>
    <hyperlink ref="X211" r:id="rId890" location="!/gdelussigny/status/848781432335900672"/>
    <hyperlink ref="X212" r:id="rId891" location="!/guydelussigny/status/848781432549933056"/>
    <hyperlink ref="X213" r:id="rId892" location="!/24h_tecnologia/status/848782007769341952"/>
    <hyperlink ref="X214" r:id="rId893" location="!/boulanger/status/827427907115036676"/>
    <hyperlink ref="X215" r:id="rId894" location="!/alashovoqhq/status/848783584915861504"/>
    <hyperlink ref="X216" r:id="rId895" location="!/bonicstore/status/848784173741465604"/>
    <hyperlink ref="X217" r:id="rId896" location="!/espriweb/status/848784264485367808"/>
    <hyperlink ref="X218" r:id="rId897" location="!/annalebedevavip/status/848785342643752960"/>
    <hyperlink ref="X219" r:id="rId898" location="!/elder_vl13/status/826870989405425665"/>
    <hyperlink ref="X220" r:id="rId899" location="!/y8aegnuemvbeiex/status/848785518326419456"/>
    <hyperlink ref="X221" r:id="rId900" location="!/y8aegnuemvbeiex/status/848785518326419456"/>
    <hyperlink ref="X222" r:id="rId901" location="!/fednikola/status/848785866147475456"/>
    <hyperlink ref="X223" r:id="rId902" location="!/telefoonabonl/status/848786927482548228"/>
    <hyperlink ref="X224" r:id="rId903" location="!/kar22211/status/848787733392891904"/>
    <hyperlink ref="X225" r:id="rId904" location="!/juanmjs_3976/status/848787061012299778"/>
    <hyperlink ref="X226" r:id="rId905" location="!/juanmjs_3976/status/848788485985230848"/>
    <hyperlink ref="X227" r:id="rId906" location="!/johnkra56981941/status/848789177160355841"/>
    <hyperlink ref="X228" r:id="rId907" location="!/mgvzzz/status/848789310442745856"/>
    <hyperlink ref="X229" r:id="rId908" location="!/mobiletekzone/status/848790541324169217"/>
    <hyperlink ref="X230" r:id="rId909" location="!/humbertoemelec/status/848544186156687362"/>
    <hyperlink ref="X231" r:id="rId910" location="!/humbertoemelec/status/848790707515129857"/>
    <hyperlink ref="X232" r:id="rId911" location="!/parshamrahcom/status/848787183175684097"/>
    <hyperlink ref="X233" r:id="rId912" location="!/parshamrahcom/status/848790803199791104"/>
    <hyperlink ref="X234" r:id="rId913" location="!/maestrostecno/status/848552218622132225"/>
    <hyperlink ref="X235" r:id="rId914" location="!/maestrostecno/status/848791325755535360"/>
    <hyperlink ref="X236" r:id="rId915" location="!/myhomegadgets/status/848791339823230977"/>
    <hyperlink ref="X237" r:id="rId916" location="!/municonnections/status/848792212821475328"/>
    <hyperlink ref="X238" r:id="rId917" location="!/elena_miller_l/status/848548358226563072"/>
    <hyperlink ref="X239" r:id="rId918" location="!/elena_miller_l/status/848793236751523840"/>
    <hyperlink ref="X240" r:id="rId919" location="!/barahol_31/status/848794144080363520"/>
    <hyperlink ref="X241" r:id="rId920" location="!/techcastous/status/848795075102609408"/>
    <hyperlink ref="X242" r:id="rId921" location="!/tambe_shantanu/status/848795476937854976"/>
    <hyperlink ref="X243" r:id="rId922" location="!/tambe_shantanu/status/848795476937854976"/>
    <hyperlink ref="X244" r:id="rId923" location="!/jasmineshop8/status/848570027632623617"/>
    <hyperlink ref="X245" r:id="rId924" location="!/jasmineshop8/status/848796412087349248"/>
    <hyperlink ref="X246" r:id="rId925" location="!/tulio1987/status/848796706800099329"/>
    <hyperlink ref="X247" r:id="rId926" location="!/tweezeitcom/status/848797777249402881"/>
    <hyperlink ref="X248" r:id="rId927" location="!/tuexperto/status/848799986401849344"/>
    <hyperlink ref="X249" r:id="rId928" location="!/priceghar/status/848787180889747456"/>
    <hyperlink ref="X250" r:id="rId929" location="!/priceghar/status/848811345634103296"/>
    <hyperlink ref="X251" r:id="rId930" location="!/lagioielleria/status/848812945433739264"/>
    <hyperlink ref="X252" r:id="rId931" location="!/findertech/status/848803528332255233"/>
    <hyperlink ref="X253" r:id="rId932" location="!/bruff/status/848814326928551936"/>
    <hyperlink ref="X254" r:id="rId933" location="!/teknodr24/status/848815315249020928"/>
    <hyperlink ref="X255" r:id="rId934" location="!/johnlaine65/status/848817857697918976"/>
    <hyperlink ref="X256" r:id="rId935" location="!/fabriciohnz/status/825854933480116224"/>
    <hyperlink ref="X257" r:id="rId936" location="!/polyakov_konon/status/848820174883102720"/>
    <hyperlink ref="X258" r:id="rId937" location="!/vipphonemobil/status/848823665491935232"/>
    <hyperlink ref="X259" r:id="rId938" location="!/mobileblogger2/status/848824439030644736"/>
    <hyperlink ref="X260" r:id="rId939" location="!/mobileblogger2/status/848824439030644736"/>
    <hyperlink ref="X261" r:id="rId940" location="!/frankjamesda/status/825786845216796676"/>
    <hyperlink ref="X262" r:id="rId941" location="!/anisyaalekseev3/status/848824697777262594"/>
    <hyperlink ref="X263" r:id="rId942" location="!/anisyaalekseev3/status/848824697777262594"/>
    <hyperlink ref="X264" r:id="rId943" location="!/happyties/status/848825904285593600"/>
    <hyperlink ref="X265" r:id="rId944" location="!/britneycorbeyan/status/848826282733391873"/>
    <hyperlink ref="X266" r:id="rId945" location="!/byfone4upro1/status/848826767565611008"/>
    <hyperlink ref="X267" r:id="rId946" location="!/byfone4upro1/status/848827185762889728"/>
    <hyperlink ref="X268" r:id="rId947" location="!/lovendotodo/status/848827925910753280"/>
    <hyperlink ref="X269" r:id="rId948" location="!/isdahliaf/status/848827993644560384"/>
    <hyperlink ref="X270" r:id="rId949" location="!/samkiesupdates/status/848835530192302081"/>
    <hyperlink ref="X271" r:id="rId950" location="!/brittan01703100/status/848835792537620480"/>
    <hyperlink ref="X272" r:id="rId951" location="!/driworks/status/848836499818901504"/>
    <hyperlink ref="X273" r:id="rId952" location="!/samsungshop2/status/848837236862877696"/>
    <hyperlink ref="X274" r:id="rId953" location="!/rtparaeverybody/status/848567311938326528"/>
    <hyperlink ref="X275" r:id="rId954" location="!/rtparaeverybody/status/848657970741346304"/>
    <hyperlink ref="X276" r:id="rId955" location="!/rtparaeverybody/status/848839114526949376"/>
    <hyperlink ref="X277" r:id="rId956" location="!/oxglow/status/848840028943917056"/>
    <hyperlink ref="X278" r:id="rId957" location="!/trendr/status/848841862228127744"/>
    <hyperlink ref="X279" r:id="rId958" location="!/mobilephonesez/status/848845090458132480"/>
    <hyperlink ref="X280" r:id="rId959" location="!/tengounandroid/status/848845145013448704"/>
    <hyperlink ref="X281" r:id="rId960" location="!/4pdaru/status/848762042416869376"/>
    <hyperlink ref="X282" r:id="rId961" location="!/sanya29th/status/848847098632175616"/>
    <hyperlink ref="X283" r:id="rId962" location="!/yaqoubmadrid5/status/848849706709135360"/>
    <hyperlink ref="X284" r:id="rId963" location="!/tuexpertomovil/status/848799991711891457"/>
    <hyperlink ref="X285" r:id="rId964" location="!/colacojose/status/848850799706992641"/>
    <hyperlink ref="X286" r:id="rId965" location="!/devcodero/status/848853838886871040"/>
    <hyperlink ref="X287" r:id="rId966" location="!/wkdlevi/status/848855846675255296"/>
    <hyperlink ref="X288" r:id="rId967" location="!/msps06/status/848856649418682368"/>
    <hyperlink ref="X289" r:id="rId968" location="!/samsungbulgaria/status/848858244617572352"/>
    <hyperlink ref="X290" r:id="rId969" location="!/alphr_es/status/848550601059217408"/>
    <hyperlink ref="X291" r:id="rId970" location="!/horrortografia/status/848859825668845568"/>
    <hyperlink ref="X292" r:id="rId971" location="!/luislovell27/status/825801628536205312"/>
    <hyperlink ref="X293" r:id="rId972" location="!/pyotr111nso/status/848860106339098628"/>
    <hyperlink ref="X294" r:id="rId973" location="!/mariana10paz/status/848860902904524800"/>
    <hyperlink ref="X295" r:id="rId974" location="!/neowinfeed/status/848861145033265154"/>
    <hyperlink ref="X296" r:id="rId975" location="!/totijepan_0/status/848861571774377984"/>
    <hyperlink ref="X297" r:id="rId976" location="!/riod_by/status/848861925203226626"/>
    <hyperlink ref="X298" r:id="rId977" location="!/jmes_jones787/status/848862001422094337"/>
    <hyperlink ref="X299" r:id="rId978" location="!/feedjunkie/status/848862485096656897"/>
    <hyperlink ref="X300" r:id="rId979" location="!/spanishclash/status/848863193724145664"/>
    <hyperlink ref="X301" r:id="rId980" location="!/dfleshbourne/status/848862843768381440"/>
    <hyperlink ref="X302" r:id="rId981" location="!/imagesblog/status/848863595467350016"/>
    <hyperlink ref="X303" r:id="rId982" location="!/mrmoviliano/status/848863982249226244"/>
    <hyperlink ref="X304" r:id="rId983" location="!/shohanoor_rahma/status/813313487023800320"/>
    <hyperlink ref="X305" r:id="rId984" location="!/ballimbaycefak/status/848864053263036416"/>
    <hyperlink ref="X306" r:id="rId985" location="!/app_sw_/status/848864290178179072"/>
    <hyperlink ref="X307" r:id="rId986" location="!/rhaf_hq/status/848864760686927873"/>
    <hyperlink ref="X308" r:id="rId987" location="!/optimagazine/status/848864780643430401"/>
    <hyperlink ref="X309" r:id="rId988" location="!/geekyranjit/status/848414993024393216"/>
    <hyperlink ref="X310" r:id="rId989" location="!/armanmalik2526/status/848865659178033152"/>
    <hyperlink ref="X311" r:id="rId990" location="!/sparvolltreffer/status/848531513801101312"/>
    <hyperlink ref="X312" r:id="rId991" location="!/sparvolltreffer/status/848791327181549569"/>
    <hyperlink ref="X313" r:id="rId992" location="!/sparvolltreffer/status/848803070335217666"/>
    <hyperlink ref="X314" r:id="rId993" location="!/sparvolltreffer/status/848865902821027840"/>
    <hyperlink ref="X315" r:id="rId994" location="!/igyaan/status/848189071499436032"/>
    <hyperlink ref="X316" r:id="rId995" location="!/yaroslavlpra3n/status/848865921015873536"/>
    <hyperlink ref="X317" r:id="rId996" location="!/yaroslavlpra3n/status/848865921015873536"/>
    <hyperlink ref="X318" r:id="rId997" location="!/robo_ofertas/status/848866844777828353"/>
    <hyperlink ref="X319" r:id="rId998" location="!/ntimemanovic/status/848863073750405121"/>
    <hyperlink ref="X320" r:id="rId999" location="!/ntimemanovic/status/848867424489353216"/>
    <hyperlink ref="X321" r:id="rId1000" location="!/gabrieldelaveg/status/848778445194543104"/>
    <hyperlink ref="X322" r:id="rId1001" location="!/gabrieldelaveg/status/848868177295560706"/>
    <hyperlink ref="X323" r:id="rId1002" location="!/ponsel_2000/status/848869896402292736"/>
    <hyperlink ref="X324" r:id="rId1003" location="!/curved_de/status/848870112295825408"/>
    <hyperlink ref="X325" r:id="rId1004" location="!/hendfone/status/848871325795876865"/>
    <hyperlink ref="X326" r:id="rId1005" location="!/winnkabarkyaw/status/848872305140912128"/>
    <hyperlink ref="X327" r:id="rId1006" location="!/ecommerce_de/status/848872850148773888"/>
    <hyperlink ref="X328" r:id="rId1007" location="!/gadgetguysite/status/848874275301871616"/>
    <hyperlink ref="AZ266" r:id="rId1008"/>
    <hyperlink ref="AZ267" r:id="rId1009"/>
  </hyperlinks>
  <pageMargins left="0.7" right="0.7" top="0.75" bottom="0.75" header="0.3" footer="0.3"/>
  <pageSetup orientation="portrait" verticalDpi="0" r:id="rId1010"/>
  <legacyDrawing r:id="rId1011"/>
  <tableParts count="1">
    <tablePart r:id="rId101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BN292"/>
  <sheetViews>
    <sheetView workbookViewId="0">
      <pane xSplit="1" ySplit="2" topLeftCell="B3" activePane="bottomRight" state="frozen"/>
      <selection pane="topRight" activeCell="B1" sqref="B1"/>
      <selection pane="bottomLeft" activeCell="A3" sqref="A3"/>
      <selection pane="bottomRight" activeCell="A2" sqref="A2:AZ2"/>
    </sheetView>
  </sheetViews>
  <sheetFormatPr defaultRowHeight="14.5" x14ac:dyDescent="0.35"/>
  <cols>
    <col min="1" max="1" width="9.1796875" style="1"/>
    <col min="2" max="2" width="7.81640625" customWidth="1"/>
    <col min="3" max="3" width="8.54296875" customWidth="1"/>
    <col min="4" max="4" width="6.7265625" customWidth="1"/>
    <col min="5" max="5" width="9.81640625" customWidth="1"/>
    <col min="6" max="6" width="7.7265625" customWidth="1"/>
    <col min="7" max="7" width="11" customWidth="1"/>
    <col min="8" max="8" width="8.54296875" customWidth="1"/>
    <col min="9" max="9" width="9.7265625" customWidth="1"/>
    <col min="10" max="10" width="10.54296875" style="3" customWidth="1"/>
    <col min="11" max="11" width="9.1796875" customWidth="1"/>
    <col min="12" max="12" width="9.1796875" hidden="1" customWidth="1"/>
    <col min="13" max="14" width="4.26953125" hidden="1" customWidth="1"/>
    <col min="15" max="15" width="10.26953125" hidden="1" customWidth="1"/>
    <col min="16" max="16" width="6.453125" hidden="1" customWidth="1"/>
    <col min="17" max="17" width="8.26953125" hidden="1" customWidth="1"/>
    <col min="18" max="18" width="9.54296875" customWidth="1"/>
    <col min="19" max="19" width="9.26953125" customWidth="1"/>
    <col min="20" max="20" width="9.54296875" customWidth="1"/>
    <col min="21" max="23" width="14.26953125" customWidth="1"/>
    <col min="24" max="24" width="11.81640625" customWidth="1"/>
    <col min="25" max="25" width="14.453125" customWidth="1"/>
    <col min="26" max="26" width="18.26953125" customWidth="1"/>
    <col min="27" max="27" width="5" style="3" hidden="1" customWidth="1"/>
    <col min="28" max="28" width="16" style="3" hidden="1" customWidth="1"/>
    <col min="29" max="29" width="16" style="6" bestFit="1" customWidth="1"/>
    <col min="30" max="30" width="8" style="2" bestFit="1" customWidth="1"/>
    <col min="31" max="31" width="10.6328125" style="3" bestFit="1" customWidth="1"/>
    <col min="32" max="32" width="11.08984375" style="3" bestFit="1" customWidth="1"/>
    <col min="33" max="33" width="9" style="3" bestFit="1" customWidth="1"/>
    <col min="34" max="34" width="10.6328125" style="3" bestFit="1" customWidth="1"/>
    <col min="35" max="35" width="16.81640625" bestFit="1" customWidth="1"/>
    <col min="36" max="36" width="12.54296875" bestFit="1" customWidth="1"/>
    <col min="37" max="37" width="10.08984375" bestFit="1" customWidth="1"/>
    <col min="38" max="38" width="7" bestFit="1" customWidth="1"/>
    <col min="39" max="39" width="7.1796875" bestFit="1" customWidth="1"/>
    <col min="40" max="40" width="14.81640625" bestFit="1" customWidth="1"/>
    <col min="41" max="41" width="12" bestFit="1" customWidth="1"/>
    <col min="42" max="42" width="9.1796875" bestFit="1" customWidth="1"/>
    <col min="43" max="43" width="15" bestFit="1" customWidth="1"/>
    <col min="44" max="44" width="9.81640625" bestFit="1" customWidth="1"/>
    <col min="45" max="45" width="10.90625" bestFit="1" customWidth="1"/>
    <col min="46" max="46" width="8.08984375" bestFit="1" customWidth="1"/>
    <col min="47" max="47" width="18.81640625" bestFit="1" customWidth="1"/>
    <col min="48" max="48" width="9.54296875" bestFit="1" customWidth="1"/>
    <col min="49" max="50" width="14.81640625" bestFit="1" customWidth="1"/>
    <col min="51" max="51" width="16.36328125" bestFit="1" customWidth="1"/>
    <col min="52" max="52" width="16.1796875" bestFit="1" customWidth="1"/>
    <col min="53" max="53" width="17.90625" bestFit="1" customWidth="1"/>
    <col min="54" max="54" width="16.1796875" bestFit="1" customWidth="1"/>
    <col min="55" max="55" width="17.90625" bestFit="1" customWidth="1"/>
    <col min="56" max="56" width="16.36328125" bestFit="1" customWidth="1"/>
    <col min="57" max="57" width="17.90625" bestFit="1" customWidth="1"/>
    <col min="58" max="58" width="16.1796875" bestFit="1" customWidth="1"/>
    <col min="59" max="59" width="17.90625" bestFit="1" customWidth="1"/>
    <col min="60" max="61" width="18" bestFit="1" customWidth="1"/>
  </cols>
  <sheetData>
    <row r="1" spans="1:66" x14ac:dyDescent="0.3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66" ht="30" customHeight="1" x14ac:dyDescent="0.3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259</v>
      </c>
      <c r="AE2" s="13" t="s">
        <v>260</v>
      </c>
      <c r="AF2" s="13" t="s">
        <v>261</v>
      </c>
      <c r="AG2" s="13" t="s">
        <v>262</v>
      </c>
      <c r="AH2" s="13" t="s">
        <v>263</v>
      </c>
      <c r="AI2" s="13" t="s">
        <v>264</v>
      </c>
      <c r="AJ2" s="13" t="s">
        <v>265</v>
      </c>
      <c r="AK2" s="13" t="s">
        <v>266</v>
      </c>
      <c r="AL2" s="13" t="s">
        <v>267</v>
      </c>
      <c r="AM2" s="13" t="s">
        <v>268</v>
      </c>
      <c r="AN2" s="13" t="s">
        <v>269</v>
      </c>
      <c r="AO2" s="13" t="s">
        <v>270</v>
      </c>
      <c r="AP2" s="13" t="s">
        <v>271</v>
      </c>
      <c r="AQ2" s="13" t="s">
        <v>272</v>
      </c>
      <c r="AR2" s="13" t="s">
        <v>273</v>
      </c>
      <c r="AS2" s="13" t="s">
        <v>195</v>
      </c>
      <c r="AT2" s="13" t="s">
        <v>274</v>
      </c>
      <c r="AU2" s="13" t="s">
        <v>275</v>
      </c>
      <c r="AV2" s="13" t="s">
        <v>276</v>
      </c>
      <c r="AW2" s="13" t="s">
        <v>277</v>
      </c>
      <c r="AX2" s="13" t="s">
        <v>278</v>
      </c>
      <c r="AY2" s="13" t="s">
        <v>279</v>
      </c>
      <c r="AZ2" s="113" t="s">
        <v>4063</v>
      </c>
      <c r="BA2" s="113" t="s">
        <v>4086</v>
      </c>
      <c r="BB2" s="113" t="s">
        <v>4088</v>
      </c>
      <c r="BC2" s="113" t="s">
        <v>4095</v>
      </c>
      <c r="BD2" s="113" t="s">
        <v>4096</v>
      </c>
      <c r="BE2" s="113" t="s">
        <v>4098</v>
      </c>
      <c r="BF2" s="113" t="s">
        <v>4100</v>
      </c>
      <c r="BG2" s="113" t="s">
        <v>4304</v>
      </c>
      <c r="BH2" s="113" t="s">
        <v>4331</v>
      </c>
      <c r="BI2" s="113" t="s">
        <v>4539</v>
      </c>
      <c r="BJ2" s="3"/>
      <c r="BK2" s="3"/>
    </row>
    <row r="3" spans="1:66" ht="15" customHeight="1" x14ac:dyDescent="0.35">
      <c r="A3" s="70" t="s">
        <v>859</v>
      </c>
      <c r="B3" s="83"/>
      <c r="C3" s="83"/>
      <c r="D3" s="84"/>
      <c r="E3" s="86"/>
      <c r="F3" s="80" t="s">
        <v>1700</v>
      </c>
      <c r="G3" s="83"/>
      <c r="H3" s="81"/>
      <c r="I3" s="87"/>
      <c r="J3" s="87"/>
      <c r="K3" s="81" t="s">
        <v>3747</v>
      </c>
      <c r="L3" s="91"/>
      <c r="M3" s="92"/>
      <c r="N3" s="92"/>
      <c r="O3" s="93"/>
      <c r="P3" s="94"/>
      <c r="Q3" s="94"/>
      <c r="R3" s="50"/>
      <c r="S3" s="50"/>
      <c r="T3" s="50"/>
      <c r="U3" s="50"/>
      <c r="V3" s="51"/>
      <c r="W3" s="51"/>
      <c r="X3" s="52"/>
      <c r="Y3" s="51"/>
      <c r="Z3" s="51"/>
      <c r="AA3" s="88">
        <v>3</v>
      </c>
      <c r="AB3" s="88"/>
      <c r="AC3" s="89"/>
      <c r="AD3" s="71" t="s">
        <v>2488</v>
      </c>
      <c r="AE3" s="71">
        <v>256</v>
      </c>
      <c r="AF3" s="71">
        <v>503</v>
      </c>
      <c r="AG3" s="71">
        <v>59581</v>
      </c>
      <c r="AH3" s="71">
        <v>59707</v>
      </c>
      <c r="AI3" s="71">
        <v>19800</v>
      </c>
      <c r="AJ3" s="71" t="s">
        <v>2723</v>
      </c>
      <c r="AK3" s="71" t="s">
        <v>2906</v>
      </c>
      <c r="AL3" s="75" t="s">
        <v>3036</v>
      </c>
      <c r="AM3" s="71" t="s">
        <v>310</v>
      </c>
      <c r="AN3" s="73">
        <v>40203.084999999999</v>
      </c>
      <c r="AO3" s="75" t="s">
        <v>3189</v>
      </c>
      <c r="AP3" s="71" t="b">
        <v>0</v>
      </c>
      <c r="AQ3" s="71" t="b">
        <v>0</v>
      </c>
      <c r="AR3" s="71" t="b">
        <v>0</v>
      </c>
      <c r="AS3" s="71" t="s">
        <v>237</v>
      </c>
      <c r="AT3" s="71">
        <v>429</v>
      </c>
      <c r="AU3" s="75" t="s">
        <v>323</v>
      </c>
      <c r="AV3" s="71" t="b">
        <v>0</v>
      </c>
      <c r="AW3" s="71" t="s">
        <v>333</v>
      </c>
      <c r="AX3" s="75" t="s">
        <v>3501</v>
      </c>
      <c r="AY3" s="71" t="s">
        <v>66</v>
      </c>
      <c r="AZ3" s="50" t="s">
        <v>1374</v>
      </c>
      <c r="BA3" s="50" t="s">
        <v>1374</v>
      </c>
      <c r="BB3" s="50" t="s">
        <v>231</v>
      </c>
      <c r="BC3" s="50" t="s">
        <v>231</v>
      </c>
      <c r="BD3" s="50"/>
      <c r="BE3" s="50"/>
      <c r="BF3" s="114" t="s">
        <v>4101</v>
      </c>
      <c r="BG3" s="114" t="s">
        <v>4101</v>
      </c>
      <c r="BH3" s="114" t="s">
        <v>4332</v>
      </c>
      <c r="BI3" s="114" t="s">
        <v>4332</v>
      </c>
      <c r="BJ3" s="3"/>
      <c r="BK3" s="3"/>
    </row>
    <row r="4" spans="1:66" x14ac:dyDescent="0.35">
      <c r="A4" s="70" t="s">
        <v>1068</v>
      </c>
      <c r="B4" s="83"/>
      <c r="C4" s="83"/>
      <c r="D4" s="84"/>
      <c r="E4" s="107"/>
      <c r="F4" s="80" t="s">
        <v>3431</v>
      </c>
      <c r="G4" s="108"/>
      <c r="H4" s="81"/>
      <c r="I4" s="87"/>
      <c r="J4" s="109"/>
      <c r="K4" s="81" t="s">
        <v>3748</v>
      </c>
      <c r="L4" s="110"/>
      <c r="M4" s="92"/>
      <c r="N4" s="92"/>
      <c r="O4" s="93"/>
      <c r="P4" s="94"/>
      <c r="Q4" s="94"/>
      <c r="R4" s="79"/>
      <c r="S4" s="79"/>
      <c r="T4" s="79"/>
      <c r="U4" s="79"/>
      <c r="V4" s="52"/>
      <c r="W4" s="52"/>
      <c r="X4" s="52"/>
      <c r="Y4" s="52"/>
      <c r="Z4" s="51"/>
      <c r="AA4" s="88">
        <v>4</v>
      </c>
      <c r="AB4" s="88"/>
      <c r="AC4" s="89"/>
      <c r="AD4" s="72" t="s">
        <v>2489</v>
      </c>
      <c r="AE4" s="72">
        <v>320</v>
      </c>
      <c r="AF4" s="72">
        <v>389973</v>
      </c>
      <c r="AG4" s="72">
        <v>10512</v>
      </c>
      <c r="AH4" s="72">
        <v>1855</v>
      </c>
      <c r="AI4" s="72">
        <v>19800</v>
      </c>
      <c r="AJ4" s="72" t="s">
        <v>2724</v>
      </c>
      <c r="AK4" s="72"/>
      <c r="AL4" s="76" t="s">
        <v>3037</v>
      </c>
      <c r="AM4" s="72" t="s">
        <v>310</v>
      </c>
      <c r="AN4" s="74">
        <v>40409.585127314815</v>
      </c>
      <c r="AO4" s="76" t="s">
        <v>3190</v>
      </c>
      <c r="AP4" s="72" t="b">
        <v>0</v>
      </c>
      <c r="AQ4" s="72" t="b">
        <v>0</v>
      </c>
      <c r="AR4" s="72" t="b">
        <v>1</v>
      </c>
      <c r="AS4" s="72" t="s">
        <v>237</v>
      </c>
      <c r="AT4" s="72">
        <v>494</v>
      </c>
      <c r="AU4" s="76" t="s">
        <v>3359</v>
      </c>
      <c r="AV4" s="72" t="b">
        <v>1</v>
      </c>
      <c r="AW4" s="72" t="s">
        <v>333</v>
      </c>
      <c r="AX4" s="76" t="s">
        <v>3502</v>
      </c>
      <c r="AY4" s="72" t="s">
        <v>65</v>
      </c>
      <c r="AZ4" s="50"/>
      <c r="BA4" s="50"/>
      <c r="BB4" s="50"/>
      <c r="BC4" s="50"/>
      <c r="BD4" s="50"/>
      <c r="BE4" s="50"/>
      <c r="BF4" s="50"/>
      <c r="BG4" s="50"/>
      <c r="BH4" s="50"/>
      <c r="BI4" s="50"/>
      <c r="BJ4" s="2"/>
      <c r="BK4" s="3"/>
      <c r="BL4" s="3"/>
      <c r="BM4" s="3"/>
      <c r="BN4" s="3"/>
    </row>
    <row r="5" spans="1:66" x14ac:dyDescent="0.35">
      <c r="A5" s="70" t="s">
        <v>936</v>
      </c>
      <c r="B5" s="83"/>
      <c r="C5" s="83"/>
      <c r="D5" s="84"/>
      <c r="E5" s="107"/>
      <c r="F5" s="80" t="s">
        <v>1756</v>
      </c>
      <c r="G5" s="108"/>
      <c r="H5" s="81"/>
      <c r="I5" s="87"/>
      <c r="J5" s="109"/>
      <c r="K5" s="81" t="s">
        <v>3749</v>
      </c>
      <c r="L5" s="110"/>
      <c r="M5" s="92"/>
      <c r="N5" s="92"/>
      <c r="O5" s="93"/>
      <c r="P5" s="94"/>
      <c r="Q5" s="94"/>
      <c r="R5" s="79"/>
      <c r="S5" s="79"/>
      <c r="T5" s="79"/>
      <c r="U5" s="79"/>
      <c r="V5" s="52"/>
      <c r="W5" s="52"/>
      <c r="X5" s="52"/>
      <c r="Y5" s="52"/>
      <c r="Z5" s="51"/>
      <c r="AA5" s="88">
        <v>5</v>
      </c>
      <c r="AB5" s="88"/>
      <c r="AC5" s="89"/>
      <c r="AD5" s="72" t="s">
        <v>2490</v>
      </c>
      <c r="AE5" s="72">
        <v>28</v>
      </c>
      <c r="AF5" s="72">
        <v>78076</v>
      </c>
      <c r="AG5" s="72">
        <v>31805</v>
      </c>
      <c r="AH5" s="72">
        <v>655</v>
      </c>
      <c r="AI5" s="72">
        <v>19800</v>
      </c>
      <c r="AJ5" s="72" t="s">
        <v>2725</v>
      </c>
      <c r="AK5" s="72" t="s">
        <v>683</v>
      </c>
      <c r="AL5" s="76" t="s">
        <v>3038</v>
      </c>
      <c r="AM5" s="72" t="s">
        <v>310</v>
      </c>
      <c r="AN5" s="74">
        <v>40288.284791666665</v>
      </c>
      <c r="AO5" s="76" t="s">
        <v>3191</v>
      </c>
      <c r="AP5" s="72" t="b">
        <v>1</v>
      </c>
      <c r="AQ5" s="72" t="b">
        <v>0</v>
      </c>
      <c r="AR5" s="72" t="b">
        <v>0</v>
      </c>
      <c r="AS5" s="72" t="s">
        <v>237</v>
      </c>
      <c r="AT5" s="72">
        <v>316</v>
      </c>
      <c r="AU5" s="76" t="s">
        <v>320</v>
      </c>
      <c r="AV5" s="72" t="b">
        <v>1</v>
      </c>
      <c r="AW5" s="72" t="s">
        <v>333</v>
      </c>
      <c r="AX5" s="76" t="s">
        <v>3503</v>
      </c>
      <c r="AY5" s="72" t="s">
        <v>66</v>
      </c>
      <c r="AZ5" s="50" t="s">
        <v>4064</v>
      </c>
      <c r="BA5" s="50" t="s">
        <v>4064</v>
      </c>
      <c r="BB5" s="50" t="s">
        <v>4089</v>
      </c>
      <c r="BC5" s="50" t="s">
        <v>4089</v>
      </c>
      <c r="BD5" s="50"/>
      <c r="BE5" s="50"/>
      <c r="BF5" s="114" t="s">
        <v>4102</v>
      </c>
      <c r="BG5" s="114" t="s">
        <v>4305</v>
      </c>
      <c r="BH5" s="114" t="s">
        <v>4333</v>
      </c>
      <c r="BI5" s="114" t="s">
        <v>4540</v>
      </c>
      <c r="BJ5" s="2"/>
      <c r="BK5" s="3"/>
      <c r="BL5" s="3"/>
      <c r="BM5" s="3"/>
      <c r="BN5" s="3"/>
    </row>
    <row r="6" spans="1:66" x14ac:dyDescent="0.35">
      <c r="A6" s="70" t="s">
        <v>860</v>
      </c>
      <c r="B6" s="83"/>
      <c r="C6" s="83"/>
      <c r="D6" s="84"/>
      <c r="E6" s="107"/>
      <c r="F6" s="80" t="s">
        <v>1701</v>
      </c>
      <c r="G6" s="108"/>
      <c r="H6" s="81"/>
      <c r="I6" s="87"/>
      <c r="J6" s="109"/>
      <c r="K6" s="81" t="s">
        <v>3750</v>
      </c>
      <c r="L6" s="110"/>
      <c r="M6" s="92"/>
      <c r="N6" s="92"/>
      <c r="O6" s="93"/>
      <c r="P6" s="94"/>
      <c r="Q6" s="94"/>
      <c r="R6" s="79"/>
      <c r="S6" s="79"/>
      <c r="T6" s="79"/>
      <c r="U6" s="79"/>
      <c r="V6" s="52"/>
      <c r="W6" s="52"/>
      <c r="X6" s="52"/>
      <c r="Y6" s="52"/>
      <c r="Z6" s="51"/>
      <c r="AA6" s="88">
        <v>6</v>
      </c>
      <c r="AB6" s="88"/>
      <c r="AC6" s="89"/>
      <c r="AD6" s="72" t="s">
        <v>2491</v>
      </c>
      <c r="AE6" s="72">
        <v>298</v>
      </c>
      <c r="AF6" s="72">
        <v>559</v>
      </c>
      <c r="AG6" s="72">
        <v>21537</v>
      </c>
      <c r="AH6" s="72">
        <v>3</v>
      </c>
      <c r="AI6" s="72">
        <v>25200</v>
      </c>
      <c r="AJ6" s="72" t="s">
        <v>2726</v>
      </c>
      <c r="AK6" s="72" t="s">
        <v>2907</v>
      </c>
      <c r="AL6" s="76" t="s">
        <v>3039</v>
      </c>
      <c r="AM6" s="72" t="s">
        <v>303</v>
      </c>
      <c r="AN6" s="74">
        <v>40310.761134259257</v>
      </c>
      <c r="AO6" s="76" t="s">
        <v>3192</v>
      </c>
      <c r="AP6" s="72" t="b">
        <v>1</v>
      </c>
      <c r="AQ6" s="72" t="b">
        <v>0</v>
      </c>
      <c r="AR6" s="72" t="b">
        <v>1</v>
      </c>
      <c r="AS6" s="72" t="s">
        <v>237</v>
      </c>
      <c r="AT6" s="72">
        <v>8</v>
      </c>
      <c r="AU6" s="76" t="s">
        <v>320</v>
      </c>
      <c r="AV6" s="72" t="b">
        <v>0</v>
      </c>
      <c r="AW6" s="72" t="s">
        <v>333</v>
      </c>
      <c r="AX6" s="76" t="s">
        <v>3504</v>
      </c>
      <c r="AY6" s="72" t="s">
        <v>66</v>
      </c>
      <c r="AZ6" s="50" t="s">
        <v>4065</v>
      </c>
      <c r="BA6" s="50" t="s">
        <v>4065</v>
      </c>
      <c r="BB6" s="50" t="s">
        <v>1552</v>
      </c>
      <c r="BC6" s="50" t="s">
        <v>1552</v>
      </c>
      <c r="BD6" s="50"/>
      <c r="BE6" s="50"/>
      <c r="BF6" s="114" t="s">
        <v>236</v>
      </c>
      <c r="BG6" s="114" t="s">
        <v>236</v>
      </c>
      <c r="BH6" s="114" t="s">
        <v>236</v>
      </c>
      <c r="BI6" s="114" t="s">
        <v>236</v>
      </c>
      <c r="BJ6" s="2"/>
      <c r="BK6" s="3"/>
      <c r="BL6" s="3"/>
      <c r="BM6" s="3"/>
      <c r="BN6" s="3"/>
    </row>
    <row r="7" spans="1:66" x14ac:dyDescent="0.35">
      <c r="A7" s="70" t="s">
        <v>861</v>
      </c>
      <c r="B7" s="83"/>
      <c r="C7" s="83"/>
      <c r="D7" s="84"/>
      <c r="E7" s="107"/>
      <c r="F7" s="80" t="s">
        <v>331</v>
      </c>
      <c r="G7" s="108"/>
      <c r="H7" s="81"/>
      <c r="I7" s="87"/>
      <c r="J7" s="109"/>
      <c r="K7" s="81" t="s">
        <v>3751</v>
      </c>
      <c r="L7" s="110"/>
      <c r="M7" s="92"/>
      <c r="N7" s="92"/>
      <c r="O7" s="93"/>
      <c r="P7" s="94"/>
      <c r="Q7" s="94"/>
      <c r="R7" s="79"/>
      <c r="S7" s="79"/>
      <c r="T7" s="79"/>
      <c r="U7" s="79"/>
      <c r="V7" s="52"/>
      <c r="W7" s="52"/>
      <c r="X7" s="52"/>
      <c r="Y7" s="52"/>
      <c r="Z7" s="51"/>
      <c r="AA7" s="88">
        <v>7</v>
      </c>
      <c r="AB7" s="88"/>
      <c r="AC7" s="89"/>
      <c r="AD7" s="72" t="s">
        <v>2492</v>
      </c>
      <c r="AE7" s="72">
        <v>1210</v>
      </c>
      <c r="AF7" s="72">
        <v>758</v>
      </c>
      <c r="AG7" s="72">
        <v>22380</v>
      </c>
      <c r="AH7" s="72">
        <v>0</v>
      </c>
      <c r="AI7" s="72"/>
      <c r="AJ7" s="72"/>
      <c r="AK7" s="72"/>
      <c r="AL7" s="72"/>
      <c r="AM7" s="72"/>
      <c r="AN7" s="74">
        <v>41884.561238425929</v>
      </c>
      <c r="AO7" s="72"/>
      <c r="AP7" s="72" t="b">
        <v>1</v>
      </c>
      <c r="AQ7" s="72" t="b">
        <v>1</v>
      </c>
      <c r="AR7" s="72" t="b">
        <v>0</v>
      </c>
      <c r="AS7" s="72" t="s">
        <v>237</v>
      </c>
      <c r="AT7" s="72">
        <v>25</v>
      </c>
      <c r="AU7" s="76" t="s">
        <v>320</v>
      </c>
      <c r="AV7" s="72" t="b">
        <v>0</v>
      </c>
      <c r="AW7" s="72" t="s">
        <v>333</v>
      </c>
      <c r="AX7" s="76" t="s">
        <v>3505</v>
      </c>
      <c r="AY7" s="72" t="s">
        <v>66</v>
      </c>
      <c r="AZ7" s="50" t="s">
        <v>1389</v>
      </c>
      <c r="BA7" s="50" t="s">
        <v>1389</v>
      </c>
      <c r="BB7" s="50" t="s">
        <v>226</v>
      </c>
      <c r="BC7" s="50" t="s">
        <v>226</v>
      </c>
      <c r="BD7" s="50"/>
      <c r="BE7" s="50"/>
      <c r="BF7" s="114" t="s">
        <v>4103</v>
      </c>
      <c r="BG7" s="114" t="s">
        <v>4103</v>
      </c>
      <c r="BH7" s="114" t="s">
        <v>4334</v>
      </c>
      <c r="BI7" s="114" t="s">
        <v>4334</v>
      </c>
      <c r="BJ7" s="2"/>
      <c r="BK7" s="3"/>
      <c r="BL7" s="3"/>
      <c r="BM7" s="3"/>
      <c r="BN7" s="3"/>
    </row>
    <row r="8" spans="1:66" x14ac:dyDescent="0.35">
      <c r="A8" s="70" t="s">
        <v>862</v>
      </c>
      <c r="B8" s="83"/>
      <c r="C8" s="83"/>
      <c r="D8" s="84"/>
      <c r="E8" s="107"/>
      <c r="F8" s="80" t="s">
        <v>331</v>
      </c>
      <c r="G8" s="108"/>
      <c r="H8" s="81"/>
      <c r="I8" s="87"/>
      <c r="J8" s="109"/>
      <c r="K8" s="81" t="s">
        <v>3752</v>
      </c>
      <c r="L8" s="110"/>
      <c r="M8" s="92"/>
      <c r="N8" s="92"/>
      <c r="O8" s="93"/>
      <c r="P8" s="94"/>
      <c r="Q8" s="94"/>
      <c r="R8" s="79"/>
      <c r="S8" s="79"/>
      <c r="T8" s="79"/>
      <c r="U8" s="79"/>
      <c r="V8" s="52"/>
      <c r="W8" s="52"/>
      <c r="X8" s="52"/>
      <c r="Y8" s="52"/>
      <c r="Z8" s="51"/>
      <c r="AA8" s="88">
        <v>8</v>
      </c>
      <c r="AB8" s="88"/>
      <c r="AC8" s="89"/>
      <c r="AD8" s="72" t="s">
        <v>2493</v>
      </c>
      <c r="AE8" s="72">
        <v>1043</v>
      </c>
      <c r="AF8" s="72">
        <v>730</v>
      </c>
      <c r="AG8" s="72">
        <v>15442</v>
      </c>
      <c r="AH8" s="72">
        <v>0</v>
      </c>
      <c r="AI8" s="72"/>
      <c r="AJ8" s="72"/>
      <c r="AK8" s="72"/>
      <c r="AL8" s="72"/>
      <c r="AM8" s="72"/>
      <c r="AN8" s="74">
        <v>41884.563368055555</v>
      </c>
      <c r="AO8" s="72"/>
      <c r="AP8" s="72" t="b">
        <v>1</v>
      </c>
      <c r="AQ8" s="72" t="b">
        <v>1</v>
      </c>
      <c r="AR8" s="72" t="b">
        <v>0</v>
      </c>
      <c r="AS8" s="72" t="s">
        <v>237</v>
      </c>
      <c r="AT8" s="72">
        <v>23</v>
      </c>
      <c r="AU8" s="76" t="s">
        <v>320</v>
      </c>
      <c r="AV8" s="72" t="b">
        <v>0</v>
      </c>
      <c r="AW8" s="72" t="s">
        <v>333</v>
      </c>
      <c r="AX8" s="76" t="s">
        <v>3506</v>
      </c>
      <c r="AY8" s="72" t="s">
        <v>66</v>
      </c>
      <c r="AZ8" s="50" t="s">
        <v>1390</v>
      </c>
      <c r="BA8" s="50" t="s">
        <v>1390</v>
      </c>
      <c r="BB8" s="50" t="s">
        <v>1553</v>
      </c>
      <c r="BC8" s="50" t="s">
        <v>1553</v>
      </c>
      <c r="BD8" s="50"/>
      <c r="BE8" s="50"/>
      <c r="BF8" s="114" t="s">
        <v>4104</v>
      </c>
      <c r="BG8" s="114" t="s">
        <v>4104</v>
      </c>
      <c r="BH8" s="114" t="s">
        <v>4335</v>
      </c>
      <c r="BI8" s="114" t="s">
        <v>4335</v>
      </c>
      <c r="BJ8" s="2"/>
      <c r="BK8" s="3"/>
      <c r="BL8" s="3"/>
      <c r="BM8" s="3"/>
      <c r="BN8" s="3"/>
    </row>
    <row r="9" spans="1:66" x14ac:dyDescent="0.35">
      <c r="A9" s="70" t="s">
        <v>863</v>
      </c>
      <c r="B9" s="83"/>
      <c r="C9" s="83"/>
      <c r="D9" s="84"/>
      <c r="E9" s="107"/>
      <c r="F9" s="80" t="s">
        <v>1702</v>
      </c>
      <c r="G9" s="108"/>
      <c r="H9" s="81"/>
      <c r="I9" s="87"/>
      <c r="J9" s="109"/>
      <c r="K9" s="81" t="s">
        <v>3753</v>
      </c>
      <c r="L9" s="110"/>
      <c r="M9" s="92"/>
      <c r="N9" s="92"/>
      <c r="O9" s="93"/>
      <c r="P9" s="94"/>
      <c r="Q9" s="94"/>
      <c r="R9" s="79"/>
      <c r="S9" s="79"/>
      <c r="T9" s="79"/>
      <c r="U9" s="79"/>
      <c r="V9" s="52"/>
      <c r="W9" s="52"/>
      <c r="X9" s="52"/>
      <c r="Y9" s="52"/>
      <c r="Z9" s="51"/>
      <c r="AA9" s="88">
        <v>9</v>
      </c>
      <c r="AB9" s="88"/>
      <c r="AC9" s="89"/>
      <c r="AD9" s="72" t="s">
        <v>2494</v>
      </c>
      <c r="AE9" s="72">
        <v>344</v>
      </c>
      <c r="AF9" s="72">
        <v>430</v>
      </c>
      <c r="AG9" s="72">
        <v>25932</v>
      </c>
      <c r="AH9" s="72">
        <v>21657</v>
      </c>
      <c r="AI9" s="72">
        <v>7200</v>
      </c>
      <c r="AJ9" s="72"/>
      <c r="AK9" s="72" t="s">
        <v>2908</v>
      </c>
      <c r="AL9" s="76" t="s">
        <v>3040</v>
      </c>
      <c r="AM9" s="72" t="s">
        <v>307</v>
      </c>
      <c r="AN9" s="74">
        <v>40876.786099537036</v>
      </c>
      <c r="AO9" s="76" t="s">
        <v>3193</v>
      </c>
      <c r="AP9" s="72" t="b">
        <v>0</v>
      </c>
      <c r="AQ9" s="72" t="b">
        <v>0</v>
      </c>
      <c r="AR9" s="72" t="b">
        <v>1</v>
      </c>
      <c r="AS9" s="72" t="s">
        <v>317</v>
      </c>
      <c r="AT9" s="72">
        <v>5</v>
      </c>
      <c r="AU9" s="76" t="s">
        <v>3360</v>
      </c>
      <c r="AV9" s="72" t="b">
        <v>0</v>
      </c>
      <c r="AW9" s="72" t="s">
        <v>333</v>
      </c>
      <c r="AX9" s="76" t="s">
        <v>3507</v>
      </c>
      <c r="AY9" s="72" t="s">
        <v>66</v>
      </c>
      <c r="AZ9" s="50"/>
      <c r="BA9" s="50"/>
      <c r="BB9" s="50"/>
      <c r="BC9" s="50"/>
      <c r="BD9" s="50"/>
      <c r="BE9" s="50"/>
      <c r="BF9" s="114" t="s">
        <v>4105</v>
      </c>
      <c r="BG9" s="114" t="s">
        <v>4105</v>
      </c>
      <c r="BH9" s="114" t="s">
        <v>4336</v>
      </c>
      <c r="BI9" s="114" t="s">
        <v>4336</v>
      </c>
      <c r="BJ9" s="2"/>
      <c r="BK9" s="3"/>
      <c r="BL9" s="3"/>
      <c r="BM9" s="3"/>
      <c r="BN9" s="3"/>
    </row>
    <row r="10" spans="1:66" x14ac:dyDescent="0.35">
      <c r="A10" s="70" t="s">
        <v>891</v>
      </c>
      <c r="B10" s="83"/>
      <c r="C10" s="83"/>
      <c r="D10" s="84"/>
      <c r="E10" s="107"/>
      <c r="F10" s="80" t="s">
        <v>1723</v>
      </c>
      <c r="G10" s="108"/>
      <c r="H10" s="81"/>
      <c r="I10" s="87"/>
      <c r="J10" s="109"/>
      <c r="K10" s="81" t="s">
        <v>3754</v>
      </c>
      <c r="L10" s="110"/>
      <c r="M10" s="92"/>
      <c r="N10" s="92"/>
      <c r="O10" s="93"/>
      <c r="P10" s="94"/>
      <c r="Q10" s="94"/>
      <c r="R10" s="79"/>
      <c r="S10" s="79"/>
      <c r="T10" s="79"/>
      <c r="U10" s="79"/>
      <c r="V10" s="52"/>
      <c r="W10" s="52"/>
      <c r="X10" s="52"/>
      <c r="Y10" s="52"/>
      <c r="Z10" s="51"/>
      <c r="AA10" s="88">
        <v>10</v>
      </c>
      <c r="AB10" s="88"/>
      <c r="AC10" s="89"/>
      <c r="AD10" s="72" t="s">
        <v>2495</v>
      </c>
      <c r="AE10" s="72">
        <v>14598</v>
      </c>
      <c r="AF10" s="72">
        <v>15337</v>
      </c>
      <c r="AG10" s="72">
        <v>23359</v>
      </c>
      <c r="AH10" s="72">
        <v>735</v>
      </c>
      <c r="AI10" s="72">
        <v>7200</v>
      </c>
      <c r="AJ10" s="72" t="s">
        <v>2727</v>
      </c>
      <c r="AK10" s="72" t="s">
        <v>2909</v>
      </c>
      <c r="AL10" s="76" t="s">
        <v>3041</v>
      </c>
      <c r="AM10" s="72" t="s">
        <v>366</v>
      </c>
      <c r="AN10" s="74">
        <v>41535.517638888887</v>
      </c>
      <c r="AO10" s="76" t="s">
        <v>3194</v>
      </c>
      <c r="AP10" s="72" t="b">
        <v>1</v>
      </c>
      <c r="AQ10" s="72" t="b">
        <v>0</v>
      </c>
      <c r="AR10" s="72" t="b">
        <v>0</v>
      </c>
      <c r="AS10" s="72" t="s">
        <v>317</v>
      </c>
      <c r="AT10" s="72">
        <v>26</v>
      </c>
      <c r="AU10" s="76" t="s">
        <v>320</v>
      </c>
      <c r="AV10" s="72" t="b">
        <v>0</v>
      </c>
      <c r="AW10" s="72" t="s">
        <v>333</v>
      </c>
      <c r="AX10" s="76" t="s">
        <v>3508</v>
      </c>
      <c r="AY10" s="72" t="s">
        <v>66</v>
      </c>
      <c r="AZ10" s="50"/>
      <c r="BA10" s="50"/>
      <c r="BB10" s="50"/>
      <c r="BC10" s="50"/>
      <c r="BD10" s="50"/>
      <c r="BE10" s="50"/>
      <c r="BF10" s="114" t="s">
        <v>4106</v>
      </c>
      <c r="BG10" s="114" t="s">
        <v>4106</v>
      </c>
      <c r="BH10" s="114" t="s">
        <v>4337</v>
      </c>
      <c r="BI10" s="114" t="s">
        <v>4337</v>
      </c>
      <c r="BJ10" s="2"/>
      <c r="BK10" s="3"/>
      <c r="BL10" s="3"/>
      <c r="BM10" s="3"/>
      <c r="BN10" s="3"/>
    </row>
    <row r="11" spans="1:66" x14ac:dyDescent="0.35">
      <c r="A11" s="70" t="s">
        <v>864</v>
      </c>
      <c r="B11" s="83"/>
      <c r="C11" s="83"/>
      <c r="D11" s="84"/>
      <c r="E11" s="107"/>
      <c r="F11" s="80" t="s">
        <v>1703</v>
      </c>
      <c r="G11" s="108"/>
      <c r="H11" s="81"/>
      <c r="I11" s="87"/>
      <c r="J11" s="109"/>
      <c r="K11" s="81" t="s">
        <v>3755</v>
      </c>
      <c r="L11" s="110"/>
      <c r="M11" s="92"/>
      <c r="N11" s="92"/>
      <c r="O11" s="93"/>
      <c r="P11" s="94"/>
      <c r="Q11" s="94"/>
      <c r="R11" s="79"/>
      <c r="S11" s="79"/>
      <c r="T11" s="79"/>
      <c r="U11" s="79"/>
      <c r="V11" s="52"/>
      <c r="W11" s="52"/>
      <c r="X11" s="52"/>
      <c r="Y11" s="52"/>
      <c r="Z11" s="51"/>
      <c r="AA11" s="88">
        <v>11</v>
      </c>
      <c r="AB11" s="88"/>
      <c r="AC11" s="89"/>
      <c r="AD11" s="72" t="s">
        <v>2496</v>
      </c>
      <c r="AE11" s="72">
        <v>45</v>
      </c>
      <c r="AF11" s="72">
        <v>21</v>
      </c>
      <c r="AG11" s="72">
        <v>39</v>
      </c>
      <c r="AH11" s="72">
        <v>25</v>
      </c>
      <c r="AI11" s="72"/>
      <c r="AJ11" s="72"/>
      <c r="AK11" s="72"/>
      <c r="AL11" s="72"/>
      <c r="AM11" s="72"/>
      <c r="AN11" s="74">
        <v>41467.758449074077</v>
      </c>
      <c r="AO11" s="72"/>
      <c r="AP11" s="72" t="b">
        <v>1</v>
      </c>
      <c r="AQ11" s="72" t="b">
        <v>0</v>
      </c>
      <c r="AR11" s="72" t="b">
        <v>0</v>
      </c>
      <c r="AS11" s="72" t="s">
        <v>317</v>
      </c>
      <c r="AT11" s="72">
        <v>0</v>
      </c>
      <c r="AU11" s="76" t="s">
        <v>320</v>
      </c>
      <c r="AV11" s="72" t="b">
        <v>0</v>
      </c>
      <c r="AW11" s="72" t="s">
        <v>333</v>
      </c>
      <c r="AX11" s="76" t="s">
        <v>3509</v>
      </c>
      <c r="AY11" s="72" t="s">
        <v>66</v>
      </c>
      <c r="AZ11" s="50" t="s">
        <v>1391</v>
      </c>
      <c r="BA11" s="50" t="s">
        <v>1391</v>
      </c>
      <c r="BB11" s="50" t="s">
        <v>344</v>
      </c>
      <c r="BC11" s="50" t="s">
        <v>344</v>
      </c>
      <c r="BD11" s="50" t="s">
        <v>1611</v>
      </c>
      <c r="BE11" s="50" t="s">
        <v>1611</v>
      </c>
      <c r="BF11" s="114" t="s">
        <v>4107</v>
      </c>
      <c r="BG11" s="114" t="s">
        <v>4107</v>
      </c>
      <c r="BH11" s="114" t="s">
        <v>4338</v>
      </c>
      <c r="BI11" s="114" t="s">
        <v>4338</v>
      </c>
      <c r="BJ11" s="2"/>
      <c r="BK11" s="3"/>
      <c r="BL11" s="3"/>
      <c r="BM11" s="3"/>
      <c r="BN11" s="3"/>
    </row>
    <row r="12" spans="1:66" x14ac:dyDescent="0.35">
      <c r="A12" s="70" t="s">
        <v>1069</v>
      </c>
      <c r="B12" s="83"/>
      <c r="C12" s="83"/>
      <c r="D12" s="84"/>
      <c r="E12" s="107"/>
      <c r="F12" s="80" t="s">
        <v>3432</v>
      </c>
      <c r="G12" s="108"/>
      <c r="H12" s="81"/>
      <c r="I12" s="87"/>
      <c r="J12" s="109"/>
      <c r="K12" s="81" t="s">
        <v>3756</v>
      </c>
      <c r="L12" s="110"/>
      <c r="M12" s="92"/>
      <c r="N12" s="92"/>
      <c r="O12" s="93"/>
      <c r="P12" s="94"/>
      <c r="Q12" s="94"/>
      <c r="R12" s="79"/>
      <c r="S12" s="79"/>
      <c r="T12" s="79"/>
      <c r="U12" s="79"/>
      <c r="V12" s="52"/>
      <c r="W12" s="52"/>
      <c r="X12" s="52"/>
      <c r="Y12" s="52"/>
      <c r="Z12" s="51"/>
      <c r="AA12" s="88">
        <v>12</v>
      </c>
      <c r="AB12" s="88"/>
      <c r="AC12" s="89"/>
      <c r="AD12" s="72" t="s">
        <v>2497</v>
      </c>
      <c r="AE12" s="72">
        <v>221</v>
      </c>
      <c r="AF12" s="72">
        <v>179412</v>
      </c>
      <c r="AG12" s="72">
        <v>6699</v>
      </c>
      <c r="AH12" s="72">
        <v>4208</v>
      </c>
      <c r="AI12" s="72">
        <v>7200</v>
      </c>
      <c r="AJ12" s="72" t="s">
        <v>2728</v>
      </c>
      <c r="AK12" s="72" t="s">
        <v>2910</v>
      </c>
      <c r="AL12" s="76" t="s">
        <v>3042</v>
      </c>
      <c r="AM12" s="72" t="s">
        <v>308</v>
      </c>
      <c r="AN12" s="74">
        <v>40518.667731481481</v>
      </c>
      <c r="AO12" s="76" t="s">
        <v>3195</v>
      </c>
      <c r="AP12" s="72" t="b">
        <v>0</v>
      </c>
      <c r="AQ12" s="72" t="b">
        <v>0</v>
      </c>
      <c r="AR12" s="72" t="b">
        <v>1</v>
      </c>
      <c r="AS12" s="72" t="s">
        <v>317</v>
      </c>
      <c r="AT12" s="72">
        <v>184</v>
      </c>
      <c r="AU12" s="76" t="s">
        <v>3361</v>
      </c>
      <c r="AV12" s="72" t="b">
        <v>0</v>
      </c>
      <c r="AW12" s="72" t="s">
        <v>333</v>
      </c>
      <c r="AX12" s="76" t="s">
        <v>3510</v>
      </c>
      <c r="AY12" s="72" t="s">
        <v>65</v>
      </c>
      <c r="AZ12" s="50"/>
      <c r="BA12" s="50"/>
      <c r="BB12" s="50"/>
      <c r="BC12" s="50"/>
      <c r="BD12" s="50"/>
      <c r="BE12" s="50"/>
      <c r="BF12" s="50"/>
      <c r="BG12" s="50"/>
      <c r="BH12" s="50"/>
      <c r="BI12" s="50"/>
      <c r="BJ12" s="2"/>
      <c r="BK12" s="3"/>
      <c r="BL12" s="3"/>
      <c r="BM12" s="3"/>
      <c r="BN12" s="3"/>
    </row>
    <row r="13" spans="1:66" x14ac:dyDescent="0.35">
      <c r="A13" s="70" t="s">
        <v>865</v>
      </c>
      <c r="B13" s="83"/>
      <c r="C13" s="83"/>
      <c r="D13" s="84"/>
      <c r="E13" s="107"/>
      <c r="F13" s="80" t="s">
        <v>331</v>
      </c>
      <c r="G13" s="108"/>
      <c r="H13" s="81"/>
      <c r="I13" s="87"/>
      <c r="J13" s="109"/>
      <c r="K13" s="81" t="s">
        <v>3757</v>
      </c>
      <c r="L13" s="110"/>
      <c r="M13" s="92"/>
      <c r="N13" s="92"/>
      <c r="O13" s="93"/>
      <c r="P13" s="94"/>
      <c r="Q13" s="94"/>
      <c r="R13" s="79"/>
      <c r="S13" s="79"/>
      <c r="T13" s="79"/>
      <c r="U13" s="79"/>
      <c r="V13" s="52"/>
      <c r="W13" s="52"/>
      <c r="X13" s="52"/>
      <c r="Y13" s="52"/>
      <c r="Z13" s="51"/>
      <c r="AA13" s="88">
        <v>13</v>
      </c>
      <c r="AB13" s="88"/>
      <c r="AC13" s="89"/>
      <c r="AD13" s="72" t="s">
        <v>2498</v>
      </c>
      <c r="AE13" s="72">
        <v>28</v>
      </c>
      <c r="AF13" s="72">
        <v>6</v>
      </c>
      <c r="AG13" s="72">
        <v>407</v>
      </c>
      <c r="AH13" s="72">
        <v>338</v>
      </c>
      <c r="AI13" s="72"/>
      <c r="AJ13" s="72"/>
      <c r="AK13" s="72"/>
      <c r="AL13" s="72"/>
      <c r="AM13" s="72"/>
      <c r="AN13" s="74">
        <v>42802.538113425922</v>
      </c>
      <c r="AO13" s="72"/>
      <c r="AP13" s="72" t="b">
        <v>1</v>
      </c>
      <c r="AQ13" s="72" t="b">
        <v>1</v>
      </c>
      <c r="AR13" s="72" t="b">
        <v>0</v>
      </c>
      <c r="AS13" s="72" t="s">
        <v>318</v>
      </c>
      <c r="AT13" s="72">
        <v>0</v>
      </c>
      <c r="AU13" s="72"/>
      <c r="AV13" s="72" t="b">
        <v>0</v>
      </c>
      <c r="AW13" s="72" t="s">
        <v>333</v>
      </c>
      <c r="AX13" s="76" t="s">
        <v>3511</v>
      </c>
      <c r="AY13" s="72" t="s">
        <v>66</v>
      </c>
      <c r="AZ13" s="50" t="s">
        <v>1391</v>
      </c>
      <c r="BA13" s="50" t="s">
        <v>1391</v>
      </c>
      <c r="BB13" s="50" t="s">
        <v>344</v>
      </c>
      <c r="BC13" s="50" t="s">
        <v>344</v>
      </c>
      <c r="BD13" s="50" t="s">
        <v>1611</v>
      </c>
      <c r="BE13" s="50" t="s">
        <v>1611</v>
      </c>
      <c r="BF13" s="114" t="s">
        <v>4108</v>
      </c>
      <c r="BG13" s="114" t="s">
        <v>4108</v>
      </c>
      <c r="BH13" s="114" t="s">
        <v>4339</v>
      </c>
      <c r="BI13" s="114" t="s">
        <v>4339</v>
      </c>
      <c r="BJ13" s="2"/>
      <c r="BK13" s="3"/>
      <c r="BL13" s="3"/>
      <c r="BM13" s="3"/>
      <c r="BN13" s="3"/>
    </row>
    <row r="14" spans="1:66" x14ac:dyDescent="0.35">
      <c r="A14" s="70" t="s">
        <v>866</v>
      </c>
      <c r="B14" s="83"/>
      <c r="C14" s="83"/>
      <c r="D14" s="84"/>
      <c r="E14" s="107"/>
      <c r="F14" s="80" t="s">
        <v>1704</v>
      </c>
      <c r="G14" s="108"/>
      <c r="H14" s="81"/>
      <c r="I14" s="87"/>
      <c r="J14" s="109"/>
      <c r="K14" s="81" t="s">
        <v>3758</v>
      </c>
      <c r="L14" s="110"/>
      <c r="M14" s="92"/>
      <c r="N14" s="92"/>
      <c r="O14" s="93"/>
      <c r="P14" s="94"/>
      <c r="Q14" s="94"/>
      <c r="R14" s="79"/>
      <c r="S14" s="79"/>
      <c r="T14" s="79"/>
      <c r="U14" s="79"/>
      <c r="V14" s="52"/>
      <c r="W14" s="52"/>
      <c r="X14" s="52"/>
      <c r="Y14" s="52"/>
      <c r="Z14" s="51"/>
      <c r="AA14" s="88">
        <v>14</v>
      </c>
      <c r="AB14" s="88"/>
      <c r="AC14" s="89"/>
      <c r="AD14" s="72" t="s">
        <v>2447</v>
      </c>
      <c r="AE14" s="72">
        <v>102</v>
      </c>
      <c r="AF14" s="72">
        <v>26</v>
      </c>
      <c r="AG14" s="72">
        <v>58940</v>
      </c>
      <c r="AH14" s="72">
        <v>11</v>
      </c>
      <c r="AI14" s="72"/>
      <c r="AJ14" s="72" t="s">
        <v>2729</v>
      </c>
      <c r="AK14" s="72"/>
      <c r="AL14" s="76" t="s">
        <v>3043</v>
      </c>
      <c r="AM14" s="72"/>
      <c r="AN14" s="74">
        <v>42371.723460648151</v>
      </c>
      <c r="AO14" s="76" t="s">
        <v>3196</v>
      </c>
      <c r="AP14" s="72" t="b">
        <v>0</v>
      </c>
      <c r="AQ14" s="72" t="b">
        <v>0</v>
      </c>
      <c r="AR14" s="72" t="b">
        <v>0</v>
      </c>
      <c r="AS14" s="72" t="s">
        <v>241</v>
      </c>
      <c r="AT14" s="72">
        <v>5</v>
      </c>
      <c r="AU14" s="76" t="s">
        <v>320</v>
      </c>
      <c r="AV14" s="72" t="b">
        <v>0</v>
      </c>
      <c r="AW14" s="72" t="s">
        <v>333</v>
      </c>
      <c r="AX14" s="76" t="s">
        <v>3512</v>
      </c>
      <c r="AY14" s="72" t="s">
        <v>66</v>
      </c>
      <c r="AZ14" s="50" t="s">
        <v>1392</v>
      </c>
      <c r="BA14" s="50" t="s">
        <v>1392</v>
      </c>
      <c r="BB14" s="50" t="s">
        <v>1554</v>
      </c>
      <c r="BC14" s="50" t="s">
        <v>1554</v>
      </c>
      <c r="BD14" s="50" t="s">
        <v>1610</v>
      </c>
      <c r="BE14" s="50" t="s">
        <v>1610</v>
      </c>
      <c r="BF14" s="114" t="s">
        <v>4109</v>
      </c>
      <c r="BG14" s="114" t="s">
        <v>4109</v>
      </c>
      <c r="BH14" s="114" t="s">
        <v>4340</v>
      </c>
      <c r="BI14" s="114" t="s">
        <v>4340</v>
      </c>
      <c r="BJ14" s="2"/>
      <c r="BK14" s="3"/>
      <c r="BL14" s="3"/>
      <c r="BM14" s="3"/>
      <c r="BN14" s="3"/>
    </row>
    <row r="15" spans="1:66" x14ac:dyDescent="0.35">
      <c r="A15" s="70" t="s">
        <v>867</v>
      </c>
      <c r="B15" s="83"/>
      <c r="C15" s="83"/>
      <c r="D15" s="84"/>
      <c r="E15" s="107"/>
      <c r="F15" s="80" t="s">
        <v>1705</v>
      </c>
      <c r="G15" s="108"/>
      <c r="H15" s="81"/>
      <c r="I15" s="87"/>
      <c r="J15" s="109"/>
      <c r="K15" s="81" t="s">
        <v>3759</v>
      </c>
      <c r="L15" s="110"/>
      <c r="M15" s="92"/>
      <c r="N15" s="92"/>
      <c r="O15" s="93"/>
      <c r="P15" s="94"/>
      <c r="Q15" s="94"/>
      <c r="R15" s="79"/>
      <c r="S15" s="79"/>
      <c r="T15" s="79"/>
      <c r="U15" s="79"/>
      <c r="V15" s="52"/>
      <c r="W15" s="52"/>
      <c r="X15" s="52"/>
      <c r="Y15" s="52"/>
      <c r="Z15" s="51"/>
      <c r="AA15" s="88">
        <v>15</v>
      </c>
      <c r="AB15" s="88"/>
      <c r="AC15" s="89"/>
      <c r="AD15" s="72" t="s">
        <v>2499</v>
      </c>
      <c r="AE15" s="72">
        <v>120</v>
      </c>
      <c r="AF15" s="72">
        <v>20</v>
      </c>
      <c r="AG15" s="72">
        <v>4410</v>
      </c>
      <c r="AH15" s="72">
        <v>336</v>
      </c>
      <c r="AI15" s="72">
        <v>-25200</v>
      </c>
      <c r="AJ15" s="72" t="s">
        <v>2730</v>
      </c>
      <c r="AK15" s="72" t="s">
        <v>2911</v>
      </c>
      <c r="AL15" s="72"/>
      <c r="AM15" s="72" t="s">
        <v>297</v>
      </c>
      <c r="AN15" s="74">
        <v>42432.737361111111</v>
      </c>
      <c r="AO15" s="76" t="s">
        <v>3197</v>
      </c>
      <c r="AP15" s="72" t="b">
        <v>0</v>
      </c>
      <c r="AQ15" s="72" t="b">
        <v>0</v>
      </c>
      <c r="AR15" s="72" t="b">
        <v>0</v>
      </c>
      <c r="AS15" s="72" t="s">
        <v>237</v>
      </c>
      <c r="AT15" s="72">
        <v>8</v>
      </c>
      <c r="AU15" s="76" t="s">
        <v>320</v>
      </c>
      <c r="AV15" s="72" t="b">
        <v>0</v>
      </c>
      <c r="AW15" s="72" t="s">
        <v>333</v>
      </c>
      <c r="AX15" s="76" t="s">
        <v>3513</v>
      </c>
      <c r="AY15" s="72" t="s">
        <v>66</v>
      </c>
      <c r="AZ15" s="50" t="s">
        <v>1393</v>
      </c>
      <c r="BA15" s="50" t="s">
        <v>1393</v>
      </c>
      <c r="BB15" s="50" t="s">
        <v>231</v>
      </c>
      <c r="BC15" s="50" t="s">
        <v>231</v>
      </c>
      <c r="BD15" s="50"/>
      <c r="BE15" s="50"/>
      <c r="BF15" s="114" t="s">
        <v>4110</v>
      </c>
      <c r="BG15" s="114" t="s">
        <v>4110</v>
      </c>
      <c r="BH15" s="114" t="s">
        <v>4341</v>
      </c>
      <c r="BI15" s="114" t="s">
        <v>4341</v>
      </c>
      <c r="BJ15" s="2"/>
      <c r="BK15" s="3"/>
      <c r="BL15" s="3"/>
      <c r="BM15" s="3"/>
      <c r="BN15" s="3"/>
    </row>
    <row r="16" spans="1:66" x14ac:dyDescent="0.35">
      <c r="A16" s="70" t="s">
        <v>218</v>
      </c>
      <c r="B16" s="83"/>
      <c r="C16" s="83"/>
      <c r="D16" s="84"/>
      <c r="E16" s="107"/>
      <c r="F16" s="80" t="s">
        <v>329</v>
      </c>
      <c r="G16" s="108"/>
      <c r="H16" s="81"/>
      <c r="I16" s="87"/>
      <c r="J16" s="109"/>
      <c r="K16" s="81" t="s">
        <v>338</v>
      </c>
      <c r="L16" s="110"/>
      <c r="M16" s="92"/>
      <c r="N16" s="92"/>
      <c r="O16" s="93"/>
      <c r="P16" s="94"/>
      <c r="Q16" s="94"/>
      <c r="R16" s="79"/>
      <c r="S16" s="79"/>
      <c r="T16" s="79"/>
      <c r="U16" s="79"/>
      <c r="V16" s="52"/>
      <c r="W16" s="52"/>
      <c r="X16" s="52"/>
      <c r="Y16" s="52"/>
      <c r="Z16" s="51"/>
      <c r="AA16" s="88">
        <v>16</v>
      </c>
      <c r="AB16" s="88"/>
      <c r="AC16" s="89"/>
      <c r="AD16" s="72" t="s">
        <v>280</v>
      </c>
      <c r="AE16" s="72">
        <v>997</v>
      </c>
      <c r="AF16" s="72">
        <v>67560822</v>
      </c>
      <c r="AG16" s="72">
        <v>19298</v>
      </c>
      <c r="AH16" s="72">
        <v>1601</v>
      </c>
      <c r="AI16" s="72">
        <v>-25200</v>
      </c>
      <c r="AJ16" s="72" t="s">
        <v>284</v>
      </c>
      <c r="AK16" s="72" t="s">
        <v>287</v>
      </c>
      <c r="AL16" s="76" t="s">
        <v>294</v>
      </c>
      <c r="AM16" s="72" t="s">
        <v>297</v>
      </c>
      <c r="AN16" s="74">
        <v>39399.905393518522</v>
      </c>
      <c r="AO16" s="76" t="s">
        <v>312</v>
      </c>
      <c r="AP16" s="72" t="b">
        <v>0</v>
      </c>
      <c r="AQ16" s="72" t="b">
        <v>0</v>
      </c>
      <c r="AR16" s="72" t="b">
        <v>1</v>
      </c>
      <c r="AS16" s="72" t="s">
        <v>237</v>
      </c>
      <c r="AT16" s="72">
        <v>81940</v>
      </c>
      <c r="AU16" s="76" t="s">
        <v>321</v>
      </c>
      <c r="AV16" s="72" t="b">
        <v>1</v>
      </c>
      <c r="AW16" s="72" t="s">
        <v>333</v>
      </c>
      <c r="AX16" s="76" t="s">
        <v>334</v>
      </c>
      <c r="AY16" s="72" t="s">
        <v>65</v>
      </c>
      <c r="AZ16" s="50"/>
      <c r="BA16" s="50"/>
      <c r="BB16" s="50"/>
      <c r="BC16" s="50"/>
      <c r="BD16" s="50"/>
      <c r="BE16" s="50"/>
      <c r="BF16" s="50"/>
      <c r="BG16" s="50"/>
      <c r="BH16" s="50"/>
      <c r="BI16" s="50"/>
      <c r="BJ16" s="2"/>
      <c r="BK16" s="3"/>
      <c r="BL16" s="3"/>
      <c r="BM16" s="3"/>
      <c r="BN16" s="3"/>
    </row>
    <row r="17" spans="1:66" x14ac:dyDescent="0.35">
      <c r="A17" s="70" t="s">
        <v>868</v>
      </c>
      <c r="B17" s="83"/>
      <c r="C17" s="83"/>
      <c r="D17" s="84"/>
      <c r="E17" s="107"/>
      <c r="F17" s="80" t="s">
        <v>331</v>
      </c>
      <c r="G17" s="108"/>
      <c r="H17" s="81"/>
      <c r="I17" s="87"/>
      <c r="J17" s="109"/>
      <c r="K17" s="81" t="s">
        <v>3760</v>
      </c>
      <c r="L17" s="110"/>
      <c r="M17" s="92"/>
      <c r="N17" s="92"/>
      <c r="O17" s="93"/>
      <c r="P17" s="94"/>
      <c r="Q17" s="94"/>
      <c r="R17" s="79"/>
      <c r="S17" s="79"/>
      <c r="T17" s="79"/>
      <c r="U17" s="79"/>
      <c r="V17" s="52"/>
      <c r="W17" s="52"/>
      <c r="X17" s="52"/>
      <c r="Y17" s="52"/>
      <c r="Z17" s="51"/>
      <c r="AA17" s="88">
        <v>17</v>
      </c>
      <c r="AB17" s="88"/>
      <c r="AC17" s="89"/>
      <c r="AD17" s="72" t="s">
        <v>2500</v>
      </c>
      <c r="AE17" s="72">
        <v>32</v>
      </c>
      <c r="AF17" s="72">
        <v>2</v>
      </c>
      <c r="AG17" s="72">
        <v>1</v>
      </c>
      <c r="AH17" s="72">
        <v>1</v>
      </c>
      <c r="AI17" s="72"/>
      <c r="AJ17" s="72"/>
      <c r="AK17" s="72"/>
      <c r="AL17" s="72"/>
      <c r="AM17" s="72"/>
      <c r="AN17" s="74">
        <v>40784.644456018519</v>
      </c>
      <c r="AO17" s="72"/>
      <c r="AP17" s="72" t="b">
        <v>1</v>
      </c>
      <c r="AQ17" s="72" t="b">
        <v>1</v>
      </c>
      <c r="AR17" s="72" t="b">
        <v>0</v>
      </c>
      <c r="AS17" s="72" t="s">
        <v>317</v>
      </c>
      <c r="AT17" s="72">
        <v>0</v>
      </c>
      <c r="AU17" s="76" t="s">
        <v>320</v>
      </c>
      <c r="AV17" s="72" t="b">
        <v>0</v>
      </c>
      <c r="AW17" s="72" t="s">
        <v>333</v>
      </c>
      <c r="AX17" s="76" t="s">
        <v>3514</v>
      </c>
      <c r="AY17" s="72" t="s">
        <v>66</v>
      </c>
      <c r="AZ17" s="50" t="s">
        <v>1394</v>
      </c>
      <c r="BA17" s="50" t="s">
        <v>1394</v>
      </c>
      <c r="BB17" s="50" t="s">
        <v>344</v>
      </c>
      <c r="BC17" s="50" t="s">
        <v>344</v>
      </c>
      <c r="BD17" s="50" t="s">
        <v>1611</v>
      </c>
      <c r="BE17" s="50" t="s">
        <v>1611</v>
      </c>
      <c r="BF17" s="114" t="s">
        <v>4111</v>
      </c>
      <c r="BG17" s="114" t="s">
        <v>4111</v>
      </c>
      <c r="BH17" s="114" t="s">
        <v>4342</v>
      </c>
      <c r="BI17" s="114" t="s">
        <v>4342</v>
      </c>
      <c r="BJ17" s="2"/>
      <c r="BK17" s="3"/>
      <c r="BL17" s="3"/>
      <c r="BM17" s="3"/>
      <c r="BN17" s="3"/>
    </row>
    <row r="18" spans="1:66" x14ac:dyDescent="0.35">
      <c r="A18" s="70" t="s">
        <v>869</v>
      </c>
      <c r="B18" s="83"/>
      <c r="C18" s="83"/>
      <c r="D18" s="84"/>
      <c r="E18" s="107"/>
      <c r="F18" s="80" t="s">
        <v>1706</v>
      </c>
      <c r="G18" s="108"/>
      <c r="H18" s="81"/>
      <c r="I18" s="87"/>
      <c r="J18" s="109"/>
      <c r="K18" s="81" t="s">
        <v>3761</v>
      </c>
      <c r="L18" s="110"/>
      <c r="M18" s="92"/>
      <c r="N18" s="92"/>
      <c r="O18" s="93"/>
      <c r="P18" s="94"/>
      <c r="Q18" s="94"/>
      <c r="R18" s="79"/>
      <c r="S18" s="79"/>
      <c r="T18" s="79"/>
      <c r="U18" s="79"/>
      <c r="V18" s="52"/>
      <c r="W18" s="52"/>
      <c r="X18" s="52"/>
      <c r="Y18" s="52"/>
      <c r="Z18" s="51"/>
      <c r="AA18" s="88">
        <v>18</v>
      </c>
      <c r="AB18" s="88"/>
      <c r="AC18" s="89"/>
      <c r="AD18" s="72" t="s">
        <v>2501</v>
      </c>
      <c r="AE18" s="72">
        <v>60</v>
      </c>
      <c r="AF18" s="72">
        <v>16</v>
      </c>
      <c r="AG18" s="72">
        <v>898</v>
      </c>
      <c r="AH18" s="72">
        <v>778</v>
      </c>
      <c r="AI18" s="72"/>
      <c r="AJ18" s="72"/>
      <c r="AK18" s="72"/>
      <c r="AL18" s="72"/>
      <c r="AM18" s="72"/>
      <c r="AN18" s="74">
        <v>42779.873078703706</v>
      </c>
      <c r="AO18" s="72"/>
      <c r="AP18" s="72" t="b">
        <v>1</v>
      </c>
      <c r="AQ18" s="72" t="b">
        <v>0</v>
      </c>
      <c r="AR18" s="72" t="b">
        <v>0</v>
      </c>
      <c r="AS18" s="72" t="s">
        <v>318</v>
      </c>
      <c r="AT18" s="72">
        <v>0</v>
      </c>
      <c r="AU18" s="72"/>
      <c r="AV18" s="72" t="b">
        <v>0</v>
      </c>
      <c r="AW18" s="72" t="s">
        <v>333</v>
      </c>
      <c r="AX18" s="76" t="s">
        <v>3515</v>
      </c>
      <c r="AY18" s="72" t="s">
        <v>66</v>
      </c>
      <c r="AZ18" s="50" t="s">
        <v>1394</v>
      </c>
      <c r="BA18" s="50" t="s">
        <v>1394</v>
      </c>
      <c r="BB18" s="50" t="s">
        <v>344</v>
      </c>
      <c r="BC18" s="50" t="s">
        <v>344</v>
      </c>
      <c r="BD18" s="50" t="s">
        <v>1611</v>
      </c>
      <c r="BE18" s="50" t="s">
        <v>1611</v>
      </c>
      <c r="BF18" s="114" t="s">
        <v>4112</v>
      </c>
      <c r="BG18" s="114" t="s">
        <v>4112</v>
      </c>
      <c r="BH18" s="114" t="s">
        <v>4343</v>
      </c>
      <c r="BI18" s="114" t="s">
        <v>4343</v>
      </c>
      <c r="BJ18" s="2"/>
      <c r="BK18" s="3"/>
      <c r="BL18" s="3"/>
      <c r="BM18" s="3"/>
      <c r="BN18" s="3"/>
    </row>
    <row r="19" spans="1:66" x14ac:dyDescent="0.35">
      <c r="A19" s="70" t="s">
        <v>870</v>
      </c>
      <c r="B19" s="83"/>
      <c r="C19" s="83"/>
      <c r="D19" s="84"/>
      <c r="E19" s="107"/>
      <c r="F19" s="80" t="s">
        <v>3433</v>
      </c>
      <c r="G19" s="108"/>
      <c r="H19" s="81"/>
      <c r="I19" s="87"/>
      <c r="J19" s="109"/>
      <c r="K19" s="81" t="s">
        <v>3762</v>
      </c>
      <c r="L19" s="110"/>
      <c r="M19" s="92"/>
      <c r="N19" s="92"/>
      <c r="O19" s="93"/>
      <c r="P19" s="94"/>
      <c r="Q19" s="94"/>
      <c r="R19" s="79"/>
      <c r="S19" s="79"/>
      <c r="T19" s="79"/>
      <c r="U19" s="79"/>
      <c r="V19" s="52"/>
      <c r="W19" s="52"/>
      <c r="X19" s="52"/>
      <c r="Y19" s="52"/>
      <c r="Z19" s="51"/>
      <c r="AA19" s="88">
        <v>19</v>
      </c>
      <c r="AB19" s="88"/>
      <c r="AC19" s="89"/>
      <c r="AD19" s="72" t="s">
        <v>2502</v>
      </c>
      <c r="AE19" s="72">
        <v>356</v>
      </c>
      <c r="AF19" s="72">
        <v>460</v>
      </c>
      <c r="AG19" s="72">
        <v>8958</v>
      </c>
      <c r="AH19" s="72">
        <v>234</v>
      </c>
      <c r="AI19" s="72">
        <v>-25200</v>
      </c>
      <c r="AJ19" s="72" t="s">
        <v>2731</v>
      </c>
      <c r="AK19" s="72" t="s">
        <v>2912</v>
      </c>
      <c r="AL19" s="76" t="s">
        <v>3044</v>
      </c>
      <c r="AM19" s="72" t="s">
        <v>297</v>
      </c>
      <c r="AN19" s="74">
        <v>41382.057013888887</v>
      </c>
      <c r="AO19" s="76" t="s">
        <v>3198</v>
      </c>
      <c r="AP19" s="72" t="b">
        <v>0</v>
      </c>
      <c r="AQ19" s="72" t="b">
        <v>0</v>
      </c>
      <c r="AR19" s="72" t="b">
        <v>1</v>
      </c>
      <c r="AS19" s="72" t="s">
        <v>317</v>
      </c>
      <c r="AT19" s="72">
        <v>50</v>
      </c>
      <c r="AU19" s="76" t="s">
        <v>320</v>
      </c>
      <c r="AV19" s="72" t="b">
        <v>0</v>
      </c>
      <c r="AW19" s="72" t="s">
        <v>333</v>
      </c>
      <c r="AX19" s="76" t="s">
        <v>3516</v>
      </c>
      <c r="AY19" s="72" t="s">
        <v>66</v>
      </c>
      <c r="AZ19" s="50" t="s">
        <v>1395</v>
      </c>
      <c r="BA19" s="50" t="s">
        <v>1395</v>
      </c>
      <c r="BB19" s="50" t="s">
        <v>1555</v>
      </c>
      <c r="BC19" s="50" t="s">
        <v>1555</v>
      </c>
      <c r="BD19" s="50" t="s">
        <v>1612</v>
      </c>
      <c r="BE19" s="50" t="s">
        <v>1612</v>
      </c>
      <c r="BF19" s="114" t="s">
        <v>4113</v>
      </c>
      <c r="BG19" s="114" t="s">
        <v>4113</v>
      </c>
      <c r="BH19" s="114" t="s">
        <v>4344</v>
      </c>
      <c r="BI19" s="114" t="s">
        <v>4344</v>
      </c>
      <c r="BJ19" s="2"/>
      <c r="BK19" s="3"/>
      <c r="BL19" s="3"/>
      <c r="BM19" s="3"/>
      <c r="BN19" s="3"/>
    </row>
    <row r="20" spans="1:66" x14ac:dyDescent="0.35">
      <c r="A20" s="70" t="s">
        <v>871</v>
      </c>
      <c r="B20" s="83"/>
      <c r="C20" s="83"/>
      <c r="D20" s="84"/>
      <c r="E20" s="107"/>
      <c r="F20" s="80" t="s">
        <v>1707</v>
      </c>
      <c r="G20" s="108"/>
      <c r="H20" s="81"/>
      <c r="I20" s="87"/>
      <c r="J20" s="109"/>
      <c r="K20" s="81" t="s">
        <v>3763</v>
      </c>
      <c r="L20" s="110"/>
      <c r="M20" s="92"/>
      <c r="N20" s="92"/>
      <c r="O20" s="93"/>
      <c r="P20" s="94"/>
      <c r="Q20" s="94"/>
      <c r="R20" s="79"/>
      <c r="S20" s="79"/>
      <c r="T20" s="79"/>
      <c r="U20" s="79"/>
      <c r="V20" s="52"/>
      <c r="W20" s="52"/>
      <c r="X20" s="52"/>
      <c r="Y20" s="52"/>
      <c r="Z20" s="51"/>
      <c r="AA20" s="88">
        <v>20</v>
      </c>
      <c r="AB20" s="88"/>
      <c r="AC20" s="89"/>
      <c r="AD20" s="72" t="s">
        <v>2503</v>
      </c>
      <c r="AE20" s="72">
        <v>5004</v>
      </c>
      <c r="AF20" s="72">
        <v>1178</v>
      </c>
      <c r="AG20" s="72">
        <v>5246</v>
      </c>
      <c r="AH20" s="72">
        <v>15839</v>
      </c>
      <c r="AI20" s="72">
        <v>-25200</v>
      </c>
      <c r="AJ20" s="72" t="s">
        <v>2732</v>
      </c>
      <c r="AK20" s="72" t="s">
        <v>289</v>
      </c>
      <c r="AL20" s="76" t="s">
        <v>3045</v>
      </c>
      <c r="AM20" s="72" t="s">
        <v>297</v>
      </c>
      <c r="AN20" s="74">
        <v>42609.631435185183</v>
      </c>
      <c r="AO20" s="76" t="s">
        <v>3199</v>
      </c>
      <c r="AP20" s="72" t="b">
        <v>0</v>
      </c>
      <c r="AQ20" s="72" t="b">
        <v>0</v>
      </c>
      <c r="AR20" s="72" t="b">
        <v>0</v>
      </c>
      <c r="AS20" s="72" t="s">
        <v>237</v>
      </c>
      <c r="AT20" s="72">
        <v>43</v>
      </c>
      <c r="AU20" s="76" t="s">
        <v>320</v>
      </c>
      <c r="AV20" s="72" t="b">
        <v>0</v>
      </c>
      <c r="AW20" s="72" t="s">
        <v>333</v>
      </c>
      <c r="AX20" s="76" t="s">
        <v>3517</v>
      </c>
      <c r="AY20" s="72" t="s">
        <v>66</v>
      </c>
      <c r="AZ20" s="50" t="s">
        <v>1396</v>
      </c>
      <c r="BA20" s="50" t="s">
        <v>1396</v>
      </c>
      <c r="BB20" s="50" t="s">
        <v>231</v>
      </c>
      <c r="BC20" s="50" t="s">
        <v>231</v>
      </c>
      <c r="BD20" s="50" t="s">
        <v>1613</v>
      </c>
      <c r="BE20" s="50" t="s">
        <v>1613</v>
      </c>
      <c r="BF20" s="114" t="s">
        <v>4114</v>
      </c>
      <c r="BG20" s="114" t="s">
        <v>4114</v>
      </c>
      <c r="BH20" s="114" t="s">
        <v>4345</v>
      </c>
      <c r="BI20" s="114" t="s">
        <v>4345</v>
      </c>
      <c r="BJ20" s="2"/>
      <c r="BK20" s="3"/>
      <c r="BL20" s="3"/>
      <c r="BM20" s="3"/>
      <c r="BN20" s="3"/>
    </row>
    <row r="21" spans="1:66" x14ac:dyDescent="0.35">
      <c r="A21" s="70" t="s">
        <v>872</v>
      </c>
      <c r="B21" s="83"/>
      <c r="C21" s="83"/>
      <c r="D21" s="84"/>
      <c r="E21" s="107"/>
      <c r="F21" s="80" t="s">
        <v>1708</v>
      </c>
      <c r="G21" s="108"/>
      <c r="H21" s="81"/>
      <c r="I21" s="87"/>
      <c r="J21" s="109"/>
      <c r="K21" s="81" t="s">
        <v>3764</v>
      </c>
      <c r="L21" s="110"/>
      <c r="M21" s="92"/>
      <c r="N21" s="92"/>
      <c r="O21" s="93"/>
      <c r="P21" s="94"/>
      <c r="Q21" s="94"/>
      <c r="R21" s="79"/>
      <c r="S21" s="79"/>
      <c r="T21" s="79"/>
      <c r="U21" s="79"/>
      <c r="V21" s="52"/>
      <c r="W21" s="52"/>
      <c r="X21" s="52"/>
      <c r="Y21" s="52"/>
      <c r="Z21" s="51"/>
      <c r="AA21" s="88">
        <v>21</v>
      </c>
      <c r="AB21" s="88"/>
      <c r="AC21" s="89"/>
      <c r="AD21" s="72" t="s">
        <v>2504</v>
      </c>
      <c r="AE21" s="72">
        <v>933</v>
      </c>
      <c r="AF21" s="72">
        <v>578</v>
      </c>
      <c r="AG21" s="72">
        <v>21400</v>
      </c>
      <c r="AH21" s="72">
        <v>11962</v>
      </c>
      <c r="AI21" s="72">
        <v>7200</v>
      </c>
      <c r="AJ21" s="72" t="s">
        <v>2733</v>
      </c>
      <c r="AK21" s="72" t="s">
        <v>2913</v>
      </c>
      <c r="AL21" s="72"/>
      <c r="AM21" s="72" t="s">
        <v>307</v>
      </c>
      <c r="AN21" s="74">
        <v>41082.594155092593</v>
      </c>
      <c r="AO21" s="76" t="s">
        <v>3200</v>
      </c>
      <c r="AP21" s="72" t="b">
        <v>0</v>
      </c>
      <c r="AQ21" s="72" t="b">
        <v>0</v>
      </c>
      <c r="AR21" s="72" t="b">
        <v>1</v>
      </c>
      <c r="AS21" s="72" t="s">
        <v>317</v>
      </c>
      <c r="AT21" s="72">
        <v>8</v>
      </c>
      <c r="AU21" s="76" t="s">
        <v>3362</v>
      </c>
      <c r="AV21" s="72" t="b">
        <v>0</v>
      </c>
      <c r="AW21" s="72" t="s">
        <v>333</v>
      </c>
      <c r="AX21" s="76" t="s">
        <v>3518</v>
      </c>
      <c r="AY21" s="72" t="s">
        <v>66</v>
      </c>
      <c r="AZ21" s="50" t="s">
        <v>1397</v>
      </c>
      <c r="BA21" s="50" t="s">
        <v>1397</v>
      </c>
      <c r="BB21" s="50" t="s">
        <v>229</v>
      </c>
      <c r="BC21" s="50" t="s">
        <v>229</v>
      </c>
      <c r="BD21" s="50"/>
      <c r="BE21" s="50"/>
      <c r="BF21" s="114" t="s">
        <v>4115</v>
      </c>
      <c r="BG21" s="114" t="s">
        <v>4115</v>
      </c>
      <c r="BH21" s="114" t="s">
        <v>4046</v>
      </c>
      <c r="BI21" s="114" t="s">
        <v>4046</v>
      </c>
      <c r="BJ21" s="2"/>
      <c r="BK21" s="3"/>
      <c r="BL21" s="3"/>
      <c r="BM21" s="3"/>
      <c r="BN21" s="3"/>
    </row>
    <row r="22" spans="1:66" x14ac:dyDescent="0.35">
      <c r="A22" s="70" t="s">
        <v>873</v>
      </c>
      <c r="B22" s="83"/>
      <c r="C22" s="83"/>
      <c r="D22" s="84"/>
      <c r="E22" s="107"/>
      <c r="F22" s="80" t="s">
        <v>1709</v>
      </c>
      <c r="G22" s="108"/>
      <c r="H22" s="81"/>
      <c r="I22" s="87"/>
      <c r="J22" s="109"/>
      <c r="K22" s="81" t="s">
        <v>3765</v>
      </c>
      <c r="L22" s="110"/>
      <c r="M22" s="92"/>
      <c r="N22" s="92"/>
      <c r="O22" s="93"/>
      <c r="P22" s="94"/>
      <c r="Q22" s="94"/>
      <c r="R22" s="79"/>
      <c r="S22" s="79"/>
      <c r="T22" s="79"/>
      <c r="U22" s="79"/>
      <c r="V22" s="52"/>
      <c r="W22" s="52"/>
      <c r="X22" s="52"/>
      <c r="Y22" s="52"/>
      <c r="Z22" s="51"/>
      <c r="AA22" s="88">
        <v>22</v>
      </c>
      <c r="AB22" s="88"/>
      <c r="AC22" s="89"/>
      <c r="AD22" s="72" t="s">
        <v>2505</v>
      </c>
      <c r="AE22" s="72">
        <v>687</v>
      </c>
      <c r="AF22" s="72">
        <v>172</v>
      </c>
      <c r="AG22" s="72">
        <v>4676</v>
      </c>
      <c r="AH22" s="72">
        <v>60</v>
      </c>
      <c r="AI22" s="72">
        <v>25200</v>
      </c>
      <c r="AJ22" s="72" t="s">
        <v>2734</v>
      </c>
      <c r="AK22" s="72"/>
      <c r="AL22" s="72"/>
      <c r="AM22" s="72" t="s">
        <v>303</v>
      </c>
      <c r="AN22" s="74">
        <v>42089.549027777779</v>
      </c>
      <c r="AO22" s="76" t="s">
        <v>3201</v>
      </c>
      <c r="AP22" s="72" t="b">
        <v>0</v>
      </c>
      <c r="AQ22" s="72" t="b">
        <v>0</v>
      </c>
      <c r="AR22" s="72" t="b">
        <v>1</v>
      </c>
      <c r="AS22" s="72" t="s">
        <v>237</v>
      </c>
      <c r="AT22" s="72">
        <v>5</v>
      </c>
      <c r="AU22" s="76" t="s">
        <v>325</v>
      </c>
      <c r="AV22" s="72" t="b">
        <v>0</v>
      </c>
      <c r="AW22" s="72" t="s">
        <v>333</v>
      </c>
      <c r="AX22" s="76" t="s">
        <v>3519</v>
      </c>
      <c r="AY22" s="72" t="s">
        <v>66</v>
      </c>
      <c r="AZ22" s="50"/>
      <c r="BA22" s="50"/>
      <c r="BB22" s="50"/>
      <c r="BC22" s="50"/>
      <c r="BD22" s="50"/>
      <c r="BE22" s="50"/>
      <c r="BF22" s="114" t="s">
        <v>4116</v>
      </c>
      <c r="BG22" s="114" t="s">
        <v>4116</v>
      </c>
      <c r="BH22" s="114" t="s">
        <v>4346</v>
      </c>
      <c r="BI22" s="114" t="s">
        <v>4346</v>
      </c>
      <c r="BJ22" s="2"/>
      <c r="BK22" s="3"/>
      <c r="BL22" s="3"/>
      <c r="BM22" s="3"/>
      <c r="BN22" s="3"/>
    </row>
    <row r="23" spans="1:66" x14ac:dyDescent="0.35">
      <c r="A23" s="70" t="s">
        <v>1070</v>
      </c>
      <c r="B23" s="83"/>
      <c r="C23" s="83"/>
      <c r="D23" s="84"/>
      <c r="E23" s="107"/>
      <c r="F23" s="80" t="s">
        <v>3434</v>
      </c>
      <c r="G23" s="108"/>
      <c r="H23" s="81"/>
      <c r="I23" s="87"/>
      <c r="J23" s="109"/>
      <c r="K23" s="81" t="s">
        <v>3766</v>
      </c>
      <c r="L23" s="110"/>
      <c r="M23" s="92"/>
      <c r="N23" s="92"/>
      <c r="O23" s="93"/>
      <c r="P23" s="94"/>
      <c r="Q23" s="94"/>
      <c r="R23" s="79"/>
      <c r="S23" s="79"/>
      <c r="T23" s="79"/>
      <c r="U23" s="79"/>
      <c r="V23" s="52"/>
      <c r="W23" s="52"/>
      <c r="X23" s="52"/>
      <c r="Y23" s="52"/>
      <c r="Z23" s="51"/>
      <c r="AA23" s="88">
        <v>23</v>
      </c>
      <c r="AB23" s="88"/>
      <c r="AC23" s="89"/>
      <c r="AD23" s="72" t="s">
        <v>2506</v>
      </c>
      <c r="AE23" s="72">
        <v>1140</v>
      </c>
      <c r="AF23" s="72">
        <v>218830</v>
      </c>
      <c r="AG23" s="72">
        <v>86825</v>
      </c>
      <c r="AH23" s="72">
        <v>2296</v>
      </c>
      <c r="AI23" s="72">
        <v>25200</v>
      </c>
      <c r="AJ23" s="72" t="s">
        <v>2735</v>
      </c>
      <c r="AK23" s="72" t="s">
        <v>2914</v>
      </c>
      <c r="AL23" s="76" t="s">
        <v>3046</v>
      </c>
      <c r="AM23" s="72" t="s">
        <v>303</v>
      </c>
      <c r="AN23" s="74">
        <v>40203.793842592589</v>
      </c>
      <c r="AO23" s="76" t="s">
        <v>3202</v>
      </c>
      <c r="AP23" s="72" t="b">
        <v>0</v>
      </c>
      <c r="AQ23" s="72" t="b">
        <v>0</v>
      </c>
      <c r="AR23" s="72" t="b">
        <v>1</v>
      </c>
      <c r="AS23" s="72" t="s">
        <v>237</v>
      </c>
      <c r="AT23" s="72">
        <v>494</v>
      </c>
      <c r="AU23" s="76" t="s">
        <v>3363</v>
      </c>
      <c r="AV23" s="72" t="b">
        <v>1</v>
      </c>
      <c r="AW23" s="72" t="s">
        <v>333</v>
      </c>
      <c r="AX23" s="76" t="s">
        <v>3520</v>
      </c>
      <c r="AY23" s="72" t="s">
        <v>65</v>
      </c>
      <c r="AZ23" s="50"/>
      <c r="BA23" s="50"/>
      <c r="BB23" s="50"/>
      <c r="BC23" s="50"/>
      <c r="BD23" s="50"/>
      <c r="BE23" s="50"/>
      <c r="BF23" s="50"/>
      <c r="BG23" s="50"/>
      <c r="BH23" s="50"/>
      <c r="BI23" s="50"/>
      <c r="BJ23" s="2"/>
      <c r="BK23" s="3"/>
      <c r="BL23" s="3"/>
      <c r="BM23" s="3"/>
      <c r="BN23" s="3"/>
    </row>
    <row r="24" spans="1:66" x14ac:dyDescent="0.35">
      <c r="A24" s="70" t="s">
        <v>874</v>
      </c>
      <c r="B24" s="83"/>
      <c r="C24" s="83"/>
      <c r="D24" s="84"/>
      <c r="E24" s="107"/>
      <c r="F24" s="80" t="s">
        <v>1710</v>
      </c>
      <c r="G24" s="108"/>
      <c r="H24" s="81"/>
      <c r="I24" s="87"/>
      <c r="J24" s="109"/>
      <c r="K24" s="81" t="s">
        <v>3767</v>
      </c>
      <c r="L24" s="110"/>
      <c r="M24" s="92"/>
      <c r="N24" s="92"/>
      <c r="O24" s="93"/>
      <c r="P24" s="94"/>
      <c r="Q24" s="94"/>
      <c r="R24" s="79"/>
      <c r="S24" s="79"/>
      <c r="T24" s="79"/>
      <c r="U24" s="79"/>
      <c r="V24" s="52"/>
      <c r="W24" s="52"/>
      <c r="X24" s="52"/>
      <c r="Y24" s="52"/>
      <c r="Z24" s="51"/>
      <c r="AA24" s="88">
        <v>24</v>
      </c>
      <c r="AB24" s="88"/>
      <c r="AC24" s="89"/>
      <c r="AD24" s="72" t="s">
        <v>2507</v>
      </c>
      <c r="AE24" s="72">
        <v>884</v>
      </c>
      <c r="AF24" s="72">
        <v>1401</v>
      </c>
      <c r="AG24" s="72">
        <v>36426</v>
      </c>
      <c r="AH24" s="72">
        <v>122</v>
      </c>
      <c r="AI24" s="72">
        <v>3600</v>
      </c>
      <c r="AJ24" s="72" t="s">
        <v>2736</v>
      </c>
      <c r="AK24" s="72" t="s">
        <v>292</v>
      </c>
      <c r="AL24" s="76" t="s">
        <v>3047</v>
      </c>
      <c r="AM24" s="72" t="s">
        <v>309</v>
      </c>
      <c r="AN24" s="74">
        <v>40105.412905092591</v>
      </c>
      <c r="AO24" s="76" t="s">
        <v>3203</v>
      </c>
      <c r="AP24" s="72" t="b">
        <v>0</v>
      </c>
      <c r="AQ24" s="72" t="b">
        <v>0</v>
      </c>
      <c r="AR24" s="72" t="b">
        <v>1</v>
      </c>
      <c r="AS24" s="72" t="s">
        <v>237</v>
      </c>
      <c r="AT24" s="72">
        <v>86</v>
      </c>
      <c r="AU24" s="76" t="s">
        <v>3364</v>
      </c>
      <c r="AV24" s="72" t="b">
        <v>0</v>
      </c>
      <c r="AW24" s="72" t="s">
        <v>333</v>
      </c>
      <c r="AX24" s="76" t="s">
        <v>3521</v>
      </c>
      <c r="AY24" s="72" t="s">
        <v>66</v>
      </c>
      <c r="AZ24" s="50" t="s">
        <v>1398</v>
      </c>
      <c r="BA24" s="50" t="s">
        <v>1398</v>
      </c>
      <c r="BB24" s="50" t="s">
        <v>345</v>
      </c>
      <c r="BC24" s="50" t="s">
        <v>345</v>
      </c>
      <c r="BD24" s="50"/>
      <c r="BE24" s="50"/>
      <c r="BF24" s="114" t="s">
        <v>4117</v>
      </c>
      <c r="BG24" s="114" t="s">
        <v>4117</v>
      </c>
      <c r="BH24" s="114" t="s">
        <v>4347</v>
      </c>
      <c r="BI24" s="114" t="s">
        <v>4347</v>
      </c>
      <c r="BJ24" s="2"/>
      <c r="BK24" s="3"/>
      <c r="BL24" s="3"/>
      <c r="BM24" s="3"/>
      <c r="BN24" s="3"/>
    </row>
    <row r="25" spans="1:66" x14ac:dyDescent="0.35">
      <c r="A25" s="70" t="s">
        <v>875</v>
      </c>
      <c r="B25" s="83"/>
      <c r="C25" s="83"/>
      <c r="D25" s="84"/>
      <c r="E25" s="107"/>
      <c r="F25" s="80" t="s">
        <v>3435</v>
      </c>
      <c r="G25" s="108"/>
      <c r="H25" s="81"/>
      <c r="I25" s="87"/>
      <c r="J25" s="109"/>
      <c r="K25" s="81" t="s">
        <v>3768</v>
      </c>
      <c r="L25" s="110"/>
      <c r="M25" s="92"/>
      <c r="N25" s="92"/>
      <c r="O25" s="93"/>
      <c r="P25" s="94"/>
      <c r="Q25" s="94"/>
      <c r="R25" s="79"/>
      <c r="S25" s="79"/>
      <c r="T25" s="79"/>
      <c r="U25" s="79"/>
      <c r="V25" s="52"/>
      <c r="W25" s="52"/>
      <c r="X25" s="52"/>
      <c r="Y25" s="52"/>
      <c r="Z25" s="51"/>
      <c r="AA25" s="88">
        <v>25</v>
      </c>
      <c r="AB25" s="88"/>
      <c r="AC25" s="89"/>
      <c r="AD25" s="72" t="s">
        <v>2508</v>
      </c>
      <c r="AE25" s="72">
        <v>97</v>
      </c>
      <c r="AF25" s="72">
        <v>1471</v>
      </c>
      <c r="AG25" s="72">
        <v>8160</v>
      </c>
      <c r="AH25" s="72">
        <v>148</v>
      </c>
      <c r="AI25" s="72">
        <v>7200</v>
      </c>
      <c r="AJ25" s="72" t="s">
        <v>2737</v>
      </c>
      <c r="AK25" s="72"/>
      <c r="AL25" s="76" t="s">
        <v>3048</v>
      </c>
      <c r="AM25" s="72" t="s">
        <v>366</v>
      </c>
      <c r="AN25" s="74">
        <v>42202.590069444443</v>
      </c>
      <c r="AO25" s="76" t="s">
        <v>3204</v>
      </c>
      <c r="AP25" s="72" t="b">
        <v>1</v>
      </c>
      <c r="AQ25" s="72" t="b">
        <v>0</v>
      </c>
      <c r="AR25" s="72" t="b">
        <v>1</v>
      </c>
      <c r="AS25" s="72" t="s">
        <v>317</v>
      </c>
      <c r="AT25" s="72">
        <v>42</v>
      </c>
      <c r="AU25" s="76" t="s">
        <v>320</v>
      </c>
      <c r="AV25" s="72" t="b">
        <v>0</v>
      </c>
      <c r="AW25" s="72" t="s">
        <v>333</v>
      </c>
      <c r="AX25" s="76" t="s">
        <v>3522</v>
      </c>
      <c r="AY25" s="72" t="s">
        <v>66</v>
      </c>
      <c r="AZ25" s="50" t="s">
        <v>1399</v>
      </c>
      <c r="BA25" s="50" t="s">
        <v>1399</v>
      </c>
      <c r="BB25" s="50" t="s">
        <v>1556</v>
      </c>
      <c r="BC25" s="50" t="s">
        <v>1556</v>
      </c>
      <c r="BD25" s="50" t="s">
        <v>1614</v>
      </c>
      <c r="BE25" s="50" t="s">
        <v>1614</v>
      </c>
      <c r="BF25" s="114" t="s">
        <v>4118</v>
      </c>
      <c r="BG25" s="114" t="s">
        <v>4118</v>
      </c>
      <c r="BH25" s="114" t="s">
        <v>4348</v>
      </c>
      <c r="BI25" s="114" t="s">
        <v>4348</v>
      </c>
      <c r="BJ25" s="2"/>
      <c r="BK25" s="3"/>
      <c r="BL25" s="3"/>
      <c r="BM25" s="3"/>
      <c r="BN25" s="3"/>
    </row>
    <row r="26" spans="1:66" x14ac:dyDescent="0.35">
      <c r="A26" s="70" t="s">
        <v>876</v>
      </c>
      <c r="B26" s="83"/>
      <c r="C26" s="83"/>
      <c r="D26" s="84"/>
      <c r="E26" s="107"/>
      <c r="F26" s="80" t="s">
        <v>3436</v>
      </c>
      <c r="G26" s="108"/>
      <c r="H26" s="81"/>
      <c r="I26" s="87"/>
      <c r="J26" s="109"/>
      <c r="K26" s="81" t="s">
        <v>3769</v>
      </c>
      <c r="L26" s="110"/>
      <c r="M26" s="92"/>
      <c r="N26" s="92"/>
      <c r="O26" s="93"/>
      <c r="P26" s="94"/>
      <c r="Q26" s="94"/>
      <c r="R26" s="79"/>
      <c r="S26" s="79"/>
      <c r="T26" s="79"/>
      <c r="U26" s="79"/>
      <c r="V26" s="52"/>
      <c r="W26" s="52"/>
      <c r="X26" s="52"/>
      <c r="Y26" s="52"/>
      <c r="Z26" s="51"/>
      <c r="AA26" s="88">
        <v>26</v>
      </c>
      <c r="AB26" s="88"/>
      <c r="AC26" s="89"/>
      <c r="AD26" s="72" t="s">
        <v>2509</v>
      </c>
      <c r="AE26" s="72">
        <v>109</v>
      </c>
      <c r="AF26" s="72">
        <v>371</v>
      </c>
      <c r="AG26" s="72">
        <v>20277</v>
      </c>
      <c r="AH26" s="72">
        <v>540</v>
      </c>
      <c r="AI26" s="72">
        <v>7200</v>
      </c>
      <c r="AJ26" s="72" t="s">
        <v>2738</v>
      </c>
      <c r="AK26" s="72" t="s">
        <v>2915</v>
      </c>
      <c r="AL26" s="76" t="s">
        <v>3049</v>
      </c>
      <c r="AM26" s="72" t="s">
        <v>366</v>
      </c>
      <c r="AN26" s="74">
        <v>42159.403587962966</v>
      </c>
      <c r="AO26" s="76" t="s">
        <v>3205</v>
      </c>
      <c r="AP26" s="72" t="b">
        <v>0</v>
      </c>
      <c r="AQ26" s="72" t="b">
        <v>0</v>
      </c>
      <c r="AR26" s="72" t="b">
        <v>0</v>
      </c>
      <c r="AS26" s="72" t="s">
        <v>317</v>
      </c>
      <c r="AT26" s="72">
        <v>40</v>
      </c>
      <c r="AU26" s="76" t="s">
        <v>320</v>
      </c>
      <c r="AV26" s="72" t="b">
        <v>0</v>
      </c>
      <c r="AW26" s="72" t="s">
        <v>333</v>
      </c>
      <c r="AX26" s="76" t="s">
        <v>3523</v>
      </c>
      <c r="AY26" s="72" t="s">
        <v>66</v>
      </c>
      <c r="AZ26" s="50" t="s">
        <v>1400</v>
      </c>
      <c r="BA26" s="50" t="s">
        <v>1400</v>
      </c>
      <c r="BB26" s="50" t="s">
        <v>1557</v>
      </c>
      <c r="BC26" s="50" t="s">
        <v>1557</v>
      </c>
      <c r="BD26" s="50" t="s">
        <v>876</v>
      </c>
      <c r="BE26" s="50" t="s">
        <v>876</v>
      </c>
      <c r="BF26" s="114" t="s">
        <v>4119</v>
      </c>
      <c r="BG26" s="114" t="s">
        <v>4119</v>
      </c>
      <c r="BH26" s="114" t="s">
        <v>4349</v>
      </c>
      <c r="BI26" s="114" t="s">
        <v>4349</v>
      </c>
      <c r="BJ26" s="2"/>
      <c r="BK26" s="3"/>
      <c r="BL26" s="3"/>
      <c r="BM26" s="3"/>
      <c r="BN26" s="3"/>
    </row>
    <row r="27" spans="1:66" x14ac:dyDescent="0.35">
      <c r="A27" s="70" t="s">
        <v>877</v>
      </c>
      <c r="B27" s="83"/>
      <c r="C27" s="83"/>
      <c r="D27" s="84"/>
      <c r="E27" s="107"/>
      <c r="F27" s="80" t="s">
        <v>1711</v>
      </c>
      <c r="G27" s="108"/>
      <c r="H27" s="81"/>
      <c r="I27" s="87"/>
      <c r="J27" s="109"/>
      <c r="K27" s="81" t="s">
        <v>3770</v>
      </c>
      <c r="L27" s="110"/>
      <c r="M27" s="92"/>
      <c r="N27" s="92"/>
      <c r="O27" s="93"/>
      <c r="P27" s="94"/>
      <c r="Q27" s="94"/>
      <c r="R27" s="79"/>
      <c r="S27" s="79"/>
      <c r="T27" s="79"/>
      <c r="U27" s="79"/>
      <c r="V27" s="52"/>
      <c r="W27" s="52"/>
      <c r="X27" s="52"/>
      <c r="Y27" s="52"/>
      <c r="Z27" s="51"/>
      <c r="AA27" s="88">
        <v>27</v>
      </c>
      <c r="AB27" s="88"/>
      <c r="AC27" s="89"/>
      <c r="AD27" s="72" t="s">
        <v>2510</v>
      </c>
      <c r="AE27" s="72">
        <v>322</v>
      </c>
      <c r="AF27" s="72">
        <v>473</v>
      </c>
      <c r="AG27" s="72">
        <v>18684</v>
      </c>
      <c r="AH27" s="72">
        <v>2104</v>
      </c>
      <c r="AI27" s="72">
        <v>-25200</v>
      </c>
      <c r="AJ27" s="72" t="s">
        <v>2739</v>
      </c>
      <c r="AK27" s="72" t="s">
        <v>2916</v>
      </c>
      <c r="AL27" s="72"/>
      <c r="AM27" s="72" t="s">
        <v>297</v>
      </c>
      <c r="AN27" s="74">
        <v>42723.811747685184</v>
      </c>
      <c r="AO27" s="76" t="s">
        <v>3206</v>
      </c>
      <c r="AP27" s="72" t="b">
        <v>0</v>
      </c>
      <c r="AQ27" s="72" t="b">
        <v>0</v>
      </c>
      <c r="AR27" s="72" t="b">
        <v>1</v>
      </c>
      <c r="AS27" s="72" t="s">
        <v>237</v>
      </c>
      <c r="AT27" s="72">
        <v>23</v>
      </c>
      <c r="AU27" s="76" t="s">
        <v>320</v>
      </c>
      <c r="AV27" s="72" t="b">
        <v>0</v>
      </c>
      <c r="AW27" s="72" t="s">
        <v>333</v>
      </c>
      <c r="AX27" s="76" t="s">
        <v>3524</v>
      </c>
      <c r="AY27" s="72" t="s">
        <v>66</v>
      </c>
      <c r="AZ27" s="50"/>
      <c r="BA27" s="50"/>
      <c r="BB27" s="50"/>
      <c r="BC27" s="50"/>
      <c r="BD27" s="50"/>
      <c r="BE27" s="50"/>
      <c r="BF27" s="114" t="s">
        <v>4120</v>
      </c>
      <c r="BG27" s="114" t="s">
        <v>4120</v>
      </c>
      <c r="BH27" s="114" t="s">
        <v>4350</v>
      </c>
      <c r="BI27" s="114" t="s">
        <v>4350</v>
      </c>
      <c r="BJ27" s="2"/>
      <c r="BK27" s="3"/>
      <c r="BL27" s="3"/>
      <c r="BM27" s="3"/>
      <c r="BN27" s="3"/>
    </row>
    <row r="28" spans="1:66" x14ac:dyDescent="0.35">
      <c r="A28" s="70" t="s">
        <v>1071</v>
      </c>
      <c r="B28" s="83"/>
      <c r="C28" s="83"/>
      <c r="D28" s="84"/>
      <c r="E28" s="107"/>
      <c r="F28" s="80" t="s">
        <v>3437</v>
      </c>
      <c r="G28" s="108"/>
      <c r="H28" s="81"/>
      <c r="I28" s="87"/>
      <c r="J28" s="109"/>
      <c r="K28" s="81" t="s">
        <v>3771</v>
      </c>
      <c r="L28" s="110"/>
      <c r="M28" s="92"/>
      <c r="N28" s="92"/>
      <c r="O28" s="93"/>
      <c r="P28" s="94"/>
      <c r="Q28" s="94"/>
      <c r="R28" s="79"/>
      <c r="S28" s="79"/>
      <c r="T28" s="79"/>
      <c r="U28" s="79"/>
      <c r="V28" s="52"/>
      <c r="W28" s="52"/>
      <c r="X28" s="52"/>
      <c r="Y28" s="52"/>
      <c r="Z28" s="51"/>
      <c r="AA28" s="88">
        <v>28</v>
      </c>
      <c r="AB28" s="88"/>
      <c r="AC28" s="89"/>
      <c r="AD28" s="72" t="s">
        <v>2511</v>
      </c>
      <c r="AE28" s="72">
        <v>8</v>
      </c>
      <c r="AF28" s="72">
        <v>4</v>
      </c>
      <c r="AG28" s="72">
        <v>2</v>
      </c>
      <c r="AH28" s="72">
        <v>80</v>
      </c>
      <c r="AI28" s="72">
        <v>-10800</v>
      </c>
      <c r="AJ28" s="72" t="s">
        <v>2740</v>
      </c>
      <c r="AK28" s="72"/>
      <c r="AL28" s="72"/>
      <c r="AM28" s="72" t="s">
        <v>381</v>
      </c>
      <c r="AN28" s="74">
        <v>41450.847708333335</v>
      </c>
      <c r="AO28" s="76" t="s">
        <v>3207</v>
      </c>
      <c r="AP28" s="72" t="b">
        <v>1</v>
      </c>
      <c r="AQ28" s="72" t="b">
        <v>0</v>
      </c>
      <c r="AR28" s="72" t="b">
        <v>1</v>
      </c>
      <c r="AS28" s="72" t="s">
        <v>242</v>
      </c>
      <c r="AT28" s="72">
        <v>0</v>
      </c>
      <c r="AU28" s="76" t="s">
        <v>320</v>
      </c>
      <c r="AV28" s="72" t="b">
        <v>0</v>
      </c>
      <c r="AW28" s="72" t="s">
        <v>333</v>
      </c>
      <c r="AX28" s="76" t="s">
        <v>3525</v>
      </c>
      <c r="AY28" s="72" t="s">
        <v>65</v>
      </c>
      <c r="AZ28" s="50"/>
      <c r="BA28" s="50"/>
      <c r="BB28" s="50"/>
      <c r="BC28" s="50"/>
      <c r="BD28" s="50"/>
      <c r="BE28" s="50"/>
      <c r="BF28" s="50"/>
      <c r="BG28" s="50"/>
      <c r="BH28" s="50"/>
      <c r="BI28" s="50"/>
      <c r="BJ28" s="2"/>
      <c r="BK28" s="3"/>
      <c r="BL28" s="3"/>
      <c r="BM28" s="3"/>
      <c r="BN28" s="3"/>
    </row>
    <row r="29" spans="1:66" x14ac:dyDescent="0.35">
      <c r="A29" s="70" t="s">
        <v>878</v>
      </c>
      <c r="B29" s="83"/>
      <c r="C29" s="83"/>
      <c r="D29" s="84"/>
      <c r="E29" s="107"/>
      <c r="F29" s="80" t="s">
        <v>1712</v>
      </c>
      <c r="G29" s="108"/>
      <c r="H29" s="81"/>
      <c r="I29" s="87"/>
      <c r="J29" s="109"/>
      <c r="K29" s="81" t="s">
        <v>3772</v>
      </c>
      <c r="L29" s="110"/>
      <c r="M29" s="92"/>
      <c r="N29" s="92"/>
      <c r="O29" s="93"/>
      <c r="P29" s="94"/>
      <c r="Q29" s="94"/>
      <c r="R29" s="79"/>
      <c r="S29" s="79"/>
      <c r="T29" s="79"/>
      <c r="U29" s="79"/>
      <c r="V29" s="52"/>
      <c r="W29" s="52"/>
      <c r="X29" s="52"/>
      <c r="Y29" s="52"/>
      <c r="Z29" s="51"/>
      <c r="AA29" s="88">
        <v>29</v>
      </c>
      <c r="AB29" s="88"/>
      <c r="AC29" s="89"/>
      <c r="AD29" s="72" t="s">
        <v>2512</v>
      </c>
      <c r="AE29" s="72">
        <v>4</v>
      </c>
      <c r="AF29" s="72">
        <v>1</v>
      </c>
      <c r="AG29" s="72">
        <v>3</v>
      </c>
      <c r="AH29" s="72">
        <v>0</v>
      </c>
      <c r="AI29" s="72"/>
      <c r="AJ29" s="72"/>
      <c r="AK29" s="72"/>
      <c r="AL29" s="72"/>
      <c r="AM29" s="72"/>
      <c r="AN29" s="74">
        <v>42827.598495370374</v>
      </c>
      <c r="AO29" s="76" t="s">
        <v>3208</v>
      </c>
      <c r="AP29" s="72" t="b">
        <v>1</v>
      </c>
      <c r="AQ29" s="72" t="b">
        <v>0</v>
      </c>
      <c r="AR29" s="72" t="b">
        <v>0</v>
      </c>
      <c r="AS29" s="72" t="s">
        <v>317</v>
      </c>
      <c r="AT29" s="72">
        <v>0</v>
      </c>
      <c r="AU29" s="72"/>
      <c r="AV29" s="72" t="b">
        <v>0</v>
      </c>
      <c r="AW29" s="72" t="s">
        <v>333</v>
      </c>
      <c r="AX29" s="76" t="s">
        <v>3526</v>
      </c>
      <c r="AY29" s="72" t="s">
        <v>66</v>
      </c>
      <c r="AZ29" s="50"/>
      <c r="BA29" s="50"/>
      <c r="BB29" s="50"/>
      <c r="BC29" s="50"/>
      <c r="BD29" s="50"/>
      <c r="BE29" s="50"/>
      <c r="BF29" s="114" t="s">
        <v>4121</v>
      </c>
      <c r="BG29" s="114" t="s">
        <v>4121</v>
      </c>
      <c r="BH29" s="114" t="s">
        <v>4351</v>
      </c>
      <c r="BI29" s="114" t="s">
        <v>4351</v>
      </c>
      <c r="BJ29" s="2"/>
      <c r="BK29" s="3"/>
      <c r="BL29" s="3"/>
      <c r="BM29" s="3"/>
      <c r="BN29" s="3"/>
    </row>
    <row r="30" spans="1:66" x14ac:dyDescent="0.35">
      <c r="A30" s="70" t="s">
        <v>1072</v>
      </c>
      <c r="B30" s="83"/>
      <c r="C30" s="83"/>
      <c r="D30" s="84"/>
      <c r="E30" s="107"/>
      <c r="F30" s="80" t="s">
        <v>3438</v>
      </c>
      <c r="G30" s="108"/>
      <c r="H30" s="81"/>
      <c r="I30" s="87"/>
      <c r="J30" s="109"/>
      <c r="K30" s="81" t="s">
        <v>3773</v>
      </c>
      <c r="L30" s="110"/>
      <c r="M30" s="92"/>
      <c r="N30" s="92"/>
      <c r="O30" s="93"/>
      <c r="P30" s="94"/>
      <c r="Q30" s="94"/>
      <c r="R30" s="79"/>
      <c r="S30" s="79"/>
      <c r="T30" s="79"/>
      <c r="U30" s="79"/>
      <c r="V30" s="52"/>
      <c r="W30" s="52"/>
      <c r="X30" s="52"/>
      <c r="Y30" s="52"/>
      <c r="Z30" s="51"/>
      <c r="AA30" s="88">
        <v>30</v>
      </c>
      <c r="AB30" s="88"/>
      <c r="AC30" s="89"/>
      <c r="AD30" s="72" t="s">
        <v>2513</v>
      </c>
      <c r="AE30" s="72">
        <v>442</v>
      </c>
      <c r="AF30" s="72">
        <v>347475</v>
      </c>
      <c r="AG30" s="72">
        <v>35928</v>
      </c>
      <c r="AH30" s="72">
        <v>1782</v>
      </c>
      <c r="AI30" s="72">
        <v>7200</v>
      </c>
      <c r="AJ30" s="72" t="s">
        <v>2741</v>
      </c>
      <c r="AK30" s="72" t="s">
        <v>2917</v>
      </c>
      <c r="AL30" s="76" t="s">
        <v>3050</v>
      </c>
      <c r="AM30" s="72" t="s">
        <v>366</v>
      </c>
      <c r="AN30" s="74">
        <v>40379.268680555557</v>
      </c>
      <c r="AO30" s="76" t="s">
        <v>3209</v>
      </c>
      <c r="AP30" s="72" t="b">
        <v>0</v>
      </c>
      <c r="AQ30" s="72" t="b">
        <v>0</v>
      </c>
      <c r="AR30" s="72" t="b">
        <v>1</v>
      </c>
      <c r="AS30" s="72" t="s">
        <v>317</v>
      </c>
      <c r="AT30" s="72">
        <v>2146</v>
      </c>
      <c r="AU30" s="76" t="s">
        <v>3365</v>
      </c>
      <c r="AV30" s="72" t="b">
        <v>1</v>
      </c>
      <c r="AW30" s="72" t="s">
        <v>333</v>
      </c>
      <c r="AX30" s="76" t="s">
        <v>3527</v>
      </c>
      <c r="AY30" s="72" t="s">
        <v>65</v>
      </c>
      <c r="AZ30" s="50"/>
      <c r="BA30" s="50"/>
      <c r="BB30" s="50"/>
      <c r="BC30" s="50"/>
      <c r="BD30" s="50"/>
      <c r="BE30" s="50"/>
      <c r="BF30" s="50"/>
      <c r="BG30" s="50"/>
      <c r="BH30" s="50"/>
      <c r="BI30" s="50"/>
      <c r="BJ30" s="2"/>
      <c r="BK30" s="3"/>
      <c r="BL30" s="3"/>
      <c r="BM30" s="3"/>
      <c r="BN30" s="3"/>
    </row>
    <row r="31" spans="1:66" x14ac:dyDescent="0.35">
      <c r="A31" s="70" t="s">
        <v>879</v>
      </c>
      <c r="B31" s="83"/>
      <c r="C31" s="83"/>
      <c r="D31" s="84"/>
      <c r="E31" s="107"/>
      <c r="F31" s="80" t="s">
        <v>1713</v>
      </c>
      <c r="G31" s="108"/>
      <c r="H31" s="81"/>
      <c r="I31" s="87"/>
      <c r="J31" s="109"/>
      <c r="K31" s="81" t="s">
        <v>3774</v>
      </c>
      <c r="L31" s="110"/>
      <c r="M31" s="92"/>
      <c r="N31" s="92"/>
      <c r="O31" s="93"/>
      <c r="P31" s="94"/>
      <c r="Q31" s="94"/>
      <c r="R31" s="79"/>
      <c r="S31" s="79"/>
      <c r="T31" s="79"/>
      <c r="U31" s="79"/>
      <c r="V31" s="52"/>
      <c r="W31" s="52"/>
      <c r="X31" s="52"/>
      <c r="Y31" s="52"/>
      <c r="Z31" s="51"/>
      <c r="AA31" s="88">
        <v>31</v>
      </c>
      <c r="AB31" s="88"/>
      <c r="AC31" s="89"/>
      <c r="AD31" s="72" t="s">
        <v>2514</v>
      </c>
      <c r="AE31" s="72">
        <v>39</v>
      </c>
      <c r="AF31" s="72">
        <v>4</v>
      </c>
      <c r="AG31" s="72">
        <v>343</v>
      </c>
      <c r="AH31" s="72">
        <v>169</v>
      </c>
      <c r="AI31" s="72"/>
      <c r="AJ31" s="72" t="s">
        <v>2742</v>
      </c>
      <c r="AK31" s="72" t="s">
        <v>2918</v>
      </c>
      <c r="AL31" s="72"/>
      <c r="AM31" s="72"/>
      <c r="AN31" s="74">
        <v>41046.697638888887</v>
      </c>
      <c r="AO31" s="76" t="s">
        <v>3210</v>
      </c>
      <c r="AP31" s="72" t="b">
        <v>1</v>
      </c>
      <c r="AQ31" s="72" t="b">
        <v>0</v>
      </c>
      <c r="AR31" s="72" t="b">
        <v>0</v>
      </c>
      <c r="AS31" s="72" t="s">
        <v>237</v>
      </c>
      <c r="AT31" s="72">
        <v>0</v>
      </c>
      <c r="AU31" s="76" t="s">
        <v>320</v>
      </c>
      <c r="AV31" s="72" t="b">
        <v>0</v>
      </c>
      <c r="AW31" s="72" t="s">
        <v>333</v>
      </c>
      <c r="AX31" s="76" t="s">
        <v>3528</v>
      </c>
      <c r="AY31" s="72" t="s">
        <v>66</v>
      </c>
      <c r="AZ31" s="50"/>
      <c r="BA31" s="50"/>
      <c r="BB31" s="50"/>
      <c r="BC31" s="50"/>
      <c r="BD31" s="50"/>
      <c r="BE31" s="50"/>
      <c r="BF31" s="114" t="s">
        <v>4122</v>
      </c>
      <c r="BG31" s="114" t="s">
        <v>4122</v>
      </c>
      <c r="BH31" s="114" t="s">
        <v>4352</v>
      </c>
      <c r="BI31" s="114" t="s">
        <v>4352</v>
      </c>
      <c r="BJ31" s="2"/>
      <c r="BK31" s="3"/>
      <c r="BL31" s="3"/>
      <c r="BM31" s="3"/>
      <c r="BN31" s="3"/>
    </row>
    <row r="32" spans="1:66" x14ac:dyDescent="0.35">
      <c r="A32" s="70" t="s">
        <v>880</v>
      </c>
      <c r="B32" s="83"/>
      <c r="C32" s="83"/>
      <c r="D32" s="84"/>
      <c r="E32" s="107"/>
      <c r="F32" s="80" t="s">
        <v>1714</v>
      </c>
      <c r="G32" s="108"/>
      <c r="H32" s="81"/>
      <c r="I32" s="87"/>
      <c r="J32" s="109"/>
      <c r="K32" s="81" t="s">
        <v>3775</v>
      </c>
      <c r="L32" s="110"/>
      <c r="M32" s="92"/>
      <c r="N32" s="92"/>
      <c r="O32" s="93"/>
      <c r="P32" s="94"/>
      <c r="Q32" s="94"/>
      <c r="R32" s="79"/>
      <c r="S32" s="79"/>
      <c r="T32" s="79"/>
      <c r="U32" s="79"/>
      <c r="V32" s="52"/>
      <c r="W32" s="52"/>
      <c r="X32" s="52"/>
      <c r="Y32" s="52"/>
      <c r="Z32" s="51"/>
      <c r="AA32" s="88">
        <v>32</v>
      </c>
      <c r="AB32" s="88"/>
      <c r="AC32" s="89"/>
      <c r="AD32" s="72" t="s">
        <v>2515</v>
      </c>
      <c r="AE32" s="72">
        <v>243</v>
      </c>
      <c r="AF32" s="72">
        <v>132</v>
      </c>
      <c r="AG32" s="72">
        <v>2670</v>
      </c>
      <c r="AH32" s="72">
        <v>2942</v>
      </c>
      <c r="AI32" s="72"/>
      <c r="AJ32" s="72" t="s">
        <v>2743</v>
      </c>
      <c r="AK32" s="72" t="s">
        <v>683</v>
      </c>
      <c r="AL32" s="76" t="s">
        <v>3051</v>
      </c>
      <c r="AM32" s="72"/>
      <c r="AN32" s="74">
        <v>42446.414155092592</v>
      </c>
      <c r="AO32" s="76" t="s">
        <v>3211</v>
      </c>
      <c r="AP32" s="72" t="b">
        <v>1</v>
      </c>
      <c r="AQ32" s="72" t="b">
        <v>0</v>
      </c>
      <c r="AR32" s="72" t="b">
        <v>0</v>
      </c>
      <c r="AS32" s="72" t="s">
        <v>237</v>
      </c>
      <c r="AT32" s="72">
        <v>4</v>
      </c>
      <c r="AU32" s="72"/>
      <c r="AV32" s="72" t="b">
        <v>0</v>
      </c>
      <c r="AW32" s="72" t="s">
        <v>333</v>
      </c>
      <c r="AX32" s="76" t="s">
        <v>3529</v>
      </c>
      <c r="AY32" s="72" t="s">
        <v>66</v>
      </c>
      <c r="AZ32" s="50" t="s">
        <v>1393</v>
      </c>
      <c r="BA32" s="50" t="s">
        <v>1393</v>
      </c>
      <c r="BB32" s="50" t="s">
        <v>231</v>
      </c>
      <c r="BC32" s="50" t="s">
        <v>231</v>
      </c>
      <c r="BD32" s="50"/>
      <c r="BE32" s="50"/>
      <c r="BF32" s="114" t="s">
        <v>4110</v>
      </c>
      <c r="BG32" s="114" t="s">
        <v>4110</v>
      </c>
      <c r="BH32" s="114" t="s">
        <v>4341</v>
      </c>
      <c r="BI32" s="114" t="s">
        <v>4341</v>
      </c>
      <c r="BJ32" s="2"/>
      <c r="BK32" s="3"/>
      <c r="BL32" s="3"/>
      <c r="BM32" s="3"/>
      <c r="BN32" s="3"/>
    </row>
    <row r="33" spans="1:66" x14ac:dyDescent="0.35">
      <c r="A33" s="70" t="s">
        <v>881</v>
      </c>
      <c r="B33" s="83"/>
      <c r="C33" s="83"/>
      <c r="D33" s="84"/>
      <c r="E33" s="107"/>
      <c r="F33" s="80" t="s">
        <v>1715</v>
      </c>
      <c r="G33" s="108"/>
      <c r="H33" s="81"/>
      <c r="I33" s="87"/>
      <c r="J33" s="109"/>
      <c r="K33" s="81" t="s">
        <v>3776</v>
      </c>
      <c r="L33" s="110"/>
      <c r="M33" s="92"/>
      <c r="N33" s="92"/>
      <c r="O33" s="93"/>
      <c r="P33" s="94"/>
      <c r="Q33" s="94"/>
      <c r="R33" s="79"/>
      <c r="S33" s="79"/>
      <c r="T33" s="79"/>
      <c r="U33" s="79"/>
      <c r="V33" s="52"/>
      <c r="W33" s="52"/>
      <c r="X33" s="52"/>
      <c r="Y33" s="52"/>
      <c r="Z33" s="51"/>
      <c r="AA33" s="88">
        <v>33</v>
      </c>
      <c r="AB33" s="88"/>
      <c r="AC33" s="89"/>
      <c r="AD33" s="72" t="s">
        <v>2516</v>
      </c>
      <c r="AE33" s="72">
        <v>170</v>
      </c>
      <c r="AF33" s="72">
        <v>43</v>
      </c>
      <c r="AG33" s="72">
        <v>443</v>
      </c>
      <c r="AH33" s="72">
        <v>19</v>
      </c>
      <c r="AI33" s="72">
        <v>-25200</v>
      </c>
      <c r="AJ33" s="72"/>
      <c r="AK33" s="72"/>
      <c r="AL33" s="76" t="s">
        <v>3052</v>
      </c>
      <c r="AM33" s="72" t="s">
        <v>297</v>
      </c>
      <c r="AN33" s="74">
        <v>41694.448993055557</v>
      </c>
      <c r="AO33" s="76" t="s">
        <v>3212</v>
      </c>
      <c r="AP33" s="72" t="b">
        <v>0</v>
      </c>
      <c r="AQ33" s="72" t="b">
        <v>0</v>
      </c>
      <c r="AR33" s="72" t="b">
        <v>1</v>
      </c>
      <c r="AS33" s="72" t="s">
        <v>242</v>
      </c>
      <c r="AT33" s="72">
        <v>2</v>
      </c>
      <c r="AU33" s="76" t="s">
        <v>325</v>
      </c>
      <c r="AV33" s="72" t="b">
        <v>0</v>
      </c>
      <c r="AW33" s="72" t="s">
        <v>333</v>
      </c>
      <c r="AX33" s="76" t="s">
        <v>3530</v>
      </c>
      <c r="AY33" s="72" t="s">
        <v>66</v>
      </c>
      <c r="AZ33" s="50" t="s">
        <v>1401</v>
      </c>
      <c r="BA33" s="50" t="s">
        <v>1401</v>
      </c>
      <c r="BB33" s="50" t="s">
        <v>231</v>
      </c>
      <c r="BC33" s="50" t="s">
        <v>231</v>
      </c>
      <c r="BD33" s="50"/>
      <c r="BE33" s="50"/>
      <c r="BF33" s="114" t="s">
        <v>4123</v>
      </c>
      <c r="BG33" s="114" t="s">
        <v>4306</v>
      </c>
      <c r="BH33" s="114" t="s">
        <v>4353</v>
      </c>
      <c r="BI33" s="114" t="s">
        <v>4541</v>
      </c>
      <c r="BJ33" s="2"/>
      <c r="BK33" s="3"/>
      <c r="BL33" s="3"/>
      <c r="BM33" s="3"/>
      <c r="BN33" s="3"/>
    </row>
    <row r="34" spans="1:66" x14ac:dyDescent="0.35">
      <c r="A34" s="70" t="s">
        <v>882</v>
      </c>
      <c r="B34" s="83"/>
      <c r="C34" s="83"/>
      <c r="D34" s="84"/>
      <c r="E34" s="107"/>
      <c r="F34" s="80" t="s">
        <v>1716</v>
      </c>
      <c r="G34" s="108"/>
      <c r="H34" s="81"/>
      <c r="I34" s="87"/>
      <c r="J34" s="109"/>
      <c r="K34" s="81" t="s">
        <v>3777</v>
      </c>
      <c r="L34" s="110"/>
      <c r="M34" s="92"/>
      <c r="N34" s="92"/>
      <c r="O34" s="93"/>
      <c r="P34" s="94"/>
      <c r="Q34" s="94"/>
      <c r="R34" s="79"/>
      <c r="S34" s="79"/>
      <c r="T34" s="79"/>
      <c r="U34" s="79"/>
      <c r="V34" s="52"/>
      <c r="W34" s="52"/>
      <c r="X34" s="52"/>
      <c r="Y34" s="52"/>
      <c r="Z34" s="51"/>
      <c r="AA34" s="88">
        <v>34</v>
      </c>
      <c r="AB34" s="88"/>
      <c r="AC34" s="89"/>
      <c r="AD34" s="72" t="s">
        <v>2517</v>
      </c>
      <c r="AE34" s="72">
        <v>107</v>
      </c>
      <c r="AF34" s="72">
        <v>13</v>
      </c>
      <c r="AG34" s="72">
        <v>27</v>
      </c>
      <c r="AH34" s="72">
        <v>68</v>
      </c>
      <c r="AI34" s="72">
        <v>-18000</v>
      </c>
      <c r="AJ34" s="72"/>
      <c r="AK34" s="72"/>
      <c r="AL34" s="72"/>
      <c r="AM34" s="72" t="s">
        <v>3171</v>
      </c>
      <c r="AN34" s="74">
        <v>42052.025254629632</v>
      </c>
      <c r="AO34" s="76" t="s">
        <v>3213</v>
      </c>
      <c r="AP34" s="72" t="b">
        <v>0</v>
      </c>
      <c r="AQ34" s="72" t="b">
        <v>0</v>
      </c>
      <c r="AR34" s="72" t="b">
        <v>0</v>
      </c>
      <c r="AS34" s="72" t="s">
        <v>317</v>
      </c>
      <c r="AT34" s="72">
        <v>0</v>
      </c>
      <c r="AU34" s="76" t="s">
        <v>325</v>
      </c>
      <c r="AV34" s="72" t="b">
        <v>0</v>
      </c>
      <c r="AW34" s="72" t="s">
        <v>333</v>
      </c>
      <c r="AX34" s="76" t="s">
        <v>3531</v>
      </c>
      <c r="AY34" s="72" t="s">
        <v>66</v>
      </c>
      <c r="AZ34" s="50" t="s">
        <v>1402</v>
      </c>
      <c r="BA34" s="50" t="s">
        <v>1402</v>
      </c>
      <c r="BB34" s="50" t="s">
        <v>344</v>
      </c>
      <c r="BC34" s="50" t="s">
        <v>344</v>
      </c>
      <c r="BD34" s="50"/>
      <c r="BE34" s="50"/>
      <c r="BF34" s="114" t="s">
        <v>4124</v>
      </c>
      <c r="BG34" s="114" t="s">
        <v>4124</v>
      </c>
      <c r="BH34" s="114" t="s">
        <v>4354</v>
      </c>
      <c r="BI34" s="114" t="s">
        <v>4354</v>
      </c>
      <c r="BJ34" s="2"/>
      <c r="BK34" s="3"/>
      <c r="BL34" s="3"/>
      <c r="BM34" s="3"/>
      <c r="BN34" s="3"/>
    </row>
    <row r="35" spans="1:66" x14ac:dyDescent="0.35">
      <c r="A35" s="70" t="s">
        <v>883</v>
      </c>
      <c r="B35" s="83"/>
      <c r="C35" s="83"/>
      <c r="D35" s="84"/>
      <c r="E35" s="107"/>
      <c r="F35" s="80" t="s">
        <v>1717</v>
      </c>
      <c r="G35" s="108"/>
      <c r="H35" s="81"/>
      <c r="I35" s="87"/>
      <c r="J35" s="109"/>
      <c r="K35" s="81" t="s">
        <v>3778</v>
      </c>
      <c r="L35" s="110"/>
      <c r="M35" s="92"/>
      <c r="N35" s="92"/>
      <c r="O35" s="93"/>
      <c r="P35" s="94"/>
      <c r="Q35" s="94"/>
      <c r="R35" s="79"/>
      <c r="S35" s="79"/>
      <c r="T35" s="79"/>
      <c r="U35" s="79"/>
      <c r="V35" s="52"/>
      <c r="W35" s="52"/>
      <c r="X35" s="52"/>
      <c r="Y35" s="52"/>
      <c r="Z35" s="51"/>
      <c r="AA35" s="88">
        <v>35</v>
      </c>
      <c r="AB35" s="88"/>
      <c r="AC35" s="89"/>
      <c r="AD35" s="72" t="s">
        <v>2518</v>
      </c>
      <c r="AE35" s="72">
        <v>218</v>
      </c>
      <c r="AF35" s="72">
        <v>23</v>
      </c>
      <c r="AG35" s="72">
        <v>412</v>
      </c>
      <c r="AH35" s="72">
        <v>517</v>
      </c>
      <c r="AI35" s="72"/>
      <c r="AJ35" s="72"/>
      <c r="AK35" s="72"/>
      <c r="AL35" s="72"/>
      <c r="AM35" s="72"/>
      <c r="AN35" s="74">
        <v>42787.843310185184</v>
      </c>
      <c r="AO35" s="72"/>
      <c r="AP35" s="72" t="b">
        <v>1</v>
      </c>
      <c r="AQ35" s="72" t="b">
        <v>0</v>
      </c>
      <c r="AR35" s="72" t="b">
        <v>0</v>
      </c>
      <c r="AS35" s="72" t="s">
        <v>318</v>
      </c>
      <c r="AT35" s="72">
        <v>0</v>
      </c>
      <c r="AU35" s="72"/>
      <c r="AV35" s="72" t="b">
        <v>0</v>
      </c>
      <c r="AW35" s="72" t="s">
        <v>333</v>
      </c>
      <c r="AX35" s="76" t="s">
        <v>3532</v>
      </c>
      <c r="AY35" s="72" t="s">
        <v>66</v>
      </c>
      <c r="AZ35" s="50" t="s">
        <v>1402</v>
      </c>
      <c r="BA35" s="50" t="s">
        <v>1402</v>
      </c>
      <c r="BB35" s="50" t="s">
        <v>344</v>
      </c>
      <c r="BC35" s="50" t="s">
        <v>344</v>
      </c>
      <c r="BD35" s="50"/>
      <c r="BE35" s="50"/>
      <c r="BF35" s="114" t="s">
        <v>4125</v>
      </c>
      <c r="BG35" s="114" t="s">
        <v>4125</v>
      </c>
      <c r="BH35" s="114" t="s">
        <v>4355</v>
      </c>
      <c r="BI35" s="114" t="s">
        <v>4355</v>
      </c>
      <c r="BJ35" s="2"/>
      <c r="BK35" s="3"/>
      <c r="BL35" s="3"/>
      <c r="BM35" s="3"/>
      <c r="BN35" s="3"/>
    </row>
    <row r="36" spans="1:66" x14ac:dyDescent="0.35">
      <c r="A36" s="70" t="s">
        <v>884</v>
      </c>
      <c r="B36" s="83"/>
      <c r="C36" s="83"/>
      <c r="D36" s="84"/>
      <c r="E36" s="107"/>
      <c r="F36" s="80" t="s">
        <v>3439</v>
      </c>
      <c r="G36" s="108"/>
      <c r="H36" s="81"/>
      <c r="I36" s="87"/>
      <c r="J36" s="109"/>
      <c r="K36" s="81" t="s">
        <v>3779</v>
      </c>
      <c r="L36" s="110"/>
      <c r="M36" s="92"/>
      <c r="N36" s="92"/>
      <c r="O36" s="93"/>
      <c r="P36" s="94"/>
      <c r="Q36" s="94"/>
      <c r="R36" s="79"/>
      <c r="S36" s="79"/>
      <c r="T36" s="79"/>
      <c r="U36" s="79"/>
      <c r="V36" s="52"/>
      <c r="W36" s="52"/>
      <c r="X36" s="52"/>
      <c r="Y36" s="52"/>
      <c r="Z36" s="51"/>
      <c r="AA36" s="88">
        <v>36</v>
      </c>
      <c r="AB36" s="88"/>
      <c r="AC36" s="89"/>
      <c r="AD36" s="72" t="s">
        <v>2519</v>
      </c>
      <c r="AE36" s="72">
        <v>774</v>
      </c>
      <c r="AF36" s="72">
        <v>169</v>
      </c>
      <c r="AG36" s="72">
        <v>1321</v>
      </c>
      <c r="AH36" s="72">
        <v>1132</v>
      </c>
      <c r="AI36" s="72">
        <v>10800</v>
      </c>
      <c r="AJ36" s="72" t="s">
        <v>2744</v>
      </c>
      <c r="AK36" s="72" t="s">
        <v>2919</v>
      </c>
      <c r="AL36" s="72"/>
      <c r="AM36" s="72" t="s">
        <v>3172</v>
      </c>
      <c r="AN36" s="74">
        <v>41190.722233796296</v>
      </c>
      <c r="AO36" s="76" t="s">
        <v>3214</v>
      </c>
      <c r="AP36" s="72" t="b">
        <v>0</v>
      </c>
      <c r="AQ36" s="72" t="b">
        <v>0</v>
      </c>
      <c r="AR36" s="72" t="b">
        <v>0</v>
      </c>
      <c r="AS36" s="72" t="s">
        <v>237</v>
      </c>
      <c r="AT36" s="72">
        <v>3</v>
      </c>
      <c r="AU36" s="76" t="s">
        <v>320</v>
      </c>
      <c r="AV36" s="72" t="b">
        <v>0</v>
      </c>
      <c r="AW36" s="72" t="s">
        <v>333</v>
      </c>
      <c r="AX36" s="76" t="s">
        <v>3533</v>
      </c>
      <c r="AY36" s="72" t="s">
        <v>66</v>
      </c>
      <c r="AZ36" s="50"/>
      <c r="BA36" s="50"/>
      <c r="BB36" s="50"/>
      <c r="BC36" s="50"/>
      <c r="BD36" s="50"/>
      <c r="BE36" s="50"/>
      <c r="BF36" s="114" t="s">
        <v>4126</v>
      </c>
      <c r="BG36" s="114" t="s">
        <v>4126</v>
      </c>
      <c r="BH36" s="114" t="s">
        <v>4356</v>
      </c>
      <c r="BI36" s="114" t="s">
        <v>4356</v>
      </c>
      <c r="BJ36" s="2"/>
      <c r="BK36" s="3"/>
      <c r="BL36" s="3"/>
      <c r="BM36" s="3"/>
      <c r="BN36" s="3"/>
    </row>
    <row r="37" spans="1:66" x14ac:dyDescent="0.35">
      <c r="A37" s="70" t="s">
        <v>885</v>
      </c>
      <c r="B37" s="83"/>
      <c r="C37" s="83"/>
      <c r="D37" s="84"/>
      <c r="E37" s="107"/>
      <c r="F37" s="80" t="s">
        <v>1718</v>
      </c>
      <c r="G37" s="108"/>
      <c r="H37" s="81"/>
      <c r="I37" s="87"/>
      <c r="J37" s="109"/>
      <c r="K37" s="81" t="s">
        <v>3780</v>
      </c>
      <c r="L37" s="110"/>
      <c r="M37" s="92"/>
      <c r="N37" s="92"/>
      <c r="O37" s="93"/>
      <c r="P37" s="94"/>
      <c r="Q37" s="94"/>
      <c r="R37" s="79"/>
      <c r="S37" s="79"/>
      <c r="T37" s="79"/>
      <c r="U37" s="79"/>
      <c r="V37" s="52"/>
      <c r="W37" s="52"/>
      <c r="X37" s="52"/>
      <c r="Y37" s="52"/>
      <c r="Z37" s="51"/>
      <c r="AA37" s="88">
        <v>37</v>
      </c>
      <c r="AB37" s="88"/>
      <c r="AC37" s="89"/>
      <c r="AD37" s="72" t="s">
        <v>2520</v>
      </c>
      <c r="AE37" s="72">
        <v>37</v>
      </c>
      <c r="AF37" s="72">
        <v>753</v>
      </c>
      <c r="AG37" s="72">
        <v>29099</v>
      </c>
      <c r="AH37" s="72">
        <v>26243</v>
      </c>
      <c r="AI37" s="72">
        <v>-25200</v>
      </c>
      <c r="AJ37" s="72" t="s">
        <v>2745</v>
      </c>
      <c r="AK37" s="72"/>
      <c r="AL37" s="72"/>
      <c r="AM37" s="72" t="s">
        <v>297</v>
      </c>
      <c r="AN37" s="74">
        <v>41692.915879629632</v>
      </c>
      <c r="AO37" s="76" t="s">
        <v>3215</v>
      </c>
      <c r="AP37" s="72" t="b">
        <v>0</v>
      </c>
      <c r="AQ37" s="72" t="b">
        <v>0</v>
      </c>
      <c r="AR37" s="72" t="b">
        <v>0</v>
      </c>
      <c r="AS37" s="72" t="s">
        <v>317</v>
      </c>
      <c r="AT37" s="72">
        <v>9</v>
      </c>
      <c r="AU37" s="76" t="s">
        <v>320</v>
      </c>
      <c r="AV37" s="72" t="b">
        <v>0</v>
      </c>
      <c r="AW37" s="72" t="s">
        <v>333</v>
      </c>
      <c r="AX37" s="76" t="s">
        <v>3534</v>
      </c>
      <c r="AY37" s="72" t="s">
        <v>66</v>
      </c>
      <c r="AZ37" s="50" t="s">
        <v>1403</v>
      </c>
      <c r="BA37" s="50" t="s">
        <v>1403</v>
      </c>
      <c r="BB37" s="50" t="s">
        <v>231</v>
      </c>
      <c r="BC37" s="50" t="s">
        <v>231</v>
      </c>
      <c r="BD37" s="50"/>
      <c r="BE37" s="50"/>
      <c r="BF37" s="114" t="s">
        <v>4127</v>
      </c>
      <c r="BG37" s="114" t="s">
        <v>4127</v>
      </c>
      <c r="BH37" s="114" t="s">
        <v>4357</v>
      </c>
      <c r="BI37" s="114" t="s">
        <v>4357</v>
      </c>
      <c r="BJ37" s="2"/>
      <c r="BK37" s="3"/>
      <c r="BL37" s="3"/>
      <c r="BM37" s="3"/>
      <c r="BN37" s="3"/>
    </row>
    <row r="38" spans="1:66" x14ac:dyDescent="0.35">
      <c r="A38" s="70" t="s">
        <v>1073</v>
      </c>
      <c r="B38" s="83"/>
      <c r="C38" s="83"/>
      <c r="D38" s="84"/>
      <c r="E38" s="107"/>
      <c r="F38" s="80" t="s">
        <v>3440</v>
      </c>
      <c r="G38" s="108"/>
      <c r="H38" s="81"/>
      <c r="I38" s="87"/>
      <c r="J38" s="109"/>
      <c r="K38" s="81" t="s">
        <v>3781</v>
      </c>
      <c r="L38" s="110"/>
      <c r="M38" s="92"/>
      <c r="N38" s="92"/>
      <c r="O38" s="93"/>
      <c r="P38" s="94"/>
      <c r="Q38" s="94"/>
      <c r="R38" s="79"/>
      <c r="S38" s="79"/>
      <c r="T38" s="79"/>
      <c r="U38" s="79"/>
      <c r="V38" s="52"/>
      <c r="W38" s="52"/>
      <c r="X38" s="52"/>
      <c r="Y38" s="52"/>
      <c r="Z38" s="51"/>
      <c r="AA38" s="88">
        <v>38</v>
      </c>
      <c r="AB38" s="88"/>
      <c r="AC38" s="89"/>
      <c r="AD38" s="72" t="s">
        <v>2521</v>
      </c>
      <c r="AE38" s="72">
        <v>546</v>
      </c>
      <c r="AF38" s="72">
        <v>1989</v>
      </c>
      <c r="AG38" s="72">
        <v>4546</v>
      </c>
      <c r="AH38" s="72">
        <v>562</v>
      </c>
      <c r="AI38" s="72"/>
      <c r="AJ38" s="72" t="s">
        <v>2746</v>
      </c>
      <c r="AK38" s="72" t="s">
        <v>2920</v>
      </c>
      <c r="AL38" s="76" t="s">
        <v>3053</v>
      </c>
      <c r="AM38" s="72"/>
      <c r="AN38" s="74">
        <v>42076.453981481478</v>
      </c>
      <c r="AO38" s="76" t="s">
        <v>3216</v>
      </c>
      <c r="AP38" s="72" t="b">
        <v>0</v>
      </c>
      <c r="AQ38" s="72" t="b">
        <v>0</v>
      </c>
      <c r="AR38" s="72" t="b">
        <v>0</v>
      </c>
      <c r="AS38" s="72" t="s">
        <v>317</v>
      </c>
      <c r="AT38" s="72">
        <v>138</v>
      </c>
      <c r="AU38" s="76" t="s">
        <v>320</v>
      </c>
      <c r="AV38" s="72" t="b">
        <v>0</v>
      </c>
      <c r="AW38" s="72" t="s">
        <v>333</v>
      </c>
      <c r="AX38" s="76" t="s">
        <v>3535</v>
      </c>
      <c r="AY38" s="72" t="s">
        <v>65</v>
      </c>
      <c r="AZ38" s="50"/>
      <c r="BA38" s="50"/>
      <c r="BB38" s="50"/>
      <c r="BC38" s="50"/>
      <c r="BD38" s="50"/>
      <c r="BE38" s="50"/>
      <c r="BF38" s="50"/>
      <c r="BG38" s="50"/>
      <c r="BH38" s="50"/>
      <c r="BI38" s="50"/>
      <c r="BJ38" s="2"/>
      <c r="BK38" s="3"/>
      <c r="BL38" s="3"/>
      <c r="BM38" s="3"/>
      <c r="BN38" s="3"/>
    </row>
    <row r="39" spans="1:66" x14ac:dyDescent="0.35">
      <c r="A39" s="70" t="s">
        <v>886</v>
      </c>
      <c r="B39" s="83"/>
      <c r="C39" s="83"/>
      <c r="D39" s="84"/>
      <c r="E39" s="107"/>
      <c r="F39" s="80" t="s">
        <v>1719</v>
      </c>
      <c r="G39" s="108"/>
      <c r="H39" s="81"/>
      <c r="I39" s="87"/>
      <c r="J39" s="109"/>
      <c r="K39" s="81" t="s">
        <v>3782</v>
      </c>
      <c r="L39" s="110"/>
      <c r="M39" s="92"/>
      <c r="N39" s="92"/>
      <c r="O39" s="93"/>
      <c r="P39" s="94"/>
      <c r="Q39" s="94"/>
      <c r="R39" s="79"/>
      <c r="S39" s="79"/>
      <c r="T39" s="79"/>
      <c r="U39" s="79"/>
      <c r="V39" s="52"/>
      <c r="W39" s="52"/>
      <c r="X39" s="52"/>
      <c r="Y39" s="52"/>
      <c r="Z39" s="51"/>
      <c r="AA39" s="88">
        <v>39</v>
      </c>
      <c r="AB39" s="88"/>
      <c r="AC39" s="89"/>
      <c r="AD39" s="72" t="s">
        <v>2522</v>
      </c>
      <c r="AE39" s="72">
        <v>57</v>
      </c>
      <c r="AF39" s="72">
        <v>69</v>
      </c>
      <c r="AG39" s="72">
        <v>2374</v>
      </c>
      <c r="AH39" s="72">
        <v>376</v>
      </c>
      <c r="AI39" s="72">
        <v>25200</v>
      </c>
      <c r="AJ39" s="72" t="s">
        <v>2747</v>
      </c>
      <c r="AK39" s="72" t="s">
        <v>2921</v>
      </c>
      <c r="AL39" s="76" t="s">
        <v>3054</v>
      </c>
      <c r="AM39" s="72" t="s">
        <v>303</v>
      </c>
      <c r="AN39" s="74">
        <v>41865.105740740742</v>
      </c>
      <c r="AO39" s="76" t="s">
        <v>3217</v>
      </c>
      <c r="AP39" s="72" t="b">
        <v>0</v>
      </c>
      <c r="AQ39" s="72" t="b">
        <v>0</v>
      </c>
      <c r="AR39" s="72" t="b">
        <v>1</v>
      </c>
      <c r="AS39" s="72" t="s">
        <v>761</v>
      </c>
      <c r="AT39" s="72">
        <v>1</v>
      </c>
      <c r="AU39" s="76" t="s">
        <v>3366</v>
      </c>
      <c r="AV39" s="72" t="b">
        <v>0</v>
      </c>
      <c r="AW39" s="72" t="s">
        <v>333</v>
      </c>
      <c r="AX39" s="76" t="s">
        <v>3536</v>
      </c>
      <c r="AY39" s="72" t="s">
        <v>66</v>
      </c>
      <c r="AZ39" s="50" t="s">
        <v>1404</v>
      </c>
      <c r="BA39" s="50" t="s">
        <v>1404</v>
      </c>
      <c r="BB39" s="50" t="s">
        <v>231</v>
      </c>
      <c r="BC39" s="50" t="s">
        <v>231</v>
      </c>
      <c r="BD39" s="50"/>
      <c r="BE39" s="50"/>
      <c r="BF39" s="114" t="s">
        <v>4128</v>
      </c>
      <c r="BG39" s="114" t="s">
        <v>4128</v>
      </c>
      <c r="BH39" s="114" t="s">
        <v>4358</v>
      </c>
      <c r="BI39" s="114" t="s">
        <v>4358</v>
      </c>
      <c r="BJ39" s="2"/>
      <c r="BK39" s="3"/>
      <c r="BL39" s="3"/>
      <c r="BM39" s="3"/>
      <c r="BN39" s="3"/>
    </row>
    <row r="40" spans="1:66" x14ac:dyDescent="0.35">
      <c r="A40" s="70" t="s">
        <v>1074</v>
      </c>
      <c r="B40" s="83"/>
      <c r="C40" s="83"/>
      <c r="D40" s="84"/>
      <c r="E40" s="107"/>
      <c r="F40" s="80" t="s">
        <v>3441</v>
      </c>
      <c r="G40" s="108"/>
      <c r="H40" s="81"/>
      <c r="I40" s="87"/>
      <c r="J40" s="109"/>
      <c r="K40" s="81" t="s">
        <v>3783</v>
      </c>
      <c r="L40" s="110"/>
      <c r="M40" s="92"/>
      <c r="N40" s="92"/>
      <c r="O40" s="93"/>
      <c r="P40" s="94"/>
      <c r="Q40" s="94"/>
      <c r="R40" s="79"/>
      <c r="S40" s="79"/>
      <c r="T40" s="79"/>
      <c r="U40" s="79"/>
      <c r="V40" s="52"/>
      <c r="W40" s="52"/>
      <c r="X40" s="52"/>
      <c r="Y40" s="52"/>
      <c r="Z40" s="51"/>
      <c r="AA40" s="88">
        <v>40</v>
      </c>
      <c r="AB40" s="88"/>
      <c r="AC40" s="89"/>
      <c r="AD40" s="72" t="s">
        <v>2523</v>
      </c>
      <c r="AE40" s="72">
        <v>99</v>
      </c>
      <c r="AF40" s="72">
        <v>5158</v>
      </c>
      <c r="AG40" s="72">
        <v>1935</v>
      </c>
      <c r="AH40" s="72">
        <v>274</v>
      </c>
      <c r="AI40" s="72">
        <v>-25200</v>
      </c>
      <c r="AJ40" s="72" t="s">
        <v>2748</v>
      </c>
      <c r="AK40" s="72" t="s">
        <v>303</v>
      </c>
      <c r="AL40" s="76" t="s">
        <v>3055</v>
      </c>
      <c r="AM40" s="72" t="s">
        <v>297</v>
      </c>
      <c r="AN40" s="74">
        <v>40542.590752314813</v>
      </c>
      <c r="AO40" s="76" t="s">
        <v>3218</v>
      </c>
      <c r="AP40" s="72" t="b">
        <v>1</v>
      </c>
      <c r="AQ40" s="72" t="b">
        <v>0</v>
      </c>
      <c r="AR40" s="72" t="b">
        <v>1</v>
      </c>
      <c r="AS40" s="72" t="s">
        <v>237</v>
      </c>
      <c r="AT40" s="72">
        <v>25</v>
      </c>
      <c r="AU40" s="76" t="s">
        <v>320</v>
      </c>
      <c r="AV40" s="72" t="b">
        <v>0</v>
      </c>
      <c r="AW40" s="72" t="s">
        <v>333</v>
      </c>
      <c r="AX40" s="76" t="s">
        <v>3537</v>
      </c>
      <c r="AY40" s="72" t="s">
        <v>65</v>
      </c>
      <c r="AZ40" s="50"/>
      <c r="BA40" s="50"/>
      <c r="BB40" s="50"/>
      <c r="BC40" s="50"/>
      <c r="BD40" s="50"/>
      <c r="BE40" s="50"/>
      <c r="BF40" s="50"/>
      <c r="BG40" s="50"/>
      <c r="BH40" s="50"/>
      <c r="BI40" s="50"/>
      <c r="BJ40" s="2"/>
      <c r="BK40" s="3"/>
      <c r="BL40" s="3"/>
      <c r="BM40" s="3"/>
      <c r="BN40" s="3"/>
    </row>
    <row r="41" spans="1:66" x14ac:dyDescent="0.35">
      <c r="A41" s="70" t="s">
        <v>887</v>
      </c>
      <c r="B41" s="83"/>
      <c r="C41" s="83"/>
      <c r="D41" s="84"/>
      <c r="E41" s="107"/>
      <c r="F41" s="80" t="s">
        <v>1720</v>
      </c>
      <c r="G41" s="108"/>
      <c r="H41" s="81"/>
      <c r="I41" s="87"/>
      <c r="J41" s="109"/>
      <c r="K41" s="81" t="s">
        <v>3784</v>
      </c>
      <c r="L41" s="110"/>
      <c r="M41" s="92"/>
      <c r="N41" s="92"/>
      <c r="O41" s="93"/>
      <c r="P41" s="94"/>
      <c r="Q41" s="94"/>
      <c r="R41" s="79"/>
      <c r="S41" s="79"/>
      <c r="T41" s="79"/>
      <c r="U41" s="79"/>
      <c r="V41" s="52"/>
      <c r="W41" s="52"/>
      <c r="X41" s="52"/>
      <c r="Y41" s="52"/>
      <c r="Z41" s="51"/>
      <c r="AA41" s="88">
        <v>41</v>
      </c>
      <c r="AB41" s="88"/>
      <c r="AC41" s="89"/>
      <c r="AD41" s="72" t="s">
        <v>2524</v>
      </c>
      <c r="AE41" s="72">
        <v>2</v>
      </c>
      <c r="AF41" s="72">
        <v>254</v>
      </c>
      <c r="AG41" s="72">
        <v>19</v>
      </c>
      <c r="AH41" s="72">
        <v>0</v>
      </c>
      <c r="AI41" s="72"/>
      <c r="AJ41" s="72" t="s">
        <v>2749</v>
      </c>
      <c r="AK41" s="72" t="s">
        <v>683</v>
      </c>
      <c r="AL41" s="72"/>
      <c r="AM41" s="72"/>
      <c r="AN41" s="74">
        <v>42803.460833333331</v>
      </c>
      <c r="AO41" s="72"/>
      <c r="AP41" s="72" t="b">
        <v>1</v>
      </c>
      <c r="AQ41" s="72" t="b">
        <v>0</v>
      </c>
      <c r="AR41" s="72" t="b">
        <v>0</v>
      </c>
      <c r="AS41" s="72" t="s">
        <v>237</v>
      </c>
      <c r="AT41" s="72">
        <v>4</v>
      </c>
      <c r="AU41" s="72"/>
      <c r="AV41" s="72" t="b">
        <v>0</v>
      </c>
      <c r="AW41" s="72" t="s">
        <v>333</v>
      </c>
      <c r="AX41" s="76" t="s">
        <v>3538</v>
      </c>
      <c r="AY41" s="72" t="s">
        <v>66</v>
      </c>
      <c r="AZ41" s="50" t="s">
        <v>1405</v>
      </c>
      <c r="BA41" s="50" t="s">
        <v>1405</v>
      </c>
      <c r="BB41" s="50" t="s">
        <v>231</v>
      </c>
      <c r="BC41" s="50" t="s">
        <v>231</v>
      </c>
      <c r="BD41" s="50"/>
      <c r="BE41" s="50"/>
      <c r="BF41" s="114" t="s">
        <v>4129</v>
      </c>
      <c r="BG41" s="114" t="s">
        <v>4129</v>
      </c>
      <c r="BH41" s="114" t="s">
        <v>4359</v>
      </c>
      <c r="BI41" s="114" t="s">
        <v>4359</v>
      </c>
      <c r="BJ41" s="2"/>
      <c r="BK41" s="3"/>
      <c r="BL41" s="3"/>
      <c r="BM41" s="3"/>
      <c r="BN41" s="3"/>
    </row>
    <row r="42" spans="1:66" x14ac:dyDescent="0.35">
      <c r="A42" s="70" t="s">
        <v>888</v>
      </c>
      <c r="B42" s="83"/>
      <c r="C42" s="83"/>
      <c r="D42" s="84"/>
      <c r="E42" s="107"/>
      <c r="F42" s="80" t="s">
        <v>1721</v>
      </c>
      <c r="G42" s="108"/>
      <c r="H42" s="81"/>
      <c r="I42" s="87"/>
      <c r="J42" s="109"/>
      <c r="K42" s="81" t="s">
        <v>3785</v>
      </c>
      <c r="L42" s="110"/>
      <c r="M42" s="92"/>
      <c r="N42" s="92"/>
      <c r="O42" s="93"/>
      <c r="P42" s="94"/>
      <c r="Q42" s="94"/>
      <c r="R42" s="79"/>
      <c r="S42" s="79"/>
      <c r="T42" s="79"/>
      <c r="U42" s="79"/>
      <c r="V42" s="52"/>
      <c r="W42" s="52"/>
      <c r="X42" s="52"/>
      <c r="Y42" s="52"/>
      <c r="Z42" s="51"/>
      <c r="AA42" s="88">
        <v>42</v>
      </c>
      <c r="AB42" s="88"/>
      <c r="AC42" s="89"/>
      <c r="AD42" s="72" t="s">
        <v>2525</v>
      </c>
      <c r="AE42" s="72">
        <v>1229</v>
      </c>
      <c r="AF42" s="72">
        <v>1221</v>
      </c>
      <c r="AG42" s="72">
        <v>65163</v>
      </c>
      <c r="AH42" s="72">
        <v>33778</v>
      </c>
      <c r="AI42" s="72"/>
      <c r="AJ42" s="72" t="s">
        <v>2750</v>
      </c>
      <c r="AK42" s="72" t="s">
        <v>683</v>
      </c>
      <c r="AL42" s="76" t="s">
        <v>3056</v>
      </c>
      <c r="AM42" s="72"/>
      <c r="AN42" s="74">
        <v>40688.590127314812</v>
      </c>
      <c r="AO42" s="76" t="s">
        <v>3219</v>
      </c>
      <c r="AP42" s="72" t="b">
        <v>0</v>
      </c>
      <c r="AQ42" s="72" t="b">
        <v>0</v>
      </c>
      <c r="AR42" s="72" t="b">
        <v>1</v>
      </c>
      <c r="AS42" s="72" t="s">
        <v>237</v>
      </c>
      <c r="AT42" s="72">
        <v>84</v>
      </c>
      <c r="AU42" s="76" t="s">
        <v>3364</v>
      </c>
      <c r="AV42" s="72" t="b">
        <v>0</v>
      </c>
      <c r="AW42" s="72" t="s">
        <v>333</v>
      </c>
      <c r="AX42" s="76" t="s">
        <v>3539</v>
      </c>
      <c r="AY42" s="72" t="s">
        <v>66</v>
      </c>
      <c r="AZ42" s="50" t="s">
        <v>1405</v>
      </c>
      <c r="BA42" s="50" t="s">
        <v>1405</v>
      </c>
      <c r="BB42" s="50" t="s">
        <v>231</v>
      </c>
      <c r="BC42" s="50" t="s">
        <v>231</v>
      </c>
      <c r="BD42" s="50"/>
      <c r="BE42" s="50"/>
      <c r="BF42" s="114" t="s">
        <v>4130</v>
      </c>
      <c r="BG42" s="114" t="s">
        <v>4130</v>
      </c>
      <c r="BH42" s="114" t="s">
        <v>4360</v>
      </c>
      <c r="BI42" s="114" t="s">
        <v>4360</v>
      </c>
      <c r="BJ42" s="2"/>
      <c r="BK42" s="3"/>
      <c r="BL42" s="3"/>
      <c r="BM42" s="3"/>
      <c r="BN42" s="3"/>
    </row>
    <row r="43" spans="1:66" x14ac:dyDescent="0.35">
      <c r="A43" s="70" t="s">
        <v>889</v>
      </c>
      <c r="B43" s="83"/>
      <c r="C43" s="83"/>
      <c r="D43" s="84"/>
      <c r="E43" s="107"/>
      <c r="F43" s="80" t="s">
        <v>331</v>
      </c>
      <c r="G43" s="108"/>
      <c r="H43" s="81"/>
      <c r="I43" s="87"/>
      <c r="J43" s="109"/>
      <c r="K43" s="81" t="s">
        <v>3786</v>
      </c>
      <c r="L43" s="110"/>
      <c r="M43" s="92"/>
      <c r="N43" s="92"/>
      <c r="O43" s="93"/>
      <c r="P43" s="94"/>
      <c r="Q43" s="94"/>
      <c r="R43" s="79"/>
      <c r="S43" s="79"/>
      <c r="T43" s="79"/>
      <c r="U43" s="79"/>
      <c r="V43" s="52"/>
      <c r="W43" s="52"/>
      <c r="X43" s="52"/>
      <c r="Y43" s="52"/>
      <c r="Z43" s="51"/>
      <c r="AA43" s="88">
        <v>43</v>
      </c>
      <c r="AB43" s="88"/>
      <c r="AC43" s="89"/>
      <c r="AD43" s="72" t="s">
        <v>2526</v>
      </c>
      <c r="AE43" s="72">
        <v>966</v>
      </c>
      <c r="AF43" s="72">
        <v>650</v>
      </c>
      <c r="AG43" s="72">
        <v>16892</v>
      </c>
      <c r="AH43" s="72">
        <v>0</v>
      </c>
      <c r="AI43" s="72"/>
      <c r="AJ43" s="72"/>
      <c r="AK43" s="72" t="s">
        <v>2922</v>
      </c>
      <c r="AL43" s="72"/>
      <c r="AM43" s="72"/>
      <c r="AN43" s="74">
        <v>41884.347824074073</v>
      </c>
      <c r="AO43" s="72"/>
      <c r="AP43" s="72" t="b">
        <v>1</v>
      </c>
      <c r="AQ43" s="72" t="b">
        <v>1</v>
      </c>
      <c r="AR43" s="72" t="b">
        <v>0</v>
      </c>
      <c r="AS43" s="72" t="s">
        <v>237</v>
      </c>
      <c r="AT43" s="72">
        <v>16</v>
      </c>
      <c r="AU43" s="76" t="s">
        <v>320</v>
      </c>
      <c r="AV43" s="72" t="b">
        <v>0</v>
      </c>
      <c r="AW43" s="72" t="s">
        <v>333</v>
      </c>
      <c r="AX43" s="76" t="s">
        <v>3540</v>
      </c>
      <c r="AY43" s="72" t="s">
        <v>66</v>
      </c>
      <c r="AZ43" s="50" t="s">
        <v>1406</v>
      </c>
      <c r="BA43" s="50" t="s">
        <v>1406</v>
      </c>
      <c r="BB43" s="50" t="s">
        <v>230</v>
      </c>
      <c r="BC43" s="50" t="s">
        <v>230</v>
      </c>
      <c r="BD43" s="50"/>
      <c r="BE43" s="50"/>
      <c r="BF43" s="114" t="s">
        <v>4131</v>
      </c>
      <c r="BG43" s="114" t="s">
        <v>4131</v>
      </c>
      <c r="BH43" s="114" t="s">
        <v>4361</v>
      </c>
      <c r="BI43" s="114" t="s">
        <v>4361</v>
      </c>
      <c r="BJ43" s="2"/>
      <c r="BK43" s="3"/>
      <c r="BL43" s="3"/>
      <c r="BM43" s="3"/>
      <c r="BN43" s="3"/>
    </row>
    <row r="44" spans="1:66" x14ac:dyDescent="0.35">
      <c r="A44" s="70" t="s">
        <v>890</v>
      </c>
      <c r="B44" s="83"/>
      <c r="C44" s="83"/>
      <c r="D44" s="84"/>
      <c r="E44" s="107"/>
      <c r="F44" s="80" t="s">
        <v>1722</v>
      </c>
      <c r="G44" s="108"/>
      <c r="H44" s="81"/>
      <c r="I44" s="87"/>
      <c r="J44" s="109"/>
      <c r="K44" s="81" t="s">
        <v>3787</v>
      </c>
      <c r="L44" s="110"/>
      <c r="M44" s="92"/>
      <c r="N44" s="92"/>
      <c r="O44" s="93"/>
      <c r="P44" s="94"/>
      <c r="Q44" s="94"/>
      <c r="R44" s="79"/>
      <c r="S44" s="79"/>
      <c r="T44" s="79"/>
      <c r="U44" s="79"/>
      <c r="V44" s="52"/>
      <c r="W44" s="52"/>
      <c r="X44" s="52"/>
      <c r="Y44" s="52"/>
      <c r="Z44" s="51"/>
      <c r="AA44" s="88">
        <v>44</v>
      </c>
      <c r="AB44" s="88"/>
      <c r="AC44" s="89"/>
      <c r="AD44" s="72" t="s">
        <v>2527</v>
      </c>
      <c r="AE44" s="72">
        <v>674</v>
      </c>
      <c r="AF44" s="72">
        <v>4766</v>
      </c>
      <c r="AG44" s="72">
        <v>12180</v>
      </c>
      <c r="AH44" s="72">
        <v>1</v>
      </c>
      <c r="AI44" s="72"/>
      <c r="AJ44" s="72" t="s">
        <v>2751</v>
      </c>
      <c r="AK44" s="72" t="s">
        <v>2923</v>
      </c>
      <c r="AL44" s="72"/>
      <c r="AM44" s="72"/>
      <c r="AN44" s="74">
        <v>42717.960185185184</v>
      </c>
      <c r="AO44" s="76" t="s">
        <v>3220</v>
      </c>
      <c r="AP44" s="72" t="b">
        <v>0</v>
      </c>
      <c r="AQ44" s="72" t="b">
        <v>0</v>
      </c>
      <c r="AR44" s="72" t="b">
        <v>0</v>
      </c>
      <c r="AS44" s="72" t="s">
        <v>319</v>
      </c>
      <c r="AT44" s="72">
        <v>801</v>
      </c>
      <c r="AU44" s="76" t="s">
        <v>320</v>
      </c>
      <c r="AV44" s="72" t="b">
        <v>0</v>
      </c>
      <c r="AW44" s="72" t="s">
        <v>333</v>
      </c>
      <c r="AX44" s="76" t="s">
        <v>3541</v>
      </c>
      <c r="AY44" s="72" t="s">
        <v>66</v>
      </c>
      <c r="AZ44" s="50" t="s">
        <v>1407</v>
      </c>
      <c r="BA44" s="50" t="s">
        <v>1407</v>
      </c>
      <c r="BB44" s="50" t="s">
        <v>1558</v>
      </c>
      <c r="BC44" s="50" t="s">
        <v>1558</v>
      </c>
      <c r="BD44" s="50" t="s">
        <v>1615</v>
      </c>
      <c r="BE44" s="50" t="s">
        <v>1615</v>
      </c>
      <c r="BF44" s="114" t="s">
        <v>4132</v>
      </c>
      <c r="BG44" s="114" t="s">
        <v>4132</v>
      </c>
      <c r="BH44" s="114" t="s">
        <v>4362</v>
      </c>
      <c r="BI44" s="114" t="s">
        <v>4362</v>
      </c>
      <c r="BJ44" s="2"/>
      <c r="BK44" s="3"/>
      <c r="BL44" s="3"/>
      <c r="BM44" s="3"/>
      <c r="BN44" s="3"/>
    </row>
    <row r="45" spans="1:66" x14ac:dyDescent="0.35">
      <c r="A45" s="70" t="s">
        <v>892</v>
      </c>
      <c r="B45" s="83"/>
      <c r="C45" s="83"/>
      <c r="D45" s="84"/>
      <c r="E45" s="107"/>
      <c r="F45" s="80" t="s">
        <v>1724</v>
      </c>
      <c r="G45" s="108"/>
      <c r="H45" s="81"/>
      <c r="I45" s="87"/>
      <c r="J45" s="109"/>
      <c r="K45" s="81" t="s">
        <v>3788</v>
      </c>
      <c r="L45" s="110"/>
      <c r="M45" s="92"/>
      <c r="N45" s="92"/>
      <c r="O45" s="93"/>
      <c r="P45" s="94"/>
      <c r="Q45" s="94"/>
      <c r="R45" s="79"/>
      <c r="S45" s="79"/>
      <c r="T45" s="79"/>
      <c r="U45" s="79"/>
      <c r="V45" s="52"/>
      <c r="W45" s="52"/>
      <c r="X45" s="52"/>
      <c r="Y45" s="52"/>
      <c r="Z45" s="51"/>
      <c r="AA45" s="88">
        <v>45</v>
      </c>
      <c r="AB45" s="88"/>
      <c r="AC45" s="89"/>
      <c r="AD45" s="72" t="s">
        <v>2528</v>
      </c>
      <c r="AE45" s="72">
        <v>940</v>
      </c>
      <c r="AF45" s="72">
        <v>1216</v>
      </c>
      <c r="AG45" s="72">
        <v>33347</v>
      </c>
      <c r="AH45" s="72">
        <v>8086</v>
      </c>
      <c r="AI45" s="72">
        <v>10800</v>
      </c>
      <c r="AJ45" s="72" t="s">
        <v>2752</v>
      </c>
      <c r="AK45" s="72" t="s">
        <v>2924</v>
      </c>
      <c r="AL45" s="76" t="s">
        <v>3057</v>
      </c>
      <c r="AM45" s="72" t="s">
        <v>300</v>
      </c>
      <c r="AN45" s="74">
        <v>41158.900266203702</v>
      </c>
      <c r="AO45" s="76" t="s">
        <v>3221</v>
      </c>
      <c r="AP45" s="72" t="b">
        <v>0</v>
      </c>
      <c r="AQ45" s="72" t="b">
        <v>0</v>
      </c>
      <c r="AR45" s="72" t="b">
        <v>0</v>
      </c>
      <c r="AS45" s="72" t="s">
        <v>317</v>
      </c>
      <c r="AT45" s="72">
        <v>5</v>
      </c>
      <c r="AU45" s="76" t="s">
        <v>3367</v>
      </c>
      <c r="AV45" s="72" t="b">
        <v>0</v>
      </c>
      <c r="AW45" s="72" t="s">
        <v>333</v>
      </c>
      <c r="AX45" s="76" t="s">
        <v>3542</v>
      </c>
      <c r="AY45" s="72" t="s">
        <v>66</v>
      </c>
      <c r="AZ45" s="50"/>
      <c r="BA45" s="50"/>
      <c r="BB45" s="50"/>
      <c r="BC45" s="50"/>
      <c r="BD45" s="50"/>
      <c r="BE45" s="50"/>
      <c r="BF45" s="114" t="s">
        <v>4105</v>
      </c>
      <c r="BG45" s="114" t="s">
        <v>4105</v>
      </c>
      <c r="BH45" s="114" t="s">
        <v>4336</v>
      </c>
      <c r="BI45" s="114" t="s">
        <v>4336</v>
      </c>
      <c r="BJ45" s="2"/>
      <c r="BK45" s="3"/>
      <c r="BL45" s="3"/>
      <c r="BM45" s="3"/>
      <c r="BN45" s="3"/>
    </row>
    <row r="46" spans="1:66" x14ac:dyDescent="0.35">
      <c r="A46" s="70" t="s">
        <v>893</v>
      </c>
      <c r="B46" s="83"/>
      <c r="C46" s="83"/>
      <c r="D46" s="84"/>
      <c r="E46" s="107"/>
      <c r="F46" s="80" t="s">
        <v>1725</v>
      </c>
      <c r="G46" s="108"/>
      <c r="H46" s="81"/>
      <c r="I46" s="87"/>
      <c r="J46" s="109"/>
      <c r="K46" s="81" t="s">
        <v>3789</v>
      </c>
      <c r="L46" s="110"/>
      <c r="M46" s="92"/>
      <c r="N46" s="92"/>
      <c r="O46" s="93"/>
      <c r="P46" s="94"/>
      <c r="Q46" s="94"/>
      <c r="R46" s="79"/>
      <c r="S46" s="79"/>
      <c r="T46" s="79"/>
      <c r="U46" s="79"/>
      <c r="V46" s="52"/>
      <c r="W46" s="52"/>
      <c r="X46" s="52"/>
      <c r="Y46" s="52"/>
      <c r="Z46" s="51"/>
      <c r="AA46" s="88">
        <v>46</v>
      </c>
      <c r="AB46" s="88"/>
      <c r="AC46" s="89"/>
      <c r="AD46" s="72" t="s">
        <v>2529</v>
      </c>
      <c r="AE46" s="72">
        <v>225</v>
      </c>
      <c r="AF46" s="72">
        <v>133</v>
      </c>
      <c r="AG46" s="72">
        <v>1777</v>
      </c>
      <c r="AH46" s="72">
        <v>5398</v>
      </c>
      <c r="AI46" s="72">
        <v>-25200</v>
      </c>
      <c r="AJ46" s="72" t="s">
        <v>2753</v>
      </c>
      <c r="AK46" s="72" t="s">
        <v>2925</v>
      </c>
      <c r="AL46" s="72"/>
      <c r="AM46" s="72" t="s">
        <v>297</v>
      </c>
      <c r="AN46" s="74">
        <v>42238.484050925923</v>
      </c>
      <c r="AO46" s="76" t="s">
        <v>3222</v>
      </c>
      <c r="AP46" s="72" t="b">
        <v>1</v>
      </c>
      <c r="AQ46" s="72" t="b">
        <v>0</v>
      </c>
      <c r="AR46" s="72" t="b">
        <v>1</v>
      </c>
      <c r="AS46" s="72" t="s">
        <v>242</v>
      </c>
      <c r="AT46" s="72">
        <v>0</v>
      </c>
      <c r="AU46" s="76" t="s">
        <v>320</v>
      </c>
      <c r="AV46" s="72" t="b">
        <v>0</v>
      </c>
      <c r="AW46" s="72" t="s">
        <v>333</v>
      </c>
      <c r="AX46" s="76" t="s">
        <v>3543</v>
      </c>
      <c r="AY46" s="72" t="s">
        <v>66</v>
      </c>
      <c r="AZ46" s="50"/>
      <c r="BA46" s="50"/>
      <c r="BB46" s="50"/>
      <c r="BC46" s="50"/>
      <c r="BD46" s="50"/>
      <c r="BE46" s="50"/>
      <c r="BF46" s="114" t="s">
        <v>4133</v>
      </c>
      <c r="BG46" s="114" t="s">
        <v>4133</v>
      </c>
      <c r="BH46" s="114" t="s">
        <v>4363</v>
      </c>
      <c r="BI46" s="114" t="s">
        <v>4363</v>
      </c>
      <c r="BJ46" s="2"/>
      <c r="BK46" s="3"/>
      <c r="BL46" s="3"/>
      <c r="BM46" s="3"/>
      <c r="BN46" s="3"/>
    </row>
    <row r="47" spans="1:66" x14ac:dyDescent="0.35">
      <c r="A47" s="70" t="s">
        <v>894</v>
      </c>
      <c r="B47" s="83"/>
      <c r="C47" s="83"/>
      <c r="D47" s="84"/>
      <c r="E47" s="107"/>
      <c r="F47" s="80" t="s">
        <v>1726</v>
      </c>
      <c r="G47" s="108"/>
      <c r="H47" s="81"/>
      <c r="I47" s="87"/>
      <c r="J47" s="109"/>
      <c r="K47" s="81" t="s">
        <v>3790</v>
      </c>
      <c r="L47" s="110"/>
      <c r="M47" s="92"/>
      <c r="N47" s="92"/>
      <c r="O47" s="93"/>
      <c r="P47" s="94"/>
      <c r="Q47" s="94"/>
      <c r="R47" s="79"/>
      <c r="S47" s="79"/>
      <c r="T47" s="79"/>
      <c r="U47" s="79"/>
      <c r="V47" s="52"/>
      <c r="W47" s="52"/>
      <c r="X47" s="52"/>
      <c r="Y47" s="52"/>
      <c r="Z47" s="51"/>
      <c r="AA47" s="88">
        <v>47</v>
      </c>
      <c r="AB47" s="88"/>
      <c r="AC47" s="89"/>
      <c r="AD47" s="72" t="s">
        <v>2530</v>
      </c>
      <c r="AE47" s="72">
        <v>159</v>
      </c>
      <c r="AF47" s="72">
        <v>229</v>
      </c>
      <c r="AG47" s="72">
        <v>1801</v>
      </c>
      <c r="AH47" s="72">
        <v>16</v>
      </c>
      <c r="AI47" s="72">
        <v>-10800</v>
      </c>
      <c r="AJ47" s="72" t="s">
        <v>2754</v>
      </c>
      <c r="AK47" s="72" t="s">
        <v>2926</v>
      </c>
      <c r="AL47" s="76" t="s">
        <v>3058</v>
      </c>
      <c r="AM47" s="72" t="s">
        <v>377</v>
      </c>
      <c r="AN47" s="74">
        <v>40424.651145833333</v>
      </c>
      <c r="AO47" s="76" t="s">
        <v>3223</v>
      </c>
      <c r="AP47" s="72" t="b">
        <v>0</v>
      </c>
      <c r="AQ47" s="72" t="b">
        <v>0</v>
      </c>
      <c r="AR47" s="72" t="b">
        <v>0</v>
      </c>
      <c r="AS47" s="72" t="s">
        <v>317</v>
      </c>
      <c r="AT47" s="72">
        <v>5</v>
      </c>
      <c r="AU47" s="76" t="s">
        <v>325</v>
      </c>
      <c r="AV47" s="72" t="b">
        <v>0</v>
      </c>
      <c r="AW47" s="72" t="s">
        <v>333</v>
      </c>
      <c r="AX47" s="76" t="s">
        <v>3544</v>
      </c>
      <c r="AY47" s="72" t="s">
        <v>66</v>
      </c>
      <c r="AZ47" s="50" t="s">
        <v>1408</v>
      </c>
      <c r="BA47" s="50" t="s">
        <v>1408</v>
      </c>
      <c r="BB47" s="50" t="s">
        <v>1559</v>
      </c>
      <c r="BC47" s="50" t="s">
        <v>1559</v>
      </c>
      <c r="BD47" s="50"/>
      <c r="BE47" s="50"/>
      <c r="BF47" s="114" t="s">
        <v>4134</v>
      </c>
      <c r="BG47" s="114" t="s">
        <v>4134</v>
      </c>
      <c r="BH47" s="114" t="s">
        <v>4364</v>
      </c>
      <c r="BI47" s="114" t="s">
        <v>4364</v>
      </c>
      <c r="BJ47" s="2"/>
      <c r="BK47" s="3"/>
      <c r="BL47" s="3"/>
      <c r="BM47" s="3"/>
      <c r="BN47" s="3"/>
    </row>
    <row r="48" spans="1:66" x14ac:dyDescent="0.35">
      <c r="A48" s="70" t="s">
        <v>1075</v>
      </c>
      <c r="B48" s="83"/>
      <c r="C48" s="83"/>
      <c r="D48" s="84"/>
      <c r="E48" s="107"/>
      <c r="F48" s="80" t="s">
        <v>3442</v>
      </c>
      <c r="G48" s="108"/>
      <c r="H48" s="81"/>
      <c r="I48" s="87"/>
      <c r="J48" s="109"/>
      <c r="K48" s="81" t="s">
        <v>3791</v>
      </c>
      <c r="L48" s="110"/>
      <c r="M48" s="92"/>
      <c r="N48" s="92"/>
      <c r="O48" s="93"/>
      <c r="P48" s="94"/>
      <c r="Q48" s="94"/>
      <c r="R48" s="79"/>
      <c r="S48" s="79"/>
      <c r="T48" s="79"/>
      <c r="U48" s="79"/>
      <c r="V48" s="52"/>
      <c r="W48" s="52"/>
      <c r="X48" s="52"/>
      <c r="Y48" s="52"/>
      <c r="Z48" s="51"/>
      <c r="AA48" s="88">
        <v>48</v>
      </c>
      <c r="AB48" s="88"/>
      <c r="AC48" s="89"/>
      <c r="AD48" s="72" t="s">
        <v>2531</v>
      </c>
      <c r="AE48" s="72">
        <v>65</v>
      </c>
      <c r="AF48" s="72">
        <v>19187</v>
      </c>
      <c r="AG48" s="72">
        <v>1745</v>
      </c>
      <c r="AH48" s="72">
        <v>152</v>
      </c>
      <c r="AI48" s="72">
        <v>-10800</v>
      </c>
      <c r="AJ48" s="72" t="s">
        <v>2755</v>
      </c>
      <c r="AK48" s="72" t="s">
        <v>2926</v>
      </c>
      <c r="AL48" s="76" t="s">
        <v>3059</v>
      </c>
      <c r="AM48" s="72" t="s">
        <v>381</v>
      </c>
      <c r="AN48" s="74">
        <v>41115.875277777777</v>
      </c>
      <c r="AO48" s="76" t="s">
        <v>3224</v>
      </c>
      <c r="AP48" s="72" t="b">
        <v>0</v>
      </c>
      <c r="AQ48" s="72" t="b">
        <v>0</v>
      </c>
      <c r="AR48" s="72" t="b">
        <v>1</v>
      </c>
      <c r="AS48" s="72" t="s">
        <v>317</v>
      </c>
      <c r="AT48" s="72">
        <v>37</v>
      </c>
      <c r="AU48" s="76" t="s">
        <v>3368</v>
      </c>
      <c r="AV48" s="72" t="b">
        <v>1</v>
      </c>
      <c r="AW48" s="72" t="s">
        <v>333</v>
      </c>
      <c r="AX48" s="76" t="s">
        <v>3545</v>
      </c>
      <c r="AY48" s="72" t="s">
        <v>65</v>
      </c>
      <c r="AZ48" s="50"/>
      <c r="BA48" s="50"/>
      <c r="BB48" s="50"/>
      <c r="BC48" s="50"/>
      <c r="BD48" s="50"/>
      <c r="BE48" s="50"/>
      <c r="BF48" s="50"/>
      <c r="BG48" s="50"/>
      <c r="BH48" s="50"/>
      <c r="BI48" s="50"/>
      <c r="BJ48" s="2"/>
      <c r="BK48" s="3"/>
      <c r="BL48" s="3"/>
      <c r="BM48" s="3"/>
      <c r="BN48" s="3"/>
    </row>
    <row r="49" spans="1:66" x14ac:dyDescent="0.35">
      <c r="A49" s="70" t="s">
        <v>895</v>
      </c>
      <c r="B49" s="83"/>
      <c r="C49" s="83"/>
      <c r="D49" s="84"/>
      <c r="E49" s="107"/>
      <c r="F49" s="80" t="s">
        <v>1727</v>
      </c>
      <c r="G49" s="108"/>
      <c r="H49" s="81"/>
      <c r="I49" s="87"/>
      <c r="J49" s="109"/>
      <c r="K49" s="81" t="s">
        <v>3792</v>
      </c>
      <c r="L49" s="110"/>
      <c r="M49" s="92"/>
      <c r="N49" s="92"/>
      <c r="O49" s="93"/>
      <c r="P49" s="94"/>
      <c r="Q49" s="94"/>
      <c r="R49" s="79"/>
      <c r="S49" s="79"/>
      <c r="T49" s="79"/>
      <c r="U49" s="79"/>
      <c r="V49" s="52"/>
      <c r="W49" s="52"/>
      <c r="X49" s="52"/>
      <c r="Y49" s="52"/>
      <c r="Z49" s="51"/>
      <c r="AA49" s="88">
        <v>49</v>
      </c>
      <c r="AB49" s="88"/>
      <c r="AC49" s="89"/>
      <c r="AD49" s="72" t="s">
        <v>2532</v>
      </c>
      <c r="AE49" s="72">
        <v>19</v>
      </c>
      <c r="AF49" s="72">
        <v>6</v>
      </c>
      <c r="AG49" s="72">
        <v>164</v>
      </c>
      <c r="AH49" s="72">
        <v>0</v>
      </c>
      <c r="AI49" s="72"/>
      <c r="AJ49" s="72" t="s">
        <v>2756</v>
      </c>
      <c r="AK49" s="72" t="s">
        <v>2927</v>
      </c>
      <c r="AL49" s="76" t="s">
        <v>3060</v>
      </c>
      <c r="AM49" s="72"/>
      <c r="AN49" s="74">
        <v>41877.564444444448</v>
      </c>
      <c r="AO49" s="76" t="s">
        <v>3225</v>
      </c>
      <c r="AP49" s="72" t="b">
        <v>1</v>
      </c>
      <c r="AQ49" s="72" t="b">
        <v>0</v>
      </c>
      <c r="AR49" s="72" t="b">
        <v>1</v>
      </c>
      <c r="AS49" s="72" t="s">
        <v>318</v>
      </c>
      <c r="AT49" s="72">
        <v>0</v>
      </c>
      <c r="AU49" s="76" t="s">
        <v>320</v>
      </c>
      <c r="AV49" s="72" t="b">
        <v>0</v>
      </c>
      <c r="AW49" s="72" t="s">
        <v>333</v>
      </c>
      <c r="AX49" s="76" t="s">
        <v>3546</v>
      </c>
      <c r="AY49" s="72" t="s">
        <v>66</v>
      </c>
      <c r="AZ49" s="50" t="s">
        <v>1409</v>
      </c>
      <c r="BA49" s="50" t="s">
        <v>1409</v>
      </c>
      <c r="BB49" s="50" t="s">
        <v>1560</v>
      </c>
      <c r="BC49" s="50" t="s">
        <v>1560</v>
      </c>
      <c r="BD49" s="50"/>
      <c r="BE49" s="50"/>
      <c r="BF49" s="114" t="s">
        <v>4135</v>
      </c>
      <c r="BG49" s="114" t="s">
        <v>4135</v>
      </c>
      <c r="BH49" s="114" t="s">
        <v>4365</v>
      </c>
      <c r="BI49" s="114" t="s">
        <v>4365</v>
      </c>
      <c r="BJ49" s="2"/>
      <c r="BK49" s="3"/>
      <c r="BL49" s="3"/>
      <c r="BM49" s="3"/>
      <c r="BN49" s="3"/>
    </row>
    <row r="50" spans="1:66" x14ac:dyDescent="0.35">
      <c r="A50" s="70" t="s">
        <v>896</v>
      </c>
      <c r="B50" s="83"/>
      <c r="C50" s="83"/>
      <c r="D50" s="84"/>
      <c r="E50" s="107"/>
      <c r="F50" s="80" t="s">
        <v>3443</v>
      </c>
      <c r="G50" s="108"/>
      <c r="H50" s="81"/>
      <c r="I50" s="87"/>
      <c r="J50" s="109"/>
      <c r="K50" s="81" t="s">
        <v>3793</v>
      </c>
      <c r="L50" s="110"/>
      <c r="M50" s="92"/>
      <c r="N50" s="92"/>
      <c r="O50" s="93"/>
      <c r="P50" s="94"/>
      <c r="Q50" s="94"/>
      <c r="R50" s="79"/>
      <c r="S50" s="79"/>
      <c r="T50" s="79"/>
      <c r="U50" s="79"/>
      <c r="V50" s="52"/>
      <c r="W50" s="52"/>
      <c r="X50" s="52"/>
      <c r="Y50" s="52"/>
      <c r="Z50" s="51"/>
      <c r="AA50" s="88">
        <v>50</v>
      </c>
      <c r="AB50" s="88"/>
      <c r="AC50" s="89"/>
      <c r="AD50" s="72" t="s">
        <v>2533</v>
      </c>
      <c r="AE50" s="72">
        <v>396</v>
      </c>
      <c r="AF50" s="72">
        <v>51</v>
      </c>
      <c r="AG50" s="72">
        <v>115</v>
      </c>
      <c r="AH50" s="72">
        <v>1587</v>
      </c>
      <c r="AI50" s="72">
        <v>-14400</v>
      </c>
      <c r="AJ50" s="72"/>
      <c r="AK50" s="72" t="s">
        <v>371</v>
      </c>
      <c r="AL50" s="72"/>
      <c r="AM50" s="72" t="s">
        <v>304</v>
      </c>
      <c r="AN50" s="74">
        <v>39898.659699074073</v>
      </c>
      <c r="AO50" s="76" t="s">
        <v>3226</v>
      </c>
      <c r="AP50" s="72" t="b">
        <v>0</v>
      </c>
      <c r="AQ50" s="72" t="b">
        <v>0</v>
      </c>
      <c r="AR50" s="72" t="b">
        <v>1</v>
      </c>
      <c r="AS50" s="72" t="s">
        <v>237</v>
      </c>
      <c r="AT50" s="72">
        <v>1</v>
      </c>
      <c r="AU50" s="76" t="s">
        <v>3369</v>
      </c>
      <c r="AV50" s="72" t="b">
        <v>0</v>
      </c>
      <c r="AW50" s="72" t="s">
        <v>333</v>
      </c>
      <c r="AX50" s="76" t="s">
        <v>3547</v>
      </c>
      <c r="AY50" s="72" t="s">
        <v>66</v>
      </c>
      <c r="AZ50" s="50"/>
      <c r="BA50" s="50"/>
      <c r="BB50" s="50"/>
      <c r="BC50" s="50"/>
      <c r="BD50" s="50"/>
      <c r="BE50" s="50"/>
      <c r="BF50" s="114" t="s">
        <v>4136</v>
      </c>
      <c r="BG50" s="114" t="s">
        <v>4136</v>
      </c>
      <c r="BH50" s="114" t="s">
        <v>4366</v>
      </c>
      <c r="BI50" s="114" t="s">
        <v>4366</v>
      </c>
      <c r="BJ50" s="2"/>
      <c r="BK50" s="3"/>
      <c r="BL50" s="3"/>
      <c r="BM50" s="3"/>
      <c r="BN50" s="3"/>
    </row>
    <row r="51" spans="1:66" x14ac:dyDescent="0.35">
      <c r="A51" s="70" t="s">
        <v>952</v>
      </c>
      <c r="B51" s="83"/>
      <c r="C51" s="83"/>
      <c r="D51" s="84"/>
      <c r="E51" s="107"/>
      <c r="F51" s="80" t="s">
        <v>3444</v>
      </c>
      <c r="G51" s="108"/>
      <c r="H51" s="81"/>
      <c r="I51" s="87"/>
      <c r="J51" s="109"/>
      <c r="K51" s="81" t="s">
        <v>3794</v>
      </c>
      <c r="L51" s="110"/>
      <c r="M51" s="92"/>
      <c r="N51" s="92"/>
      <c r="O51" s="93"/>
      <c r="P51" s="94"/>
      <c r="Q51" s="94"/>
      <c r="R51" s="79"/>
      <c r="S51" s="79"/>
      <c r="T51" s="79"/>
      <c r="U51" s="79"/>
      <c r="V51" s="52"/>
      <c r="W51" s="52"/>
      <c r="X51" s="52"/>
      <c r="Y51" s="52"/>
      <c r="Z51" s="51"/>
      <c r="AA51" s="88">
        <v>51</v>
      </c>
      <c r="AB51" s="88"/>
      <c r="AC51" s="89"/>
      <c r="AD51" s="72" t="s">
        <v>2534</v>
      </c>
      <c r="AE51" s="72">
        <v>3772</v>
      </c>
      <c r="AF51" s="72">
        <v>55997</v>
      </c>
      <c r="AG51" s="72">
        <v>18854</v>
      </c>
      <c r="AH51" s="72">
        <v>4684</v>
      </c>
      <c r="AI51" s="72">
        <v>-14400</v>
      </c>
      <c r="AJ51" s="72" t="s">
        <v>2757</v>
      </c>
      <c r="AK51" s="72" t="s">
        <v>2928</v>
      </c>
      <c r="AL51" s="76" t="s">
        <v>3061</v>
      </c>
      <c r="AM51" s="72" t="s">
        <v>304</v>
      </c>
      <c r="AN51" s="74">
        <v>40309.853541666664</v>
      </c>
      <c r="AO51" s="76" t="s">
        <v>3227</v>
      </c>
      <c r="AP51" s="72" t="b">
        <v>0</v>
      </c>
      <c r="AQ51" s="72" t="b">
        <v>0</v>
      </c>
      <c r="AR51" s="72" t="b">
        <v>1</v>
      </c>
      <c r="AS51" s="72" t="s">
        <v>237</v>
      </c>
      <c r="AT51" s="72">
        <v>545</v>
      </c>
      <c r="AU51" s="76" t="s">
        <v>3370</v>
      </c>
      <c r="AV51" s="72" t="b">
        <v>1</v>
      </c>
      <c r="AW51" s="72" t="s">
        <v>333</v>
      </c>
      <c r="AX51" s="76" t="s">
        <v>3548</v>
      </c>
      <c r="AY51" s="72" t="s">
        <v>66</v>
      </c>
      <c r="AZ51" s="50"/>
      <c r="BA51" s="50"/>
      <c r="BB51" s="50"/>
      <c r="BC51" s="50"/>
      <c r="BD51" s="50"/>
      <c r="BE51" s="50"/>
      <c r="BF51" s="114" t="s">
        <v>4137</v>
      </c>
      <c r="BG51" s="114" t="s">
        <v>4137</v>
      </c>
      <c r="BH51" s="114" t="s">
        <v>4367</v>
      </c>
      <c r="BI51" s="114" t="s">
        <v>4367</v>
      </c>
      <c r="BJ51" s="2"/>
      <c r="BK51" s="3"/>
      <c r="BL51" s="3"/>
      <c r="BM51" s="3"/>
      <c r="BN51" s="3"/>
    </row>
    <row r="52" spans="1:66" x14ac:dyDescent="0.35">
      <c r="A52" s="70" t="s">
        <v>897</v>
      </c>
      <c r="B52" s="83"/>
      <c r="C52" s="83"/>
      <c r="D52" s="84"/>
      <c r="E52" s="107"/>
      <c r="F52" s="80" t="s">
        <v>1728</v>
      </c>
      <c r="G52" s="108"/>
      <c r="H52" s="81"/>
      <c r="I52" s="87"/>
      <c r="J52" s="109"/>
      <c r="K52" s="81" t="s">
        <v>3795</v>
      </c>
      <c r="L52" s="110"/>
      <c r="M52" s="92"/>
      <c r="N52" s="92"/>
      <c r="O52" s="93"/>
      <c r="P52" s="94"/>
      <c r="Q52" s="94"/>
      <c r="R52" s="79"/>
      <c r="S52" s="79"/>
      <c r="T52" s="79"/>
      <c r="U52" s="79"/>
      <c r="V52" s="52"/>
      <c r="W52" s="52"/>
      <c r="X52" s="52"/>
      <c r="Y52" s="52"/>
      <c r="Z52" s="51"/>
      <c r="AA52" s="88">
        <v>52</v>
      </c>
      <c r="AB52" s="88"/>
      <c r="AC52" s="89"/>
      <c r="AD52" s="72" t="s">
        <v>2535</v>
      </c>
      <c r="AE52" s="72">
        <v>5537</v>
      </c>
      <c r="AF52" s="72">
        <v>5358</v>
      </c>
      <c r="AG52" s="72">
        <v>4572</v>
      </c>
      <c r="AH52" s="72">
        <v>13</v>
      </c>
      <c r="AI52" s="72">
        <v>-10800</v>
      </c>
      <c r="AJ52" s="72" t="s">
        <v>2758</v>
      </c>
      <c r="AK52" s="72"/>
      <c r="AL52" s="76" t="s">
        <v>3062</v>
      </c>
      <c r="AM52" s="72" t="s">
        <v>3173</v>
      </c>
      <c r="AN52" s="74">
        <v>41100.588055555556</v>
      </c>
      <c r="AO52" s="72"/>
      <c r="AP52" s="72" t="b">
        <v>0</v>
      </c>
      <c r="AQ52" s="72" t="b">
        <v>0</v>
      </c>
      <c r="AR52" s="72" t="b">
        <v>0</v>
      </c>
      <c r="AS52" s="72" t="s">
        <v>317</v>
      </c>
      <c r="AT52" s="72">
        <v>43</v>
      </c>
      <c r="AU52" s="76" t="s">
        <v>327</v>
      </c>
      <c r="AV52" s="72" t="b">
        <v>0</v>
      </c>
      <c r="AW52" s="72" t="s">
        <v>333</v>
      </c>
      <c r="AX52" s="76" t="s">
        <v>3549</v>
      </c>
      <c r="AY52" s="72" t="s">
        <v>66</v>
      </c>
      <c r="AZ52" s="50" t="s">
        <v>1410</v>
      </c>
      <c r="BA52" s="50" t="s">
        <v>1410</v>
      </c>
      <c r="BB52" s="50" t="s">
        <v>1561</v>
      </c>
      <c r="BC52" s="50" t="s">
        <v>1561</v>
      </c>
      <c r="BD52" s="50"/>
      <c r="BE52" s="50"/>
      <c r="BF52" s="114" t="s">
        <v>4113</v>
      </c>
      <c r="BG52" s="114" t="s">
        <v>4113</v>
      </c>
      <c r="BH52" s="114" t="s">
        <v>4344</v>
      </c>
      <c r="BI52" s="114" t="s">
        <v>4344</v>
      </c>
      <c r="BJ52" s="2"/>
      <c r="BK52" s="3"/>
      <c r="BL52" s="3"/>
      <c r="BM52" s="3"/>
      <c r="BN52" s="3"/>
    </row>
    <row r="53" spans="1:66" x14ac:dyDescent="0.35">
      <c r="A53" s="70" t="s">
        <v>898</v>
      </c>
      <c r="B53" s="83"/>
      <c r="C53" s="83"/>
      <c r="D53" s="84"/>
      <c r="E53" s="107"/>
      <c r="F53" s="80" t="s">
        <v>1729</v>
      </c>
      <c r="G53" s="108"/>
      <c r="H53" s="81"/>
      <c r="I53" s="87"/>
      <c r="J53" s="109"/>
      <c r="K53" s="81" t="s">
        <v>3796</v>
      </c>
      <c r="L53" s="110"/>
      <c r="M53" s="92"/>
      <c r="N53" s="92"/>
      <c r="O53" s="93"/>
      <c r="P53" s="94"/>
      <c r="Q53" s="94"/>
      <c r="R53" s="79"/>
      <c r="S53" s="79"/>
      <c r="T53" s="79"/>
      <c r="U53" s="79"/>
      <c r="V53" s="52"/>
      <c r="W53" s="52"/>
      <c r="X53" s="52"/>
      <c r="Y53" s="52"/>
      <c r="Z53" s="51"/>
      <c r="AA53" s="88">
        <v>53</v>
      </c>
      <c r="AB53" s="88"/>
      <c r="AC53" s="89"/>
      <c r="AD53" s="72" t="s">
        <v>2536</v>
      </c>
      <c r="AE53" s="72">
        <v>70</v>
      </c>
      <c r="AF53" s="72">
        <v>25</v>
      </c>
      <c r="AG53" s="72">
        <v>1990</v>
      </c>
      <c r="AH53" s="72">
        <v>196</v>
      </c>
      <c r="AI53" s="72">
        <v>19800</v>
      </c>
      <c r="AJ53" s="72" t="s">
        <v>2759</v>
      </c>
      <c r="AK53" s="72" t="s">
        <v>2929</v>
      </c>
      <c r="AL53" s="72"/>
      <c r="AM53" s="72" t="s">
        <v>310</v>
      </c>
      <c r="AN53" s="74">
        <v>40573.165266203701</v>
      </c>
      <c r="AO53" s="76" t="s">
        <v>3228</v>
      </c>
      <c r="AP53" s="72" t="b">
        <v>0</v>
      </c>
      <c r="AQ53" s="72" t="b">
        <v>0</v>
      </c>
      <c r="AR53" s="72" t="b">
        <v>0</v>
      </c>
      <c r="AS53" s="72" t="s">
        <v>237</v>
      </c>
      <c r="AT53" s="72">
        <v>4</v>
      </c>
      <c r="AU53" s="76" t="s">
        <v>3371</v>
      </c>
      <c r="AV53" s="72" t="b">
        <v>0</v>
      </c>
      <c r="AW53" s="72" t="s">
        <v>333</v>
      </c>
      <c r="AX53" s="76" t="s">
        <v>3550</v>
      </c>
      <c r="AY53" s="72" t="s">
        <v>66</v>
      </c>
      <c r="AZ53" s="50" t="s">
        <v>1411</v>
      </c>
      <c r="BA53" s="50" t="s">
        <v>1411</v>
      </c>
      <c r="BB53" s="50" t="s">
        <v>229</v>
      </c>
      <c r="BC53" s="50" t="s">
        <v>229</v>
      </c>
      <c r="BD53" s="50"/>
      <c r="BE53" s="50"/>
      <c r="BF53" s="114" t="s">
        <v>4138</v>
      </c>
      <c r="BG53" s="114" t="s">
        <v>4138</v>
      </c>
      <c r="BH53" s="114" t="s">
        <v>4368</v>
      </c>
      <c r="BI53" s="114" t="s">
        <v>4368</v>
      </c>
      <c r="BJ53" s="2"/>
      <c r="BK53" s="3"/>
      <c r="BL53" s="3"/>
      <c r="BM53" s="3"/>
      <c r="BN53" s="3"/>
    </row>
    <row r="54" spans="1:66" x14ac:dyDescent="0.35">
      <c r="A54" s="70" t="s">
        <v>1076</v>
      </c>
      <c r="B54" s="83"/>
      <c r="C54" s="83"/>
      <c r="D54" s="84"/>
      <c r="E54" s="107"/>
      <c r="F54" s="80" t="s">
        <v>3445</v>
      </c>
      <c r="G54" s="108"/>
      <c r="H54" s="81"/>
      <c r="I54" s="87"/>
      <c r="J54" s="109"/>
      <c r="K54" s="81" t="s">
        <v>3797</v>
      </c>
      <c r="L54" s="110"/>
      <c r="M54" s="92"/>
      <c r="N54" s="92"/>
      <c r="O54" s="93"/>
      <c r="P54" s="94"/>
      <c r="Q54" s="94"/>
      <c r="R54" s="79"/>
      <c r="S54" s="79"/>
      <c r="T54" s="79"/>
      <c r="U54" s="79"/>
      <c r="V54" s="52"/>
      <c r="W54" s="52"/>
      <c r="X54" s="52"/>
      <c r="Y54" s="52"/>
      <c r="Z54" s="51"/>
      <c r="AA54" s="88">
        <v>54</v>
      </c>
      <c r="AB54" s="88"/>
      <c r="AC54" s="89"/>
      <c r="AD54" s="72" t="s">
        <v>2537</v>
      </c>
      <c r="AE54" s="72">
        <v>112</v>
      </c>
      <c r="AF54" s="72">
        <v>878145</v>
      </c>
      <c r="AG54" s="72">
        <v>28938</v>
      </c>
      <c r="AH54" s="72">
        <v>1824</v>
      </c>
      <c r="AI54" s="72">
        <v>19800</v>
      </c>
      <c r="AJ54" s="72" t="s">
        <v>2760</v>
      </c>
      <c r="AK54" s="72" t="s">
        <v>2930</v>
      </c>
      <c r="AL54" s="76" t="s">
        <v>3063</v>
      </c>
      <c r="AM54" s="72" t="s">
        <v>310</v>
      </c>
      <c r="AN54" s="74">
        <v>39974.635567129626</v>
      </c>
      <c r="AO54" s="76" t="s">
        <v>3229</v>
      </c>
      <c r="AP54" s="72" t="b">
        <v>0</v>
      </c>
      <c r="AQ54" s="72" t="b">
        <v>0</v>
      </c>
      <c r="AR54" s="72" t="b">
        <v>0</v>
      </c>
      <c r="AS54" s="72" t="s">
        <v>237</v>
      </c>
      <c r="AT54" s="72">
        <v>938</v>
      </c>
      <c r="AU54" s="76" t="s">
        <v>3372</v>
      </c>
      <c r="AV54" s="72" t="b">
        <v>1</v>
      </c>
      <c r="AW54" s="72" t="s">
        <v>333</v>
      </c>
      <c r="AX54" s="76" t="s">
        <v>3551</v>
      </c>
      <c r="AY54" s="72" t="s">
        <v>65</v>
      </c>
      <c r="AZ54" s="50"/>
      <c r="BA54" s="50"/>
      <c r="BB54" s="50"/>
      <c r="BC54" s="50"/>
      <c r="BD54" s="50"/>
      <c r="BE54" s="50"/>
      <c r="BF54" s="50"/>
      <c r="BG54" s="50"/>
      <c r="BH54" s="50"/>
      <c r="BI54" s="50"/>
      <c r="BJ54" s="2"/>
      <c r="BK54" s="3"/>
      <c r="BL54" s="3"/>
      <c r="BM54" s="3"/>
      <c r="BN54" s="3"/>
    </row>
    <row r="55" spans="1:66" x14ac:dyDescent="0.35">
      <c r="A55" s="70" t="s">
        <v>899</v>
      </c>
      <c r="B55" s="83"/>
      <c r="C55" s="83"/>
      <c r="D55" s="84"/>
      <c r="E55" s="107"/>
      <c r="F55" s="80" t="s">
        <v>1730</v>
      </c>
      <c r="G55" s="108"/>
      <c r="H55" s="81"/>
      <c r="I55" s="87"/>
      <c r="J55" s="109"/>
      <c r="K55" s="81" t="s">
        <v>3798</v>
      </c>
      <c r="L55" s="110"/>
      <c r="M55" s="92"/>
      <c r="N55" s="92"/>
      <c r="O55" s="93"/>
      <c r="P55" s="94"/>
      <c r="Q55" s="94"/>
      <c r="R55" s="79"/>
      <c r="S55" s="79"/>
      <c r="T55" s="79"/>
      <c r="U55" s="79"/>
      <c r="V55" s="52"/>
      <c r="W55" s="52"/>
      <c r="X55" s="52"/>
      <c r="Y55" s="52"/>
      <c r="Z55" s="51"/>
      <c r="AA55" s="88">
        <v>55</v>
      </c>
      <c r="AB55" s="88"/>
      <c r="AC55" s="89"/>
      <c r="AD55" s="72" t="s">
        <v>2538</v>
      </c>
      <c r="AE55" s="72">
        <v>91</v>
      </c>
      <c r="AF55" s="72">
        <v>3</v>
      </c>
      <c r="AG55" s="72">
        <v>3</v>
      </c>
      <c r="AH55" s="72">
        <v>13</v>
      </c>
      <c r="AI55" s="72"/>
      <c r="AJ55" s="72"/>
      <c r="AK55" s="72"/>
      <c r="AL55" s="72"/>
      <c r="AM55" s="72"/>
      <c r="AN55" s="74">
        <v>42542.531307870369</v>
      </c>
      <c r="AO55" s="72"/>
      <c r="AP55" s="72" t="b">
        <v>1</v>
      </c>
      <c r="AQ55" s="72" t="b">
        <v>0</v>
      </c>
      <c r="AR55" s="72" t="b">
        <v>0</v>
      </c>
      <c r="AS55" s="72" t="s">
        <v>237</v>
      </c>
      <c r="AT55" s="72">
        <v>0</v>
      </c>
      <c r="AU55" s="72"/>
      <c r="AV55" s="72" t="b">
        <v>0</v>
      </c>
      <c r="AW55" s="72" t="s">
        <v>333</v>
      </c>
      <c r="AX55" s="76" t="s">
        <v>3552</v>
      </c>
      <c r="AY55" s="72" t="s">
        <v>66</v>
      </c>
      <c r="AZ55" s="50"/>
      <c r="BA55" s="50"/>
      <c r="BB55" s="50"/>
      <c r="BC55" s="50"/>
      <c r="BD55" s="50"/>
      <c r="BE55" s="50"/>
      <c r="BF55" s="114" t="s">
        <v>4139</v>
      </c>
      <c r="BG55" s="114" t="s">
        <v>4139</v>
      </c>
      <c r="BH55" s="114" t="s">
        <v>4369</v>
      </c>
      <c r="BI55" s="114" t="s">
        <v>4369</v>
      </c>
      <c r="BJ55" s="2"/>
      <c r="BK55" s="3"/>
      <c r="BL55" s="3"/>
      <c r="BM55" s="3"/>
      <c r="BN55" s="3"/>
    </row>
    <row r="56" spans="1:66" x14ac:dyDescent="0.35">
      <c r="A56" s="70" t="s">
        <v>1077</v>
      </c>
      <c r="B56" s="83"/>
      <c r="C56" s="83"/>
      <c r="D56" s="84"/>
      <c r="E56" s="107"/>
      <c r="F56" s="80" t="s">
        <v>3446</v>
      </c>
      <c r="G56" s="108"/>
      <c r="H56" s="81"/>
      <c r="I56" s="87"/>
      <c r="J56" s="109"/>
      <c r="K56" s="81" t="s">
        <v>3799</v>
      </c>
      <c r="L56" s="110"/>
      <c r="M56" s="92"/>
      <c r="N56" s="92"/>
      <c r="O56" s="93"/>
      <c r="P56" s="94"/>
      <c r="Q56" s="94"/>
      <c r="R56" s="79"/>
      <c r="S56" s="79"/>
      <c r="T56" s="79"/>
      <c r="U56" s="79"/>
      <c r="V56" s="52"/>
      <c r="W56" s="52"/>
      <c r="X56" s="52"/>
      <c r="Y56" s="52"/>
      <c r="Z56" s="51"/>
      <c r="AA56" s="88">
        <v>56</v>
      </c>
      <c r="AB56" s="88"/>
      <c r="AC56" s="89"/>
      <c r="AD56" s="72" t="s">
        <v>2539</v>
      </c>
      <c r="AE56" s="72">
        <v>0</v>
      </c>
      <c r="AF56" s="72">
        <v>51980</v>
      </c>
      <c r="AG56" s="72">
        <v>1392</v>
      </c>
      <c r="AH56" s="72">
        <v>106</v>
      </c>
      <c r="AI56" s="72">
        <v>14400</v>
      </c>
      <c r="AJ56" s="72" t="s">
        <v>2761</v>
      </c>
      <c r="AK56" s="72" t="s">
        <v>2931</v>
      </c>
      <c r="AL56" s="76" t="s">
        <v>3064</v>
      </c>
      <c r="AM56" s="72" t="s">
        <v>3174</v>
      </c>
      <c r="AN56" s="74">
        <v>42296.270370370374</v>
      </c>
      <c r="AO56" s="76" t="s">
        <v>3230</v>
      </c>
      <c r="AP56" s="72" t="b">
        <v>1</v>
      </c>
      <c r="AQ56" s="72" t="b">
        <v>0</v>
      </c>
      <c r="AR56" s="72" t="b">
        <v>1</v>
      </c>
      <c r="AS56" s="72" t="s">
        <v>237</v>
      </c>
      <c r="AT56" s="72">
        <v>40</v>
      </c>
      <c r="AU56" s="76" t="s">
        <v>320</v>
      </c>
      <c r="AV56" s="72" t="b">
        <v>0</v>
      </c>
      <c r="AW56" s="72" t="s">
        <v>333</v>
      </c>
      <c r="AX56" s="76" t="s">
        <v>3553</v>
      </c>
      <c r="AY56" s="72" t="s">
        <v>65</v>
      </c>
      <c r="AZ56" s="50"/>
      <c r="BA56" s="50"/>
      <c r="BB56" s="50"/>
      <c r="BC56" s="50"/>
      <c r="BD56" s="50"/>
      <c r="BE56" s="50"/>
      <c r="BF56" s="50"/>
      <c r="BG56" s="50"/>
      <c r="BH56" s="50"/>
      <c r="BI56" s="50"/>
      <c r="BJ56" s="2"/>
      <c r="BK56" s="3"/>
      <c r="BL56" s="3"/>
      <c r="BM56" s="3"/>
      <c r="BN56" s="3"/>
    </row>
    <row r="57" spans="1:66" x14ac:dyDescent="0.35">
      <c r="A57" s="70" t="s">
        <v>900</v>
      </c>
      <c r="B57" s="83"/>
      <c r="C57" s="83"/>
      <c r="D57" s="84"/>
      <c r="E57" s="107"/>
      <c r="F57" s="80" t="s">
        <v>3447</v>
      </c>
      <c r="G57" s="108"/>
      <c r="H57" s="81"/>
      <c r="I57" s="87"/>
      <c r="J57" s="109"/>
      <c r="K57" s="81" t="s">
        <v>3800</v>
      </c>
      <c r="L57" s="110"/>
      <c r="M57" s="92"/>
      <c r="N57" s="92"/>
      <c r="O57" s="93"/>
      <c r="P57" s="94"/>
      <c r="Q57" s="94"/>
      <c r="R57" s="79"/>
      <c r="S57" s="79"/>
      <c r="T57" s="79"/>
      <c r="U57" s="79"/>
      <c r="V57" s="52"/>
      <c r="W57" s="52"/>
      <c r="X57" s="52"/>
      <c r="Y57" s="52"/>
      <c r="Z57" s="51"/>
      <c r="AA57" s="88">
        <v>57</v>
      </c>
      <c r="AB57" s="88"/>
      <c r="AC57" s="89"/>
      <c r="AD57" s="72" t="s">
        <v>2540</v>
      </c>
      <c r="AE57" s="72">
        <v>176</v>
      </c>
      <c r="AF57" s="72">
        <v>279</v>
      </c>
      <c r="AG57" s="72">
        <v>5618</v>
      </c>
      <c r="AH57" s="72">
        <v>5</v>
      </c>
      <c r="AI57" s="72">
        <v>3600</v>
      </c>
      <c r="AJ57" s="72" t="s">
        <v>2762</v>
      </c>
      <c r="AK57" s="72" t="s">
        <v>2932</v>
      </c>
      <c r="AL57" s="76" t="s">
        <v>3065</v>
      </c>
      <c r="AM57" s="72" t="s">
        <v>306</v>
      </c>
      <c r="AN57" s="74">
        <v>39909.005613425928</v>
      </c>
      <c r="AO57" s="72"/>
      <c r="AP57" s="72" t="b">
        <v>1</v>
      </c>
      <c r="AQ57" s="72" t="b">
        <v>0</v>
      </c>
      <c r="AR57" s="72" t="b">
        <v>0</v>
      </c>
      <c r="AS57" s="72" t="s">
        <v>237</v>
      </c>
      <c r="AT57" s="72">
        <v>10</v>
      </c>
      <c r="AU57" s="76" t="s">
        <v>320</v>
      </c>
      <c r="AV57" s="72" t="b">
        <v>0</v>
      </c>
      <c r="AW57" s="72" t="s">
        <v>333</v>
      </c>
      <c r="AX57" s="76" t="s">
        <v>3554</v>
      </c>
      <c r="AY57" s="72" t="s">
        <v>66</v>
      </c>
      <c r="AZ57" s="50" t="s">
        <v>1412</v>
      </c>
      <c r="BA57" s="50" t="s">
        <v>1412</v>
      </c>
      <c r="BB57" s="50" t="s">
        <v>226</v>
      </c>
      <c r="BC57" s="50" t="s">
        <v>226</v>
      </c>
      <c r="BD57" s="50"/>
      <c r="BE57" s="50"/>
      <c r="BF57" s="114" t="s">
        <v>4140</v>
      </c>
      <c r="BG57" s="114" t="s">
        <v>4140</v>
      </c>
      <c r="BH57" s="114" t="s">
        <v>4370</v>
      </c>
      <c r="BI57" s="114" t="s">
        <v>4370</v>
      </c>
      <c r="BJ57" s="2"/>
      <c r="BK57" s="3"/>
      <c r="BL57" s="3"/>
      <c r="BM57" s="3"/>
      <c r="BN57" s="3"/>
    </row>
    <row r="58" spans="1:66" x14ac:dyDescent="0.35">
      <c r="A58" s="70" t="s">
        <v>901</v>
      </c>
      <c r="B58" s="83"/>
      <c r="C58" s="83"/>
      <c r="D58" s="84"/>
      <c r="E58" s="107"/>
      <c r="F58" s="80" t="s">
        <v>1731</v>
      </c>
      <c r="G58" s="108"/>
      <c r="H58" s="81"/>
      <c r="I58" s="87"/>
      <c r="J58" s="109"/>
      <c r="K58" s="81" t="s">
        <v>3801</v>
      </c>
      <c r="L58" s="110"/>
      <c r="M58" s="92"/>
      <c r="N58" s="92"/>
      <c r="O58" s="93"/>
      <c r="P58" s="94"/>
      <c r="Q58" s="94"/>
      <c r="R58" s="79"/>
      <c r="S58" s="79"/>
      <c r="T58" s="79"/>
      <c r="U58" s="79"/>
      <c r="V58" s="52"/>
      <c r="W58" s="52"/>
      <c r="X58" s="52"/>
      <c r="Y58" s="52"/>
      <c r="Z58" s="51"/>
      <c r="AA58" s="88">
        <v>58</v>
      </c>
      <c r="AB58" s="88"/>
      <c r="AC58" s="89"/>
      <c r="AD58" s="72" t="s">
        <v>2541</v>
      </c>
      <c r="AE58" s="72">
        <v>2851</v>
      </c>
      <c r="AF58" s="72">
        <v>749</v>
      </c>
      <c r="AG58" s="72">
        <v>8091</v>
      </c>
      <c r="AH58" s="72">
        <v>5884</v>
      </c>
      <c r="AI58" s="72">
        <v>3600</v>
      </c>
      <c r="AJ58" s="72" t="s">
        <v>2763</v>
      </c>
      <c r="AK58" s="72" t="s">
        <v>2933</v>
      </c>
      <c r="AL58" s="72"/>
      <c r="AM58" s="72" t="s">
        <v>302</v>
      </c>
      <c r="AN58" s="74">
        <v>39871.96675925926</v>
      </c>
      <c r="AO58" s="76" t="s">
        <v>3231</v>
      </c>
      <c r="AP58" s="72" t="b">
        <v>0</v>
      </c>
      <c r="AQ58" s="72" t="b">
        <v>0</v>
      </c>
      <c r="AR58" s="72" t="b">
        <v>1</v>
      </c>
      <c r="AS58" s="72" t="s">
        <v>237</v>
      </c>
      <c r="AT58" s="72">
        <v>21</v>
      </c>
      <c r="AU58" s="76" t="s">
        <v>325</v>
      </c>
      <c r="AV58" s="72" t="b">
        <v>0</v>
      </c>
      <c r="AW58" s="72" t="s">
        <v>333</v>
      </c>
      <c r="AX58" s="76" t="s">
        <v>3555</v>
      </c>
      <c r="AY58" s="72" t="s">
        <v>66</v>
      </c>
      <c r="AZ58" s="50"/>
      <c r="BA58" s="50"/>
      <c r="BB58" s="50"/>
      <c r="BC58" s="50"/>
      <c r="BD58" s="50"/>
      <c r="BE58" s="50"/>
      <c r="BF58" s="114" t="s">
        <v>4141</v>
      </c>
      <c r="BG58" s="114" t="s">
        <v>4141</v>
      </c>
      <c r="BH58" s="114" t="s">
        <v>4371</v>
      </c>
      <c r="BI58" s="114" t="s">
        <v>4371</v>
      </c>
      <c r="BJ58" s="2"/>
      <c r="BK58" s="3"/>
      <c r="BL58" s="3"/>
      <c r="BM58" s="3"/>
      <c r="BN58" s="3"/>
    </row>
    <row r="59" spans="1:66" x14ac:dyDescent="0.35">
      <c r="A59" s="70" t="s">
        <v>1078</v>
      </c>
      <c r="B59" s="83"/>
      <c r="C59" s="83"/>
      <c r="D59" s="84"/>
      <c r="E59" s="107"/>
      <c r="F59" s="80" t="s">
        <v>3448</v>
      </c>
      <c r="G59" s="108"/>
      <c r="H59" s="81"/>
      <c r="I59" s="87"/>
      <c r="J59" s="109"/>
      <c r="K59" s="81" t="s">
        <v>3802</v>
      </c>
      <c r="L59" s="110"/>
      <c r="M59" s="92"/>
      <c r="N59" s="92"/>
      <c r="O59" s="93"/>
      <c r="P59" s="94"/>
      <c r="Q59" s="94"/>
      <c r="R59" s="79"/>
      <c r="S59" s="79"/>
      <c r="T59" s="79"/>
      <c r="U59" s="79"/>
      <c r="V59" s="52"/>
      <c r="W59" s="52"/>
      <c r="X59" s="52"/>
      <c r="Y59" s="52"/>
      <c r="Z59" s="51"/>
      <c r="AA59" s="88">
        <v>59</v>
      </c>
      <c r="AB59" s="88"/>
      <c r="AC59" s="89"/>
      <c r="AD59" s="72" t="s">
        <v>2542</v>
      </c>
      <c r="AE59" s="72">
        <v>256</v>
      </c>
      <c r="AF59" s="72">
        <v>1152</v>
      </c>
      <c r="AG59" s="72">
        <v>27849</v>
      </c>
      <c r="AH59" s="72">
        <v>443</v>
      </c>
      <c r="AI59" s="72">
        <v>3600</v>
      </c>
      <c r="AJ59" s="72" t="s">
        <v>2764</v>
      </c>
      <c r="AK59" s="72" t="s">
        <v>2934</v>
      </c>
      <c r="AL59" s="76" t="s">
        <v>3066</v>
      </c>
      <c r="AM59" s="72" t="s">
        <v>305</v>
      </c>
      <c r="AN59" s="74">
        <v>39678.1016087963</v>
      </c>
      <c r="AO59" s="76" t="s">
        <v>3232</v>
      </c>
      <c r="AP59" s="72" t="b">
        <v>0</v>
      </c>
      <c r="AQ59" s="72" t="b">
        <v>0</v>
      </c>
      <c r="AR59" s="72" t="b">
        <v>0</v>
      </c>
      <c r="AS59" s="72" t="s">
        <v>237</v>
      </c>
      <c r="AT59" s="72">
        <v>42</v>
      </c>
      <c r="AU59" s="76" t="s">
        <v>3373</v>
      </c>
      <c r="AV59" s="72" t="b">
        <v>0</v>
      </c>
      <c r="AW59" s="72" t="s">
        <v>333</v>
      </c>
      <c r="AX59" s="76" t="s">
        <v>3556</v>
      </c>
      <c r="AY59" s="72" t="s">
        <v>65</v>
      </c>
      <c r="AZ59" s="50"/>
      <c r="BA59" s="50"/>
      <c r="BB59" s="50"/>
      <c r="BC59" s="50"/>
      <c r="BD59" s="50"/>
      <c r="BE59" s="50"/>
      <c r="BF59" s="50"/>
      <c r="BG59" s="50"/>
      <c r="BH59" s="50"/>
      <c r="BI59" s="50"/>
      <c r="BJ59" s="2"/>
      <c r="BK59" s="3"/>
      <c r="BL59" s="3"/>
      <c r="BM59" s="3"/>
      <c r="BN59" s="3"/>
    </row>
    <row r="60" spans="1:66" x14ac:dyDescent="0.35">
      <c r="A60" s="70" t="s">
        <v>902</v>
      </c>
      <c r="B60" s="83"/>
      <c r="C60" s="83"/>
      <c r="D60" s="84"/>
      <c r="E60" s="107"/>
      <c r="F60" s="80" t="s">
        <v>1732</v>
      </c>
      <c r="G60" s="108"/>
      <c r="H60" s="81"/>
      <c r="I60" s="87"/>
      <c r="J60" s="109"/>
      <c r="K60" s="81" t="s">
        <v>3803</v>
      </c>
      <c r="L60" s="110"/>
      <c r="M60" s="92"/>
      <c r="N60" s="92"/>
      <c r="O60" s="93"/>
      <c r="P60" s="94"/>
      <c r="Q60" s="94"/>
      <c r="R60" s="79"/>
      <c r="S60" s="79"/>
      <c r="T60" s="79"/>
      <c r="U60" s="79"/>
      <c r="V60" s="52"/>
      <c r="W60" s="52"/>
      <c r="X60" s="52"/>
      <c r="Y60" s="52"/>
      <c r="Z60" s="51"/>
      <c r="AA60" s="88">
        <v>60</v>
      </c>
      <c r="AB60" s="88"/>
      <c r="AC60" s="89"/>
      <c r="AD60" s="72" t="s">
        <v>1562</v>
      </c>
      <c r="AE60" s="72">
        <v>49</v>
      </c>
      <c r="AF60" s="72">
        <v>991</v>
      </c>
      <c r="AG60" s="72">
        <v>65750</v>
      </c>
      <c r="AH60" s="72">
        <v>0</v>
      </c>
      <c r="AI60" s="72">
        <v>10800</v>
      </c>
      <c r="AJ60" s="72" t="s">
        <v>2765</v>
      </c>
      <c r="AK60" s="72"/>
      <c r="AL60" s="76" t="s">
        <v>3067</v>
      </c>
      <c r="AM60" s="72" t="s">
        <v>731</v>
      </c>
      <c r="AN60" s="74">
        <v>41458.710081018522</v>
      </c>
      <c r="AO60" s="76" t="s">
        <v>3233</v>
      </c>
      <c r="AP60" s="72" t="b">
        <v>1</v>
      </c>
      <c r="AQ60" s="72" t="b">
        <v>0</v>
      </c>
      <c r="AR60" s="72" t="b">
        <v>0</v>
      </c>
      <c r="AS60" s="72" t="s">
        <v>318</v>
      </c>
      <c r="AT60" s="72">
        <v>12</v>
      </c>
      <c r="AU60" s="76" t="s">
        <v>320</v>
      </c>
      <c r="AV60" s="72" t="b">
        <v>0</v>
      </c>
      <c r="AW60" s="72" t="s">
        <v>333</v>
      </c>
      <c r="AX60" s="76" t="s">
        <v>3557</v>
      </c>
      <c r="AY60" s="72" t="s">
        <v>66</v>
      </c>
      <c r="AZ60" s="50" t="s">
        <v>1413</v>
      </c>
      <c r="BA60" s="50" t="s">
        <v>1413</v>
      </c>
      <c r="BB60" s="50" t="s">
        <v>222</v>
      </c>
      <c r="BC60" s="50" t="s">
        <v>222</v>
      </c>
      <c r="BD60" s="50"/>
      <c r="BE60" s="50"/>
      <c r="BF60" s="114" t="s">
        <v>4142</v>
      </c>
      <c r="BG60" s="114" t="s">
        <v>4142</v>
      </c>
      <c r="BH60" s="114" t="s">
        <v>4372</v>
      </c>
      <c r="BI60" s="114" t="s">
        <v>4372</v>
      </c>
      <c r="BJ60" s="2"/>
      <c r="BK60" s="3"/>
      <c r="BL60" s="3"/>
      <c r="BM60" s="3"/>
      <c r="BN60" s="3"/>
    </row>
    <row r="61" spans="1:66" x14ac:dyDescent="0.35">
      <c r="A61" s="70" t="s">
        <v>903</v>
      </c>
      <c r="B61" s="83"/>
      <c r="C61" s="83"/>
      <c r="D61" s="84"/>
      <c r="E61" s="107"/>
      <c r="F61" s="80" t="s">
        <v>1733</v>
      </c>
      <c r="G61" s="108"/>
      <c r="H61" s="81"/>
      <c r="I61" s="87"/>
      <c r="J61" s="109"/>
      <c r="K61" s="81" t="s">
        <v>3804</v>
      </c>
      <c r="L61" s="110"/>
      <c r="M61" s="92"/>
      <c r="N61" s="92"/>
      <c r="O61" s="93"/>
      <c r="P61" s="94"/>
      <c r="Q61" s="94"/>
      <c r="R61" s="79"/>
      <c r="S61" s="79"/>
      <c r="T61" s="79"/>
      <c r="U61" s="79"/>
      <c r="V61" s="52"/>
      <c r="W61" s="52"/>
      <c r="X61" s="52"/>
      <c r="Y61" s="52"/>
      <c r="Z61" s="51"/>
      <c r="AA61" s="88">
        <v>61</v>
      </c>
      <c r="AB61" s="88"/>
      <c r="AC61" s="89"/>
      <c r="AD61" s="72" t="s">
        <v>2543</v>
      </c>
      <c r="AE61" s="72">
        <v>1682</v>
      </c>
      <c r="AF61" s="72">
        <v>1936</v>
      </c>
      <c r="AG61" s="72">
        <v>101408</v>
      </c>
      <c r="AH61" s="72">
        <v>3</v>
      </c>
      <c r="AI61" s="72">
        <v>14400</v>
      </c>
      <c r="AJ61" s="72" t="s">
        <v>2766</v>
      </c>
      <c r="AK61" s="72"/>
      <c r="AL61" s="76" t="s">
        <v>3068</v>
      </c>
      <c r="AM61" s="72" t="s">
        <v>3174</v>
      </c>
      <c r="AN61" s="74">
        <v>41099.853715277779</v>
      </c>
      <c r="AO61" s="72"/>
      <c r="AP61" s="72" t="b">
        <v>1</v>
      </c>
      <c r="AQ61" s="72" t="b">
        <v>0</v>
      </c>
      <c r="AR61" s="72" t="b">
        <v>0</v>
      </c>
      <c r="AS61" s="72" t="s">
        <v>318</v>
      </c>
      <c r="AT61" s="72">
        <v>34</v>
      </c>
      <c r="AU61" s="76" t="s">
        <v>320</v>
      </c>
      <c r="AV61" s="72" t="b">
        <v>0</v>
      </c>
      <c r="AW61" s="72" t="s">
        <v>333</v>
      </c>
      <c r="AX61" s="76" t="s">
        <v>3558</v>
      </c>
      <c r="AY61" s="72" t="s">
        <v>66</v>
      </c>
      <c r="AZ61" s="50" t="s">
        <v>1414</v>
      </c>
      <c r="BA61" s="50" t="s">
        <v>1414</v>
      </c>
      <c r="BB61" s="50" t="s">
        <v>1562</v>
      </c>
      <c r="BC61" s="50" t="s">
        <v>1562</v>
      </c>
      <c r="BD61" s="50"/>
      <c r="BE61" s="50"/>
      <c r="BF61" s="114" t="s">
        <v>4143</v>
      </c>
      <c r="BG61" s="114" t="s">
        <v>4143</v>
      </c>
      <c r="BH61" s="114" t="s">
        <v>4373</v>
      </c>
      <c r="BI61" s="114" t="s">
        <v>4373</v>
      </c>
      <c r="BJ61" s="2"/>
      <c r="BK61" s="3"/>
      <c r="BL61" s="3"/>
      <c r="BM61" s="3"/>
      <c r="BN61" s="3"/>
    </row>
    <row r="62" spans="1:66" x14ac:dyDescent="0.35">
      <c r="A62" s="70" t="s">
        <v>904</v>
      </c>
      <c r="B62" s="83"/>
      <c r="C62" s="83"/>
      <c r="D62" s="84"/>
      <c r="E62" s="107"/>
      <c r="F62" s="80" t="s">
        <v>3449</v>
      </c>
      <c r="G62" s="108"/>
      <c r="H62" s="81"/>
      <c r="I62" s="87"/>
      <c r="J62" s="109"/>
      <c r="K62" s="81" t="s">
        <v>3805</v>
      </c>
      <c r="L62" s="110"/>
      <c r="M62" s="92"/>
      <c r="N62" s="92"/>
      <c r="O62" s="93"/>
      <c r="P62" s="94"/>
      <c r="Q62" s="94"/>
      <c r="R62" s="79"/>
      <c r="S62" s="79"/>
      <c r="T62" s="79"/>
      <c r="U62" s="79"/>
      <c r="V62" s="52"/>
      <c r="W62" s="52"/>
      <c r="X62" s="52"/>
      <c r="Y62" s="52"/>
      <c r="Z62" s="51"/>
      <c r="AA62" s="88">
        <v>62</v>
      </c>
      <c r="AB62" s="88"/>
      <c r="AC62" s="89"/>
      <c r="AD62" s="72" t="s">
        <v>2544</v>
      </c>
      <c r="AE62" s="72">
        <v>2074</v>
      </c>
      <c r="AF62" s="72">
        <v>872</v>
      </c>
      <c r="AG62" s="72">
        <v>850</v>
      </c>
      <c r="AH62" s="72">
        <v>112</v>
      </c>
      <c r="AI62" s="72"/>
      <c r="AJ62" s="72" t="s">
        <v>2767</v>
      </c>
      <c r="AK62" s="72" t="s">
        <v>2935</v>
      </c>
      <c r="AL62" s="72"/>
      <c r="AM62" s="72"/>
      <c r="AN62" s="74">
        <v>41705.916967592595</v>
      </c>
      <c r="AO62" s="72"/>
      <c r="AP62" s="72" t="b">
        <v>1</v>
      </c>
      <c r="AQ62" s="72" t="b">
        <v>0</v>
      </c>
      <c r="AR62" s="72" t="b">
        <v>1</v>
      </c>
      <c r="AS62" s="72" t="s">
        <v>242</v>
      </c>
      <c r="AT62" s="72">
        <v>2</v>
      </c>
      <c r="AU62" s="76" t="s">
        <v>320</v>
      </c>
      <c r="AV62" s="72" t="b">
        <v>0</v>
      </c>
      <c r="AW62" s="72" t="s">
        <v>333</v>
      </c>
      <c r="AX62" s="76" t="s">
        <v>3559</v>
      </c>
      <c r="AY62" s="72" t="s">
        <v>66</v>
      </c>
      <c r="AZ62" s="50" t="s">
        <v>1415</v>
      </c>
      <c r="BA62" s="50" t="s">
        <v>1415</v>
      </c>
      <c r="BB62" s="50" t="s">
        <v>346</v>
      </c>
      <c r="BC62" s="50" t="s">
        <v>346</v>
      </c>
      <c r="BD62" s="50"/>
      <c r="BE62" s="50"/>
      <c r="BF62" s="114" t="s">
        <v>4144</v>
      </c>
      <c r="BG62" s="114" t="s">
        <v>4144</v>
      </c>
      <c r="BH62" s="114" t="s">
        <v>4374</v>
      </c>
      <c r="BI62" s="114" t="s">
        <v>4374</v>
      </c>
      <c r="BJ62" s="2"/>
      <c r="BK62" s="3"/>
      <c r="BL62" s="3"/>
      <c r="BM62" s="3"/>
      <c r="BN62" s="3"/>
    </row>
    <row r="63" spans="1:66" x14ac:dyDescent="0.35">
      <c r="A63" s="70" t="s">
        <v>414</v>
      </c>
      <c r="B63" s="83"/>
      <c r="C63" s="83"/>
      <c r="D63" s="84"/>
      <c r="E63" s="107"/>
      <c r="F63" s="80" t="s">
        <v>780</v>
      </c>
      <c r="G63" s="108"/>
      <c r="H63" s="81"/>
      <c r="I63" s="87"/>
      <c r="J63" s="109"/>
      <c r="K63" s="81" t="s">
        <v>3806</v>
      </c>
      <c r="L63" s="110"/>
      <c r="M63" s="92"/>
      <c r="N63" s="92"/>
      <c r="O63" s="93"/>
      <c r="P63" s="94"/>
      <c r="Q63" s="94"/>
      <c r="R63" s="79"/>
      <c r="S63" s="79"/>
      <c r="T63" s="79"/>
      <c r="U63" s="79"/>
      <c r="V63" s="52"/>
      <c r="W63" s="52"/>
      <c r="X63" s="52"/>
      <c r="Y63" s="52"/>
      <c r="Z63" s="51"/>
      <c r="AA63" s="88">
        <v>63</v>
      </c>
      <c r="AB63" s="88"/>
      <c r="AC63" s="89"/>
      <c r="AD63" s="72" t="s">
        <v>635</v>
      </c>
      <c r="AE63" s="72">
        <v>17606</v>
      </c>
      <c r="AF63" s="72">
        <v>19964</v>
      </c>
      <c r="AG63" s="72">
        <v>30966</v>
      </c>
      <c r="AH63" s="72">
        <v>5</v>
      </c>
      <c r="AI63" s="72">
        <v>-10800</v>
      </c>
      <c r="AJ63" s="72" t="s">
        <v>662</v>
      </c>
      <c r="AK63" s="72" t="s">
        <v>368</v>
      </c>
      <c r="AL63" s="76" t="s">
        <v>712</v>
      </c>
      <c r="AM63" s="72" t="s">
        <v>381</v>
      </c>
      <c r="AN63" s="74">
        <v>40932.646192129629</v>
      </c>
      <c r="AO63" s="76" t="s">
        <v>745</v>
      </c>
      <c r="AP63" s="72" t="b">
        <v>0</v>
      </c>
      <c r="AQ63" s="72" t="b">
        <v>0</v>
      </c>
      <c r="AR63" s="72" t="b">
        <v>0</v>
      </c>
      <c r="AS63" s="72" t="s">
        <v>242</v>
      </c>
      <c r="AT63" s="72">
        <v>24</v>
      </c>
      <c r="AU63" s="76" t="s">
        <v>765</v>
      </c>
      <c r="AV63" s="72" t="b">
        <v>0</v>
      </c>
      <c r="AW63" s="72" t="s">
        <v>333</v>
      </c>
      <c r="AX63" s="76" t="s">
        <v>804</v>
      </c>
      <c r="AY63" s="72" t="s">
        <v>66</v>
      </c>
      <c r="AZ63" s="50" t="s">
        <v>4066</v>
      </c>
      <c r="BA63" s="50" t="s">
        <v>4066</v>
      </c>
      <c r="BB63" s="50" t="s">
        <v>346</v>
      </c>
      <c r="BC63" s="50" t="s">
        <v>346</v>
      </c>
      <c r="BD63" s="50"/>
      <c r="BE63" s="50"/>
      <c r="BF63" s="114" t="s">
        <v>4145</v>
      </c>
      <c r="BG63" s="114" t="s">
        <v>4307</v>
      </c>
      <c r="BH63" s="114" t="s">
        <v>4375</v>
      </c>
      <c r="BI63" s="114" t="s">
        <v>4542</v>
      </c>
      <c r="BJ63" s="2"/>
      <c r="BK63" s="3"/>
      <c r="BL63" s="3"/>
      <c r="BM63" s="3"/>
      <c r="BN63" s="3"/>
    </row>
    <row r="64" spans="1:66" x14ac:dyDescent="0.35">
      <c r="A64" s="70" t="s">
        <v>905</v>
      </c>
      <c r="B64" s="83"/>
      <c r="C64" s="83"/>
      <c r="D64" s="84"/>
      <c r="E64" s="107"/>
      <c r="F64" s="80" t="s">
        <v>1734</v>
      </c>
      <c r="G64" s="108"/>
      <c r="H64" s="81"/>
      <c r="I64" s="87"/>
      <c r="J64" s="109"/>
      <c r="K64" s="81" t="s">
        <v>3807</v>
      </c>
      <c r="L64" s="110"/>
      <c r="M64" s="92"/>
      <c r="N64" s="92"/>
      <c r="O64" s="93"/>
      <c r="P64" s="94"/>
      <c r="Q64" s="94"/>
      <c r="R64" s="79"/>
      <c r="S64" s="79"/>
      <c r="T64" s="79"/>
      <c r="U64" s="79"/>
      <c r="V64" s="52"/>
      <c r="W64" s="52"/>
      <c r="X64" s="52"/>
      <c r="Y64" s="52"/>
      <c r="Z64" s="51"/>
      <c r="AA64" s="88">
        <v>64</v>
      </c>
      <c r="AB64" s="88"/>
      <c r="AC64" s="89"/>
      <c r="AD64" s="72" t="s">
        <v>2545</v>
      </c>
      <c r="AE64" s="72">
        <v>941</v>
      </c>
      <c r="AF64" s="72">
        <v>395</v>
      </c>
      <c r="AG64" s="72">
        <v>832</v>
      </c>
      <c r="AH64" s="72">
        <v>40</v>
      </c>
      <c r="AI64" s="72">
        <v>-10800</v>
      </c>
      <c r="AJ64" s="72" t="s">
        <v>2768</v>
      </c>
      <c r="AK64" s="72" t="s">
        <v>2936</v>
      </c>
      <c r="AL64" s="72"/>
      <c r="AM64" s="72" t="s">
        <v>381</v>
      </c>
      <c r="AN64" s="74">
        <v>40554.825208333335</v>
      </c>
      <c r="AO64" s="76" t="s">
        <v>3234</v>
      </c>
      <c r="AP64" s="72" t="b">
        <v>1</v>
      </c>
      <c r="AQ64" s="72" t="b">
        <v>0</v>
      </c>
      <c r="AR64" s="72" t="b">
        <v>1</v>
      </c>
      <c r="AS64" s="72" t="s">
        <v>242</v>
      </c>
      <c r="AT64" s="72">
        <v>1</v>
      </c>
      <c r="AU64" s="76" t="s">
        <v>320</v>
      </c>
      <c r="AV64" s="72" t="b">
        <v>0</v>
      </c>
      <c r="AW64" s="72" t="s">
        <v>333</v>
      </c>
      <c r="AX64" s="76" t="s">
        <v>3560</v>
      </c>
      <c r="AY64" s="72" t="s">
        <v>66</v>
      </c>
      <c r="AZ64" s="50"/>
      <c r="BA64" s="50"/>
      <c r="BB64" s="50"/>
      <c r="BC64" s="50"/>
      <c r="BD64" s="50" t="s">
        <v>1616</v>
      </c>
      <c r="BE64" s="50" t="s">
        <v>1616</v>
      </c>
      <c r="BF64" s="114" t="s">
        <v>4146</v>
      </c>
      <c r="BG64" s="114" t="s">
        <v>4146</v>
      </c>
      <c r="BH64" s="114" t="s">
        <v>4376</v>
      </c>
      <c r="BI64" s="114" t="s">
        <v>4376</v>
      </c>
      <c r="BJ64" s="2"/>
      <c r="BK64" s="3"/>
      <c r="BL64" s="3"/>
      <c r="BM64" s="3"/>
      <c r="BN64" s="3"/>
    </row>
    <row r="65" spans="1:66" x14ac:dyDescent="0.35">
      <c r="A65" s="70" t="s">
        <v>906</v>
      </c>
      <c r="B65" s="83"/>
      <c r="C65" s="83"/>
      <c r="D65" s="84"/>
      <c r="E65" s="107"/>
      <c r="F65" s="80" t="s">
        <v>1735</v>
      </c>
      <c r="G65" s="108"/>
      <c r="H65" s="81"/>
      <c r="I65" s="87"/>
      <c r="J65" s="109"/>
      <c r="K65" s="81" t="s">
        <v>3808</v>
      </c>
      <c r="L65" s="110"/>
      <c r="M65" s="92"/>
      <c r="N65" s="92"/>
      <c r="O65" s="93"/>
      <c r="P65" s="94"/>
      <c r="Q65" s="94"/>
      <c r="R65" s="79"/>
      <c r="S65" s="79"/>
      <c r="T65" s="79"/>
      <c r="U65" s="79"/>
      <c r="V65" s="52"/>
      <c r="W65" s="52"/>
      <c r="X65" s="52"/>
      <c r="Y65" s="52"/>
      <c r="Z65" s="51"/>
      <c r="AA65" s="88">
        <v>65</v>
      </c>
      <c r="AB65" s="88"/>
      <c r="AC65" s="89"/>
      <c r="AD65" s="72" t="s">
        <v>2546</v>
      </c>
      <c r="AE65" s="72">
        <v>265</v>
      </c>
      <c r="AF65" s="72">
        <v>280</v>
      </c>
      <c r="AG65" s="72">
        <v>1029</v>
      </c>
      <c r="AH65" s="72">
        <v>638</v>
      </c>
      <c r="AI65" s="72">
        <v>-10800</v>
      </c>
      <c r="AJ65" s="72" t="s">
        <v>2769</v>
      </c>
      <c r="AK65" s="72" t="s">
        <v>2937</v>
      </c>
      <c r="AL65" s="72"/>
      <c r="AM65" s="72" t="s">
        <v>381</v>
      </c>
      <c r="AN65" s="74">
        <v>41335.088090277779</v>
      </c>
      <c r="AO65" s="76" t="s">
        <v>3235</v>
      </c>
      <c r="AP65" s="72" t="b">
        <v>1</v>
      </c>
      <c r="AQ65" s="72" t="b">
        <v>0</v>
      </c>
      <c r="AR65" s="72" t="b">
        <v>1</v>
      </c>
      <c r="AS65" s="72" t="s">
        <v>242</v>
      </c>
      <c r="AT65" s="72">
        <v>1</v>
      </c>
      <c r="AU65" s="76" t="s">
        <v>320</v>
      </c>
      <c r="AV65" s="72" t="b">
        <v>0</v>
      </c>
      <c r="AW65" s="72" t="s">
        <v>333</v>
      </c>
      <c r="AX65" s="76" t="s">
        <v>3561</v>
      </c>
      <c r="AY65" s="72" t="s">
        <v>66</v>
      </c>
      <c r="AZ65" s="50"/>
      <c r="BA65" s="50"/>
      <c r="BB65" s="50"/>
      <c r="BC65" s="50"/>
      <c r="BD65" s="50" t="s">
        <v>1617</v>
      </c>
      <c r="BE65" s="50" t="s">
        <v>1617</v>
      </c>
      <c r="BF65" s="114" t="s">
        <v>4147</v>
      </c>
      <c r="BG65" s="114" t="s">
        <v>4147</v>
      </c>
      <c r="BH65" s="114" t="s">
        <v>4377</v>
      </c>
      <c r="BI65" s="114" t="s">
        <v>4377</v>
      </c>
      <c r="BJ65" s="2"/>
      <c r="BK65" s="3"/>
      <c r="BL65" s="3"/>
      <c r="BM65" s="3"/>
      <c r="BN65" s="3"/>
    </row>
    <row r="66" spans="1:66" x14ac:dyDescent="0.35">
      <c r="A66" s="70" t="s">
        <v>907</v>
      </c>
      <c r="B66" s="83"/>
      <c r="C66" s="83"/>
      <c r="D66" s="84"/>
      <c r="E66" s="107"/>
      <c r="F66" s="80" t="s">
        <v>3450</v>
      </c>
      <c r="G66" s="108"/>
      <c r="H66" s="81"/>
      <c r="I66" s="87"/>
      <c r="J66" s="109"/>
      <c r="K66" s="81" t="s">
        <v>3809</v>
      </c>
      <c r="L66" s="110"/>
      <c r="M66" s="92"/>
      <c r="N66" s="92"/>
      <c r="O66" s="93"/>
      <c r="P66" s="94"/>
      <c r="Q66" s="94"/>
      <c r="R66" s="79"/>
      <c r="S66" s="79"/>
      <c r="T66" s="79"/>
      <c r="U66" s="79"/>
      <c r="V66" s="52"/>
      <c r="W66" s="52"/>
      <c r="X66" s="52"/>
      <c r="Y66" s="52"/>
      <c r="Z66" s="51"/>
      <c r="AA66" s="88">
        <v>66</v>
      </c>
      <c r="AB66" s="88"/>
      <c r="AC66" s="89"/>
      <c r="AD66" s="72" t="s">
        <v>2547</v>
      </c>
      <c r="AE66" s="72">
        <v>360</v>
      </c>
      <c r="AF66" s="72">
        <v>73</v>
      </c>
      <c r="AG66" s="72">
        <v>538</v>
      </c>
      <c r="AH66" s="72">
        <v>5</v>
      </c>
      <c r="AI66" s="72"/>
      <c r="AJ66" s="72"/>
      <c r="AK66" s="72"/>
      <c r="AL66" s="76" t="s">
        <v>3069</v>
      </c>
      <c r="AM66" s="72"/>
      <c r="AN66" s="74">
        <v>42806.656898148147</v>
      </c>
      <c r="AO66" s="76" t="s">
        <v>3236</v>
      </c>
      <c r="AP66" s="72" t="b">
        <v>0</v>
      </c>
      <c r="AQ66" s="72" t="b">
        <v>0</v>
      </c>
      <c r="AR66" s="72" t="b">
        <v>0</v>
      </c>
      <c r="AS66" s="72" t="s">
        <v>237</v>
      </c>
      <c r="AT66" s="72">
        <v>1</v>
      </c>
      <c r="AU66" s="76" t="s">
        <v>320</v>
      </c>
      <c r="AV66" s="72" t="b">
        <v>0</v>
      </c>
      <c r="AW66" s="72" t="s">
        <v>333</v>
      </c>
      <c r="AX66" s="76" t="s">
        <v>3562</v>
      </c>
      <c r="AY66" s="72" t="s">
        <v>66</v>
      </c>
      <c r="AZ66" s="50"/>
      <c r="BA66" s="50"/>
      <c r="BB66" s="50"/>
      <c r="BC66" s="50"/>
      <c r="BD66" s="50"/>
      <c r="BE66" s="50"/>
      <c r="BF66" s="114" t="s">
        <v>4136</v>
      </c>
      <c r="BG66" s="114" t="s">
        <v>4136</v>
      </c>
      <c r="BH66" s="114" t="s">
        <v>4366</v>
      </c>
      <c r="BI66" s="114" t="s">
        <v>4366</v>
      </c>
      <c r="BJ66" s="2"/>
      <c r="BK66" s="3"/>
      <c r="BL66" s="3"/>
      <c r="BM66" s="3"/>
      <c r="BN66" s="3"/>
    </row>
    <row r="67" spans="1:66" x14ac:dyDescent="0.35">
      <c r="A67" s="70" t="s">
        <v>404</v>
      </c>
      <c r="B67" s="83"/>
      <c r="C67" s="83"/>
      <c r="D67" s="84"/>
      <c r="E67" s="107"/>
      <c r="F67" s="80" t="s">
        <v>775</v>
      </c>
      <c r="G67" s="108"/>
      <c r="H67" s="81"/>
      <c r="I67" s="87"/>
      <c r="J67" s="109"/>
      <c r="K67" s="81" t="s">
        <v>829</v>
      </c>
      <c r="L67" s="110"/>
      <c r="M67" s="92"/>
      <c r="N67" s="92"/>
      <c r="O67" s="93"/>
      <c r="P67" s="94"/>
      <c r="Q67" s="94"/>
      <c r="R67" s="79"/>
      <c r="S67" s="79"/>
      <c r="T67" s="79"/>
      <c r="U67" s="79"/>
      <c r="V67" s="52"/>
      <c r="W67" s="52"/>
      <c r="X67" s="52"/>
      <c r="Y67" s="52"/>
      <c r="Z67" s="51"/>
      <c r="AA67" s="88">
        <v>67</v>
      </c>
      <c r="AB67" s="88"/>
      <c r="AC67" s="89"/>
      <c r="AD67" s="72" t="s">
        <v>625</v>
      </c>
      <c r="AE67" s="72">
        <v>2</v>
      </c>
      <c r="AF67" s="72">
        <v>0</v>
      </c>
      <c r="AG67" s="72">
        <v>122</v>
      </c>
      <c r="AH67" s="72">
        <v>3</v>
      </c>
      <c r="AI67" s="72">
        <v>19800</v>
      </c>
      <c r="AJ67" s="72"/>
      <c r="AK67" s="72" t="s">
        <v>683</v>
      </c>
      <c r="AL67" s="76" t="s">
        <v>705</v>
      </c>
      <c r="AM67" s="72" t="s">
        <v>728</v>
      </c>
      <c r="AN67" s="74">
        <v>42407.601388888892</v>
      </c>
      <c r="AO67" s="76" t="s">
        <v>736</v>
      </c>
      <c r="AP67" s="72" t="b">
        <v>1</v>
      </c>
      <c r="AQ67" s="72" t="b">
        <v>0</v>
      </c>
      <c r="AR67" s="72" t="b">
        <v>0</v>
      </c>
      <c r="AS67" s="72" t="s">
        <v>237</v>
      </c>
      <c r="AT67" s="72">
        <v>0</v>
      </c>
      <c r="AU67" s="72"/>
      <c r="AV67" s="72" t="b">
        <v>0</v>
      </c>
      <c r="AW67" s="72" t="s">
        <v>333</v>
      </c>
      <c r="AX67" s="76" t="s">
        <v>793</v>
      </c>
      <c r="AY67" s="72" t="s">
        <v>66</v>
      </c>
      <c r="AZ67" s="50" t="s">
        <v>469</v>
      </c>
      <c r="BA67" s="50" t="s">
        <v>469</v>
      </c>
      <c r="BB67" s="50" t="s">
        <v>493</v>
      </c>
      <c r="BC67" s="50" t="s">
        <v>493</v>
      </c>
      <c r="BD67" s="50"/>
      <c r="BE67" s="50"/>
      <c r="BF67" s="114" t="s">
        <v>4148</v>
      </c>
      <c r="BG67" s="114" t="s">
        <v>4148</v>
      </c>
      <c r="BH67" s="114" t="s">
        <v>4378</v>
      </c>
      <c r="BI67" s="114" t="s">
        <v>4378</v>
      </c>
      <c r="BJ67" s="2"/>
      <c r="BK67" s="3"/>
      <c r="BL67" s="3"/>
      <c r="BM67" s="3"/>
      <c r="BN67" s="3"/>
    </row>
    <row r="68" spans="1:66" x14ac:dyDescent="0.35">
      <c r="A68" s="70" t="s">
        <v>340</v>
      </c>
      <c r="B68" s="83"/>
      <c r="C68" s="83"/>
      <c r="D68" s="84"/>
      <c r="E68" s="107"/>
      <c r="F68" s="80" t="s">
        <v>351</v>
      </c>
      <c r="G68" s="108"/>
      <c r="H68" s="81"/>
      <c r="I68" s="87"/>
      <c r="J68" s="109"/>
      <c r="K68" s="81" t="s">
        <v>3810</v>
      </c>
      <c r="L68" s="110"/>
      <c r="M68" s="92"/>
      <c r="N68" s="92"/>
      <c r="O68" s="93"/>
      <c r="P68" s="94"/>
      <c r="Q68" s="94"/>
      <c r="R68" s="79"/>
      <c r="S68" s="79"/>
      <c r="T68" s="79"/>
      <c r="U68" s="79"/>
      <c r="V68" s="52"/>
      <c r="W68" s="52"/>
      <c r="X68" s="52"/>
      <c r="Y68" s="52"/>
      <c r="Z68" s="51"/>
      <c r="AA68" s="88">
        <v>68</v>
      </c>
      <c r="AB68" s="88"/>
      <c r="AC68" s="89"/>
      <c r="AD68" s="72" t="s">
        <v>361</v>
      </c>
      <c r="AE68" s="72">
        <v>789</v>
      </c>
      <c r="AF68" s="72">
        <v>2037</v>
      </c>
      <c r="AG68" s="72">
        <v>1026255</v>
      </c>
      <c r="AH68" s="72">
        <v>434</v>
      </c>
      <c r="AI68" s="72">
        <v>-18000</v>
      </c>
      <c r="AJ68" s="72" t="s">
        <v>364</v>
      </c>
      <c r="AK68" s="72" t="s">
        <v>369</v>
      </c>
      <c r="AL68" s="76" t="s">
        <v>374</v>
      </c>
      <c r="AM68" s="72" t="s">
        <v>311</v>
      </c>
      <c r="AN68" s="74">
        <v>40009.024513888886</v>
      </c>
      <c r="AO68" s="76" t="s">
        <v>388</v>
      </c>
      <c r="AP68" s="72" t="b">
        <v>0</v>
      </c>
      <c r="AQ68" s="72" t="b">
        <v>0</v>
      </c>
      <c r="AR68" s="72" t="b">
        <v>1</v>
      </c>
      <c r="AS68" s="72" t="s">
        <v>237</v>
      </c>
      <c r="AT68" s="72">
        <v>474</v>
      </c>
      <c r="AU68" s="76" t="s">
        <v>395</v>
      </c>
      <c r="AV68" s="72" t="b">
        <v>0</v>
      </c>
      <c r="AW68" s="72" t="s">
        <v>333</v>
      </c>
      <c r="AX68" s="76" t="s">
        <v>401</v>
      </c>
      <c r="AY68" s="72" t="s">
        <v>66</v>
      </c>
      <c r="AZ68" s="50" t="s">
        <v>1416</v>
      </c>
      <c r="BA68" s="50" t="s">
        <v>1416</v>
      </c>
      <c r="BB68" s="50" t="s">
        <v>248</v>
      </c>
      <c r="BC68" s="50" t="s">
        <v>248</v>
      </c>
      <c r="BD68" s="50"/>
      <c r="BE68" s="50"/>
      <c r="BF68" s="114" t="s">
        <v>4149</v>
      </c>
      <c r="BG68" s="114" t="s">
        <v>4149</v>
      </c>
      <c r="BH68" s="114" t="s">
        <v>4379</v>
      </c>
      <c r="BI68" s="114" t="s">
        <v>4379</v>
      </c>
      <c r="BJ68" s="2"/>
      <c r="BK68" s="3"/>
      <c r="BL68" s="3"/>
      <c r="BM68" s="3"/>
      <c r="BN68" s="3"/>
    </row>
    <row r="69" spans="1:66" x14ac:dyDescent="0.35">
      <c r="A69" s="70" t="s">
        <v>908</v>
      </c>
      <c r="B69" s="83"/>
      <c r="C69" s="83"/>
      <c r="D69" s="84"/>
      <c r="E69" s="107"/>
      <c r="F69" s="80" t="s">
        <v>1736</v>
      </c>
      <c r="G69" s="108"/>
      <c r="H69" s="81"/>
      <c r="I69" s="87"/>
      <c r="J69" s="109"/>
      <c r="K69" s="81" t="s">
        <v>3811</v>
      </c>
      <c r="L69" s="110"/>
      <c r="M69" s="92"/>
      <c r="N69" s="92"/>
      <c r="O69" s="93"/>
      <c r="P69" s="94"/>
      <c r="Q69" s="94"/>
      <c r="R69" s="79"/>
      <c r="S69" s="79"/>
      <c r="T69" s="79"/>
      <c r="U69" s="79"/>
      <c r="V69" s="52"/>
      <c r="W69" s="52"/>
      <c r="X69" s="52"/>
      <c r="Y69" s="52"/>
      <c r="Z69" s="51"/>
      <c r="AA69" s="88">
        <v>69</v>
      </c>
      <c r="AB69" s="88"/>
      <c r="AC69" s="89"/>
      <c r="AD69" s="72" t="s">
        <v>2548</v>
      </c>
      <c r="AE69" s="72">
        <v>209</v>
      </c>
      <c r="AF69" s="72">
        <v>84</v>
      </c>
      <c r="AG69" s="72">
        <v>282</v>
      </c>
      <c r="AH69" s="72">
        <v>138</v>
      </c>
      <c r="AI69" s="72"/>
      <c r="AJ69" s="72" t="s">
        <v>2770</v>
      </c>
      <c r="AK69" s="72" t="s">
        <v>2938</v>
      </c>
      <c r="AL69" s="76" t="s">
        <v>3070</v>
      </c>
      <c r="AM69" s="72"/>
      <c r="AN69" s="74">
        <v>42822.522893518515</v>
      </c>
      <c r="AO69" s="76" t="s">
        <v>3237</v>
      </c>
      <c r="AP69" s="72" t="b">
        <v>1</v>
      </c>
      <c r="AQ69" s="72" t="b">
        <v>0</v>
      </c>
      <c r="AR69" s="72" t="b">
        <v>0</v>
      </c>
      <c r="AS69" s="72" t="s">
        <v>241</v>
      </c>
      <c r="AT69" s="72">
        <v>0</v>
      </c>
      <c r="AU69" s="72"/>
      <c r="AV69" s="72" t="b">
        <v>0</v>
      </c>
      <c r="AW69" s="72" t="s">
        <v>333</v>
      </c>
      <c r="AX69" s="76" t="s">
        <v>3563</v>
      </c>
      <c r="AY69" s="72" t="s">
        <v>66</v>
      </c>
      <c r="AZ69" s="50" t="s">
        <v>1417</v>
      </c>
      <c r="BA69" s="50" t="s">
        <v>1417</v>
      </c>
      <c r="BB69" s="50" t="s">
        <v>229</v>
      </c>
      <c r="BC69" s="50" t="s">
        <v>229</v>
      </c>
      <c r="BD69" s="50"/>
      <c r="BE69" s="50"/>
      <c r="BF69" s="114" t="s">
        <v>4150</v>
      </c>
      <c r="BG69" s="114" t="s">
        <v>4150</v>
      </c>
      <c r="BH69" s="114" t="s">
        <v>4380</v>
      </c>
      <c r="BI69" s="114" t="s">
        <v>4380</v>
      </c>
    </row>
    <row r="70" spans="1:66" x14ac:dyDescent="0.35">
      <c r="A70" s="70" t="s">
        <v>909</v>
      </c>
      <c r="B70" s="83"/>
      <c r="C70" s="83"/>
      <c r="D70" s="84"/>
      <c r="E70" s="107"/>
      <c r="F70" s="80" t="s">
        <v>1737</v>
      </c>
      <c r="G70" s="108"/>
      <c r="H70" s="81"/>
      <c r="I70" s="87"/>
      <c r="J70" s="109"/>
      <c r="K70" s="81" t="s">
        <v>3812</v>
      </c>
      <c r="L70" s="110"/>
      <c r="M70" s="92"/>
      <c r="N70" s="92"/>
      <c r="O70" s="93"/>
      <c r="P70" s="94"/>
      <c r="Q70" s="94"/>
      <c r="R70" s="79"/>
      <c r="S70" s="79"/>
      <c r="T70" s="79"/>
      <c r="U70" s="79"/>
      <c r="V70" s="52"/>
      <c r="W70" s="52"/>
      <c r="X70" s="52"/>
      <c r="Y70" s="52"/>
      <c r="Z70" s="51"/>
      <c r="AA70" s="88">
        <v>70</v>
      </c>
      <c r="AB70" s="88"/>
      <c r="AC70" s="89"/>
      <c r="AD70" s="72" t="s">
        <v>2549</v>
      </c>
      <c r="AE70" s="72">
        <v>498</v>
      </c>
      <c r="AF70" s="72">
        <v>160</v>
      </c>
      <c r="AG70" s="72">
        <v>235</v>
      </c>
      <c r="AH70" s="72">
        <v>4</v>
      </c>
      <c r="AI70" s="72">
        <v>-14400</v>
      </c>
      <c r="AJ70" s="72" t="s">
        <v>2771</v>
      </c>
      <c r="AK70" s="72" t="s">
        <v>2939</v>
      </c>
      <c r="AL70" s="72"/>
      <c r="AM70" s="72" t="s">
        <v>304</v>
      </c>
      <c r="AN70" s="74">
        <v>40241.586875000001</v>
      </c>
      <c r="AO70" s="76" t="s">
        <v>3238</v>
      </c>
      <c r="AP70" s="72" t="b">
        <v>1</v>
      </c>
      <c r="AQ70" s="72" t="b">
        <v>0</v>
      </c>
      <c r="AR70" s="72" t="b">
        <v>0</v>
      </c>
      <c r="AS70" s="72" t="s">
        <v>317</v>
      </c>
      <c r="AT70" s="72">
        <v>0</v>
      </c>
      <c r="AU70" s="76" t="s">
        <v>320</v>
      </c>
      <c r="AV70" s="72" t="b">
        <v>0</v>
      </c>
      <c r="AW70" s="72" t="s">
        <v>333</v>
      </c>
      <c r="AX70" s="76" t="s">
        <v>3564</v>
      </c>
      <c r="AY70" s="72" t="s">
        <v>66</v>
      </c>
      <c r="AZ70" s="50" t="s">
        <v>1418</v>
      </c>
      <c r="BA70" s="50" t="s">
        <v>1418</v>
      </c>
      <c r="BB70" s="50" t="s">
        <v>1563</v>
      </c>
      <c r="BC70" s="50" t="s">
        <v>1563</v>
      </c>
      <c r="BD70" s="50"/>
      <c r="BE70" s="50"/>
      <c r="BF70" s="114" t="s">
        <v>4151</v>
      </c>
      <c r="BG70" s="114" t="s">
        <v>4151</v>
      </c>
      <c r="BH70" s="114" t="s">
        <v>4381</v>
      </c>
      <c r="BI70" s="114" t="s">
        <v>4381</v>
      </c>
    </row>
    <row r="71" spans="1:66" x14ac:dyDescent="0.35">
      <c r="A71" s="70" t="s">
        <v>1079</v>
      </c>
      <c r="B71" s="83"/>
      <c r="C71" s="83"/>
      <c r="D71" s="84"/>
      <c r="E71" s="107"/>
      <c r="F71" s="80" t="s">
        <v>3451</v>
      </c>
      <c r="G71" s="108"/>
      <c r="H71" s="81"/>
      <c r="I71" s="87"/>
      <c r="J71" s="109"/>
      <c r="K71" s="81" t="s">
        <v>3813</v>
      </c>
      <c r="L71" s="110"/>
      <c r="M71" s="92"/>
      <c r="N71" s="92"/>
      <c r="O71" s="93"/>
      <c r="P71" s="94"/>
      <c r="Q71" s="94"/>
      <c r="R71" s="79"/>
      <c r="S71" s="79"/>
      <c r="T71" s="79"/>
      <c r="U71" s="79"/>
      <c r="V71" s="52"/>
      <c r="W71" s="52"/>
      <c r="X71" s="52"/>
      <c r="Y71" s="52"/>
      <c r="Z71" s="51"/>
      <c r="AA71" s="88">
        <v>71</v>
      </c>
      <c r="AB71" s="88"/>
      <c r="AC71" s="89"/>
      <c r="AD71" s="72" t="s">
        <v>2550</v>
      </c>
      <c r="AE71" s="72">
        <v>1051</v>
      </c>
      <c r="AF71" s="72">
        <v>27022</v>
      </c>
      <c r="AG71" s="72">
        <v>3108</v>
      </c>
      <c r="AH71" s="72">
        <v>393</v>
      </c>
      <c r="AI71" s="72">
        <v>-18000</v>
      </c>
      <c r="AJ71" s="72" t="s">
        <v>2772</v>
      </c>
      <c r="AK71" s="72" t="s">
        <v>2940</v>
      </c>
      <c r="AL71" s="76" t="s">
        <v>3071</v>
      </c>
      <c r="AM71" s="72" t="s">
        <v>311</v>
      </c>
      <c r="AN71" s="74">
        <v>39593.829872685186</v>
      </c>
      <c r="AO71" s="76" t="s">
        <v>3239</v>
      </c>
      <c r="AP71" s="72" t="b">
        <v>0</v>
      </c>
      <c r="AQ71" s="72" t="b">
        <v>0</v>
      </c>
      <c r="AR71" s="72" t="b">
        <v>1</v>
      </c>
      <c r="AS71" s="72" t="s">
        <v>237</v>
      </c>
      <c r="AT71" s="72">
        <v>75</v>
      </c>
      <c r="AU71" s="76" t="s">
        <v>324</v>
      </c>
      <c r="AV71" s="72" t="b">
        <v>0</v>
      </c>
      <c r="AW71" s="72" t="s">
        <v>333</v>
      </c>
      <c r="AX71" s="76" t="s">
        <v>3565</v>
      </c>
      <c r="AY71" s="72" t="s">
        <v>65</v>
      </c>
      <c r="AZ71" s="50"/>
      <c r="BA71" s="50"/>
      <c r="BB71" s="50"/>
      <c r="BC71" s="50"/>
      <c r="BD71" s="50"/>
      <c r="BE71" s="50"/>
      <c r="BF71" s="50"/>
      <c r="BG71" s="50"/>
      <c r="BH71" s="50"/>
      <c r="BI71" s="50"/>
    </row>
    <row r="72" spans="1:66" x14ac:dyDescent="0.35">
      <c r="A72" s="70" t="s">
        <v>910</v>
      </c>
      <c r="B72" s="83"/>
      <c r="C72" s="83"/>
      <c r="D72" s="84"/>
      <c r="E72" s="107"/>
      <c r="F72" s="80" t="s">
        <v>3452</v>
      </c>
      <c r="G72" s="108"/>
      <c r="H72" s="81"/>
      <c r="I72" s="87"/>
      <c r="J72" s="109"/>
      <c r="K72" s="81" t="s">
        <v>3814</v>
      </c>
      <c r="L72" s="110"/>
      <c r="M72" s="92"/>
      <c r="N72" s="92"/>
      <c r="O72" s="93"/>
      <c r="P72" s="94"/>
      <c r="Q72" s="94"/>
      <c r="R72" s="79"/>
      <c r="S72" s="79"/>
      <c r="T72" s="79"/>
      <c r="U72" s="79"/>
      <c r="V72" s="52"/>
      <c r="W72" s="52"/>
      <c r="X72" s="52"/>
      <c r="Y72" s="52"/>
      <c r="Z72" s="51"/>
      <c r="AA72" s="88">
        <v>72</v>
      </c>
      <c r="AB72" s="88"/>
      <c r="AC72" s="89"/>
      <c r="AD72" s="72" t="s">
        <v>2551</v>
      </c>
      <c r="AE72" s="72">
        <v>677</v>
      </c>
      <c r="AF72" s="72">
        <v>783</v>
      </c>
      <c r="AG72" s="72">
        <v>92007</v>
      </c>
      <c r="AH72" s="72">
        <v>1</v>
      </c>
      <c r="AI72" s="72">
        <v>3600</v>
      </c>
      <c r="AJ72" s="72" t="s">
        <v>2773</v>
      </c>
      <c r="AK72" s="72" t="s">
        <v>378</v>
      </c>
      <c r="AL72" s="76" t="s">
        <v>3072</v>
      </c>
      <c r="AM72" s="72" t="s">
        <v>305</v>
      </c>
      <c r="AN72" s="74">
        <v>42068.074675925927</v>
      </c>
      <c r="AO72" s="76" t="s">
        <v>3240</v>
      </c>
      <c r="AP72" s="72" t="b">
        <v>1</v>
      </c>
      <c r="AQ72" s="72" t="b">
        <v>0</v>
      </c>
      <c r="AR72" s="72" t="b">
        <v>0</v>
      </c>
      <c r="AS72" s="72" t="s">
        <v>354</v>
      </c>
      <c r="AT72" s="72">
        <v>53</v>
      </c>
      <c r="AU72" s="76" t="s">
        <v>320</v>
      </c>
      <c r="AV72" s="72" t="b">
        <v>0</v>
      </c>
      <c r="AW72" s="72" t="s">
        <v>333</v>
      </c>
      <c r="AX72" s="76" t="s">
        <v>3566</v>
      </c>
      <c r="AY72" s="72" t="s">
        <v>66</v>
      </c>
      <c r="AZ72" s="50" t="s">
        <v>1419</v>
      </c>
      <c r="BA72" s="50" t="s">
        <v>1419</v>
      </c>
      <c r="BB72" s="50" t="s">
        <v>226</v>
      </c>
      <c r="BC72" s="50" t="s">
        <v>226</v>
      </c>
      <c r="BD72" s="50" t="s">
        <v>1618</v>
      </c>
      <c r="BE72" s="50" t="s">
        <v>1618</v>
      </c>
      <c r="BF72" s="114" t="s">
        <v>4152</v>
      </c>
      <c r="BG72" s="114" t="s">
        <v>4152</v>
      </c>
      <c r="BH72" s="114" t="s">
        <v>4382</v>
      </c>
      <c r="BI72" s="114" t="s">
        <v>4382</v>
      </c>
    </row>
    <row r="73" spans="1:66" x14ac:dyDescent="0.35">
      <c r="A73" s="70" t="s">
        <v>911</v>
      </c>
      <c r="B73" s="83"/>
      <c r="C73" s="83"/>
      <c r="D73" s="84"/>
      <c r="E73" s="107"/>
      <c r="F73" s="80" t="s">
        <v>331</v>
      </c>
      <c r="G73" s="108"/>
      <c r="H73" s="81"/>
      <c r="I73" s="87"/>
      <c r="J73" s="109"/>
      <c r="K73" s="81" t="s">
        <v>3815</v>
      </c>
      <c r="L73" s="110"/>
      <c r="M73" s="92"/>
      <c r="N73" s="92"/>
      <c r="O73" s="93"/>
      <c r="P73" s="94"/>
      <c r="Q73" s="94"/>
      <c r="R73" s="79"/>
      <c r="S73" s="79"/>
      <c r="T73" s="79"/>
      <c r="U73" s="79"/>
      <c r="V73" s="52"/>
      <c r="W73" s="52"/>
      <c r="X73" s="52"/>
      <c r="Y73" s="52"/>
      <c r="Z73" s="51"/>
      <c r="AA73" s="88">
        <v>73</v>
      </c>
      <c r="AB73" s="88"/>
      <c r="AC73" s="89"/>
      <c r="AD73" s="72" t="s">
        <v>2552</v>
      </c>
      <c r="AE73" s="72">
        <v>123</v>
      </c>
      <c r="AF73" s="72">
        <v>15</v>
      </c>
      <c r="AG73" s="72">
        <v>893</v>
      </c>
      <c r="AH73" s="72">
        <v>1643</v>
      </c>
      <c r="AI73" s="72"/>
      <c r="AJ73" s="72"/>
      <c r="AK73" s="72"/>
      <c r="AL73" s="72"/>
      <c r="AM73" s="72"/>
      <c r="AN73" s="74">
        <v>41298.738680555558</v>
      </c>
      <c r="AO73" s="72"/>
      <c r="AP73" s="72" t="b">
        <v>1</v>
      </c>
      <c r="AQ73" s="72" t="b">
        <v>1</v>
      </c>
      <c r="AR73" s="72" t="b">
        <v>0</v>
      </c>
      <c r="AS73" s="72" t="s">
        <v>317</v>
      </c>
      <c r="AT73" s="72">
        <v>0</v>
      </c>
      <c r="AU73" s="76" t="s">
        <v>320</v>
      </c>
      <c r="AV73" s="72" t="b">
        <v>0</v>
      </c>
      <c r="AW73" s="72" t="s">
        <v>333</v>
      </c>
      <c r="AX73" s="76" t="s">
        <v>3567</v>
      </c>
      <c r="AY73" s="72" t="s">
        <v>66</v>
      </c>
      <c r="AZ73" s="50"/>
      <c r="BA73" s="50"/>
      <c r="BB73" s="50"/>
      <c r="BC73" s="50"/>
      <c r="BD73" s="50"/>
      <c r="BE73" s="50"/>
      <c r="BF73" s="114" t="s">
        <v>4153</v>
      </c>
      <c r="BG73" s="114" t="s">
        <v>4153</v>
      </c>
      <c r="BH73" s="114" t="s">
        <v>4383</v>
      </c>
      <c r="BI73" s="114" t="s">
        <v>4383</v>
      </c>
    </row>
    <row r="74" spans="1:66" x14ac:dyDescent="0.35">
      <c r="A74" s="70" t="s">
        <v>341</v>
      </c>
      <c r="B74" s="83"/>
      <c r="C74" s="83"/>
      <c r="D74" s="84"/>
      <c r="E74" s="107"/>
      <c r="F74" s="80" t="s">
        <v>398</v>
      </c>
      <c r="G74" s="108"/>
      <c r="H74" s="81"/>
      <c r="I74" s="87"/>
      <c r="J74" s="109"/>
      <c r="K74" s="81" t="s">
        <v>3816</v>
      </c>
      <c r="L74" s="110"/>
      <c r="M74" s="92"/>
      <c r="N74" s="92"/>
      <c r="O74" s="93"/>
      <c r="P74" s="94"/>
      <c r="Q74" s="94"/>
      <c r="R74" s="79"/>
      <c r="S74" s="79"/>
      <c r="T74" s="79"/>
      <c r="U74" s="79"/>
      <c r="V74" s="52"/>
      <c r="W74" s="52"/>
      <c r="X74" s="52"/>
      <c r="Y74" s="52"/>
      <c r="Z74" s="51"/>
      <c r="AA74" s="88">
        <v>74</v>
      </c>
      <c r="AB74" s="88"/>
      <c r="AC74" s="89"/>
      <c r="AD74" s="72" t="s">
        <v>341</v>
      </c>
      <c r="AE74" s="72">
        <v>54</v>
      </c>
      <c r="AF74" s="72">
        <v>52</v>
      </c>
      <c r="AG74" s="72">
        <v>1021</v>
      </c>
      <c r="AH74" s="72">
        <v>0</v>
      </c>
      <c r="AI74" s="72">
        <v>3600</v>
      </c>
      <c r="AJ74" s="72" t="s">
        <v>365</v>
      </c>
      <c r="AK74" s="72" t="s">
        <v>370</v>
      </c>
      <c r="AL74" s="76" t="s">
        <v>375</v>
      </c>
      <c r="AM74" s="72" t="s">
        <v>305</v>
      </c>
      <c r="AN74" s="74">
        <v>40452.46503472222</v>
      </c>
      <c r="AO74" s="72"/>
      <c r="AP74" s="72" t="b">
        <v>0</v>
      </c>
      <c r="AQ74" s="72" t="b">
        <v>0</v>
      </c>
      <c r="AR74" s="72" t="b">
        <v>1</v>
      </c>
      <c r="AS74" s="72" t="s">
        <v>237</v>
      </c>
      <c r="AT74" s="72">
        <v>1</v>
      </c>
      <c r="AU74" s="76" t="s">
        <v>396</v>
      </c>
      <c r="AV74" s="72" t="b">
        <v>0</v>
      </c>
      <c r="AW74" s="72" t="s">
        <v>333</v>
      </c>
      <c r="AX74" s="76" t="s">
        <v>402</v>
      </c>
      <c r="AY74" s="72" t="s">
        <v>66</v>
      </c>
      <c r="AZ74" s="50" t="s">
        <v>1420</v>
      </c>
      <c r="BA74" s="50" t="s">
        <v>1420</v>
      </c>
      <c r="BB74" s="50" t="s">
        <v>348</v>
      </c>
      <c r="BC74" s="50" t="s">
        <v>348</v>
      </c>
      <c r="BD74" s="50"/>
      <c r="BE74" s="50"/>
      <c r="BF74" s="114" t="s">
        <v>4154</v>
      </c>
      <c r="BG74" s="114" t="s">
        <v>4154</v>
      </c>
      <c r="BH74" s="114" t="s">
        <v>4384</v>
      </c>
      <c r="BI74" s="114" t="s">
        <v>4384</v>
      </c>
    </row>
    <row r="75" spans="1:66" x14ac:dyDescent="0.35">
      <c r="A75" s="70" t="s">
        <v>912</v>
      </c>
      <c r="B75" s="83"/>
      <c r="C75" s="83"/>
      <c r="D75" s="84"/>
      <c r="E75" s="107"/>
      <c r="F75" s="80" t="s">
        <v>1738</v>
      </c>
      <c r="G75" s="108"/>
      <c r="H75" s="81"/>
      <c r="I75" s="87"/>
      <c r="J75" s="109"/>
      <c r="K75" s="81" t="s">
        <v>3817</v>
      </c>
      <c r="L75" s="110"/>
      <c r="M75" s="92"/>
      <c r="N75" s="92"/>
      <c r="O75" s="93"/>
      <c r="P75" s="94"/>
      <c r="Q75" s="94"/>
      <c r="R75" s="79"/>
      <c r="S75" s="79"/>
      <c r="T75" s="79"/>
      <c r="U75" s="79"/>
      <c r="V75" s="52"/>
      <c r="W75" s="52"/>
      <c r="X75" s="52"/>
      <c r="Y75" s="52"/>
      <c r="Z75" s="51"/>
      <c r="AA75" s="88">
        <v>75</v>
      </c>
      <c r="AB75" s="88"/>
      <c r="AC75" s="89"/>
      <c r="AD75" s="72" t="s">
        <v>2553</v>
      </c>
      <c r="AE75" s="72">
        <v>1742</v>
      </c>
      <c r="AF75" s="72">
        <v>899</v>
      </c>
      <c r="AG75" s="72">
        <v>4477</v>
      </c>
      <c r="AH75" s="72">
        <v>0</v>
      </c>
      <c r="AI75" s="72">
        <v>-25200</v>
      </c>
      <c r="AJ75" s="72" t="s">
        <v>2774</v>
      </c>
      <c r="AK75" s="72" t="s">
        <v>2941</v>
      </c>
      <c r="AL75" s="76" t="s">
        <v>3073</v>
      </c>
      <c r="AM75" s="72" t="s">
        <v>297</v>
      </c>
      <c r="AN75" s="74">
        <v>41608.710439814815</v>
      </c>
      <c r="AO75" s="76" t="s">
        <v>3241</v>
      </c>
      <c r="AP75" s="72" t="b">
        <v>0</v>
      </c>
      <c r="AQ75" s="72" t="b">
        <v>0</v>
      </c>
      <c r="AR75" s="72" t="b">
        <v>0</v>
      </c>
      <c r="AS75" s="72" t="s">
        <v>318</v>
      </c>
      <c r="AT75" s="72">
        <v>17</v>
      </c>
      <c r="AU75" s="76" t="s">
        <v>3374</v>
      </c>
      <c r="AV75" s="72" t="b">
        <v>0</v>
      </c>
      <c r="AW75" s="72" t="s">
        <v>333</v>
      </c>
      <c r="AX75" s="76" t="s">
        <v>3568</v>
      </c>
      <c r="AY75" s="72" t="s">
        <v>66</v>
      </c>
      <c r="AZ75" s="50" t="s">
        <v>4067</v>
      </c>
      <c r="BA75" s="50" t="s">
        <v>4067</v>
      </c>
      <c r="BB75" s="50" t="s">
        <v>4090</v>
      </c>
      <c r="BC75" s="50" t="s">
        <v>1564</v>
      </c>
      <c r="BD75" s="50"/>
      <c r="BE75" s="50"/>
      <c r="BF75" s="114" t="s">
        <v>4155</v>
      </c>
      <c r="BG75" s="114" t="s">
        <v>4308</v>
      </c>
      <c r="BH75" s="114" t="s">
        <v>4385</v>
      </c>
      <c r="BI75" s="114" t="s">
        <v>4543</v>
      </c>
    </row>
    <row r="76" spans="1:66" x14ac:dyDescent="0.35">
      <c r="A76" s="70" t="s">
        <v>913</v>
      </c>
      <c r="B76" s="83"/>
      <c r="C76" s="83"/>
      <c r="D76" s="84"/>
      <c r="E76" s="107"/>
      <c r="F76" s="80" t="s">
        <v>1739</v>
      </c>
      <c r="G76" s="108"/>
      <c r="H76" s="81"/>
      <c r="I76" s="87"/>
      <c r="J76" s="109"/>
      <c r="K76" s="81" t="s">
        <v>3818</v>
      </c>
      <c r="L76" s="110"/>
      <c r="M76" s="92"/>
      <c r="N76" s="92"/>
      <c r="O76" s="93"/>
      <c r="P76" s="94"/>
      <c r="Q76" s="94"/>
      <c r="R76" s="79"/>
      <c r="S76" s="79"/>
      <c r="T76" s="79"/>
      <c r="U76" s="79"/>
      <c r="V76" s="52"/>
      <c r="W76" s="52"/>
      <c r="X76" s="52"/>
      <c r="Y76" s="52"/>
      <c r="Z76" s="51"/>
      <c r="AA76" s="88">
        <v>76</v>
      </c>
      <c r="AB76" s="88"/>
      <c r="AC76" s="89"/>
      <c r="AD76" s="72" t="s">
        <v>2554</v>
      </c>
      <c r="AE76" s="72">
        <v>142</v>
      </c>
      <c r="AF76" s="72">
        <v>128</v>
      </c>
      <c r="AG76" s="72">
        <v>7062</v>
      </c>
      <c r="AH76" s="72">
        <v>1600</v>
      </c>
      <c r="AI76" s="72">
        <v>18000</v>
      </c>
      <c r="AJ76" s="72" t="s">
        <v>2775</v>
      </c>
      <c r="AK76" s="72" t="s">
        <v>2942</v>
      </c>
      <c r="AL76" s="76" t="s">
        <v>3074</v>
      </c>
      <c r="AM76" s="72" t="s">
        <v>3175</v>
      </c>
      <c r="AN76" s="74">
        <v>41293.79928240741</v>
      </c>
      <c r="AO76" s="76" t="s">
        <v>3242</v>
      </c>
      <c r="AP76" s="72" t="b">
        <v>0</v>
      </c>
      <c r="AQ76" s="72" t="b">
        <v>0</v>
      </c>
      <c r="AR76" s="72" t="b">
        <v>0</v>
      </c>
      <c r="AS76" s="72" t="s">
        <v>318</v>
      </c>
      <c r="AT76" s="72">
        <v>2</v>
      </c>
      <c r="AU76" s="76" t="s">
        <v>3375</v>
      </c>
      <c r="AV76" s="72" t="b">
        <v>0</v>
      </c>
      <c r="AW76" s="72" t="s">
        <v>333</v>
      </c>
      <c r="AX76" s="76" t="s">
        <v>3569</v>
      </c>
      <c r="AY76" s="72" t="s">
        <v>66</v>
      </c>
      <c r="AZ76" s="50"/>
      <c r="BA76" s="50"/>
      <c r="BB76" s="50"/>
      <c r="BC76" s="50"/>
      <c r="BD76" s="50"/>
      <c r="BE76" s="50"/>
      <c r="BF76" s="114" t="s">
        <v>4156</v>
      </c>
      <c r="BG76" s="114" t="s">
        <v>4156</v>
      </c>
      <c r="BH76" s="114" t="s">
        <v>4386</v>
      </c>
      <c r="BI76" s="114" t="s">
        <v>4386</v>
      </c>
    </row>
    <row r="77" spans="1:66" x14ac:dyDescent="0.35">
      <c r="A77" s="70" t="s">
        <v>914</v>
      </c>
      <c r="B77" s="83"/>
      <c r="C77" s="83"/>
      <c r="D77" s="84"/>
      <c r="E77" s="107"/>
      <c r="F77" s="80" t="s">
        <v>3453</v>
      </c>
      <c r="G77" s="108"/>
      <c r="H77" s="81"/>
      <c r="I77" s="87"/>
      <c r="J77" s="109"/>
      <c r="K77" s="81" t="s">
        <v>3819</v>
      </c>
      <c r="L77" s="110"/>
      <c r="M77" s="92"/>
      <c r="N77" s="92"/>
      <c r="O77" s="93"/>
      <c r="P77" s="94"/>
      <c r="Q77" s="94"/>
      <c r="R77" s="79"/>
      <c r="S77" s="79"/>
      <c r="T77" s="79"/>
      <c r="U77" s="79"/>
      <c r="V77" s="52"/>
      <c r="W77" s="52"/>
      <c r="X77" s="52"/>
      <c r="Y77" s="52"/>
      <c r="Z77" s="51"/>
      <c r="AA77" s="88">
        <v>77</v>
      </c>
      <c r="AB77" s="88"/>
      <c r="AC77" s="89"/>
      <c r="AD77" s="72" t="s">
        <v>2555</v>
      </c>
      <c r="AE77" s="72">
        <v>16</v>
      </c>
      <c r="AF77" s="72">
        <v>121</v>
      </c>
      <c r="AG77" s="72">
        <v>51990</v>
      </c>
      <c r="AH77" s="72">
        <v>0</v>
      </c>
      <c r="AI77" s="72">
        <v>-25200</v>
      </c>
      <c r="AJ77" s="72"/>
      <c r="AK77" s="72"/>
      <c r="AL77" s="76" t="s">
        <v>3075</v>
      </c>
      <c r="AM77" s="72" t="s">
        <v>297</v>
      </c>
      <c r="AN77" s="74">
        <v>42447.580405092594</v>
      </c>
      <c r="AO77" s="76" t="s">
        <v>3243</v>
      </c>
      <c r="AP77" s="72" t="b">
        <v>1</v>
      </c>
      <c r="AQ77" s="72" t="b">
        <v>0</v>
      </c>
      <c r="AR77" s="72" t="b">
        <v>0</v>
      </c>
      <c r="AS77" s="72" t="s">
        <v>239</v>
      </c>
      <c r="AT77" s="72">
        <v>65</v>
      </c>
      <c r="AU77" s="72"/>
      <c r="AV77" s="72" t="b">
        <v>0</v>
      </c>
      <c r="AW77" s="72" t="s">
        <v>333</v>
      </c>
      <c r="AX77" s="76" t="s">
        <v>3570</v>
      </c>
      <c r="AY77" s="72" t="s">
        <v>66</v>
      </c>
      <c r="AZ77" s="50"/>
      <c r="BA77" s="50"/>
      <c r="BB77" s="50"/>
      <c r="BC77" s="50"/>
      <c r="BD77" s="50" t="s">
        <v>233</v>
      </c>
      <c r="BE77" s="50" t="s">
        <v>233</v>
      </c>
      <c r="BF77" s="114" t="s">
        <v>4157</v>
      </c>
      <c r="BG77" s="114" t="s">
        <v>4309</v>
      </c>
      <c r="BH77" s="114" t="s">
        <v>4387</v>
      </c>
      <c r="BI77" s="114" t="s">
        <v>4544</v>
      </c>
    </row>
    <row r="78" spans="1:66" x14ac:dyDescent="0.35">
      <c r="A78" s="70" t="s">
        <v>217</v>
      </c>
      <c r="B78" s="83"/>
      <c r="C78" s="83"/>
      <c r="D78" s="84"/>
      <c r="E78" s="107"/>
      <c r="F78" s="80" t="s">
        <v>332</v>
      </c>
      <c r="G78" s="108"/>
      <c r="H78" s="81"/>
      <c r="I78" s="87"/>
      <c r="J78" s="109"/>
      <c r="K78" s="81" t="s">
        <v>3820</v>
      </c>
      <c r="L78" s="110"/>
      <c r="M78" s="92"/>
      <c r="N78" s="92"/>
      <c r="O78" s="93"/>
      <c r="P78" s="94"/>
      <c r="Q78" s="94"/>
      <c r="R78" s="79"/>
      <c r="S78" s="79"/>
      <c r="T78" s="79"/>
      <c r="U78" s="79"/>
      <c r="V78" s="52"/>
      <c r="W78" s="52"/>
      <c r="X78" s="52"/>
      <c r="Y78" s="52"/>
      <c r="Z78" s="51"/>
      <c r="AA78" s="88">
        <v>78</v>
      </c>
      <c r="AB78" s="88"/>
      <c r="AC78" s="89"/>
      <c r="AD78" s="72" t="s">
        <v>283</v>
      </c>
      <c r="AE78" s="72">
        <v>68</v>
      </c>
      <c r="AF78" s="72">
        <v>240</v>
      </c>
      <c r="AG78" s="72">
        <v>155678</v>
      </c>
      <c r="AH78" s="72">
        <v>1</v>
      </c>
      <c r="AI78" s="72"/>
      <c r="AJ78" s="72"/>
      <c r="AK78" s="72"/>
      <c r="AL78" s="72"/>
      <c r="AM78" s="72"/>
      <c r="AN78" s="74">
        <v>42456.716435185182</v>
      </c>
      <c r="AO78" s="76" t="s">
        <v>315</v>
      </c>
      <c r="AP78" s="72" t="b">
        <v>1</v>
      </c>
      <c r="AQ78" s="72" t="b">
        <v>0</v>
      </c>
      <c r="AR78" s="72" t="b">
        <v>0</v>
      </c>
      <c r="AS78" s="72" t="s">
        <v>238</v>
      </c>
      <c r="AT78" s="72">
        <v>26</v>
      </c>
      <c r="AU78" s="72"/>
      <c r="AV78" s="72" t="b">
        <v>0</v>
      </c>
      <c r="AW78" s="72" t="s">
        <v>333</v>
      </c>
      <c r="AX78" s="76" t="s">
        <v>337</v>
      </c>
      <c r="AY78" s="72" t="s">
        <v>66</v>
      </c>
      <c r="AZ78" s="50" t="s">
        <v>1423</v>
      </c>
      <c r="BA78" s="50" t="s">
        <v>1423</v>
      </c>
      <c r="BB78" s="50" t="s">
        <v>225</v>
      </c>
      <c r="BC78" s="50" t="s">
        <v>225</v>
      </c>
      <c r="BD78" s="50"/>
      <c r="BE78" s="50"/>
      <c r="BF78" s="114" t="s">
        <v>4158</v>
      </c>
      <c r="BG78" s="114" t="s">
        <v>4158</v>
      </c>
      <c r="BH78" s="114" t="s">
        <v>4388</v>
      </c>
      <c r="BI78" s="114" t="s">
        <v>4388</v>
      </c>
    </row>
    <row r="79" spans="1:66" x14ac:dyDescent="0.35">
      <c r="A79" s="70" t="s">
        <v>915</v>
      </c>
      <c r="B79" s="83"/>
      <c r="C79" s="83"/>
      <c r="D79" s="84"/>
      <c r="E79" s="107"/>
      <c r="F79" s="80" t="s">
        <v>1740</v>
      </c>
      <c r="G79" s="108"/>
      <c r="H79" s="81"/>
      <c r="I79" s="87"/>
      <c r="J79" s="109"/>
      <c r="K79" s="81" t="s">
        <v>3821</v>
      </c>
      <c r="L79" s="110"/>
      <c r="M79" s="92"/>
      <c r="N79" s="92"/>
      <c r="O79" s="93"/>
      <c r="P79" s="94"/>
      <c r="Q79" s="94"/>
      <c r="R79" s="79"/>
      <c r="S79" s="79"/>
      <c r="T79" s="79"/>
      <c r="U79" s="79"/>
      <c r="V79" s="52"/>
      <c r="W79" s="52"/>
      <c r="X79" s="52"/>
      <c r="Y79" s="52"/>
      <c r="Z79" s="51"/>
      <c r="AA79" s="88">
        <v>79</v>
      </c>
      <c r="AB79" s="88"/>
      <c r="AC79" s="89"/>
      <c r="AD79" s="72" t="s">
        <v>2556</v>
      </c>
      <c r="AE79" s="72">
        <v>335</v>
      </c>
      <c r="AF79" s="72">
        <v>231</v>
      </c>
      <c r="AG79" s="72">
        <v>11229</v>
      </c>
      <c r="AH79" s="72">
        <v>29</v>
      </c>
      <c r="AI79" s="72">
        <v>7200</v>
      </c>
      <c r="AJ79" s="72" t="s">
        <v>2776</v>
      </c>
      <c r="AK79" s="72" t="s">
        <v>2920</v>
      </c>
      <c r="AL79" s="76" t="s">
        <v>3076</v>
      </c>
      <c r="AM79" s="72" t="s">
        <v>366</v>
      </c>
      <c r="AN79" s="74">
        <v>40515.10564814815</v>
      </c>
      <c r="AO79" s="76" t="s">
        <v>3244</v>
      </c>
      <c r="AP79" s="72" t="b">
        <v>0</v>
      </c>
      <c r="AQ79" s="72" t="b">
        <v>0</v>
      </c>
      <c r="AR79" s="72" t="b">
        <v>0</v>
      </c>
      <c r="AS79" s="72" t="s">
        <v>317</v>
      </c>
      <c r="AT79" s="72">
        <v>16</v>
      </c>
      <c r="AU79" s="76" t="s">
        <v>324</v>
      </c>
      <c r="AV79" s="72" t="b">
        <v>0</v>
      </c>
      <c r="AW79" s="72" t="s">
        <v>333</v>
      </c>
      <c r="AX79" s="76" t="s">
        <v>3571</v>
      </c>
      <c r="AY79" s="72" t="s">
        <v>66</v>
      </c>
      <c r="AZ79" s="50" t="s">
        <v>4068</v>
      </c>
      <c r="BA79" s="50" t="s">
        <v>4068</v>
      </c>
      <c r="BB79" s="50" t="s">
        <v>1565</v>
      </c>
      <c r="BC79" s="50" t="s">
        <v>1565</v>
      </c>
      <c r="BD79" s="50"/>
      <c r="BE79" s="50"/>
      <c r="BF79" s="114" t="s">
        <v>4159</v>
      </c>
      <c r="BG79" s="114" t="s">
        <v>4310</v>
      </c>
      <c r="BH79" s="114" t="s">
        <v>4389</v>
      </c>
      <c r="BI79" s="114" t="s">
        <v>4545</v>
      </c>
    </row>
    <row r="80" spans="1:66" x14ac:dyDescent="0.35">
      <c r="A80" s="70" t="s">
        <v>916</v>
      </c>
      <c r="B80" s="83"/>
      <c r="C80" s="83"/>
      <c r="D80" s="84"/>
      <c r="E80" s="107"/>
      <c r="F80" s="80" t="s">
        <v>1741</v>
      </c>
      <c r="G80" s="108"/>
      <c r="H80" s="81"/>
      <c r="I80" s="87"/>
      <c r="J80" s="109"/>
      <c r="K80" s="81" t="s">
        <v>3822</v>
      </c>
      <c r="L80" s="110"/>
      <c r="M80" s="92"/>
      <c r="N80" s="92"/>
      <c r="O80" s="93"/>
      <c r="P80" s="94"/>
      <c r="Q80" s="94"/>
      <c r="R80" s="79"/>
      <c r="S80" s="79"/>
      <c r="T80" s="79"/>
      <c r="U80" s="79"/>
      <c r="V80" s="52"/>
      <c r="W80" s="52"/>
      <c r="X80" s="52"/>
      <c r="Y80" s="52"/>
      <c r="Z80" s="51"/>
      <c r="AA80" s="88">
        <v>80</v>
      </c>
      <c r="AB80" s="88"/>
      <c r="AC80" s="89"/>
      <c r="AD80" s="72" t="s">
        <v>2557</v>
      </c>
      <c r="AE80" s="72">
        <v>254</v>
      </c>
      <c r="AF80" s="72">
        <v>443</v>
      </c>
      <c r="AG80" s="72">
        <v>69782</v>
      </c>
      <c r="AH80" s="72">
        <v>10661</v>
      </c>
      <c r="AI80" s="72">
        <v>-7200</v>
      </c>
      <c r="AJ80" s="72" t="s">
        <v>2777</v>
      </c>
      <c r="AK80" s="72" t="s">
        <v>2943</v>
      </c>
      <c r="AL80" s="76" t="s">
        <v>3077</v>
      </c>
      <c r="AM80" s="72" t="s">
        <v>379</v>
      </c>
      <c r="AN80" s="74">
        <v>40304.888819444444</v>
      </c>
      <c r="AO80" s="76" t="s">
        <v>3245</v>
      </c>
      <c r="AP80" s="72" t="b">
        <v>0</v>
      </c>
      <c r="AQ80" s="72" t="b">
        <v>0</v>
      </c>
      <c r="AR80" s="72" t="b">
        <v>0</v>
      </c>
      <c r="AS80" s="72" t="s">
        <v>317</v>
      </c>
      <c r="AT80" s="72">
        <v>16</v>
      </c>
      <c r="AU80" s="76" t="s">
        <v>323</v>
      </c>
      <c r="AV80" s="72" t="b">
        <v>0</v>
      </c>
      <c r="AW80" s="72" t="s">
        <v>333</v>
      </c>
      <c r="AX80" s="76" t="s">
        <v>3572</v>
      </c>
      <c r="AY80" s="72" t="s">
        <v>66</v>
      </c>
      <c r="AZ80" s="50"/>
      <c r="BA80" s="50"/>
      <c r="BB80" s="50"/>
      <c r="BC80" s="50"/>
      <c r="BD80" s="50"/>
      <c r="BE80" s="50"/>
      <c r="BF80" s="114" t="s">
        <v>4160</v>
      </c>
      <c r="BG80" s="114" t="s">
        <v>4160</v>
      </c>
      <c r="BH80" s="114" t="s">
        <v>4390</v>
      </c>
      <c r="BI80" s="114" t="s">
        <v>4390</v>
      </c>
    </row>
    <row r="81" spans="1:61" x14ac:dyDescent="0.35">
      <c r="A81" s="70" t="s">
        <v>917</v>
      </c>
      <c r="B81" s="83"/>
      <c r="C81" s="83"/>
      <c r="D81" s="84"/>
      <c r="E81" s="107"/>
      <c r="F81" s="80" t="s">
        <v>1742</v>
      </c>
      <c r="G81" s="108"/>
      <c r="H81" s="81"/>
      <c r="I81" s="87"/>
      <c r="J81" s="109"/>
      <c r="K81" s="81" t="s">
        <v>3823</v>
      </c>
      <c r="L81" s="110"/>
      <c r="M81" s="92"/>
      <c r="N81" s="92"/>
      <c r="O81" s="93"/>
      <c r="P81" s="94"/>
      <c r="Q81" s="94"/>
      <c r="R81" s="79"/>
      <c r="S81" s="79"/>
      <c r="T81" s="79"/>
      <c r="U81" s="79"/>
      <c r="V81" s="52"/>
      <c r="W81" s="52"/>
      <c r="X81" s="52"/>
      <c r="Y81" s="52"/>
      <c r="Z81" s="51"/>
      <c r="AA81" s="88">
        <v>81</v>
      </c>
      <c r="AB81" s="88"/>
      <c r="AC81" s="89"/>
      <c r="AD81" s="72" t="s">
        <v>2558</v>
      </c>
      <c r="AE81" s="72">
        <v>3</v>
      </c>
      <c r="AF81" s="72">
        <v>554</v>
      </c>
      <c r="AG81" s="72">
        <v>403893</v>
      </c>
      <c r="AH81" s="72">
        <v>0</v>
      </c>
      <c r="AI81" s="72">
        <v>19800</v>
      </c>
      <c r="AJ81" s="72" t="s">
        <v>2778</v>
      </c>
      <c r="AK81" s="72"/>
      <c r="AL81" s="76" t="s">
        <v>3078</v>
      </c>
      <c r="AM81" s="72" t="s">
        <v>310</v>
      </c>
      <c r="AN81" s="74">
        <v>41671.4216087963</v>
      </c>
      <c r="AO81" s="72"/>
      <c r="AP81" s="72" t="b">
        <v>0</v>
      </c>
      <c r="AQ81" s="72" t="b">
        <v>0</v>
      </c>
      <c r="AR81" s="72" t="b">
        <v>0</v>
      </c>
      <c r="AS81" s="72" t="s">
        <v>237</v>
      </c>
      <c r="AT81" s="72">
        <v>206</v>
      </c>
      <c r="AU81" s="76" t="s">
        <v>390</v>
      </c>
      <c r="AV81" s="72" t="b">
        <v>0</v>
      </c>
      <c r="AW81" s="72" t="s">
        <v>333</v>
      </c>
      <c r="AX81" s="76" t="s">
        <v>3573</v>
      </c>
      <c r="AY81" s="72" t="s">
        <v>66</v>
      </c>
      <c r="AZ81" s="50" t="s">
        <v>1428</v>
      </c>
      <c r="BA81" s="50" t="s">
        <v>1428</v>
      </c>
      <c r="BB81" s="50" t="s">
        <v>1566</v>
      </c>
      <c r="BC81" s="50" t="s">
        <v>1566</v>
      </c>
      <c r="BD81" s="50" t="s">
        <v>1619</v>
      </c>
      <c r="BE81" s="50" t="s">
        <v>1619</v>
      </c>
      <c r="BF81" s="114" t="s">
        <v>4161</v>
      </c>
      <c r="BG81" s="114" t="s">
        <v>4161</v>
      </c>
      <c r="BH81" s="114" t="s">
        <v>4391</v>
      </c>
      <c r="BI81" s="114" t="s">
        <v>4391</v>
      </c>
    </row>
    <row r="82" spans="1:61" x14ac:dyDescent="0.35">
      <c r="A82" s="70" t="s">
        <v>918</v>
      </c>
      <c r="B82" s="83"/>
      <c r="C82" s="83"/>
      <c r="D82" s="84"/>
      <c r="E82" s="107"/>
      <c r="F82" s="80" t="s">
        <v>3454</v>
      </c>
      <c r="G82" s="108"/>
      <c r="H82" s="81"/>
      <c r="I82" s="87"/>
      <c r="J82" s="109"/>
      <c r="K82" s="81" t="s">
        <v>3824</v>
      </c>
      <c r="L82" s="110"/>
      <c r="M82" s="92"/>
      <c r="N82" s="92"/>
      <c r="O82" s="93"/>
      <c r="P82" s="94"/>
      <c r="Q82" s="94"/>
      <c r="R82" s="79"/>
      <c r="S82" s="79"/>
      <c r="T82" s="79"/>
      <c r="U82" s="79"/>
      <c r="V82" s="52"/>
      <c r="W82" s="52"/>
      <c r="X82" s="52"/>
      <c r="Y82" s="52"/>
      <c r="Z82" s="51"/>
      <c r="AA82" s="88">
        <v>82</v>
      </c>
      <c r="AB82" s="88"/>
      <c r="AC82" s="89"/>
      <c r="AD82" s="72" t="s">
        <v>2458</v>
      </c>
      <c r="AE82" s="72">
        <v>12</v>
      </c>
      <c r="AF82" s="72">
        <v>28</v>
      </c>
      <c r="AG82" s="72">
        <v>2411</v>
      </c>
      <c r="AH82" s="72">
        <v>14</v>
      </c>
      <c r="AI82" s="72">
        <v>7200</v>
      </c>
      <c r="AJ82" s="72" t="s">
        <v>2779</v>
      </c>
      <c r="AK82" s="72"/>
      <c r="AL82" s="76" t="s">
        <v>3079</v>
      </c>
      <c r="AM82" s="72" t="s">
        <v>3176</v>
      </c>
      <c r="AN82" s="74">
        <v>41609.476226851853</v>
      </c>
      <c r="AO82" s="76" t="s">
        <v>3246</v>
      </c>
      <c r="AP82" s="72" t="b">
        <v>0</v>
      </c>
      <c r="AQ82" s="72" t="b">
        <v>0</v>
      </c>
      <c r="AR82" s="72" t="b">
        <v>0</v>
      </c>
      <c r="AS82" s="72" t="s">
        <v>604</v>
      </c>
      <c r="AT82" s="72">
        <v>1</v>
      </c>
      <c r="AU82" s="76" t="s">
        <v>3376</v>
      </c>
      <c r="AV82" s="72" t="b">
        <v>0</v>
      </c>
      <c r="AW82" s="72" t="s">
        <v>333</v>
      </c>
      <c r="AX82" s="76" t="s">
        <v>3574</v>
      </c>
      <c r="AY82" s="72" t="s">
        <v>66</v>
      </c>
      <c r="AZ82" s="50" t="s">
        <v>1429</v>
      </c>
      <c r="BA82" s="50" t="s">
        <v>1429</v>
      </c>
      <c r="BB82" s="50" t="s">
        <v>1567</v>
      </c>
      <c r="BC82" s="50" t="s">
        <v>1567</v>
      </c>
      <c r="BD82" s="50"/>
      <c r="BE82" s="50"/>
      <c r="BF82" s="114" t="s">
        <v>4162</v>
      </c>
      <c r="BG82" s="114" t="s">
        <v>4162</v>
      </c>
      <c r="BH82" s="114" t="s">
        <v>4392</v>
      </c>
      <c r="BI82" s="114" t="s">
        <v>4392</v>
      </c>
    </row>
    <row r="83" spans="1:61" x14ac:dyDescent="0.35">
      <c r="A83" s="70" t="s">
        <v>919</v>
      </c>
      <c r="B83" s="83"/>
      <c r="C83" s="83"/>
      <c r="D83" s="84"/>
      <c r="E83" s="107"/>
      <c r="F83" s="80" t="s">
        <v>1743</v>
      </c>
      <c r="G83" s="108"/>
      <c r="H83" s="81"/>
      <c r="I83" s="87"/>
      <c r="J83" s="109"/>
      <c r="K83" s="81" t="s">
        <v>3825</v>
      </c>
      <c r="L83" s="110"/>
      <c r="M83" s="92"/>
      <c r="N83" s="92"/>
      <c r="O83" s="93"/>
      <c r="P83" s="94"/>
      <c r="Q83" s="94"/>
      <c r="R83" s="79"/>
      <c r="S83" s="79"/>
      <c r="T83" s="79"/>
      <c r="U83" s="79"/>
      <c r="V83" s="52"/>
      <c r="W83" s="52"/>
      <c r="X83" s="52"/>
      <c r="Y83" s="52"/>
      <c r="Z83" s="51"/>
      <c r="AA83" s="88">
        <v>83</v>
      </c>
      <c r="AB83" s="88"/>
      <c r="AC83" s="89"/>
      <c r="AD83" s="72" t="s">
        <v>2559</v>
      </c>
      <c r="AE83" s="72">
        <v>519</v>
      </c>
      <c r="AF83" s="72">
        <v>1028</v>
      </c>
      <c r="AG83" s="72">
        <v>44530</v>
      </c>
      <c r="AH83" s="72">
        <v>365</v>
      </c>
      <c r="AI83" s="72">
        <v>-25200</v>
      </c>
      <c r="AJ83" s="72" t="s">
        <v>2780</v>
      </c>
      <c r="AK83" s="72" t="s">
        <v>2944</v>
      </c>
      <c r="AL83" s="76" t="s">
        <v>3080</v>
      </c>
      <c r="AM83" s="72" t="s">
        <v>297</v>
      </c>
      <c r="AN83" s="74">
        <v>39721.357187499998</v>
      </c>
      <c r="AO83" s="76" t="s">
        <v>3247</v>
      </c>
      <c r="AP83" s="72" t="b">
        <v>0</v>
      </c>
      <c r="AQ83" s="72" t="b">
        <v>0</v>
      </c>
      <c r="AR83" s="72" t="b">
        <v>0</v>
      </c>
      <c r="AS83" s="72" t="s">
        <v>237</v>
      </c>
      <c r="AT83" s="72">
        <v>127</v>
      </c>
      <c r="AU83" s="76" t="s">
        <v>3377</v>
      </c>
      <c r="AV83" s="72" t="b">
        <v>0</v>
      </c>
      <c r="AW83" s="72" t="s">
        <v>333</v>
      </c>
      <c r="AX83" s="76" t="s">
        <v>3575</v>
      </c>
      <c r="AY83" s="72" t="s">
        <v>66</v>
      </c>
      <c r="AZ83" s="50" t="s">
        <v>1430</v>
      </c>
      <c r="BA83" s="50" t="s">
        <v>1430</v>
      </c>
      <c r="BB83" s="50" t="s">
        <v>1568</v>
      </c>
      <c r="BC83" s="50" t="s">
        <v>1568</v>
      </c>
      <c r="BD83" s="50"/>
      <c r="BE83" s="50"/>
      <c r="BF83" s="114" t="s">
        <v>4163</v>
      </c>
      <c r="BG83" s="114" t="s">
        <v>4311</v>
      </c>
      <c r="BH83" s="114" t="s">
        <v>4393</v>
      </c>
      <c r="BI83" s="114" t="s">
        <v>4546</v>
      </c>
    </row>
    <row r="84" spans="1:61" x14ac:dyDescent="0.35">
      <c r="A84" s="70" t="s">
        <v>920</v>
      </c>
      <c r="B84" s="83"/>
      <c r="C84" s="83"/>
      <c r="D84" s="84"/>
      <c r="E84" s="107"/>
      <c r="F84" s="80" t="s">
        <v>1744</v>
      </c>
      <c r="G84" s="108"/>
      <c r="H84" s="81"/>
      <c r="I84" s="87"/>
      <c r="J84" s="109"/>
      <c r="K84" s="81" t="s">
        <v>3826</v>
      </c>
      <c r="L84" s="110"/>
      <c r="M84" s="92"/>
      <c r="N84" s="92"/>
      <c r="O84" s="93"/>
      <c r="P84" s="94"/>
      <c r="Q84" s="94"/>
      <c r="R84" s="79"/>
      <c r="S84" s="79"/>
      <c r="T84" s="79"/>
      <c r="U84" s="79"/>
      <c r="V84" s="52"/>
      <c r="W84" s="52"/>
      <c r="X84" s="52"/>
      <c r="Y84" s="52"/>
      <c r="Z84" s="51"/>
      <c r="AA84" s="88">
        <v>84</v>
      </c>
      <c r="AB84" s="88"/>
      <c r="AC84" s="89"/>
      <c r="AD84" s="72" t="s">
        <v>2560</v>
      </c>
      <c r="AE84" s="72">
        <v>26</v>
      </c>
      <c r="AF84" s="72">
        <v>1</v>
      </c>
      <c r="AG84" s="72">
        <v>7704</v>
      </c>
      <c r="AH84" s="72">
        <v>0</v>
      </c>
      <c r="AI84" s="72"/>
      <c r="AJ84" s="72"/>
      <c r="AK84" s="72"/>
      <c r="AL84" s="72"/>
      <c r="AM84" s="72"/>
      <c r="AN84" s="74">
        <v>42760.728298611109</v>
      </c>
      <c r="AO84" s="72"/>
      <c r="AP84" s="72" t="b">
        <v>1</v>
      </c>
      <c r="AQ84" s="72" t="b">
        <v>0</v>
      </c>
      <c r="AR84" s="72" t="b">
        <v>0</v>
      </c>
      <c r="AS84" s="72" t="s">
        <v>318</v>
      </c>
      <c r="AT84" s="72">
        <v>0</v>
      </c>
      <c r="AU84" s="72"/>
      <c r="AV84" s="72" t="b">
        <v>0</v>
      </c>
      <c r="AW84" s="72" t="s">
        <v>333</v>
      </c>
      <c r="AX84" s="76" t="s">
        <v>3576</v>
      </c>
      <c r="AY84" s="72" t="s">
        <v>66</v>
      </c>
      <c r="AZ84" s="50" t="s">
        <v>1431</v>
      </c>
      <c r="BA84" s="50" t="s">
        <v>1431</v>
      </c>
      <c r="BB84" s="50" t="s">
        <v>499</v>
      </c>
      <c r="BC84" s="50" t="s">
        <v>499</v>
      </c>
      <c r="BD84" s="50"/>
      <c r="BE84" s="50"/>
      <c r="BF84" s="114" t="s">
        <v>4164</v>
      </c>
      <c r="BG84" s="114" t="s">
        <v>4164</v>
      </c>
      <c r="BH84" s="114" t="s">
        <v>4394</v>
      </c>
      <c r="BI84" s="114" t="s">
        <v>4394</v>
      </c>
    </row>
    <row r="85" spans="1:61" x14ac:dyDescent="0.35">
      <c r="A85" s="70" t="s">
        <v>921</v>
      </c>
      <c r="B85" s="83"/>
      <c r="C85" s="83"/>
      <c r="D85" s="84"/>
      <c r="E85" s="107"/>
      <c r="F85" s="80" t="s">
        <v>1745</v>
      </c>
      <c r="G85" s="108"/>
      <c r="H85" s="81"/>
      <c r="I85" s="87"/>
      <c r="J85" s="109"/>
      <c r="K85" s="81" t="s">
        <v>3827</v>
      </c>
      <c r="L85" s="110"/>
      <c r="M85" s="92"/>
      <c r="N85" s="92"/>
      <c r="O85" s="93"/>
      <c r="P85" s="94"/>
      <c r="Q85" s="94"/>
      <c r="R85" s="79"/>
      <c r="S85" s="79"/>
      <c r="T85" s="79"/>
      <c r="U85" s="79"/>
      <c r="V85" s="52"/>
      <c r="W85" s="52"/>
      <c r="X85" s="52"/>
      <c r="Y85" s="52"/>
      <c r="Z85" s="51"/>
      <c r="AA85" s="88">
        <v>85</v>
      </c>
      <c r="AB85" s="88"/>
      <c r="AC85" s="89"/>
      <c r="AD85" s="72" t="s">
        <v>2561</v>
      </c>
      <c r="AE85" s="72">
        <v>156</v>
      </c>
      <c r="AF85" s="72">
        <v>58</v>
      </c>
      <c r="AG85" s="72">
        <v>1542</v>
      </c>
      <c r="AH85" s="72">
        <v>601</v>
      </c>
      <c r="AI85" s="72">
        <v>25200</v>
      </c>
      <c r="AJ85" s="72" t="s">
        <v>2781</v>
      </c>
      <c r="AK85" s="72"/>
      <c r="AL85" s="72"/>
      <c r="AM85" s="72" t="s">
        <v>303</v>
      </c>
      <c r="AN85" s="74">
        <v>40029.343194444446</v>
      </c>
      <c r="AO85" s="72"/>
      <c r="AP85" s="72" t="b">
        <v>1</v>
      </c>
      <c r="AQ85" s="72" t="b">
        <v>0</v>
      </c>
      <c r="AR85" s="72" t="b">
        <v>0</v>
      </c>
      <c r="AS85" s="72" t="s">
        <v>237</v>
      </c>
      <c r="AT85" s="72">
        <v>0</v>
      </c>
      <c r="AU85" s="76" t="s">
        <v>320</v>
      </c>
      <c r="AV85" s="72" t="b">
        <v>0</v>
      </c>
      <c r="AW85" s="72" t="s">
        <v>333</v>
      </c>
      <c r="AX85" s="76" t="s">
        <v>3577</v>
      </c>
      <c r="AY85" s="72" t="s">
        <v>66</v>
      </c>
      <c r="AZ85" s="50" t="s">
        <v>1432</v>
      </c>
      <c r="BA85" s="50" t="s">
        <v>1432</v>
      </c>
      <c r="BB85" s="50" t="s">
        <v>231</v>
      </c>
      <c r="BC85" s="50" t="s">
        <v>231</v>
      </c>
      <c r="BD85" s="50"/>
      <c r="BE85" s="50"/>
      <c r="BF85" s="114" t="s">
        <v>4165</v>
      </c>
      <c r="BG85" s="114" t="s">
        <v>4165</v>
      </c>
      <c r="BH85" s="114" t="s">
        <v>4395</v>
      </c>
      <c r="BI85" s="114" t="s">
        <v>4395</v>
      </c>
    </row>
    <row r="86" spans="1:61" x14ac:dyDescent="0.35">
      <c r="A86" s="70" t="s">
        <v>1080</v>
      </c>
      <c r="B86" s="83"/>
      <c r="C86" s="83"/>
      <c r="D86" s="84"/>
      <c r="E86" s="107"/>
      <c r="F86" s="80" t="s">
        <v>3455</v>
      </c>
      <c r="G86" s="108"/>
      <c r="H86" s="81"/>
      <c r="I86" s="87"/>
      <c r="J86" s="109"/>
      <c r="K86" s="81" t="s">
        <v>3828</v>
      </c>
      <c r="L86" s="110"/>
      <c r="M86" s="92"/>
      <c r="N86" s="92"/>
      <c r="O86" s="93"/>
      <c r="P86" s="94"/>
      <c r="Q86" s="94"/>
      <c r="R86" s="79"/>
      <c r="S86" s="79"/>
      <c r="T86" s="79"/>
      <c r="U86" s="79"/>
      <c r="V86" s="52"/>
      <c r="W86" s="52"/>
      <c r="X86" s="52"/>
      <c r="Y86" s="52"/>
      <c r="Z86" s="51"/>
      <c r="AA86" s="88">
        <v>86</v>
      </c>
      <c r="AB86" s="88"/>
      <c r="AC86" s="89"/>
      <c r="AD86" s="72" t="s">
        <v>2562</v>
      </c>
      <c r="AE86" s="72">
        <v>124</v>
      </c>
      <c r="AF86" s="72">
        <v>40622</v>
      </c>
      <c r="AG86" s="72">
        <v>35501</v>
      </c>
      <c r="AH86" s="72">
        <v>382</v>
      </c>
      <c r="AI86" s="72">
        <v>25200</v>
      </c>
      <c r="AJ86" s="72" t="s">
        <v>2782</v>
      </c>
      <c r="AK86" s="72" t="s">
        <v>2945</v>
      </c>
      <c r="AL86" s="76" t="s">
        <v>3081</v>
      </c>
      <c r="AM86" s="72" t="s">
        <v>303</v>
      </c>
      <c r="AN86" s="74">
        <v>41658.483252314814</v>
      </c>
      <c r="AO86" s="76" t="s">
        <v>3248</v>
      </c>
      <c r="AP86" s="72" t="b">
        <v>0</v>
      </c>
      <c r="AQ86" s="72" t="b">
        <v>0</v>
      </c>
      <c r="AR86" s="72" t="b">
        <v>1</v>
      </c>
      <c r="AS86" s="72" t="s">
        <v>237</v>
      </c>
      <c r="AT86" s="72">
        <v>146</v>
      </c>
      <c r="AU86" s="76" t="s">
        <v>3378</v>
      </c>
      <c r="AV86" s="72" t="b">
        <v>0</v>
      </c>
      <c r="AW86" s="72" t="s">
        <v>333</v>
      </c>
      <c r="AX86" s="76" t="s">
        <v>3578</v>
      </c>
      <c r="AY86" s="72" t="s">
        <v>65</v>
      </c>
      <c r="AZ86" s="50"/>
      <c r="BA86" s="50"/>
      <c r="BB86" s="50"/>
      <c r="BC86" s="50"/>
      <c r="BD86" s="50"/>
      <c r="BE86" s="50"/>
      <c r="BF86" s="50"/>
      <c r="BG86" s="50"/>
      <c r="BH86" s="50"/>
      <c r="BI86" s="50"/>
    </row>
    <row r="87" spans="1:61" x14ac:dyDescent="0.35">
      <c r="A87" s="70" t="s">
        <v>922</v>
      </c>
      <c r="B87" s="83"/>
      <c r="C87" s="83"/>
      <c r="D87" s="84"/>
      <c r="E87" s="107"/>
      <c r="F87" s="80" t="s">
        <v>1746</v>
      </c>
      <c r="G87" s="108"/>
      <c r="H87" s="81"/>
      <c r="I87" s="87"/>
      <c r="J87" s="109"/>
      <c r="K87" s="81" t="s">
        <v>3829</v>
      </c>
      <c r="L87" s="110"/>
      <c r="M87" s="92"/>
      <c r="N87" s="92"/>
      <c r="O87" s="93"/>
      <c r="P87" s="94"/>
      <c r="Q87" s="94"/>
      <c r="R87" s="79"/>
      <c r="S87" s="79"/>
      <c r="T87" s="79"/>
      <c r="U87" s="79"/>
      <c r="V87" s="52"/>
      <c r="W87" s="52"/>
      <c r="X87" s="52"/>
      <c r="Y87" s="52"/>
      <c r="Z87" s="51"/>
      <c r="AA87" s="88">
        <v>87</v>
      </c>
      <c r="AB87" s="88"/>
      <c r="AC87" s="89"/>
      <c r="AD87" s="72" t="s">
        <v>2563</v>
      </c>
      <c r="AE87" s="72">
        <v>26</v>
      </c>
      <c r="AF87" s="72">
        <v>364</v>
      </c>
      <c r="AG87" s="72">
        <v>11504</v>
      </c>
      <c r="AH87" s="72">
        <v>0</v>
      </c>
      <c r="AI87" s="72">
        <v>-7200</v>
      </c>
      <c r="AJ87" s="72"/>
      <c r="AK87" s="72" t="s">
        <v>2946</v>
      </c>
      <c r="AL87" s="76" t="s">
        <v>3082</v>
      </c>
      <c r="AM87" s="72" t="s">
        <v>379</v>
      </c>
      <c r="AN87" s="74">
        <v>40920.789282407408</v>
      </c>
      <c r="AO87" s="72"/>
      <c r="AP87" s="72" t="b">
        <v>0</v>
      </c>
      <c r="AQ87" s="72" t="b">
        <v>0</v>
      </c>
      <c r="AR87" s="72" t="b">
        <v>0</v>
      </c>
      <c r="AS87" s="72" t="s">
        <v>237</v>
      </c>
      <c r="AT87" s="72">
        <v>9</v>
      </c>
      <c r="AU87" s="76" t="s">
        <v>3379</v>
      </c>
      <c r="AV87" s="72" t="b">
        <v>0</v>
      </c>
      <c r="AW87" s="72" t="s">
        <v>333</v>
      </c>
      <c r="AX87" s="76" t="s">
        <v>3579</v>
      </c>
      <c r="AY87" s="72" t="s">
        <v>66</v>
      </c>
      <c r="AZ87" s="50" t="s">
        <v>1433</v>
      </c>
      <c r="BA87" s="50" t="s">
        <v>1433</v>
      </c>
      <c r="BB87" s="50" t="s">
        <v>1569</v>
      </c>
      <c r="BC87" s="50" t="s">
        <v>1569</v>
      </c>
      <c r="BD87" s="50"/>
      <c r="BE87" s="50"/>
      <c r="BF87" s="114" t="s">
        <v>4166</v>
      </c>
      <c r="BG87" s="114" t="s">
        <v>4166</v>
      </c>
      <c r="BH87" s="114" t="s">
        <v>4396</v>
      </c>
      <c r="BI87" s="114" t="s">
        <v>4396</v>
      </c>
    </row>
    <row r="88" spans="1:61" x14ac:dyDescent="0.35">
      <c r="A88" s="70" t="s">
        <v>405</v>
      </c>
      <c r="B88" s="83"/>
      <c r="C88" s="83"/>
      <c r="D88" s="84"/>
      <c r="E88" s="107"/>
      <c r="F88" s="80" t="s">
        <v>527</v>
      </c>
      <c r="G88" s="108"/>
      <c r="H88" s="81"/>
      <c r="I88" s="87"/>
      <c r="J88" s="109"/>
      <c r="K88" s="81" t="s">
        <v>830</v>
      </c>
      <c r="L88" s="110"/>
      <c r="M88" s="92"/>
      <c r="N88" s="92"/>
      <c r="O88" s="93"/>
      <c r="P88" s="94"/>
      <c r="Q88" s="94"/>
      <c r="R88" s="79"/>
      <c r="S88" s="79"/>
      <c r="T88" s="79"/>
      <c r="U88" s="79"/>
      <c r="V88" s="52"/>
      <c r="W88" s="52"/>
      <c r="X88" s="52"/>
      <c r="Y88" s="52"/>
      <c r="Z88" s="51"/>
      <c r="AA88" s="88">
        <v>88</v>
      </c>
      <c r="AB88" s="88"/>
      <c r="AC88" s="89"/>
      <c r="AD88" s="72" t="s">
        <v>626</v>
      </c>
      <c r="AE88" s="72">
        <v>49</v>
      </c>
      <c r="AF88" s="72">
        <v>384</v>
      </c>
      <c r="AG88" s="72">
        <v>96622</v>
      </c>
      <c r="AH88" s="72">
        <v>0</v>
      </c>
      <c r="AI88" s="72"/>
      <c r="AJ88" s="72"/>
      <c r="AK88" s="72"/>
      <c r="AL88" s="72"/>
      <c r="AM88" s="72"/>
      <c r="AN88" s="74">
        <v>42538.509826388887</v>
      </c>
      <c r="AO88" s="76" t="s">
        <v>737</v>
      </c>
      <c r="AP88" s="72" t="b">
        <v>1</v>
      </c>
      <c r="AQ88" s="72" t="b">
        <v>0</v>
      </c>
      <c r="AR88" s="72" t="b">
        <v>0</v>
      </c>
      <c r="AS88" s="72" t="s">
        <v>237</v>
      </c>
      <c r="AT88" s="72">
        <v>402</v>
      </c>
      <c r="AU88" s="72"/>
      <c r="AV88" s="72" t="b">
        <v>0</v>
      </c>
      <c r="AW88" s="72" t="s">
        <v>333</v>
      </c>
      <c r="AX88" s="76" t="s">
        <v>794</v>
      </c>
      <c r="AY88" s="72" t="s">
        <v>66</v>
      </c>
      <c r="AZ88" s="50" t="s">
        <v>470</v>
      </c>
      <c r="BA88" s="50" t="s">
        <v>470</v>
      </c>
      <c r="BB88" s="50" t="s">
        <v>494</v>
      </c>
      <c r="BC88" s="50" t="s">
        <v>494</v>
      </c>
      <c r="BD88" s="50"/>
      <c r="BE88" s="50"/>
      <c r="BF88" s="114" t="s">
        <v>4167</v>
      </c>
      <c r="BG88" s="114" t="s">
        <v>4167</v>
      </c>
      <c r="BH88" s="114" t="s">
        <v>4397</v>
      </c>
      <c r="BI88" s="114" t="s">
        <v>4397</v>
      </c>
    </row>
    <row r="89" spans="1:61" x14ac:dyDescent="0.35">
      <c r="A89" s="70" t="s">
        <v>406</v>
      </c>
      <c r="B89" s="83"/>
      <c r="C89" s="83"/>
      <c r="D89" s="84"/>
      <c r="E89" s="107"/>
      <c r="F89" s="80" t="s">
        <v>528</v>
      </c>
      <c r="G89" s="108"/>
      <c r="H89" s="81"/>
      <c r="I89" s="87"/>
      <c r="J89" s="109"/>
      <c r="K89" s="81" t="s">
        <v>831</v>
      </c>
      <c r="L89" s="110"/>
      <c r="M89" s="92"/>
      <c r="N89" s="92"/>
      <c r="O89" s="93"/>
      <c r="P89" s="94"/>
      <c r="Q89" s="94"/>
      <c r="R89" s="79"/>
      <c r="S89" s="79"/>
      <c r="T89" s="79"/>
      <c r="U89" s="79"/>
      <c r="V89" s="52"/>
      <c r="W89" s="52"/>
      <c r="X89" s="52"/>
      <c r="Y89" s="52"/>
      <c r="Z89" s="51"/>
      <c r="AA89" s="88">
        <v>89</v>
      </c>
      <c r="AB89" s="88"/>
      <c r="AC89" s="89"/>
      <c r="AD89" s="72" t="s">
        <v>627</v>
      </c>
      <c r="AE89" s="72">
        <v>1283</v>
      </c>
      <c r="AF89" s="72">
        <v>429</v>
      </c>
      <c r="AG89" s="72">
        <v>18486</v>
      </c>
      <c r="AH89" s="72">
        <v>1311</v>
      </c>
      <c r="AI89" s="72">
        <v>16200</v>
      </c>
      <c r="AJ89" s="72" t="s">
        <v>654</v>
      </c>
      <c r="AK89" s="72" t="s">
        <v>684</v>
      </c>
      <c r="AL89" s="72"/>
      <c r="AM89" s="72" t="s">
        <v>684</v>
      </c>
      <c r="AN89" s="74">
        <v>39545.415590277778</v>
      </c>
      <c r="AO89" s="76" t="s">
        <v>738</v>
      </c>
      <c r="AP89" s="72" t="b">
        <v>0</v>
      </c>
      <c r="AQ89" s="72" t="b">
        <v>0</v>
      </c>
      <c r="AR89" s="72" t="b">
        <v>1</v>
      </c>
      <c r="AS89" s="72" t="s">
        <v>237</v>
      </c>
      <c r="AT89" s="72">
        <v>28</v>
      </c>
      <c r="AU89" s="76" t="s">
        <v>324</v>
      </c>
      <c r="AV89" s="72" t="b">
        <v>0</v>
      </c>
      <c r="AW89" s="72" t="s">
        <v>333</v>
      </c>
      <c r="AX89" s="76" t="s">
        <v>795</v>
      </c>
      <c r="AY89" s="72" t="s">
        <v>66</v>
      </c>
      <c r="AZ89" s="50" t="s">
        <v>471</v>
      </c>
      <c r="BA89" s="50" t="s">
        <v>471</v>
      </c>
      <c r="BB89" s="50" t="s">
        <v>495</v>
      </c>
      <c r="BC89" s="50" t="s">
        <v>495</v>
      </c>
      <c r="BD89" s="50"/>
      <c r="BE89" s="50"/>
      <c r="BF89" s="114" t="s">
        <v>4168</v>
      </c>
      <c r="BG89" s="114" t="s">
        <v>4168</v>
      </c>
      <c r="BH89" s="114" t="s">
        <v>4398</v>
      </c>
      <c r="BI89" s="114" t="s">
        <v>4398</v>
      </c>
    </row>
    <row r="90" spans="1:61" x14ac:dyDescent="0.35">
      <c r="A90" s="70" t="s">
        <v>923</v>
      </c>
      <c r="B90" s="83"/>
      <c r="C90" s="83"/>
      <c r="D90" s="84"/>
      <c r="E90" s="107"/>
      <c r="F90" s="80" t="s">
        <v>1747</v>
      </c>
      <c r="G90" s="108"/>
      <c r="H90" s="81"/>
      <c r="I90" s="87"/>
      <c r="J90" s="109"/>
      <c r="K90" s="81" t="s">
        <v>3830</v>
      </c>
      <c r="L90" s="110"/>
      <c r="M90" s="92"/>
      <c r="N90" s="92"/>
      <c r="O90" s="93"/>
      <c r="P90" s="94"/>
      <c r="Q90" s="94"/>
      <c r="R90" s="79"/>
      <c r="S90" s="79"/>
      <c r="T90" s="79"/>
      <c r="U90" s="79"/>
      <c r="V90" s="52"/>
      <c r="W90" s="52"/>
      <c r="X90" s="52"/>
      <c r="Y90" s="52"/>
      <c r="Z90" s="51"/>
      <c r="AA90" s="88">
        <v>90</v>
      </c>
      <c r="AB90" s="88"/>
      <c r="AC90" s="89"/>
      <c r="AD90" s="72" t="s">
        <v>2564</v>
      </c>
      <c r="AE90" s="72">
        <v>32</v>
      </c>
      <c r="AF90" s="72">
        <v>0</v>
      </c>
      <c r="AG90" s="72">
        <v>56</v>
      </c>
      <c r="AH90" s="72">
        <v>18</v>
      </c>
      <c r="AI90" s="72"/>
      <c r="AJ90" s="72"/>
      <c r="AK90" s="72" t="s">
        <v>2947</v>
      </c>
      <c r="AL90" s="72"/>
      <c r="AM90" s="72"/>
      <c r="AN90" s="74">
        <v>42752.948472222219</v>
      </c>
      <c r="AO90" s="76" t="s">
        <v>3249</v>
      </c>
      <c r="AP90" s="72" t="b">
        <v>1</v>
      </c>
      <c r="AQ90" s="72" t="b">
        <v>0</v>
      </c>
      <c r="AR90" s="72" t="b">
        <v>0</v>
      </c>
      <c r="AS90" s="72" t="s">
        <v>317</v>
      </c>
      <c r="AT90" s="72">
        <v>0</v>
      </c>
      <c r="AU90" s="72"/>
      <c r="AV90" s="72" t="b">
        <v>0</v>
      </c>
      <c r="AW90" s="72" t="s">
        <v>333</v>
      </c>
      <c r="AX90" s="76" t="s">
        <v>3580</v>
      </c>
      <c r="AY90" s="72" t="s">
        <v>66</v>
      </c>
      <c r="AZ90" s="50" t="s">
        <v>1434</v>
      </c>
      <c r="BA90" s="50" t="s">
        <v>1434</v>
      </c>
      <c r="BB90" s="50" t="s">
        <v>344</v>
      </c>
      <c r="BC90" s="50" t="s">
        <v>344</v>
      </c>
      <c r="BD90" s="50" t="s">
        <v>1611</v>
      </c>
      <c r="BE90" s="50" t="s">
        <v>1611</v>
      </c>
      <c r="BF90" s="114" t="s">
        <v>4169</v>
      </c>
      <c r="BG90" s="114" t="s">
        <v>4169</v>
      </c>
      <c r="BH90" s="114" t="s">
        <v>4399</v>
      </c>
      <c r="BI90" s="114" t="s">
        <v>4399</v>
      </c>
    </row>
    <row r="91" spans="1:61" x14ac:dyDescent="0.35">
      <c r="A91" s="70" t="s">
        <v>924</v>
      </c>
      <c r="B91" s="83"/>
      <c r="C91" s="83"/>
      <c r="D91" s="84"/>
      <c r="E91" s="107"/>
      <c r="F91" s="80" t="s">
        <v>331</v>
      </c>
      <c r="G91" s="108"/>
      <c r="H91" s="81"/>
      <c r="I91" s="87"/>
      <c r="J91" s="109"/>
      <c r="K91" s="81" t="s">
        <v>3831</v>
      </c>
      <c r="L91" s="110"/>
      <c r="M91" s="92"/>
      <c r="N91" s="92"/>
      <c r="O91" s="93"/>
      <c r="P91" s="94"/>
      <c r="Q91" s="94"/>
      <c r="R91" s="79"/>
      <c r="S91" s="79"/>
      <c r="T91" s="79"/>
      <c r="U91" s="79"/>
      <c r="V91" s="52"/>
      <c r="W91" s="52"/>
      <c r="X91" s="52"/>
      <c r="Y91" s="52"/>
      <c r="Z91" s="51"/>
      <c r="AA91" s="88">
        <v>91</v>
      </c>
      <c r="AB91" s="88"/>
      <c r="AC91" s="89"/>
      <c r="AD91" s="72" t="s">
        <v>2565</v>
      </c>
      <c r="AE91" s="72">
        <v>449</v>
      </c>
      <c r="AF91" s="72">
        <v>540</v>
      </c>
      <c r="AG91" s="72">
        <v>24969</v>
      </c>
      <c r="AH91" s="72">
        <v>0</v>
      </c>
      <c r="AI91" s="72"/>
      <c r="AJ91" s="72"/>
      <c r="AK91" s="72" t="s">
        <v>2948</v>
      </c>
      <c r="AL91" s="72"/>
      <c r="AM91" s="72"/>
      <c r="AN91" s="74">
        <v>41884.166238425925</v>
      </c>
      <c r="AO91" s="72"/>
      <c r="AP91" s="72" t="b">
        <v>1</v>
      </c>
      <c r="AQ91" s="72" t="b">
        <v>1</v>
      </c>
      <c r="AR91" s="72" t="b">
        <v>0</v>
      </c>
      <c r="AS91" s="72" t="s">
        <v>237</v>
      </c>
      <c r="AT91" s="72">
        <v>29</v>
      </c>
      <c r="AU91" s="76" t="s">
        <v>320</v>
      </c>
      <c r="AV91" s="72" t="b">
        <v>0</v>
      </c>
      <c r="AW91" s="72" t="s">
        <v>333</v>
      </c>
      <c r="AX91" s="76" t="s">
        <v>3581</v>
      </c>
      <c r="AY91" s="72" t="s">
        <v>66</v>
      </c>
      <c r="AZ91" s="50" t="s">
        <v>1435</v>
      </c>
      <c r="BA91" s="50" t="s">
        <v>1435</v>
      </c>
      <c r="BB91" s="50" t="s">
        <v>230</v>
      </c>
      <c r="BC91" s="50" t="s">
        <v>230</v>
      </c>
      <c r="BD91" s="50"/>
      <c r="BE91" s="50"/>
      <c r="BF91" s="114" t="s">
        <v>4170</v>
      </c>
      <c r="BG91" s="114" t="s">
        <v>4170</v>
      </c>
      <c r="BH91" s="114" t="s">
        <v>4400</v>
      </c>
      <c r="BI91" s="114" t="s">
        <v>4400</v>
      </c>
    </row>
    <row r="92" spans="1:61" x14ac:dyDescent="0.35">
      <c r="A92" s="70" t="s">
        <v>925</v>
      </c>
      <c r="B92" s="83"/>
      <c r="C92" s="83"/>
      <c r="D92" s="84"/>
      <c r="E92" s="107"/>
      <c r="F92" s="80" t="s">
        <v>1748</v>
      </c>
      <c r="G92" s="108"/>
      <c r="H92" s="81"/>
      <c r="I92" s="87"/>
      <c r="J92" s="109"/>
      <c r="K92" s="81" t="s">
        <v>3832</v>
      </c>
      <c r="L92" s="110"/>
      <c r="M92" s="92"/>
      <c r="N92" s="92"/>
      <c r="O92" s="93"/>
      <c r="P92" s="94"/>
      <c r="Q92" s="94"/>
      <c r="R92" s="79"/>
      <c r="S92" s="79"/>
      <c r="T92" s="79"/>
      <c r="U92" s="79"/>
      <c r="V92" s="52"/>
      <c r="W92" s="52"/>
      <c r="X92" s="52"/>
      <c r="Y92" s="52"/>
      <c r="Z92" s="51"/>
      <c r="AA92" s="88">
        <v>92</v>
      </c>
      <c r="AB92" s="88"/>
      <c r="AC92" s="89"/>
      <c r="AD92" s="72" t="s">
        <v>2566</v>
      </c>
      <c r="AE92" s="72">
        <v>11512</v>
      </c>
      <c r="AF92" s="72">
        <v>432175</v>
      </c>
      <c r="AG92" s="72">
        <v>41019</v>
      </c>
      <c r="AH92" s="72">
        <v>70</v>
      </c>
      <c r="AI92" s="72">
        <v>-14400</v>
      </c>
      <c r="AJ92" s="72" t="s">
        <v>2783</v>
      </c>
      <c r="AK92" s="72" t="s">
        <v>2949</v>
      </c>
      <c r="AL92" s="76" t="s">
        <v>3083</v>
      </c>
      <c r="AM92" s="72" t="s">
        <v>301</v>
      </c>
      <c r="AN92" s="74">
        <v>40116.682638888888</v>
      </c>
      <c r="AO92" s="76" t="s">
        <v>3250</v>
      </c>
      <c r="AP92" s="72" t="b">
        <v>0</v>
      </c>
      <c r="AQ92" s="72" t="b">
        <v>0</v>
      </c>
      <c r="AR92" s="72" t="b">
        <v>1</v>
      </c>
      <c r="AS92" s="72" t="s">
        <v>317</v>
      </c>
      <c r="AT92" s="72">
        <v>538</v>
      </c>
      <c r="AU92" s="76" t="s">
        <v>3380</v>
      </c>
      <c r="AV92" s="72" t="b">
        <v>1</v>
      </c>
      <c r="AW92" s="72" t="s">
        <v>333</v>
      </c>
      <c r="AX92" s="76" t="s">
        <v>3582</v>
      </c>
      <c r="AY92" s="72" t="s">
        <v>66</v>
      </c>
      <c r="AZ92" s="50" t="s">
        <v>1436</v>
      </c>
      <c r="BA92" s="50" t="s">
        <v>1436</v>
      </c>
      <c r="BB92" s="50" t="s">
        <v>1570</v>
      </c>
      <c r="BC92" s="50" t="s">
        <v>1570</v>
      </c>
      <c r="BD92" s="50"/>
      <c r="BE92" s="50"/>
      <c r="BF92" s="114" t="s">
        <v>4171</v>
      </c>
      <c r="BG92" s="114" t="s">
        <v>4171</v>
      </c>
      <c r="BH92" s="114" t="s">
        <v>4401</v>
      </c>
      <c r="BI92" s="114" t="s">
        <v>4401</v>
      </c>
    </row>
    <row r="93" spans="1:61" x14ac:dyDescent="0.35">
      <c r="A93" s="70" t="s">
        <v>1081</v>
      </c>
      <c r="B93" s="83"/>
      <c r="C93" s="83"/>
      <c r="D93" s="84"/>
      <c r="E93" s="107"/>
      <c r="F93" s="80" t="s">
        <v>3456</v>
      </c>
      <c r="G93" s="108"/>
      <c r="H93" s="81"/>
      <c r="I93" s="87"/>
      <c r="J93" s="109"/>
      <c r="K93" s="81" t="s">
        <v>3833</v>
      </c>
      <c r="L93" s="110"/>
      <c r="M93" s="92"/>
      <c r="N93" s="92"/>
      <c r="O93" s="93"/>
      <c r="P93" s="94"/>
      <c r="Q93" s="94"/>
      <c r="R93" s="79"/>
      <c r="S93" s="79"/>
      <c r="T93" s="79"/>
      <c r="U93" s="79"/>
      <c r="V93" s="52"/>
      <c r="W93" s="52"/>
      <c r="X93" s="52"/>
      <c r="Y93" s="52"/>
      <c r="Z93" s="51"/>
      <c r="AA93" s="88">
        <v>93</v>
      </c>
      <c r="AB93" s="88"/>
      <c r="AC93" s="89"/>
      <c r="AD93" s="72" t="s">
        <v>2567</v>
      </c>
      <c r="AE93" s="72">
        <v>3716</v>
      </c>
      <c r="AF93" s="72">
        <v>281245</v>
      </c>
      <c r="AG93" s="72">
        <v>31334</v>
      </c>
      <c r="AH93" s="72">
        <v>1381</v>
      </c>
      <c r="AI93" s="72">
        <v>-21600</v>
      </c>
      <c r="AJ93" s="72" t="s">
        <v>2784</v>
      </c>
      <c r="AK93" s="72"/>
      <c r="AL93" s="76" t="s">
        <v>3084</v>
      </c>
      <c r="AM93" s="72" t="s">
        <v>3177</v>
      </c>
      <c r="AN93" s="74">
        <v>40294.632106481484</v>
      </c>
      <c r="AO93" s="76" t="s">
        <v>3251</v>
      </c>
      <c r="AP93" s="72" t="b">
        <v>0</v>
      </c>
      <c r="AQ93" s="72" t="b">
        <v>0</v>
      </c>
      <c r="AR93" s="72" t="b">
        <v>1</v>
      </c>
      <c r="AS93" s="72" t="s">
        <v>237</v>
      </c>
      <c r="AT93" s="72">
        <v>861</v>
      </c>
      <c r="AU93" s="76" t="s">
        <v>3381</v>
      </c>
      <c r="AV93" s="72" t="b">
        <v>1</v>
      </c>
      <c r="AW93" s="72" t="s">
        <v>333</v>
      </c>
      <c r="AX93" s="76" t="s">
        <v>3583</v>
      </c>
      <c r="AY93" s="72" t="s">
        <v>65</v>
      </c>
      <c r="AZ93" s="50"/>
      <c r="BA93" s="50"/>
      <c r="BB93" s="50"/>
      <c r="BC93" s="50"/>
      <c r="BD93" s="50"/>
      <c r="BE93" s="50"/>
      <c r="BF93" s="50"/>
      <c r="BG93" s="50"/>
      <c r="BH93" s="50"/>
      <c r="BI93" s="50"/>
    </row>
    <row r="94" spans="1:61" x14ac:dyDescent="0.35">
      <c r="A94" s="70" t="s">
        <v>926</v>
      </c>
      <c r="B94" s="83"/>
      <c r="C94" s="83"/>
      <c r="D94" s="84"/>
      <c r="E94" s="107"/>
      <c r="F94" s="80" t="s">
        <v>1749</v>
      </c>
      <c r="G94" s="108"/>
      <c r="H94" s="81"/>
      <c r="I94" s="87"/>
      <c r="J94" s="109"/>
      <c r="K94" s="81" t="s">
        <v>3834</v>
      </c>
      <c r="L94" s="110"/>
      <c r="M94" s="92"/>
      <c r="N94" s="92"/>
      <c r="O94" s="93"/>
      <c r="P94" s="94"/>
      <c r="Q94" s="94"/>
      <c r="R94" s="79"/>
      <c r="S94" s="79"/>
      <c r="T94" s="79"/>
      <c r="U94" s="79"/>
      <c r="V94" s="52"/>
      <c r="W94" s="52"/>
      <c r="X94" s="52"/>
      <c r="Y94" s="52"/>
      <c r="Z94" s="51"/>
      <c r="AA94" s="88">
        <v>94</v>
      </c>
      <c r="AB94" s="88"/>
      <c r="AC94" s="89"/>
      <c r="AD94" s="72" t="s">
        <v>2568</v>
      </c>
      <c r="AE94" s="72">
        <v>788</v>
      </c>
      <c r="AF94" s="72">
        <v>249909</v>
      </c>
      <c r="AG94" s="72">
        <v>171428</v>
      </c>
      <c r="AH94" s="72">
        <v>8</v>
      </c>
      <c r="AI94" s="72">
        <v>-7200</v>
      </c>
      <c r="AJ94" s="72" t="s">
        <v>2785</v>
      </c>
      <c r="AK94" s="72" t="s">
        <v>2950</v>
      </c>
      <c r="AL94" s="76" t="s">
        <v>3085</v>
      </c>
      <c r="AM94" s="72" t="s">
        <v>379</v>
      </c>
      <c r="AN94" s="74">
        <v>40055.083587962959</v>
      </c>
      <c r="AO94" s="76" t="s">
        <v>3252</v>
      </c>
      <c r="AP94" s="72" t="b">
        <v>0</v>
      </c>
      <c r="AQ94" s="72" t="b">
        <v>0</v>
      </c>
      <c r="AR94" s="72" t="b">
        <v>1</v>
      </c>
      <c r="AS94" s="72" t="s">
        <v>237</v>
      </c>
      <c r="AT94" s="72">
        <v>798</v>
      </c>
      <c r="AU94" s="76" t="s">
        <v>3382</v>
      </c>
      <c r="AV94" s="72" t="b">
        <v>0</v>
      </c>
      <c r="AW94" s="72" t="s">
        <v>333</v>
      </c>
      <c r="AX94" s="76" t="s">
        <v>3584</v>
      </c>
      <c r="AY94" s="72" t="s">
        <v>66</v>
      </c>
      <c r="AZ94" s="50" t="s">
        <v>4069</v>
      </c>
      <c r="BA94" s="50" t="s">
        <v>4069</v>
      </c>
      <c r="BB94" s="50" t="s">
        <v>4091</v>
      </c>
      <c r="BC94" s="50" t="s">
        <v>4091</v>
      </c>
      <c r="BD94" s="50" t="s">
        <v>1620</v>
      </c>
      <c r="BE94" s="50" t="s">
        <v>1620</v>
      </c>
      <c r="BF94" s="114" t="s">
        <v>4172</v>
      </c>
      <c r="BG94" s="114" t="s">
        <v>4312</v>
      </c>
      <c r="BH94" s="114" t="s">
        <v>4402</v>
      </c>
      <c r="BI94" s="114" t="s">
        <v>4547</v>
      </c>
    </row>
    <row r="95" spans="1:61" x14ac:dyDescent="0.35">
      <c r="A95" s="70" t="s">
        <v>927</v>
      </c>
      <c r="B95" s="83"/>
      <c r="C95" s="83"/>
      <c r="D95" s="84"/>
      <c r="E95" s="107"/>
      <c r="F95" s="80" t="s">
        <v>331</v>
      </c>
      <c r="G95" s="108"/>
      <c r="H95" s="81"/>
      <c r="I95" s="87"/>
      <c r="J95" s="109"/>
      <c r="K95" s="81" t="s">
        <v>3835</v>
      </c>
      <c r="L95" s="110"/>
      <c r="M95" s="92"/>
      <c r="N95" s="92"/>
      <c r="O95" s="93"/>
      <c r="P95" s="94"/>
      <c r="Q95" s="94"/>
      <c r="R95" s="79"/>
      <c r="S95" s="79"/>
      <c r="T95" s="79"/>
      <c r="U95" s="79"/>
      <c r="V95" s="52"/>
      <c r="W95" s="52"/>
      <c r="X95" s="52"/>
      <c r="Y95" s="52"/>
      <c r="Z95" s="51"/>
      <c r="AA95" s="88">
        <v>95</v>
      </c>
      <c r="AB95" s="88"/>
      <c r="AC95" s="89"/>
      <c r="AD95" s="72" t="s">
        <v>2569</v>
      </c>
      <c r="AE95" s="72">
        <v>41</v>
      </c>
      <c r="AF95" s="72">
        <v>0</v>
      </c>
      <c r="AG95" s="72">
        <v>19</v>
      </c>
      <c r="AH95" s="72">
        <v>4</v>
      </c>
      <c r="AI95" s="72"/>
      <c r="AJ95" s="72"/>
      <c r="AK95" s="72"/>
      <c r="AL95" s="72"/>
      <c r="AM95" s="72"/>
      <c r="AN95" s="74">
        <v>40816.971712962964</v>
      </c>
      <c r="AO95" s="72"/>
      <c r="AP95" s="72" t="b">
        <v>1</v>
      </c>
      <c r="AQ95" s="72" t="b">
        <v>1</v>
      </c>
      <c r="AR95" s="72" t="b">
        <v>0</v>
      </c>
      <c r="AS95" s="72" t="s">
        <v>242</v>
      </c>
      <c r="AT95" s="72">
        <v>0</v>
      </c>
      <c r="AU95" s="76" t="s">
        <v>320</v>
      </c>
      <c r="AV95" s="72" t="b">
        <v>0</v>
      </c>
      <c r="AW95" s="72" t="s">
        <v>333</v>
      </c>
      <c r="AX95" s="76" t="s">
        <v>3585</v>
      </c>
      <c r="AY95" s="72" t="s">
        <v>66</v>
      </c>
      <c r="AZ95" s="50"/>
      <c r="BA95" s="50"/>
      <c r="BB95" s="50"/>
      <c r="BC95" s="50"/>
      <c r="BD95" s="50"/>
      <c r="BE95" s="50"/>
      <c r="BF95" s="114" t="s">
        <v>4173</v>
      </c>
      <c r="BG95" s="114" t="s">
        <v>4173</v>
      </c>
      <c r="BH95" s="114" t="s">
        <v>4403</v>
      </c>
      <c r="BI95" s="114" t="s">
        <v>4403</v>
      </c>
    </row>
    <row r="96" spans="1:61" x14ac:dyDescent="0.35">
      <c r="A96" s="70" t="s">
        <v>1082</v>
      </c>
      <c r="B96" s="83"/>
      <c r="C96" s="83"/>
      <c r="D96" s="84"/>
      <c r="E96" s="107"/>
      <c r="F96" s="80" t="s">
        <v>3457</v>
      </c>
      <c r="G96" s="108"/>
      <c r="H96" s="81"/>
      <c r="I96" s="87"/>
      <c r="J96" s="109"/>
      <c r="K96" s="81" t="s">
        <v>3836</v>
      </c>
      <c r="L96" s="110"/>
      <c r="M96" s="92"/>
      <c r="N96" s="92"/>
      <c r="O96" s="93"/>
      <c r="P96" s="94"/>
      <c r="Q96" s="94"/>
      <c r="R96" s="79"/>
      <c r="S96" s="79"/>
      <c r="T96" s="79"/>
      <c r="U96" s="79"/>
      <c r="V96" s="52"/>
      <c r="W96" s="52"/>
      <c r="X96" s="52"/>
      <c r="Y96" s="52"/>
      <c r="Z96" s="51"/>
      <c r="AA96" s="88">
        <v>96</v>
      </c>
      <c r="AB96" s="88"/>
      <c r="AC96" s="89"/>
      <c r="AD96" s="72" t="s">
        <v>2570</v>
      </c>
      <c r="AE96" s="72">
        <v>3287</v>
      </c>
      <c r="AF96" s="72">
        <v>10965</v>
      </c>
      <c r="AG96" s="72">
        <v>4703</v>
      </c>
      <c r="AH96" s="72">
        <v>1376</v>
      </c>
      <c r="AI96" s="72">
        <v>-10800</v>
      </c>
      <c r="AJ96" s="72" t="s">
        <v>2786</v>
      </c>
      <c r="AK96" s="72" t="s">
        <v>2951</v>
      </c>
      <c r="AL96" s="72"/>
      <c r="AM96" s="72" t="s">
        <v>381</v>
      </c>
      <c r="AN96" s="74">
        <v>40660.138449074075</v>
      </c>
      <c r="AO96" s="76" t="s">
        <v>3253</v>
      </c>
      <c r="AP96" s="72" t="b">
        <v>0</v>
      </c>
      <c r="AQ96" s="72" t="b">
        <v>0</v>
      </c>
      <c r="AR96" s="72" t="b">
        <v>1</v>
      </c>
      <c r="AS96" s="72" t="s">
        <v>242</v>
      </c>
      <c r="AT96" s="72">
        <v>27</v>
      </c>
      <c r="AU96" s="76" t="s">
        <v>3383</v>
      </c>
      <c r="AV96" s="72" t="b">
        <v>0</v>
      </c>
      <c r="AW96" s="72" t="s">
        <v>333</v>
      </c>
      <c r="AX96" s="76" t="s">
        <v>3586</v>
      </c>
      <c r="AY96" s="72" t="s">
        <v>65</v>
      </c>
      <c r="AZ96" s="50"/>
      <c r="BA96" s="50"/>
      <c r="BB96" s="50"/>
      <c r="BC96" s="50"/>
      <c r="BD96" s="50"/>
      <c r="BE96" s="50"/>
      <c r="BF96" s="50"/>
      <c r="BG96" s="50"/>
      <c r="BH96" s="50"/>
      <c r="BI96" s="50"/>
    </row>
    <row r="97" spans="1:61" x14ac:dyDescent="0.35">
      <c r="A97" s="70" t="s">
        <v>928</v>
      </c>
      <c r="B97" s="83"/>
      <c r="C97" s="83"/>
      <c r="D97" s="84"/>
      <c r="E97" s="107"/>
      <c r="F97" s="80" t="s">
        <v>331</v>
      </c>
      <c r="G97" s="108"/>
      <c r="H97" s="81"/>
      <c r="I97" s="87"/>
      <c r="J97" s="109"/>
      <c r="K97" s="81" t="s">
        <v>3837</v>
      </c>
      <c r="L97" s="110"/>
      <c r="M97" s="92"/>
      <c r="N97" s="92"/>
      <c r="O97" s="93"/>
      <c r="P97" s="94"/>
      <c r="Q97" s="94"/>
      <c r="R97" s="79"/>
      <c r="S97" s="79"/>
      <c r="T97" s="79"/>
      <c r="U97" s="79"/>
      <c r="V97" s="52"/>
      <c r="W97" s="52"/>
      <c r="X97" s="52"/>
      <c r="Y97" s="52"/>
      <c r="Z97" s="51"/>
      <c r="AA97" s="88">
        <v>97</v>
      </c>
      <c r="AB97" s="88"/>
      <c r="AC97" s="89"/>
      <c r="AD97" s="72" t="s">
        <v>2571</v>
      </c>
      <c r="AE97" s="72">
        <v>1019</v>
      </c>
      <c r="AF97" s="72">
        <v>762</v>
      </c>
      <c r="AG97" s="72">
        <v>22483</v>
      </c>
      <c r="AH97" s="72">
        <v>0</v>
      </c>
      <c r="AI97" s="72"/>
      <c r="AJ97" s="72"/>
      <c r="AK97" s="72"/>
      <c r="AL97" s="72"/>
      <c r="AM97" s="72"/>
      <c r="AN97" s="74">
        <v>41884.548101851855</v>
      </c>
      <c r="AO97" s="72"/>
      <c r="AP97" s="72" t="b">
        <v>1</v>
      </c>
      <c r="AQ97" s="72" t="b">
        <v>1</v>
      </c>
      <c r="AR97" s="72" t="b">
        <v>0</v>
      </c>
      <c r="AS97" s="72" t="s">
        <v>237</v>
      </c>
      <c r="AT97" s="72">
        <v>31</v>
      </c>
      <c r="AU97" s="76" t="s">
        <v>320</v>
      </c>
      <c r="AV97" s="72" t="b">
        <v>0</v>
      </c>
      <c r="AW97" s="72" t="s">
        <v>333</v>
      </c>
      <c r="AX97" s="76" t="s">
        <v>3587</v>
      </c>
      <c r="AY97" s="72" t="s">
        <v>66</v>
      </c>
      <c r="AZ97" s="50" t="s">
        <v>1439</v>
      </c>
      <c r="BA97" s="50" t="s">
        <v>1439</v>
      </c>
      <c r="BB97" s="50" t="s">
        <v>230</v>
      </c>
      <c r="BC97" s="50" t="s">
        <v>230</v>
      </c>
      <c r="BD97" s="50"/>
      <c r="BE97" s="50"/>
      <c r="BF97" s="114" t="s">
        <v>4174</v>
      </c>
      <c r="BG97" s="114" t="s">
        <v>4174</v>
      </c>
      <c r="BH97" s="114" t="s">
        <v>4404</v>
      </c>
      <c r="BI97" s="114" t="s">
        <v>4404</v>
      </c>
    </row>
    <row r="98" spans="1:61" x14ac:dyDescent="0.35">
      <c r="A98" s="70" t="s">
        <v>929</v>
      </c>
      <c r="B98" s="83"/>
      <c r="C98" s="83"/>
      <c r="D98" s="84"/>
      <c r="E98" s="107"/>
      <c r="F98" s="80" t="s">
        <v>1750</v>
      </c>
      <c r="G98" s="108"/>
      <c r="H98" s="81"/>
      <c r="I98" s="87"/>
      <c r="J98" s="109"/>
      <c r="K98" s="81" t="s">
        <v>3838</v>
      </c>
      <c r="L98" s="110"/>
      <c r="M98" s="92"/>
      <c r="N98" s="92"/>
      <c r="O98" s="93"/>
      <c r="P98" s="94"/>
      <c r="Q98" s="94"/>
      <c r="R98" s="79"/>
      <c r="S98" s="79"/>
      <c r="T98" s="79"/>
      <c r="U98" s="79"/>
      <c r="V98" s="52"/>
      <c r="W98" s="52"/>
      <c r="X98" s="52"/>
      <c r="Y98" s="52"/>
      <c r="Z98" s="51"/>
      <c r="AA98" s="88">
        <v>98</v>
      </c>
      <c r="AB98" s="88"/>
      <c r="AC98" s="89"/>
      <c r="AD98" s="72" t="s">
        <v>2572</v>
      </c>
      <c r="AE98" s="72">
        <v>125</v>
      </c>
      <c r="AF98" s="72">
        <v>16</v>
      </c>
      <c r="AG98" s="72">
        <v>214</v>
      </c>
      <c r="AH98" s="72">
        <v>0</v>
      </c>
      <c r="AI98" s="72">
        <v>-25200</v>
      </c>
      <c r="AJ98" s="72"/>
      <c r="AK98" s="72"/>
      <c r="AL98" s="72"/>
      <c r="AM98" s="72" t="s">
        <v>297</v>
      </c>
      <c r="AN98" s="74">
        <v>42794.782384259262</v>
      </c>
      <c r="AO98" s="72"/>
      <c r="AP98" s="72" t="b">
        <v>1</v>
      </c>
      <c r="AQ98" s="72" t="b">
        <v>0</v>
      </c>
      <c r="AR98" s="72" t="b">
        <v>0</v>
      </c>
      <c r="AS98" s="72" t="s">
        <v>237</v>
      </c>
      <c r="AT98" s="72">
        <v>0</v>
      </c>
      <c r="AU98" s="72"/>
      <c r="AV98" s="72" t="b">
        <v>0</v>
      </c>
      <c r="AW98" s="72" t="s">
        <v>333</v>
      </c>
      <c r="AX98" s="76" t="s">
        <v>3588</v>
      </c>
      <c r="AY98" s="72" t="s">
        <v>66</v>
      </c>
      <c r="AZ98" s="50" t="s">
        <v>1440</v>
      </c>
      <c r="BA98" s="50" t="s">
        <v>1440</v>
      </c>
      <c r="BB98" s="50" t="s">
        <v>1572</v>
      </c>
      <c r="BC98" s="50" t="s">
        <v>1572</v>
      </c>
      <c r="BD98" s="50" t="s">
        <v>1621</v>
      </c>
      <c r="BE98" s="50" t="s">
        <v>1621</v>
      </c>
      <c r="BF98" s="114" t="s">
        <v>4175</v>
      </c>
      <c r="BG98" s="114" t="s">
        <v>4313</v>
      </c>
      <c r="BH98" s="114" t="s">
        <v>4405</v>
      </c>
      <c r="BI98" s="114" t="s">
        <v>4548</v>
      </c>
    </row>
    <row r="99" spans="1:61" x14ac:dyDescent="0.35">
      <c r="A99" s="70" t="s">
        <v>1083</v>
      </c>
      <c r="B99" s="83"/>
      <c r="C99" s="83"/>
      <c r="D99" s="84"/>
      <c r="E99" s="107"/>
      <c r="F99" s="80" t="s">
        <v>3458</v>
      </c>
      <c r="G99" s="108"/>
      <c r="H99" s="81"/>
      <c r="I99" s="87"/>
      <c r="J99" s="109"/>
      <c r="K99" s="81" t="s">
        <v>3839</v>
      </c>
      <c r="L99" s="110"/>
      <c r="M99" s="92"/>
      <c r="N99" s="92"/>
      <c r="O99" s="93"/>
      <c r="P99" s="94"/>
      <c r="Q99" s="94"/>
      <c r="R99" s="79"/>
      <c r="S99" s="79"/>
      <c r="T99" s="79"/>
      <c r="U99" s="79"/>
      <c r="V99" s="52"/>
      <c r="W99" s="52"/>
      <c r="X99" s="52"/>
      <c r="Y99" s="52"/>
      <c r="Z99" s="51"/>
      <c r="AA99" s="88">
        <v>99</v>
      </c>
      <c r="AB99" s="88"/>
      <c r="AC99" s="89"/>
      <c r="AD99" s="72" t="s">
        <v>2573</v>
      </c>
      <c r="AE99" s="72">
        <v>58304</v>
      </c>
      <c r="AF99" s="72">
        <v>154216</v>
      </c>
      <c r="AG99" s="72">
        <v>23710</v>
      </c>
      <c r="AH99" s="72">
        <v>116</v>
      </c>
      <c r="AI99" s="72">
        <v>-14400</v>
      </c>
      <c r="AJ99" s="72" t="s">
        <v>2787</v>
      </c>
      <c r="AK99" s="72" t="s">
        <v>293</v>
      </c>
      <c r="AL99" s="76" t="s">
        <v>3086</v>
      </c>
      <c r="AM99" s="72" t="s">
        <v>304</v>
      </c>
      <c r="AN99" s="74">
        <v>39721.611041666663</v>
      </c>
      <c r="AO99" s="76" t="s">
        <v>3254</v>
      </c>
      <c r="AP99" s="72" t="b">
        <v>0</v>
      </c>
      <c r="AQ99" s="72" t="b">
        <v>0</v>
      </c>
      <c r="AR99" s="72" t="b">
        <v>1</v>
      </c>
      <c r="AS99" s="72" t="s">
        <v>237</v>
      </c>
      <c r="AT99" s="72">
        <v>3340</v>
      </c>
      <c r="AU99" s="76" t="s">
        <v>3384</v>
      </c>
      <c r="AV99" s="72" t="b">
        <v>1</v>
      </c>
      <c r="AW99" s="72" t="s">
        <v>333</v>
      </c>
      <c r="AX99" s="76" t="s">
        <v>3589</v>
      </c>
      <c r="AY99" s="72" t="s">
        <v>65</v>
      </c>
      <c r="AZ99" s="50"/>
      <c r="BA99" s="50"/>
      <c r="BB99" s="50"/>
      <c r="BC99" s="50"/>
      <c r="BD99" s="50"/>
      <c r="BE99" s="50"/>
      <c r="BF99" s="50"/>
      <c r="BG99" s="50"/>
      <c r="BH99" s="50"/>
      <c r="BI99" s="50"/>
    </row>
    <row r="100" spans="1:61" x14ac:dyDescent="0.35">
      <c r="A100" s="70" t="s">
        <v>1084</v>
      </c>
      <c r="B100" s="83"/>
      <c r="C100" s="83"/>
      <c r="D100" s="84"/>
      <c r="E100" s="107"/>
      <c r="F100" s="80" t="s">
        <v>3459</v>
      </c>
      <c r="G100" s="108"/>
      <c r="H100" s="81"/>
      <c r="I100" s="87"/>
      <c r="J100" s="109"/>
      <c r="K100" s="81" t="s">
        <v>3840</v>
      </c>
      <c r="L100" s="110"/>
      <c r="M100" s="92"/>
      <c r="N100" s="92"/>
      <c r="O100" s="93"/>
      <c r="P100" s="94"/>
      <c r="Q100" s="94"/>
      <c r="R100" s="79"/>
      <c r="S100" s="79"/>
      <c r="T100" s="79"/>
      <c r="U100" s="79"/>
      <c r="V100" s="52"/>
      <c r="W100" s="52"/>
      <c r="X100" s="52"/>
      <c r="Y100" s="52"/>
      <c r="Z100" s="51"/>
      <c r="AA100" s="88">
        <v>100</v>
      </c>
      <c r="AB100" s="88"/>
      <c r="AC100" s="89"/>
      <c r="AD100" s="72" t="s">
        <v>2574</v>
      </c>
      <c r="AE100" s="72">
        <v>898</v>
      </c>
      <c r="AF100" s="72">
        <v>8745514</v>
      </c>
      <c r="AG100" s="72">
        <v>153091</v>
      </c>
      <c r="AH100" s="72">
        <v>1892</v>
      </c>
      <c r="AI100" s="72">
        <v>-25200</v>
      </c>
      <c r="AJ100" s="72" t="s">
        <v>2788</v>
      </c>
      <c r="AK100" s="72" t="s">
        <v>687</v>
      </c>
      <c r="AL100" s="76" t="s">
        <v>3087</v>
      </c>
      <c r="AM100" s="72" t="s">
        <v>297</v>
      </c>
      <c r="AN100" s="74">
        <v>39148.060520833336</v>
      </c>
      <c r="AO100" s="76" t="s">
        <v>3255</v>
      </c>
      <c r="AP100" s="72" t="b">
        <v>0</v>
      </c>
      <c r="AQ100" s="72" t="b">
        <v>0</v>
      </c>
      <c r="AR100" s="72" t="b">
        <v>1</v>
      </c>
      <c r="AS100" s="72" t="s">
        <v>237</v>
      </c>
      <c r="AT100" s="72">
        <v>108758</v>
      </c>
      <c r="AU100" s="76" t="s">
        <v>3385</v>
      </c>
      <c r="AV100" s="72" t="b">
        <v>1</v>
      </c>
      <c r="AW100" s="72" t="s">
        <v>333</v>
      </c>
      <c r="AX100" s="76" t="s">
        <v>3590</v>
      </c>
      <c r="AY100" s="72" t="s">
        <v>65</v>
      </c>
      <c r="AZ100" s="50"/>
      <c r="BA100" s="50"/>
      <c r="BB100" s="50"/>
      <c r="BC100" s="50"/>
      <c r="BD100" s="50"/>
      <c r="BE100" s="50"/>
      <c r="BF100" s="50"/>
      <c r="BG100" s="50"/>
      <c r="BH100" s="50"/>
      <c r="BI100" s="50"/>
    </row>
    <row r="101" spans="1:61" x14ac:dyDescent="0.35">
      <c r="A101" s="70" t="s">
        <v>1085</v>
      </c>
      <c r="B101" s="83"/>
      <c r="C101" s="83"/>
      <c r="D101" s="84"/>
      <c r="E101" s="107"/>
      <c r="F101" s="80" t="s">
        <v>3460</v>
      </c>
      <c r="G101" s="108"/>
      <c r="H101" s="81"/>
      <c r="I101" s="87"/>
      <c r="J101" s="109"/>
      <c r="K101" s="81" t="s">
        <v>3841</v>
      </c>
      <c r="L101" s="110"/>
      <c r="M101" s="92"/>
      <c r="N101" s="92"/>
      <c r="O101" s="93"/>
      <c r="P101" s="94"/>
      <c r="Q101" s="94"/>
      <c r="R101" s="79"/>
      <c r="S101" s="79"/>
      <c r="T101" s="79"/>
      <c r="U101" s="79"/>
      <c r="V101" s="52"/>
      <c r="W101" s="52"/>
      <c r="X101" s="52"/>
      <c r="Y101" s="52"/>
      <c r="Z101" s="51"/>
      <c r="AA101" s="88">
        <v>101</v>
      </c>
      <c r="AB101" s="88"/>
      <c r="AC101" s="89"/>
      <c r="AD101" s="72" t="s">
        <v>2575</v>
      </c>
      <c r="AE101" s="72">
        <v>48</v>
      </c>
      <c r="AF101" s="72">
        <v>297824</v>
      </c>
      <c r="AG101" s="72">
        <v>4107</v>
      </c>
      <c r="AH101" s="72">
        <v>723</v>
      </c>
      <c r="AI101" s="72">
        <v>19800</v>
      </c>
      <c r="AJ101" s="72" t="s">
        <v>2789</v>
      </c>
      <c r="AK101" s="72" t="s">
        <v>683</v>
      </c>
      <c r="AL101" s="76" t="s">
        <v>3088</v>
      </c>
      <c r="AM101" s="72" t="s">
        <v>385</v>
      </c>
      <c r="AN101" s="74">
        <v>41834.836261574077</v>
      </c>
      <c r="AO101" s="76" t="s">
        <v>3256</v>
      </c>
      <c r="AP101" s="72" t="b">
        <v>0</v>
      </c>
      <c r="AQ101" s="72" t="b">
        <v>0</v>
      </c>
      <c r="AR101" s="72" t="b">
        <v>1</v>
      </c>
      <c r="AS101" s="72" t="s">
        <v>237</v>
      </c>
      <c r="AT101" s="72">
        <v>291</v>
      </c>
      <c r="AU101" s="76" t="s">
        <v>320</v>
      </c>
      <c r="AV101" s="72" t="b">
        <v>1</v>
      </c>
      <c r="AW101" s="72" t="s">
        <v>333</v>
      </c>
      <c r="AX101" s="76" t="s">
        <v>3591</v>
      </c>
      <c r="AY101" s="72" t="s">
        <v>65</v>
      </c>
      <c r="AZ101" s="50"/>
      <c r="BA101" s="50"/>
      <c r="BB101" s="50"/>
      <c r="BC101" s="50"/>
      <c r="BD101" s="50"/>
      <c r="BE101" s="50"/>
      <c r="BF101" s="50"/>
      <c r="BG101" s="50"/>
      <c r="BH101" s="50"/>
      <c r="BI101" s="50"/>
    </row>
    <row r="102" spans="1:61" x14ac:dyDescent="0.35">
      <c r="A102" s="70" t="s">
        <v>1086</v>
      </c>
      <c r="B102" s="83"/>
      <c r="C102" s="83"/>
      <c r="D102" s="84"/>
      <c r="E102" s="107"/>
      <c r="F102" s="80" t="s">
        <v>3461</v>
      </c>
      <c r="G102" s="108"/>
      <c r="H102" s="81"/>
      <c r="I102" s="87"/>
      <c r="J102" s="109"/>
      <c r="K102" s="81" t="s">
        <v>3842</v>
      </c>
      <c r="L102" s="110"/>
      <c r="M102" s="92"/>
      <c r="N102" s="92"/>
      <c r="O102" s="93"/>
      <c r="P102" s="94"/>
      <c r="Q102" s="94"/>
      <c r="R102" s="79"/>
      <c r="S102" s="79"/>
      <c r="T102" s="79"/>
      <c r="U102" s="79"/>
      <c r="V102" s="52"/>
      <c r="W102" s="52"/>
      <c r="X102" s="52"/>
      <c r="Y102" s="52"/>
      <c r="Z102" s="51"/>
      <c r="AA102" s="88">
        <v>102</v>
      </c>
      <c r="AB102" s="88"/>
      <c r="AC102" s="89"/>
      <c r="AD102" s="72" t="s">
        <v>2576</v>
      </c>
      <c r="AE102" s="72">
        <v>437</v>
      </c>
      <c r="AF102" s="72">
        <v>12079012</v>
      </c>
      <c r="AG102" s="72">
        <v>4398</v>
      </c>
      <c r="AH102" s="72">
        <v>138</v>
      </c>
      <c r="AI102" s="72">
        <v>-14400</v>
      </c>
      <c r="AJ102" s="72" t="s">
        <v>2790</v>
      </c>
      <c r="AK102" s="72"/>
      <c r="AL102" s="76" t="s">
        <v>3089</v>
      </c>
      <c r="AM102" s="72" t="s">
        <v>304</v>
      </c>
      <c r="AN102" s="74">
        <v>40675.082928240743</v>
      </c>
      <c r="AO102" s="76" t="s">
        <v>3257</v>
      </c>
      <c r="AP102" s="72" t="b">
        <v>0</v>
      </c>
      <c r="AQ102" s="72" t="b">
        <v>0</v>
      </c>
      <c r="AR102" s="72" t="b">
        <v>1</v>
      </c>
      <c r="AS102" s="72" t="s">
        <v>237</v>
      </c>
      <c r="AT102" s="72">
        <v>12058</v>
      </c>
      <c r="AU102" s="76" t="s">
        <v>3386</v>
      </c>
      <c r="AV102" s="72" t="b">
        <v>1</v>
      </c>
      <c r="AW102" s="72" t="s">
        <v>333</v>
      </c>
      <c r="AX102" s="76" t="s">
        <v>3592</v>
      </c>
      <c r="AY102" s="72" t="s">
        <v>65</v>
      </c>
      <c r="AZ102" s="50"/>
      <c r="BA102" s="50"/>
      <c r="BB102" s="50"/>
      <c r="BC102" s="50"/>
      <c r="BD102" s="50"/>
      <c r="BE102" s="50"/>
      <c r="BF102" s="50"/>
      <c r="BG102" s="50"/>
      <c r="BH102" s="50"/>
      <c r="BI102" s="50"/>
    </row>
    <row r="103" spans="1:61" x14ac:dyDescent="0.35">
      <c r="A103" s="70" t="s">
        <v>1087</v>
      </c>
      <c r="B103" s="83"/>
      <c r="C103" s="83"/>
      <c r="D103" s="84"/>
      <c r="E103" s="107"/>
      <c r="F103" s="80" t="s">
        <v>3462</v>
      </c>
      <c r="G103" s="108"/>
      <c r="H103" s="81"/>
      <c r="I103" s="87"/>
      <c r="J103" s="109"/>
      <c r="K103" s="81" t="s">
        <v>3843</v>
      </c>
      <c r="L103" s="110"/>
      <c r="M103" s="92"/>
      <c r="N103" s="92"/>
      <c r="O103" s="93"/>
      <c r="P103" s="94"/>
      <c r="Q103" s="94"/>
      <c r="R103" s="79"/>
      <c r="S103" s="79"/>
      <c r="T103" s="79"/>
      <c r="U103" s="79"/>
      <c r="V103" s="52"/>
      <c r="W103" s="52"/>
      <c r="X103" s="52"/>
      <c r="Y103" s="52"/>
      <c r="Z103" s="51"/>
      <c r="AA103" s="88">
        <v>103</v>
      </c>
      <c r="AB103" s="88"/>
      <c r="AC103" s="89"/>
      <c r="AD103" s="72" t="s">
        <v>2577</v>
      </c>
      <c r="AE103" s="72">
        <v>71</v>
      </c>
      <c r="AF103" s="72">
        <v>24</v>
      </c>
      <c r="AG103" s="72">
        <v>256</v>
      </c>
      <c r="AH103" s="72">
        <v>1</v>
      </c>
      <c r="AI103" s="72"/>
      <c r="AJ103" s="72"/>
      <c r="AK103" s="72"/>
      <c r="AL103" s="72"/>
      <c r="AM103" s="72"/>
      <c r="AN103" s="74">
        <v>42297.413101851853</v>
      </c>
      <c r="AO103" s="72"/>
      <c r="AP103" s="72" t="b">
        <v>1</v>
      </c>
      <c r="AQ103" s="72" t="b">
        <v>0</v>
      </c>
      <c r="AR103" s="72" t="b">
        <v>0</v>
      </c>
      <c r="AS103" s="72" t="s">
        <v>237</v>
      </c>
      <c r="AT103" s="72">
        <v>0</v>
      </c>
      <c r="AU103" s="76" t="s">
        <v>320</v>
      </c>
      <c r="AV103" s="72" t="b">
        <v>0</v>
      </c>
      <c r="AW103" s="72" t="s">
        <v>333</v>
      </c>
      <c r="AX103" s="76" t="s">
        <v>3593</v>
      </c>
      <c r="AY103" s="72" t="s">
        <v>65</v>
      </c>
      <c r="AZ103" s="50"/>
      <c r="BA103" s="50"/>
      <c r="BB103" s="50"/>
      <c r="BC103" s="50"/>
      <c r="BD103" s="50"/>
      <c r="BE103" s="50"/>
      <c r="BF103" s="50"/>
      <c r="BG103" s="50"/>
      <c r="BH103" s="50"/>
      <c r="BI103" s="50"/>
    </row>
    <row r="104" spans="1:61" x14ac:dyDescent="0.35">
      <c r="A104" s="70" t="s">
        <v>1088</v>
      </c>
      <c r="B104" s="83"/>
      <c r="C104" s="83"/>
      <c r="D104" s="84"/>
      <c r="E104" s="107"/>
      <c r="F104" s="80" t="s">
        <v>3463</v>
      </c>
      <c r="G104" s="108"/>
      <c r="H104" s="81"/>
      <c r="I104" s="87"/>
      <c r="J104" s="109"/>
      <c r="K104" s="81" t="s">
        <v>3844</v>
      </c>
      <c r="L104" s="110"/>
      <c r="M104" s="92"/>
      <c r="N104" s="92"/>
      <c r="O104" s="93"/>
      <c r="P104" s="94"/>
      <c r="Q104" s="94"/>
      <c r="R104" s="79"/>
      <c r="S104" s="79"/>
      <c r="T104" s="79"/>
      <c r="U104" s="79"/>
      <c r="V104" s="52"/>
      <c r="W104" s="52"/>
      <c r="X104" s="52"/>
      <c r="Y104" s="52"/>
      <c r="Z104" s="51"/>
      <c r="AA104" s="88">
        <v>104</v>
      </c>
      <c r="AB104" s="88"/>
      <c r="AC104" s="89"/>
      <c r="AD104" s="72" t="s">
        <v>2578</v>
      </c>
      <c r="AE104" s="72">
        <v>11</v>
      </c>
      <c r="AF104" s="72">
        <v>1017688</v>
      </c>
      <c r="AG104" s="72">
        <v>4643</v>
      </c>
      <c r="AH104" s="72">
        <v>5242</v>
      </c>
      <c r="AI104" s="72">
        <v>28800</v>
      </c>
      <c r="AJ104" s="72" t="s">
        <v>2791</v>
      </c>
      <c r="AK104" s="72"/>
      <c r="AL104" s="76" t="s">
        <v>3090</v>
      </c>
      <c r="AM104" s="72" t="s">
        <v>3178</v>
      </c>
      <c r="AN104" s="74">
        <v>41594.076631944445</v>
      </c>
      <c r="AO104" s="76" t="s">
        <v>3258</v>
      </c>
      <c r="AP104" s="72" t="b">
        <v>0</v>
      </c>
      <c r="AQ104" s="72" t="b">
        <v>0</v>
      </c>
      <c r="AR104" s="72" t="b">
        <v>1</v>
      </c>
      <c r="AS104" s="72" t="s">
        <v>237</v>
      </c>
      <c r="AT104" s="72">
        <v>2503</v>
      </c>
      <c r="AU104" s="76" t="s">
        <v>3387</v>
      </c>
      <c r="AV104" s="72" t="b">
        <v>1</v>
      </c>
      <c r="AW104" s="72" t="s">
        <v>333</v>
      </c>
      <c r="AX104" s="76" t="s">
        <v>3594</v>
      </c>
      <c r="AY104" s="72" t="s">
        <v>65</v>
      </c>
      <c r="AZ104" s="50"/>
      <c r="BA104" s="50"/>
      <c r="BB104" s="50"/>
      <c r="BC104" s="50"/>
      <c r="BD104" s="50"/>
      <c r="BE104" s="50"/>
      <c r="BF104" s="50"/>
      <c r="BG104" s="50"/>
      <c r="BH104" s="50"/>
      <c r="BI104" s="50"/>
    </row>
    <row r="105" spans="1:61" x14ac:dyDescent="0.35">
      <c r="A105" s="70" t="s">
        <v>1089</v>
      </c>
      <c r="B105" s="83"/>
      <c r="C105" s="83"/>
      <c r="D105" s="84"/>
      <c r="E105" s="107"/>
      <c r="F105" s="80" t="s">
        <v>3464</v>
      </c>
      <c r="G105" s="108"/>
      <c r="H105" s="81"/>
      <c r="I105" s="87"/>
      <c r="J105" s="109"/>
      <c r="K105" s="81" t="s">
        <v>3845</v>
      </c>
      <c r="L105" s="110"/>
      <c r="M105" s="92"/>
      <c r="N105" s="92"/>
      <c r="O105" s="93"/>
      <c r="P105" s="94"/>
      <c r="Q105" s="94"/>
      <c r="R105" s="79"/>
      <c r="S105" s="79"/>
      <c r="T105" s="79"/>
      <c r="U105" s="79"/>
      <c r="V105" s="52"/>
      <c r="W105" s="52"/>
      <c r="X105" s="52"/>
      <c r="Y105" s="52"/>
      <c r="Z105" s="51"/>
      <c r="AA105" s="88">
        <v>105</v>
      </c>
      <c r="AB105" s="88"/>
      <c r="AC105" s="89"/>
      <c r="AD105" s="72" t="s">
        <v>2579</v>
      </c>
      <c r="AE105" s="72">
        <v>100</v>
      </c>
      <c r="AF105" s="72">
        <v>98</v>
      </c>
      <c r="AG105" s="72">
        <v>739</v>
      </c>
      <c r="AH105" s="72">
        <v>123</v>
      </c>
      <c r="AI105" s="72">
        <v>-25200</v>
      </c>
      <c r="AJ105" s="72"/>
      <c r="AK105" s="72"/>
      <c r="AL105" s="72"/>
      <c r="AM105" s="72" t="s">
        <v>297</v>
      </c>
      <c r="AN105" s="74">
        <v>42436.200682870367</v>
      </c>
      <c r="AO105" s="76" t="s">
        <v>3259</v>
      </c>
      <c r="AP105" s="72" t="b">
        <v>1</v>
      </c>
      <c r="AQ105" s="72" t="b">
        <v>0</v>
      </c>
      <c r="AR105" s="72" t="b">
        <v>0</v>
      </c>
      <c r="AS105" s="72" t="s">
        <v>237</v>
      </c>
      <c r="AT105" s="72">
        <v>1</v>
      </c>
      <c r="AU105" s="72"/>
      <c r="AV105" s="72" t="b">
        <v>0</v>
      </c>
      <c r="AW105" s="72" t="s">
        <v>333</v>
      </c>
      <c r="AX105" s="76" t="s">
        <v>3595</v>
      </c>
      <c r="AY105" s="72" t="s">
        <v>65</v>
      </c>
      <c r="AZ105" s="50"/>
      <c r="BA105" s="50"/>
      <c r="BB105" s="50"/>
      <c r="BC105" s="50"/>
      <c r="BD105" s="50"/>
      <c r="BE105" s="50"/>
      <c r="BF105" s="50"/>
      <c r="BG105" s="50"/>
      <c r="BH105" s="50"/>
      <c r="BI105" s="50"/>
    </row>
    <row r="106" spans="1:61" x14ac:dyDescent="0.35">
      <c r="A106" s="70" t="s">
        <v>1090</v>
      </c>
      <c r="B106" s="83"/>
      <c r="C106" s="83"/>
      <c r="D106" s="84"/>
      <c r="E106" s="107"/>
      <c r="F106" s="80" t="s">
        <v>3465</v>
      </c>
      <c r="G106" s="108"/>
      <c r="H106" s="81"/>
      <c r="I106" s="87"/>
      <c r="J106" s="109"/>
      <c r="K106" s="81" t="s">
        <v>3846</v>
      </c>
      <c r="L106" s="110"/>
      <c r="M106" s="92"/>
      <c r="N106" s="92"/>
      <c r="O106" s="93"/>
      <c r="P106" s="94"/>
      <c r="Q106" s="94"/>
      <c r="R106" s="79"/>
      <c r="S106" s="79"/>
      <c r="T106" s="79"/>
      <c r="U106" s="79"/>
      <c r="V106" s="52"/>
      <c r="W106" s="52"/>
      <c r="X106" s="52"/>
      <c r="Y106" s="52"/>
      <c r="Z106" s="51"/>
      <c r="AA106" s="88">
        <v>106</v>
      </c>
      <c r="AB106" s="88"/>
      <c r="AC106" s="89"/>
      <c r="AD106" s="72" t="s">
        <v>2580</v>
      </c>
      <c r="AE106" s="72">
        <v>187</v>
      </c>
      <c r="AF106" s="72">
        <v>61</v>
      </c>
      <c r="AG106" s="72">
        <v>119</v>
      </c>
      <c r="AH106" s="72">
        <v>0</v>
      </c>
      <c r="AI106" s="72">
        <v>19800</v>
      </c>
      <c r="AJ106" s="72" t="s">
        <v>2792</v>
      </c>
      <c r="AK106" s="72" t="s">
        <v>2952</v>
      </c>
      <c r="AL106" s="76" t="s">
        <v>3091</v>
      </c>
      <c r="AM106" s="72" t="s">
        <v>310</v>
      </c>
      <c r="AN106" s="74">
        <v>42432.623263888891</v>
      </c>
      <c r="AO106" s="76" t="s">
        <v>3260</v>
      </c>
      <c r="AP106" s="72" t="b">
        <v>0</v>
      </c>
      <c r="AQ106" s="72" t="b">
        <v>0</v>
      </c>
      <c r="AR106" s="72" t="b">
        <v>0</v>
      </c>
      <c r="AS106" s="72" t="s">
        <v>237</v>
      </c>
      <c r="AT106" s="72">
        <v>0</v>
      </c>
      <c r="AU106" s="76" t="s">
        <v>320</v>
      </c>
      <c r="AV106" s="72" t="b">
        <v>0</v>
      </c>
      <c r="AW106" s="72" t="s">
        <v>333</v>
      </c>
      <c r="AX106" s="76" t="s">
        <v>3596</v>
      </c>
      <c r="AY106" s="72" t="s">
        <v>65</v>
      </c>
      <c r="AZ106" s="50"/>
      <c r="BA106" s="50"/>
      <c r="BB106" s="50"/>
      <c r="BC106" s="50"/>
      <c r="BD106" s="50"/>
      <c r="BE106" s="50"/>
      <c r="BF106" s="50"/>
      <c r="BG106" s="50"/>
      <c r="BH106" s="50"/>
      <c r="BI106" s="50"/>
    </row>
    <row r="107" spans="1:61" x14ac:dyDescent="0.35">
      <c r="A107" s="70" t="s">
        <v>1091</v>
      </c>
      <c r="B107" s="83"/>
      <c r="C107" s="83"/>
      <c r="D107" s="84"/>
      <c r="E107" s="107"/>
      <c r="F107" s="80" t="s">
        <v>3466</v>
      </c>
      <c r="G107" s="108"/>
      <c r="H107" s="81"/>
      <c r="I107" s="87"/>
      <c r="J107" s="109"/>
      <c r="K107" s="81" t="s">
        <v>3847</v>
      </c>
      <c r="L107" s="110"/>
      <c r="M107" s="92"/>
      <c r="N107" s="92"/>
      <c r="O107" s="93"/>
      <c r="P107" s="94"/>
      <c r="Q107" s="94"/>
      <c r="R107" s="79"/>
      <c r="S107" s="79"/>
      <c r="T107" s="79"/>
      <c r="U107" s="79"/>
      <c r="V107" s="52"/>
      <c r="W107" s="52"/>
      <c r="X107" s="52"/>
      <c r="Y107" s="52"/>
      <c r="Z107" s="51"/>
      <c r="AA107" s="88">
        <v>107</v>
      </c>
      <c r="AB107" s="88"/>
      <c r="AC107" s="89"/>
      <c r="AD107" s="72" t="s">
        <v>2581</v>
      </c>
      <c r="AE107" s="72">
        <v>904</v>
      </c>
      <c r="AF107" s="72">
        <v>325</v>
      </c>
      <c r="AG107" s="72">
        <v>1589</v>
      </c>
      <c r="AH107" s="72">
        <v>10</v>
      </c>
      <c r="AI107" s="72"/>
      <c r="AJ107" s="72"/>
      <c r="AK107" s="72"/>
      <c r="AL107" s="76" t="s">
        <v>3092</v>
      </c>
      <c r="AM107" s="72"/>
      <c r="AN107" s="74">
        <v>42303.548263888886</v>
      </c>
      <c r="AO107" s="76" t="s">
        <v>3261</v>
      </c>
      <c r="AP107" s="72" t="b">
        <v>1</v>
      </c>
      <c r="AQ107" s="72" t="b">
        <v>0</v>
      </c>
      <c r="AR107" s="72" t="b">
        <v>0</v>
      </c>
      <c r="AS107" s="72" t="s">
        <v>237</v>
      </c>
      <c r="AT107" s="72">
        <v>1</v>
      </c>
      <c r="AU107" s="76" t="s">
        <v>320</v>
      </c>
      <c r="AV107" s="72" t="b">
        <v>0</v>
      </c>
      <c r="AW107" s="72" t="s">
        <v>333</v>
      </c>
      <c r="AX107" s="76" t="s">
        <v>3597</v>
      </c>
      <c r="AY107" s="72" t="s">
        <v>65</v>
      </c>
      <c r="AZ107" s="50"/>
      <c r="BA107" s="50"/>
      <c r="BB107" s="50"/>
      <c r="BC107" s="50"/>
      <c r="BD107" s="50"/>
      <c r="BE107" s="50"/>
      <c r="BF107" s="50"/>
      <c r="BG107" s="50"/>
      <c r="BH107" s="50"/>
      <c r="BI107" s="50"/>
    </row>
    <row r="108" spans="1:61" x14ac:dyDescent="0.35">
      <c r="A108" s="70" t="s">
        <v>1092</v>
      </c>
      <c r="B108" s="83"/>
      <c r="C108" s="83"/>
      <c r="D108" s="84"/>
      <c r="E108" s="107"/>
      <c r="F108" s="80" t="s">
        <v>3467</v>
      </c>
      <c r="G108" s="108"/>
      <c r="H108" s="81"/>
      <c r="I108" s="87"/>
      <c r="J108" s="109"/>
      <c r="K108" s="81" t="s">
        <v>3848</v>
      </c>
      <c r="L108" s="110"/>
      <c r="M108" s="92"/>
      <c r="N108" s="92"/>
      <c r="O108" s="93"/>
      <c r="P108" s="94"/>
      <c r="Q108" s="94"/>
      <c r="R108" s="79"/>
      <c r="S108" s="79"/>
      <c r="T108" s="79"/>
      <c r="U108" s="79"/>
      <c r="V108" s="52"/>
      <c r="W108" s="52"/>
      <c r="X108" s="52"/>
      <c r="Y108" s="52"/>
      <c r="Z108" s="51"/>
      <c r="AA108" s="88">
        <v>108</v>
      </c>
      <c r="AB108" s="88"/>
      <c r="AC108" s="89"/>
      <c r="AD108" s="72" t="s">
        <v>2582</v>
      </c>
      <c r="AE108" s="72">
        <v>229</v>
      </c>
      <c r="AF108" s="72">
        <v>225031</v>
      </c>
      <c r="AG108" s="72">
        <v>37069</v>
      </c>
      <c r="AH108" s="72">
        <v>50</v>
      </c>
      <c r="AI108" s="72">
        <v>-25200</v>
      </c>
      <c r="AJ108" s="72" t="s">
        <v>2793</v>
      </c>
      <c r="AK108" s="72" t="s">
        <v>2953</v>
      </c>
      <c r="AL108" s="76" t="s">
        <v>3093</v>
      </c>
      <c r="AM108" s="72" t="s">
        <v>297</v>
      </c>
      <c r="AN108" s="74">
        <v>40160.278287037036</v>
      </c>
      <c r="AO108" s="76" t="s">
        <v>3262</v>
      </c>
      <c r="AP108" s="72" t="b">
        <v>0</v>
      </c>
      <c r="AQ108" s="72" t="b">
        <v>0</v>
      </c>
      <c r="AR108" s="72" t="b">
        <v>0</v>
      </c>
      <c r="AS108" s="72" t="s">
        <v>237</v>
      </c>
      <c r="AT108" s="72">
        <v>4344</v>
      </c>
      <c r="AU108" s="76" t="s">
        <v>3388</v>
      </c>
      <c r="AV108" s="72" t="b">
        <v>1</v>
      </c>
      <c r="AW108" s="72" t="s">
        <v>333</v>
      </c>
      <c r="AX108" s="76" t="s">
        <v>3598</v>
      </c>
      <c r="AY108" s="72" t="s">
        <v>65</v>
      </c>
      <c r="AZ108" s="50"/>
      <c r="BA108" s="50"/>
      <c r="BB108" s="50"/>
      <c r="BC108" s="50"/>
      <c r="BD108" s="50"/>
      <c r="BE108" s="50"/>
      <c r="BF108" s="50"/>
      <c r="BG108" s="50"/>
      <c r="BH108" s="50"/>
      <c r="BI108" s="50"/>
    </row>
    <row r="109" spans="1:61" x14ac:dyDescent="0.35">
      <c r="A109" s="70" t="s">
        <v>930</v>
      </c>
      <c r="B109" s="83"/>
      <c r="C109" s="83"/>
      <c r="D109" s="84"/>
      <c r="E109" s="107"/>
      <c r="F109" s="80" t="s">
        <v>1751</v>
      </c>
      <c r="G109" s="108"/>
      <c r="H109" s="81"/>
      <c r="I109" s="87"/>
      <c r="J109" s="109"/>
      <c r="K109" s="81" t="s">
        <v>3849</v>
      </c>
      <c r="L109" s="110"/>
      <c r="M109" s="92"/>
      <c r="N109" s="92"/>
      <c r="O109" s="93"/>
      <c r="P109" s="94"/>
      <c r="Q109" s="94"/>
      <c r="R109" s="79"/>
      <c r="S109" s="79"/>
      <c r="T109" s="79"/>
      <c r="U109" s="79"/>
      <c r="V109" s="52"/>
      <c r="W109" s="52"/>
      <c r="X109" s="52"/>
      <c r="Y109" s="52"/>
      <c r="Z109" s="51"/>
      <c r="AA109" s="88">
        <v>109</v>
      </c>
      <c r="AB109" s="88"/>
      <c r="AC109" s="89"/>
      <c r="AD109" s="72" t="s">
        <v>2583</v>
      </c>
      <c r="AE109" s="72">
        <v>34</v>
      </c>
      <c r="AF109" s="72">
        <v>31</v>
      </c>
      <c r="AG109" s="72">
        <v>443</v>
      </c>
      <c r="AH109" s="72">
        <v>1</v>
      </c>
      <c r="AI109" s="72"/>
      <c r="AJ109" s="72"/>
      <c r="AK109" s="72" t="s">
        <v>2954</v>
      </c>
      <c r="AL109" s="72"/>
      <c r="AM109" s="72"/>
      <c r="AN109" s="74">
        <v>41164.738125000003</v>
      </c>
      <c r="AO109" s="76" t="s">
        <v>3263</v>
      </c>
      <c r="AP109" s="72" t="b">
        <v>1</v>
      </c>
      <c r="AQ109" s="72" t="b">
        <v>0</v>
      </c>
      <c r="AR109" s="72" t="b">
        <v>1</v>
      </c>
      <c r="AS109" s="72" t="s">
        <v>237</v>
      </c>
      <c r="AT109" s="72">
        <v>0</v>
      </c>
      <c r="AU109" s="76" t="s">
        <v>320</v>
      </c>
      <c r="AV109" s="72" t="b">
        <v>0</v>
      </c>
      <c r="AW109" s="72" t="s">
        <v>333</v>
      </c>
      <c r="AX109" s="76" t="s">
        <v>3599</v>
      </c>
      <c r="AY109" s="72" t="s">
        <v>66</v>
      </c>
      <c r="AZ109" s="50" t="s">
        <v>1441</v>
      </c>
      <c r="BA109" s="50" t="s">
        <v>1441</v>
      </c>
      <c r="BB109" s="50" t="s">
        <v>1573</v>
      </c>
      <c r="BC109" s="50" t="s">
        <v>1573</v>
      </c>
      <c r="BD109" s="50"/>
      <c r="BE109" s="50"/>
      <c r="BF109" s="114" t="s">
        <v>4176</v>
      </c>
      <c r="BG109" s="114" t="s">
        <v>4176</v>
      </c>
      <c r="BH109" s="114" t="s">
        <v>4401</v>
      </c>
      <c r="BI109" s="114" t="s">
        <v>4401</v>
      </c>
    </row>
    <row r="110" spans="1:61" x14ac:dyDescent="0.35">
      <c r="A110" s="70" t="s">
        <v>931</v>
      </c>
      <c r="B110" s="83"/>
      <c r="C110" s="83"/>
      <c r="D110" s="84"/>
      <c r="E110" s="107"/>
      <c r="F110" s="80" t="s">
        <v>1752</v>
      </c>
      <c r="G110" s="108"/>
      <c r="H110" s="81"/>
      <c r="I110" s="87"/>
      <c r="J110" s="109"/>
      <c r="K110" s="81" t="s">
        <v>3850</v>
      </c>
      <c r="L110" s="110"/>
      <c r="M110" s="92"/>
      <c r="N110" s="92"/>
      <c r="O110" s="93"/>
      <c r="P110" s="94"/>
      <c r="Q110" s="94"/>
      <c r="R110" s="79"/>
      <c r="S110" s="79"/>
      <c r="T110" s="79"/>
      <c r="U110" s="79"/>
      <c r="V110" s="52"/>
      <c r="W110" s="52"/>
      <c r="X110" s="52"/>
      <c r="Y110" s="52"/>
      <c r="Z110" s="51"/>
      <c r="AA110" s="88">
        <v>110</v>
      </c>
      <c r="AB110" s="88"/>
      <c r="AC110" s="89"/>
      <c r="AD110" s="72" t="s">
        <v>2584</v>
      </c>
      <c r="AE110" s="72">
        <v>120</v>
      </c>
      <c r="AF110" s="72">
        <v>120</v>
      </c>
      <c r="AG110" s="72">
        <v>3869</v>
      </c>
      <c r="AH110" s="72">
        <v>2049</v>
      </c>
      <c r="AI110" s="72"/>
      <c r="AJ110" s="72" t="s">
        <v>2794</v>
      </c>
      <c r="AK110" s="72" t="s">
        <v>2955</v>
      </c>
      <c r="AL110" s="72"/>
      <c r="AM110" s="72"/>
      <c r="AN110" s="74">
        <v>42539.840451388889</v>
      </c>
      <c r="AO110" s="76" t="s">
        <v>3264</v>
      </c>
      <c r="AP110" s="72" t="b">
        <v>1</v>
      </c>
      <c r="AQ110" s="72" t="b">
        <v>0</v>
      </c>
      <c r="AR110" s="72" t="b">
        <v>1</v>
      </c>
      <c r="AS110" s="72" t="s">
        <v>239</v>
      </c>
      <c r="AT110" s="72">
        <v>5</v>
      </c>
      <c r="AU110" s="72"/>
      <c r="AV110" s="72" t="b">
        <v>0</v>
      </c>
      <c r="AW110" s="72" t="s">
        <v>333</v>
      </c>
      <c r="AX110" s="76" t="s">
        <v>3600</v>
      </c>
      <c r="AY110" s="72" t="s">
        <v>66</v>
      </c>
      <c r="AZ110" s="50"/>
      <c r="BA110" s="50"/>
      <c r="BB110" s="50"/>
      <c r="BC110" s="50"/>
      <c r="BD110" s="50"/>
      <c r="BE110" s="50"/>
      <c r="BF110" s="114" t="s">
        <v>4177</v>
      </c>
      <c r="BG110" s="114" t="s">
        <v>4177</v>
      </c>
      <c r="BH110" s="114" t="s">
        <v>4406</v>
      </c>
      <c r="BI110" s="114" t="s">
        <v>4406</v>
      </c>
    </row>
    <row r="111" spans="1:61" x14ac:dyDescent="0.35">
      <c r="A111" s="70" t="s">
        <v>1093</v>
      </c>
      <c r="B111" s="83"/>
      <c r="C111" s="83"/>
      <c r="D111" s="84"/>
      <c r="E111" s="107"/>
      <c r="F111" s="80" t="s">
        <v>3468</v>
      </c>
      <c r="G111" s="108"/>
      <c r="H111" s="81"/>
      <c r="I111" s="87"/>
      <c r="J111" s="109"/>
      <c r="K111" s="81" t="s">
        <v>3851</v>
      </c>
      <c r="L111" s="110"/>
      <c r="M111" s="92"/>
      <c r="N111" s="92"/>
      <c r="O111" s="93"/>
      <c r="P111" s="94"/>
      <c r="Q111" s="94"/>
      <c r="R111" s="79"/>
      <c r="S111" s="79"/>
      <c r="T111" s="79"/>
      <c r="U111" s="79"/>
      <c r="V111" s="52"/>
      <c r="W111" s="52"/>
      <c r="X111" s="52"/>
      <c r="Y111" s="52"/>
      <c r="Z111" s="51"/>
      <c r="AA111" s="88">
        <v>111</v>
      </c>
      <c r="AB111" s="88"/>
      <c r="AC111" s="89"/>
      <c r="AD111" s="72" t="s">
        <v>2585</v>
      </c>
      <c r="AE111" s="72">
        <v>89</v>
      </c>
      <c r="AF111" s="72">
        <v>202</v>
      </c>
      <c r="AG111" s="72">
        <v>13250</v>
      </c>
      <c r="AH111" s="72">
        <v>22210</v>
      </c>
      <c r="AI111" s="72"/>
      <c r="AJ111" s="72" t="s">
        <v>2795</v>
      </c>
      <c r="AK111" s="72" t="s">
        <v>2956</v>
      </c>
      <c r="AL111" s="72"/>
      <c r="AM111" s="72"/>
      <c r="AN111" s="74">
        <v>42485.572592592594</v>
      </c>
      <c r="AO111" s="76" t="s">
        <v>3265</v>
      </c>
      <c r="AP111" s="72" t="b">
        <v>1</v>
      </c>
      <c r="AQ111" s="72" t="b">
        <v>0</v>
      </c>
      <c r="AR111" s="72" t="b">
        <v>1</v>
      </c>
      <c r="AS111" s="72" t="s">
        <v>239</v>
      </c>
      <c r="AT111" s="72">
        <v>15</v>
      </c>
      <c r="AU111" s="72"/>
      <c r="AV111" s="72" t="b">
        <v>0</v>
      </c>
      <c r="AW111" s="72" t="s">
        <v>333</v>
      </c>
      <c r="AX111" s="76" t="s">
        <v>3601</v>
      </c>
      <c r="AY111" s="72" t="s">
        <v>65</v>
      </c>
      <c r="AZ111" s="50"/>
      <c r="BA111" s="50"/>
      <c r="BB111" s="50"/>
      <c r="BC111" s="50"/>
      <c r="BD111" s="50"/>
      <c r="BE111" s="50"/>
      <c r="BF111" s="50"/>
      <c r="BG111" s="50"/>
      <c r="BH111" s="50"/>
      <c r="BI111" s="50"/>
    </row>
    <row r="112" spans="1:61" x14ac:dyDescent="0.35">
      <c r="A112" s="70" t="s">
        <v>932</v>
      </c>
      <c r="B112" s="83"/>
      <c r="C112" s="83"/>
      <c r="D112" s="84"/>
      <c r="E112" s="107"/>
      <c r="F112" s="80" t="s">
        <v>1753</v>
      </c>
      <c r="G112" s="108"/>
      <c r="H112" s="81"/>
      <c r="I112" s="87"/>
      <c r="J112" s="109"/>
      <c r="K112" s="81" t="s">
        <v>3852</v>
      </c>
      <c r="L112" s="110"/>
      <c r="M112" s="92"/>
      <c r="N112" s="92"/>
      <c r="O112" s="93"/>
      <c r="P112" s="94"/>
      <c r="Q112" s="94"/>
      <c r="R112" s="79"/>
      <c r="S112" s="79"/>
      <c r="T112" s="79"/>
      <c r="U112" s="79"/>
      <c r="V112" s="52"/>
      <c r="W112" s="52"/>
      <c r="X112" s="52"/>
      <c r="Y112" s="52"/>
      <c r="Z112" s="51"/>
      <c r="AA112" s="88">
        <v>112</v>
      </c>
      <c r="AB112" s="88"/>
      <c r="AC112" s="89"/>
      <c r="AD112" s="72" t="s">
        <v>2586</v>
      </c>
      <c r="AE112" s="72">
        <v>68</v>
      </c>
      <c r="AF112" s="72">
        <v>19</v>
      </c>
      <c r="AG112" s="72">
        <v>154</v>
      </c>
      <c r="AH112" s="72">
        <v>239</v>
      </c>
      <c r="AI112" s="72"/>
      <c r="AJ112" s="72" t="s">
        <v>2796</v>
      </c>
      <c r="AK112" s="72"/>
      <c r="AL112" s="72"/>
      <c r="AM112" s="72"/>
      <c r="AN112" s="74">
        <v>41991.558240740742</v>
      </c>
      <c r="AO112" s="76" t="s">
        <v>3266</v>
      </c>
      <c r="AP112" s="72" t="b">
        <v>1</v>
      </c>
      <c r="AQ112" s="72" t="b">
        <v>0</v>
      </c>
      <c r="AR112" s="72" t="b">
        <v>0</v>
      </c>
      <c r="AS112" s="72" t="s">
        <v>237</v>
      </c>
      <c r="AT112" s="72">
        <v>0</v>
      </c>
      <c r="AU112" s="76" t="s">
        <v>320</v>
      </c>
      <c r="AV112" s="72" t="b">
        <v>0</v>
      </c>
      <c r="AW112" s="72" t="s">
        <v>333</v>
      </c>
      <c r="AX112" s="76" t="s">
        <v>3602</v>
      </c>
      <c r="AY112" s="72" t="s">
        <v>66</v>
      </c>
      <c r="AZ112" s="50" t="s">
        <v>1442</v>
      </c>
      <c r="BA112" s="50" t="s">
        <v>1442</v>
      </c>
      <c r="BB112" s="50" t="s">
        <v>228</v>
      </c>
      <c r="BC112" s="50" t="s">
        <v>228</v>
      </c>
      <c r="BD112" s="50" t="s">
        <v>1611</v>
      </c>
      <c r="BE112" s="50" t="s">
        <v>1611</v>
      </c>
      <c r="BF112" s="114" t="s">
        <v>4111</v>
      </c>
      <c r="BG112" s="114" t="s">
        <v>4111</v>
      </c>
      <c r="BH112" s="114" t="s">
        <v>4407</v>
      </c>
      <c r="BI112" s="114" t="s">
        <v>4407</v>
      </c>
    </row>
    <row r="113" spans="1:61" x14ac:dyDescent="0.35">
      <c r="A113" s="70" t="s">
        <v>933</v>
      </c>
      <c r="B113" s="83"/>
      <c r="C113" s="83"/>
      <c r="D113" s="84"/>
      <c r="E113" s="107"/>
      <c r="F113" s="80" t="s">
        <v>1754</v>
      </c>
      <c r="G113" s="108"/>
      <c r="H113" s="81"/>
      <c r="I113" s="87"/>
      <c r="J113" s="109"/>
      <c r="K113" s="81" t="s">
        <v>3853</v>
      </c>
      <c r="L113" s="110"/>
      <c r="M113" s="92"/>
      <c r="N113" s="92"/>
      <c r="O113" s="93"/>
      <c r="P113" s="94"/>
      <c r="Q113" s="94"/>
      <c r="R113" s="79"/>
      <c r="S113" s="79"/>
      <c r="T113" s="79"/>
      <c r="U113" s="79"/>
      <c r="V113" s="52"/>
      <c r="W113" s="52"/>
      <c r="X113" s="52"/>
      <c r="Y113" s="52"/>
      <c r="Z113" s="51"/>
      <c r="AA113" s="88">
        <v>113</v>
      </c>
      <c r="AB113" s="88"/>
      <c r="AC113" s="89"/>
      <c r="AD113" s="72" t="s">
        <v>2587</v>
      </c>
      <c r="AE113" s="72">
        <v>334</v>
      </c>
      <c r="AF113" s="72">
        <v>3</v>
      </c>
      <c r="AG113" s="72">
        <v>12</v>
      </c>
      <c r="AH113" s="72">
        <v>838</v>
      </c>
      <c r="AI113" s="72">
        <v>-25200</v>
      </c>
      <c r="AJ113" s="72" t="s">
        <v>2797</v>
      </c>
      <c r="AK113" s="72"/>
      <c r="AL113" s="72"/>
      <c r="AM113" s="72" t="s">
        <v>3179</v>
      </c>
      <c r="AN113" s="74">
        <v>41919.944826388892</v>
      </c>
      <c r="AO113" s="72"/>
      <c r="AP113" s="72" t="b">
        <v>1</v>
      </c>
      <c r="AQ113" s="72" t="b">
        <v>0</v>
      </c>
      <c r="AR113" s="72" t="b">
        <v>0</v>
      </c>
      <c r="AS113" s="72" t="s">
        <v>237</v>
      </c>
      <c r="AT113" s="72">
        <v>0</v>
      </c>
      <c r="AU113" s="76" t="s">
        <v>320</v>
      </c>
      <c r="AV113" s="72" t="b">
        <v>0</v>
      </c>
      <c r="AW113" s="72" t="s">
        <v>333</v>
      </c>
      <c r="AX113" s="76" t="s">
        <v>3603</v>
      </c>
      <c r="AY113" s="72" t="s">
        <v>66</v>
      </c>
      <c r="AZ113" s="50" t="s">
        <v>1442</v>
      </c>
      <c r="BA113" s="50" t="s">
        <v>1442</v>
      </c>
      <c r="BB113" s="50" t="s">
        <v>228</v>
      </c>
      <c r="BC113" s="50" t="s">
        <v>228</v>
      </c>
      <c r="BD113" s="50" t="s">
        <v>1611</v>
      </c>
      <c r="BE113" s="50" t="s">
        <v>1611</v>
      </c>
      <c r="BF113" s="114" t="s">
        <v>4178</v>
      </c>
      <c r="BG113" s="114" t="s">
        <v>4178</v>
      </c>
      <c r="BH113" s="114" t="s">
        <v>4408</v>
      </c>
      <c r="BI113" s="114" t="s">
        <v>4408</v>
      </c>
    </row>
    <row r="114" spans="1:61" x14ac:dyDescent="0.35">
      <c r="A114" s="70" t="s">
        <v>934</v>
      </c>
      <c r="B114" s="83"/>
      <c r="C114" s="83"/>
      <c r="D114" s="84"/>
      <c r="E114" s="107"/>
      <c r="F114" s="80" t="s">
        <v>331</v>
      </c>
      <c r="G114" s="108"/>
      <c r="H114" s="81"/>
      <c r="I114" s="87"/>
      <c r="J114" s="109"/>
      <c r="K114" s="81" t="s">
        <v>3854</v>
      </c>
      <c r="L114" s="110"/>
      <c r="M114" s="92"/>
      <c r="N114" s="92"/>
      <c r="O114" s="93"/>
      <c r="P114" s="94"/>
      <c r="Q114" s="94"/>
      <c r="R114" s="79"/>
      <c r="S114" s="79"/>
      <c r="T114" s="79"/>
      <c r="U114" s="79"/>
      <c r="V114" s="52"/>
      <c r="W114" s="52"/>
      <c r="X114" s="52"/>
      <c r="Y114" s="52"/>
      <c r="Z114" s="51"/>
      <c r="AA114" s="88">
        <v>114</v>
      </c>
      <c r="AB114" s="88"/>
      <c r="AC114" s="89"/>
      <c r="AD114" s="72" t="s">
        <v>2588</v>
      </c>
      <c r="AE114" s="72">
        <v>978</v>
      </c>
      <c r="AF114" s="72">
        <v>655</v>
      </c>
      <c r="AG114" s="72">
        <v>24535</v>
      </c>
      <c r="AH114" s="72">
        <v>0</v>
      </c>
      <c r="AI114" s="72"/>
      <c r="AJ114" s="72" t="s">
        <v>2798</v>
      </c>
      <c r="AK114" s="72" t="s">
        <v>2957</v>
      </c>
      <c r="AL114" s="72"/>
      <c r="AM114" s="72"/>
      <c r="AN114" s="74">
        <v>41883.333912037036</v>
      </c>
      <c r="AO114" s="72"/>
      <c r="AP114" s="72" t="b">
        <v>1</v>
      </c>
      <c r="AQ114" s="72" t="b">
        <v>1</v>
      </c>
      <c r="AR114" s="72" t="b">
        <v>0</v>
      </c>
      <c r="AS114" s="72" t="s">
        <v>237</v>
      </c>
      <c r="AT114" s="72">
        <v>22</v>
      </c>
      <c r="AU114" s="76" t="s">
        <v>320</v>
      </c>
      <c r="AV114" s="72" t="b">
        <v>0</v>
      </c>
      <c r="AW114" s="72" t="s">
        <v>333</v>
      </c>
      <c r="AX114" s="76" t="s">
        <v>3604</v>
      </c>
      <c r="AY114" s="72" t="s">
        <v>66</v>
      </c>
      <c r="AZ114" s="50" t="s">
        <v>1443</v>
      </c>
      <c r="BA114" s="50" t="s">
        <v>1443</v>
      </c>
      <c r="BB114" s="50" t="s">
        <v>1553</v>
      </c>
      <c r="BC114" s="50" t="s">
        <v>1553</v>
      </c>
      <c r="BD114" s="50"/>
      <c r="BE114" s="50"/>
      <c r="BF114" s="114" t="s">
        <v>4179</v>
      </c>
      <c r="BG114" s="114" t="s">
        <v>4179</v>
      </c>
      <c r="BH114" s="114" t="s">
        <v>4409</v>
      </c>
      <c r="BI114" s="114" t="s">
        <v>4409</v>
      </c>
    </row>
    <row r="115" spans="1:61" x14ac:dyDescent="0.35">
      <c r="A115" s="70" t="s">
        <v>935</v>
      </c>
      <c r="B115" s="83"/>
      <c r="C115" s="83"/>
      <c r="D115" s="84"/>
      <c r="E115" s="107"/>
      <c r="F115" s="80" t="s">
        <v>1755</v>
      </c>
      <c r="G115" s="108"/>
      <c r="H115" s="81"/>
      <c r="I115" s="87"/>
      <c r="J115" s="109"/>
      <c r="K115" s="81" t="s">
        <v>3855</v>
      </c>
      <c r="L115" s="110"/>
      <c r="M115" s="92"/>
      <c r="N115" s="92"/>
      <c r="O115" s="93"/>
      <c r="P115" s="94"/>
      <c r="Q115" s="94"/>
      <c r="R115" s="79"/>
      <c r="S115" s="79"/>
      <c r="T115" s="79"/>
      <c r="U115" s="79"/>
      <c r="V115" s="52"/>
      <c r="W115" s="52"/>
      <c r="X115" s="52"/>
      <c r="Y115" s="52"/>
      <c r="Z115" s="51"/>
      <c r="AA115" s="88">
        <v>115</v>
      </c>
      <c r="AB115" s="88"/>
      <c r="AC115" s="89"/>
      <c r="AD115" s="72" t="s">
        <v>2589</v>
      </c>
      <c r="AE115" s="72">
        <v>952</v>
      </c>
      <c r="AF115" s="72">
        <v>26</v>
      </c>
      <c r="AG115" s="72">
        <v>837</v>
      </c>
      <c r="AH115" s="72">
        <v>13</v>
      </c>
      <c r="AI115" s="72">
        <v>7200</v>
      </c>
      <c r="AJ115" s="72"/>
      <c r="AK115" s="72"/>
      <c r="AL115" s="72"/>
      <c r="AM115" s="72" t="s">
        <v>307</v>
      </c>
      <c r="AN115" s="74">
        <v>40764.684687499997</v>
      </c>
      <c r="AO115" s="72"/>
      <c r="AP115" s="72" t="b">
        <v>1</v>
      </c>
      <c r="AQ115" s="72" t="b">
        <v>0</v>
      </c>
      <c r="AR115" s="72" t="b">
        <v>0</v>
      </c>
      <c r="AS115" s="72" t="s">
        <v>389</v>
      </c>
      <c r="AT115" s="72">
        <v>0</v>
      </c>
      <c r="AU115" s="76" t="s">
        <v>320</v>
      </c>
      <c r="AV115" s="72" t="b">
        <v>0</v>
      </c>
      <c r="AW115" s="72" t="s">
        <v>333</v>
      </c>
      <c r="AX115" s="76" t="s">
        <v>3605</v>
      </c>
      <c r="AY115" s="72" t="s">
        <v>66</v>
      </c>
      <c r="AZ115" s="50" t="s">
        <v>1444</v>
      </c>
      <c r="BA115" s="50" t="s">
        <v>1444</v>
      </c>
      <c r="BB115" s="50" t="s">
        <v>1574</v>
      </c>
      <c r="BC115" s="50" t="s">
        <v>1574</v>
      </c>
      <c r="BD115" s="50"/>
      <c r="BE115" s="50"/>
      <c r="BF115" s="114" t="s">
        <v>4180</v>
      </c>
      <c r="BG115" s="114" t="s">
        <v>4180</v>
      </c>
      <c r="BH115" s="114" t="s">
        <v>4410</v>
      </c>
      <c r="BI115" s="114" t="s">
        <v>4410</v>
      </c>
    </row>
    <row r="116" spans="1:61" x14ac:dyDescent="0.35">
      <c r="A116" s="70" t="s">
        <v>937</v>
      </c>
      <c r="B116" s="83"/>
      <c r="C116" s="83"/>
      <c r="D116" s="84"/>
      <c r="E116" s="107"/>
      <c r="F116" s="80" t="s">
        <v>1757</v>
      </c>
      <c r="G116" s="108"/>
      <c r="H116" s="81"/>
      <c r="I116" s="87"/>
      <c r="J116" s="109"/>
      <c r="K116" s="81" t="s">
        <v>3856</v>
      </c>
      <c r="L116" s="110"/>
      <c r="M116" s="92"/>
      <c r="N116" s="92"/>
      <c r="O116" s="93"/>
      <c r="P116" s="94"/>
      <c r="Q116" s="94"/>
      <c r="R116" s="79"/>
      <c r="S116" s="79"/>
      <c r="T116" s="79"/>
      <c r="U116" s="79"/>
      <c r="V116" s="52"/>
      <c r="W116" s="52"/>
      <c r="X116" s="52"/>
      <c r="Y116" s="52"/>
      <c r="Z116" s="51"/>
      <c r="AA116" s="88">
        <v>116</v>
      </c>
      <c r="AB116" s="88"/>
      <c r="AC116" s="89"/>
      <c r="AD116" s="72" t="s">
        <v>2590</v>
      </c>
      <c r="AE116" s="72">
        <v>282</v>
      </c>
      <c r="AF116" s="72">
        <v>26</v>
      </c>
      <c r="AG116" s="72">
        <v>64</v>
      </c>
      <c r="AH116" s="72">
        <v>261</v>
      </c>
      <c r="AI116" s="72"/>
      <c r="AJ116" s="72" t="s">
        <v>2799</v>
      </c>
      <c r="AK116" s="72" t="s">
        <v>2958</v>
      </c>
      <c r="AL116" s="72"/>
      <c r="AM116" s="72"/>
      <c r="AN116" s="74">
        <v>42588.774155092593</v>
      </c>
      <c r="AO116" s="76" t="s">
        <v>3267</v>
      </c>
      <c r="AP116" s="72" t="b">
        <v>1</v>
      </c>
      <c r="AQ116" s="72" t="b">
        <v>0</v>
      </c>
      <c r="AR116" s="72" t="b">
        <v>0</v>
      </c>
      <c r="AS116" s="72" t="s">
        <v>237</v>
      </c>
      <c r="AT116" s="72">
        <v>0</v>
      </c>
      <c r="AU116" s="72"/>
      <c r="AV116" s="72" t="b">
        <v>0</v>
      </c>
      <c r="AW116" s="72" t="s">
        <v>333</v>
      </c>
      <c r="AX116" s="76" t="s">
        <v>3606</v>
      </c>
      <c r="AY116" s="72" t="s">
        <v>66</v>
      </c>
      <c r="AZ116" s="50" t="s">
        <v>1374</v>
      </c>
      <c r="BA116" s="50" t="s">
        <v>1374</v>
      </c>
      <c r="BB116" s="50" t="s">
        <v>231</v>
      </c>
      <c r="BC116" s="50" t="s">
        <v>231</v>
      </c>
      <c r="BD116" s="50"/>
      <c r="BE116" s="50"/>
      <c r="BF116" s="114" t="s">
        <v>4101</v>
      </c>
      <c r="BG116" s="114" t="s">
        <v>4101</v>
      </c>
      <c r="BH116" s="114" t="s">
        <v>4332</v>
      </c>
      <c r="BI116" s="114" t="s">
        <v>4332</v>
      </c>
    </row>
    <row r="117" spans="1:61" x14ac:dyDescent="0.35">
      <c r="A117" s="70" t="s">
        <v>938</v>
      </c>
      <c r="B117" s="83"/>
      <c r="C117" s="83"/>
      <c r="D117" s="84"/>
      <c r="E117" s="107"/>
      <c r="F117" s="80" t="s">
        <v>1758</v>
      </c>
      <c r="G117" s="108"/>
      <c r="H117" s="81"/>
      <c r="I117" s="87"/>
      <c r="J117" s="109"/>
      <c r="K117" s="81" t="s">
        <v>3857</v>
      </c>
      <c r="L117" s="110"/>
      <c r="M117" s="92"/>
      <c r="N117" s="92"/>
      <c r="O117" s="93"/>
      <c r="P117" s="94"/>
      <c r="Q117" s="94"/>
      <c r="R117" s="79"/>
      <c r="S117" s="79"/>
      <c r="T117" s="79"/>
      <c r="U117" s="79"/>
      <c r="V117" s="52"/>
      <c r="W117" s="52"/>
      <c r="X117" s="52"/>
      <c r="Y117" s="52"/>
      <c r="Z117" s="51"/>
      <c r="AA117" s="88">
        <v>117</v>
      </c>
      <c r="AB117" s="88"/>
      <c r="AC117" s="89"/>
      <c r="AD117" s="72" t="s">
        <v>2591</v>
      </c>
      <c r="AE117" s="72">
        <v>472</v>
      </c>
      <c r="AF117" s="72">
        <v>61</v>
      </c>
      <c r="AG117" s="72">
        <v>55</v>
      </c>
      <c r="AH117" s="72">
        <v>4828</v>
      </c>
      <c r="AI117" s="72">
        <v>-21600</v>
      </c>
      <c r="AJ117" s="72"/>
      <c r="AK117" s="72" t="s">
        <v>2959</v>
      </c>
      <c r="AL117" s="72"/>
      <c r="AM117" s="72" t="s">
        <v>382</v>
      </c>
      <c r="AN117" s="74">
        <v>40694.997916666667</v>
      </c>
      <c r="AO117" s="72"/>
      <c r="AP117" s="72" t="b">
        <v>0</v>
      </c>
      <c r="AQ117" s="72" t="b">
        <v>0</v>
      </c>
      <c r="AR117" s="72" t="b">
        <v>0</v>
      </c>
      <c r="AS117" s="72" t="s">
        <v>317</v>
      </c>
      <c r="AT117" s="72">
        <v>0</v>
      </c>
      <c r="AU117" s="76" t="s">
        <v>325</v>
      </c>
      <c r="AV117" s="72" t="b">
        <v>0</v>
      </c>
      <c r="AW117" s="72" t="s">
        <v>333</v>
      </c>
      <c r="AX117" s="76" t="s">
        <v>3607</v>
      </c>
      <c r="AY117" s="72" t="s">
        <v>66</v>
      </c>
      <c r="AZ117" s="50" t="s">
        <v>1445</v>
      </c>
      <c r="BA117" s="50" t="s">
        <v>1445</v>
      </c>
      <c r="BB117" s="50" t="s">
        <v>1555</v>
      </c>
      <c r="BC117" s="50" t="s">
        <v>1555</v>
      </c>
      <c r="BD117" s="50"/>
      <c r="BE117" s="50"/>
      <c r="BF117" s="114" t="s">
        <v>4113</v>
      </c>
      <c r="BG117" s="114" t="s">
        <v>4113</v>
      </c>
      <c r="BH117" s="114" t="s">
        <v>4344</v>
      </c>
      <c r="BI117" s="114" t="s">
        <v>4344</v>
      </c>
    </row>
    <row r="118" spans="1:61" x14ac:dyDescent="0.35">
      <c r="A118" s="70" t="s">
        <v>1094</v>
      </c>
      <c r="B118" s="83"/>
      <c r="C118" s="83"/>
      <c r="D118" s="84"/>
      <c r="E118" s="107"/>
      <c r="F118" s="80" t="s">
        <v>3469</v>
      </c>
      <c r="G118" s="108"/>
      <c r="H118" s="81"/>
      <c r="I118" s="87"/>
      <c r="J118" s="109"/>
      <c r="K118" s="81" t="s">
        <v>3858</v>
      </c>
      <c r="L118" s="110"/>
      <c r="M118" s="92"/>
      <c r="N118" s="92"/>
      <c r="O118" s="93"/>
      <c r="P118" s="94"/>
      <c r="Q118" s="94"/>
      <c r="R118" s="79"/>
      <c r="S118" s="79"/>
      <c r="T118" s="79"/>
      <c r="U118" s="79"/>
      <c r="V118" s="52"/>
      <c r="W118" s="52"/>
      <c r="X118" s="52"/>
      <c r="Y118" s="52"/>
      <c r="Z118" s="51"/>
      <c r="AA118" s="88">
        <v>118</v>
      </c>
      <c r="AB118" s="88"/>
      <c r="AC118" s="89"/>
      <c r="AD118" s="72" t="s">
        <v>2592</v>
      </c>
      <c r="AE118" s="72">
        <v>421</v>
      </c>
      <c r="AF118" s="72">
        <v>14866</v>
      </c>
      <c r="AG118" s="72">
        <v>14856</v>
      </c>
      <c r="AH118" s="72">
        <v>500</v>
      </c>
      <c r="AI118" s="72">
        <v>-7200</v>
      </c>
      <c r="AJ118" s="72" t="s">
        <v>2800</v>
      </c>
      <c r="AK118" s="72" t="s">
        <v>2920</v>
      </c>
      <c r="AL118" s="76" t="s">
        <v>3094</v>
      </c>
      <c r="AM118" s="72" t="s">
        <v>379</v>
      </c>
      <c r="AN118" s="74">
        <v>40679.429409722223</v>
      </c>
      <c r="AO118" s="76" t="s">
        <v>3268</v>
      </c>
      <c r="AP118" s="72" t="b">
        <v>0</v>
      </c>
      <c r="AQ118" s="72" t="b">
        <v>0</v>
      </c>
      <c r="AR118" s="72" t="b">
        <v>1</v>
      </c>
      <c r="AS118" s="72" t="s">
        <v>317</v>
      </c>
      <c r="AT118" s="72">
        <v>446</v>
      </c>
      <c r="AU118" s="76" t="s">
        <v>3389</v>
      </c>
      <c r="AV118" s="72" t="b">
        <v>0</v>
      </c>
      <c r="AW118" s="72" t="s">
        <v>333</v>
      </c>
      <c r="AX118" s="76" t="s">
        <v>3608</v>
      </c>
      <c r="AY118" s="72" t="s">
        <v>65</v>
      </c>
      <c r="AZ118" s="50"/>
      <c r="BA118" s="50"/>
      <c r="BB118" s="50"/>
      <c r="BC118" s="50"/>
      <c r="BD118" s="50"/>
      <c r="BE118" s="50"/>
      <c r="BF118" s="50"/>
      <c r="BG118" s="50"/>
      <c r="BH118" s="50"/>
      <c r="BI118" s="50"/>
    </row>
    <row r="119" spans="1:61" x14ac:dyDescent="0.35">
      <c r="A119" s="70" t="s">
        <v>939</v>
      </c>
      <c r="B119" s="83"/>
      <c r="C119" s="83"/>
      <c r="D119" s="84"/>
      <c r="E119" s="107"/>
      <c r="F119" s="80" t="s">
        <v>1759</v>
      </c>
      <c r="G119" s="108"/>
      <c r="H119" s="81"/>
      <c r="I119" s="87"/>
      <c r="J119" s="109"/>
      <c r="K119" s="81" t="s">
        <v>3859</v>
      </c>
      <c r="L119" s="110"/>
      <c r="M119" s="92"/>
      <c r="N119" s="92"/>
      <c r="O119" s="93"/>
      <c r="P119" s="94"/>
      <c r="Q119" s="94"/>
      <c r="R119" s="79"/>
      <c r="S119" s="79"/>
      <c r="T119" s="79"/>
      <c r="U119" s="79"/>
      <c r="V119" s="52"/>
      <c r="W119" s="52"/>
      <c r="X119" s="52"/>
      <c r="Y119" s="52"/>
      <c r="Z119" s="51"/>
      <c r="AA119" s="88">
        <v>119</v>
      </c>
      <c r="AB119" s="88"/>
      <c r="AC119" s="89"/>
      <c r="AD119" s="72" t="s">
        <v>2593</v>
      </c>
      <c r="AE119" s="72">
        <v>1154</v>
      </c>
      <c r="AF119" s="72">
        <v>1986</v>
      </c>
      <c r="AG119" s="72">
        <v>92637</v>
      </c>
      <c r="AH119" s="72">
        <v>2453</v>
      </c>
      <c r="AI119" s="72">
        <v>-36000</v>
      </c>
      <c r="AJ119" s="72" t="s">
        <v>2801</v>
      </c>
      <c r="AK119" s="72"/>
      <c r="AL119" s="72"/>
      <c r="AM119" s="72" t="s">
        <v>3180</v>
      </c>
      <c r="AN119" s="74">
        <v>41064.687696759262</v>
      </c>
      <c r="AO119" s="76" t="s">
        <v>3269</v>
      </c>
      <c r="AP119" s="72" t="b">
        <v>0</v>
      </c>
      <c r="AQ119" s="72" t="b">
        <v>0</v>
      </c>
      <c r="AR119" s="72" t="b">
        <v>0</v>
      </c>
      <c r="AS119" s="72" t="s">
        <v>241</v>
      </c>
      <c r="AT119" s="72">
        <v>17</v>
      </c>
      <c r="AU119" s="76" t="s">
        <v>3390</v>
      </c>
      <c r="AV119" s="72" t="b">
        <v>0</v>
      </c>
      <c r="AW119" s="72" t="s">
        <v>333</v>
      </c>
      <c r="AX119" s="76" t="s">
        <v>3609</v>
      </c>
      <c r="AY119" s="72" t="s">
        <v>66</v>
      </c>
      <c r="AZ119" s="50" t="s">
        <v>1417</v>
      </c>
      <c r="BA119" s="50" t="s">
        <v>1417</v>
      </c>
      <c r="BB119" s="50" t="s">
        <v>229</v>
      </c>
      <c r="BC119" s="50" t="s">
        <v>229</v>
      </c>
      <c r="BD119" s="50"/>
      <c r="BE119" s="50"/>
      <c r="BF119" s="114" t="s">
        <v>4115</v>
      </c>
      <c r="BG119" s="114" t="s">
        <v>4115</v>
      </c>
      <c r="BH119" s="114" t="s">
        <v>4046</v>
      </c>
      <c r="BI119" s="114" t="s">
        <v>4046</v>
      </c>
    </row>
    <row r="120" spans="1:61" x14ac:dyDescent="0.35">
      <c r="A120" s="70" t="s">
        <v>940</v>
      </c>
      <c r="B120" s="83"/>
      <c r="C120" s="83"/>
      <c r="D120" s="84"/>
      <c r="E120" s="107"/>
      <c r="F120" s="80" t="s">
        <v>1760</v>
      </c>
      <c r="G120" s="108"/>
      <c r="H120" s="81"/>
      <c r="I120" s="87"/>
      <c r="J120" s="109"/>
      <c r="K120" s="81" t="s">
        <v>3860</v>
      </c>
      <c r="L120" s="110"/>
      <c r="M120" s="92"/>
      <c r="N120" s="92"/>
      <c r="O120" s="93"/>
      <c r="P120" s="94"/>
      <c r="Q120" s="94"/>
      <c r="R120" s="79"/>
      <c r="S120" s="79"/>
      <c r="T120" s="79"/>
      <c r="U120" s="79"/>
      <c r="V120" s="52"/>
      <c r="W120" s="52"/>
      <c r="X120" s="52"/>
      <c r="Y120" s="52"/>
      <c r="Z120" s="51"/>
      <c r="AA120" s="88">
        <v>120</v>
      </c>
      <c r="AB120" s="88"/>
      <c r="AC120" s="89"/>
      <c r="AD120" s="72" t="s">
        <v>2594</v>
      </c>
      <c r="AE120" s="72">
        <v>473</v>
      </c>
      <c r="AF120" s="72">
        <v>56</v>
      </c>
      <c r="AG120" s="72">
        <v>53</v>
      </c>
      <c r="AH120" s="72">
        <v>372</v>
      </c>
      <c r="AI120" s="72"/>
      <c r="AJ120" s="72" t="s">
        <v>2802</v>
      </c>
      <c r="AK120" s="72" t="s">
        <v>2960</v>
      </c>
      <c r="AL120" s="76" t="s">
        <v>3095</v>
      </c>
      <c r="AM120" s="72"/>
      <c r="AN120" s="74">
        <v>42735.920949074076</v>
      </c>
      <c r="AO120" s="76" t="s">
        <v>3270</v>
      </c>
      <c r="AP120" s="72" t="b">
        <v>1</v>
      </c>
      <c r="AQ120" s="72" t="b">
        <v>0</v>
      </c>
      <c r="AR120" s="72" t="b">
        <v>0</v>
      </c>
      <c r="AS120" s="72" t="s">
        <v>237</v>
      </c>
      <c r="AT120" s="72">
        <v>0</v>
      </c>
      <c r="AU120" s="72"/>
      <c r="AV120" s="72" t="b">
        <v>0</v>
      </c>
      <c r="AW120" s="72" t="s">
        <v>333</v>
      </c>
      <c r="AX120" s="76" t="s">
        <v>3610</v>
      </c>
      <c r="AY120" s="72" t="s">
        <v>66</v>
      </c>
      <c r="AZ120" s="50" t="s">
        <v>1446</v>
      </c>
      <c r="BA120" s="50" t="s">
        <v>1446</v>
      </c>
      <c r="BB120" s="50" t="s">
        <v>1575</v>
      </c>
      <c r="BC120" s="50" t="s">
        <v>1575</v>
      </c>
      <c r="BD120" s="50" t="s">
        <v>1622</v>
      </c>
      <c r="BE120" s="50" t="s">
        <v>1622</v>
      </c>
      <c r="BF120" s="114" t="s">
        <v>1622</v>
      </c>
      <c r="BG120" s="114" t="s">
        <v>1622</v>
      </c>
      <c r="BH120" s="114" t="s">
        <v>4411</v>
      </c>
      <c r="BI120" s="114" t="s">
        <v>4411</v>
      </c>
    </row>
    <row r="121" spans="1:61" x14ac:dyDescent="0.35">
      <c r="A121" s="70" t="s">
        <v>941</v>
      </c>
      <c r="B121" s="83"/>
      <c r="C121" s="83"/>
      <c r="D121" s="84"/>
      <c r="E121" s="107"/>
      <c r="F121" s="80" t="s">
        <v>1761</v>
      </c>
      <c r="G121" s="108"/>
      <c r="H121" s="81"/>
      <c r="I121" s="87"/>
      <c r="J121" s="109"/>
      <c r="K121" s="81" t="s">
        <v>3861</v>
      </c>
      <c r="L121" s="110"/>
      <c r="M121" s="92"/>
      <c r="N121" s="92"/>
      <c r="O121" s="93"/>
      <c r="P121" s="94"/>
      <c r="Q121" s="94"/>
      <c r="R121" s="79"/>
      <c r="S121" s="79"/>
      <c r="T121" s="79"/>
      <c r="U121" s="79"/>
      <c r="V121" s="52"/>
      <c r="W121" s="52"/>
      <c r="X121" s="52"/>
      <c r="Y121" s="52"/>
      <c r="Z121" s="51"/>
      <c r="AA121" s="88">
        <v>121</v>
      </c>
      <c r="AB121" s="88"/>
      <c r="AC121" s="89"/>
      <c r="AD121" s="72" t="s">
        <v>2595</v>
      </c>
      <c r="AE121" s="72">
        <v>262</v>
      </c>
      <c r="AF121" s="72">
        <v>13</v>
      </c>
      <c r="AG121" s="72">
        <v>27</v>
      </c>
      <c r="AH121" s="72">
        <v>4</v>
      </c>
      <c r="AI121" s="72">
        <v>-25200</v>
      </c>
      <c r="AJ121" s="72"/>
      <c r="AK121" s="72"/>
      <c r="AL121" s="72"/>
      <c r="AM121" s="72" t="s">
        <v>297</v>
      </c>
      <c r="AN121" s="74">
        <v>42794.506377314814</v>
      </c>
      <c r="AO121" s="72"/>
      <c r="AP121" s="72" t="b">
        <v>1</v>
      </c>
      <c r="AQ121" s="72" t="b">
        <v>0</v>
      </c>
      <c r="AR121" s="72" t="b">
        <v>0</v>
      </c>
      <c r="AS121" s="72" t="s">
        <v>237</v>
      </c>
      <c r="AT121" s="72">
        <v>0</v>
      </c>
      <c r="AU121" s="72"/>
      <c r="AV121" s="72" t="b">
        <v>0</v>
      </c>
      <c r="AW121" s="72" t="s">
        <v>333</v>
      </c>
      <c r="AX121" s="76" t="s">
        <v>3611</v>
      </c>
      <c r="AY121" s="72" t="s">
        <v>66</v>
      </c>
      <c r="AZ121" s="50" t="s">
        <v>1446</v>
      </c>
      <c r="BA121" s="50" t="s">
        <v>1446</v>
      </c>
      <c r="BB121" s="50" t="s">
        <v>1575</v>
      </c>
      <c r="BC121" s="50" t="s">
        <v>1575</v>
      </c>
      <c r="BD121" s="50" t="s">
        <v>1622</v>
      </c>
      <c r="BE121" s="50" t="s">
        <v>1622</v>
      </c>
      <c r="BF121" s="114" t="s">
        <v>1622</v>
      </c>
      <c r="BG121" s="114" t="s">
        <v>1622</v>
      </c>
      <c r="BH121" s="114" t="s">
        <v>4411</v>
      </c>
      <c r="BI121" s="114" t="s">
        <v>4411</v>
      </c>
    </row>
    <row r="122" spans="1:61" x14ac:dyDescent="0.35">
      <c r="A122" s="70" t="s">
        <v>408</v>
      </c>
      <c r="B122" s="83"/>
      <c r="C122" s="83"/>
      <c r="D122" s="84"/>
      <c r="E122" s="107"/>
      <c r="F122" s="80" t="s">
        <v>529</v>
      </c>
      <c r="G122" s="108"/>
      <c r="H122" s="81"/>
      <c r="I122" s="87"/>
      <c r="J122" s="109"/>
      <c r="K122" s="81" t="s">
        <v>832</v>
      </c>
      <c r="L122" s="110"/>
      <c r="M122" s="92"/>
      <c r="N122" s="92"/>
      <c r="O122" s="93"/>
      <c r="P122" s="94"/>
      <c r="Q122" s="94"/>
      <c r="R122" s="79"/>
      <c r="S122" s="79"/>
      <c r="T122" s="79"/>
      <c r="U122" s="79"/>
      <c r="V122" s="52"/>
      <c r="W122" s="52"/>
      <c r="X122" s="52"/>
      <c r="Y122" s="52"/>
      <c r="Z122" s="51"/>
      <c r="AA122" s="88">
        <v>122</v>
      </c>
      <c r="AB122" s="88"/>
      <c r="AC122" s="89"/>
      <c r="AD122" s="72" t="s">
        <v>629</v>
      </c>
      <c r="AE122" s="72">
        <v>302</v>
      </c>
      <c r="AF122" s="72">
        <v>178</v>
      </c>
      <c r="AG122" s="72">
        <v>7982</v>
      </c>
      <c r="AH122" s="72">
        <v>1</v>
      </c>
      <c r="AI122" s="72">
        <v>-18000</v>
      </c>
      <c r="AJ122" s="72" t="s">
        <v>656</v>
      </c>
      <c r="AK122" s="72" t="s">
        <v>289</v>
      </c>
      <c r="AL122" s="76" t="s">
        <v>707</v>
      </c>
      <c r="AM122" s="72" t="s">
        <v>311</v>
      </c>
      <c r="AN122" s="74">
        <v>42517.844907407409</v>
      </c>
      <c r="AO122" s="76" t="s">
        <v>740</v>
      </c>
      <c r="AP122" s="72" t="b">
        <v>1</v>
      </c>
      <c r="AQ122" s="72" t="b">
        <v>0</v>
      </c>
      <c r="AR122" s="72" t="b">
        <v>0</v>
      </c>
      <c r="AS122" s="72" t="s">
        <v>237</v>
      </c>
      <c r="AT122" s="72">
        <v>8</v>
      </c>
      <c r="AU122" s="72"/>
      <c r="AV122" s="72" t="b">
        <v>0</v>
      </c>
      <c r="AW122" s="72" t="s">
        <v>333</v>
      </c>
      <c r="AX122" s="76" t="s">
        <v>797</v>
      </c>
      <c r="AY122" s="72" t="s">
        <v>66</v>
      </c>
      <c r="AZ122" s="50" t="s">
        <v>472</v>
      </c>
      <c r="BA122" s="50" t="s">
        <v>472</v>
      </c>
      <c r="BB122" s="50" t="s">
        <v>229</v>
      </c>
      <c r="BC122" s="50" t="s">
        <v>229</v>
      </c>
      <c r="BD122" s="50"/>
      <c r="BE122" s="50"/>
      <c r="BF122" s="114" t="s">
        <v>4181</v>
      </c>
      <c r="BG122" s="114" t="s">
        <v>4181</v>
      </c>
      <c r="BH122" s="114" t="s">
        <v>4412</v>
      </c>
      <c r="BI122" s="114" t="s">
        <v>4412</v>
      </c>
    </row>
    <row r="123" spans="1:61" x14ac:dyDescent="0.35">
      <c r="A123" s="70" t="s">
        <v>942</v>
      </c>
      <c r="B123" s="83"/>
      <c r="C123" s="83"/>
      <c r="D123" s="84"/>
      <c r="E123" s="107"/>
      <c r="F123" s="80" t="s">
        <v>1762</v>
      </c>
      <c r="G123" s="108"/>
      <c r="H123" s="81"/>
      <c r="I123" s="87"/>
      <c r="J123" s="109"/>
      <c r="K123" s="81" t="s">
        <v>3862</v>
      </c>
      <c r="L123" s="110"/>
      <c r="M123" s="92"/>
      <c r="N123" s="92"/>
      <c r="O123" s="93"/>
      <c r="P123" s="94"/>
      <c r="Q123" s="94"/>
      <c r="R123" s="79"/>
      <c r="S123" s="79"/>
      <c r="T123" s="79"/>
      <c r="U123" s="79"/>
      <c r="V123" s="52"/>
      <c r="W123" s="52"/>
      <c r="X123" s="52"/>
      <c r="Y123" s="52"/>
      <c r="Z123" s="51"/>
      <c r="AA123" s="88">
        <v>123</v>
      </c>
      <c r="AB123" s="88"/>
      <c r="AC123" s="89"/>
      <c r="AD123" s="72" t="s">
        <v>2596</v>
      </c>
      <c r="AE123" s="72">
        <v>50</v>
      </c>
      <c r="AF123" s="72">
        <v>1084</v>
      </c>
      <c r="AG123" s="72">
        <v>138023</v>
      </c>
      <c r="AH123" s="72">
        <v>41</v>
      </c>
      <c r="AI123" s="72">
        <v>-25200</v>
      </c>
      <c r="AJ123" s="72" t="s">
        <v>2803</v>
      </c>
      <c r="AK123" s="72" t="s">
        <v>292</v>
      </c>
      <c r="AL123" s="76" t="s">
        <v>3096</v>
      </c>
      <c r="AM123" s="72" t="s">
        <v>297</v>
      </c>
      <c r="AN123" s="74">
        <v>42230.298842592594</v>
      </c>
      <c r="AO123" s="76" t="s">
        <v>3271</v>
      </c>
      <c r="AP123" s="72" t="b">
        <v>0</v>
      </c>
      <c r="AQ123" s="72" t="b">
        <v>0</v>
      </c>
      <c r="AR123" s="72" t="b">
        <v>0</v>
      </c>
      <c r="AS123" s="72" t="s">
        <v>237</v>
      </c>
      <c r="AT123" s="72">
        <v>2204</v>
      </c>
      <c r="AU123" s="76" t="s">
        <v>320</v>
      </c>
      <c r="AV123" s="72" t="b">
        <v>0</v>
      </c>
      <c r="AW123" s="72" t="s">
        <v>333</v>
      </c>
      <c r="AX123" s="76" t="s">
        <v>3612</v>
      </c>
      <c r="AY123" s="72" t="s">
        <v>66</v>
      </c>
      <c r="AZ123" s="50" t="s">
        <v>1447</v>
      </c>
      <c r="BA123" s="50" t="s">
        <v>1447</v>
      </c>
      <c r="BB123" s="50" t="s">
        <v>1576</v>
      </c>
      <c r="BC123" s="50" t="s">
        <v>1576</v>
      </c>
      <c r="BD123" s="50" t="s">
        <v>1623</v>
      </c>
      <c r="BE123" s="50" t="s">
        <v>1623</v>
      </c>
      <c r="BF123" s="114" t="s">
        <v>4182</v>
      </c>
      <c r="BG123" s="114" t="s">
        <v>4182</v>
      </c>
      <c r="BH123" s="114" t="s">
        <v>4413</v>
      </c>
      <c r="BI123" s="114" t="s">
        <v>4413</v>
      </c>
    </row>
    <row r="124" spans="1:61" x14ac:dyDescent="0.35">
      <c r="A124" s="70" t="s">
        <v>943</v>
      </c>
      <c r="B124" s="83"/>
      <c r="C124" s="83"/>
      <c r="D124" s="84"/>
      <c r="E124" s="107"/>
      <c r="F124" s="80" t="s">
        <v>1763</v>
      </c>
      <c r="G124" s="108"/>
      <c r="H124" s="81"/>
      <c r="I124" s="87"/>
      <c r="J124" s="109"/>
      <c r="K124" s="81" t="s">
        <v>3863</v>
      </c>
      <c r="L124" s="110"/>
      <c r="M124" s="92"/>
      <c r="N124" s="92"/>
      <c r="O124" s="93"/>
      <c r="P124" s="94"/>
      <c r="Q124" s="94"/>
      <c r="R124" s="79"/>
      <c r="S124" s="79"/>
      <c r="T124" s="79"/>
      <c r="U124" s="79"/>
      <c r="V124" s="52"/>
      <c r="W124" s="52"/>
      <c r="X124" s="52"/>
      <c r="Y124" s="52"/>
      <c r="Z124" s="51"/>
      <c r="AA124" s="88">
        <v>124</v>
      </c>
      <c r="AB124" s="88"/>
      <c r="AC124" s="89"/>
      <c r="AD124" s="72" t="s">
        <v>2597</v>
      </c>
      <c r="AE124" s="72">
        <v>708</v>
      </c>
      <c r="AF124" s="72">
        <v>2059</v>
      </c>
      <c r="AG124" s="72">
        <v>48378</v>
      </c>
      <c r="AH124" s="72">
        <v>42</v>
      </c>
      <c r="AI124" s="72">
        <v>7200</v>
      </c>
      <c r="AJ124" s="72" t="s">
        <v>2804</v>
      </c>
      <c r="AK124" s="72" t="s">
        <v>2961</v>
      </c>
      <c r="AL124" s="76" t="s">
        <v>3097</v>
      </c>
      <c r="AM124" s="72" t="s">
        <v>298</v>
      </c>
      <c r="AN124" s="74">
        <v>40124.72457175926</v>
      </c>
      <c r="AO124" s="72"/>
      <c r="AP124" s="72" t="b">
        <v>0</v>
      </c>
      <c r="AQ124" s="72" t="b">
        <v>0</v>
      </c>
      <c r="AR124" s="72" t="b">
        <v>0</v>
      </c>
      <c r="AS124" s="72" t="s">
        <v>239</v>
      </c>
      <c r="AT124" s="72">
        <v>65</v>
      </c>
      <c r="AU124" s="76" t="s">
        <v>325</v>
      </c>
      <c r="AV124" s="72" t="b">
        <v>0</v>
      </c>
      <c r="AW124" s="72" t="s">
        <v>333</v>
      </c>
      <c r="AX124" s="76" t="s">
        <v>3613</v>
      </c>
      <c r="AY124" s="72" t="s">
        <v>66</v>
      </c>
      <c r="AZ124" s="50" t="s">
        <v>1448</v>
      </c>
      <c r="BA124" s="50" t="s">
        <v>1448</v>
      </c>
      <c r="BB124" s="50" t="s">
        <v>229</v>
      </c>
      <c r="BC124" s="50" t="s">
        <v>229</v>
      </c>
      <c r="BD124" s="50"/>
      <c r="BE124" s="50"/>
      <c r="BF124" s="114" t="s">
        <v>4183</v>
      </c>
      <c r="BG124" s="114" t="s">
        <v>4183</v>
      </c>
      <c r="BH124" s="114" t="s">
        <v>4414</v>
      </c>
      <c r="BI124" s="114" t="s">
        <v>4414</v>
      </c>
    </row>
    <row r="125" spans="1:61" x14ac:dyDescent="0.35">
      <c r="A125" s="70" t="s">
        <v>944</v>
      </c>
      <c r="B125" s="83"/>
      <c r="C125" s="83"/>
      <c r="D125" s="84"/>
      <c r="E125" s="107"/>
      <c r="F125" s="80" t="s">
        <v>1764</v>
      </c>
      <c r="G125" s="108"/>
      <c r="H125" s="81"/>
      <c r="I125" s="87"/>
      <c r="J125" s="109"/>
      <c r="K125" s="81" t="s">
        <v>3864</v>
      </c>
      <c r="L125" s="110"/>
      <c r="M125" s="92"/>
      <c r="N125" s="92"/>
      <c r="O125" s="93"/>
      <c r="P125" s="94"/>
      <c r="Q125" s="94"/>
      <c r="R125" s="79"/>
      <c r="S125" s="79"/>
      <c r="T125" s="79"/>
      <c r="U125" s="79"/>
      <c r="V125" s="52"/>
      <c r="W125" s="52"/>
      <c r="X125" s="52"/>
      <c r="Y125" s="52"/>
      <c r="Z125" s="51"/>
      <c r="AA125" s="88">
        <v>125</v>
      </c>
      <c r="AB125" s="88"/>
      <c r="AC125" s="89"/>
      <c r="AD125" s="72" t="s">
        <v>2598</v>
      </c>
      <c r="AE125" s="72">
        <v>0</v>
      </c>
      <c r="AF125" s="72">
        <v>11</v>
      </c>
      <c r="AG125" s="72">
        <v>1450</v>
      </c>
      <c r="AH125" s="72">
        <v>178</v>
      </c>
      <c r="AI125" s="72"/>
      <c r="AJ125" s="72" t="s">
        <v>2805</v>
      </c>
      <c r="AK125" s="72" t="s">
        <v>2962</v>
      </c>
      <c r="AL125" s="76" t="s">
        <v>3098</v>
      </c>
      <c r="AM125" s="72"/>
      <c r="AN125" s="74">
        <v>42041.047256944446</v>
      </c>
      <c r="AO125" s="76" t="s">
        <v>3272</v>
      </c>
      <c r="AP125" s="72" t="b">
        <v>0</v>
      </c>
      <c r="AQ125" s="72" t="b">
        <v>0</v>
      </c>
      <c r="AR125" s="72" t="b">
        <v>0</v>
      </c>
      <c r="AS125" s="72" t="s">
        <v>237</v>
      </c>
      <c r="AT125" s="72">
        <v>7</v>
      </c>
      <c r="AU125" s="76" t="s">
        <v>320</v>
      </c>
      <c r="AV125" s="72" t="b">
        <v>0</v>
      </c>
      <c r="AW125" s="72" t="s">
        <v>333</v>
      </c>
      <c r="AX125" s="76" t="s">
        <v>3614</v>
      </c>
      <c r="AY125" s="72" t="s">
        <v>66</v>
      </c>
      <c r="AZ125" s="50" t="s">
        <v>4070</v>
      </c>
      <c r="BA125" s="50" t="s">
        <v>4070</v>
      </c>
      <c r="BB125" s="50" t="s">
        <v>226</v>
      </c>
      <c r="BC125" s="50" t="s">
        <v>226</v>
      </c>
      <c r="BD125" s="50" t="s">
        <v>1624</v>
      </c>
      <c r="BE125" s="50" t="s">
        <v>4099</v>
      </c>
      <c r="BF125" s="114" t="s">
        <v>4184</v>
      </c>
      <c r="BG125" s="114" t="s">
        <v>4314</v>
      </c>
      <c r="BH125" s="114" t="s">
        <v>4415</v>
      </c>
      <c r="BI125" s="114" t="s">
        <v>4549</v>
      </c>
    </row>
    <row r="126" spans="1:61" x14ac:dyDescent="0.35">
      <c r="A126" s="70" t="s">
        <v>343</v>
      </c>
      <c r="B126" s="83"/>
      <c r="C126" s="83"/>
      <c r="D126" s="84"/>
      <c r="E126" s="107"/>
      <c r="F126" s="80" t="s">
        <v>397</v>
      </c>
      <c r="G126" s="108"/>
      <c r="H126" s="81"/>
      <c r="I126" s="87"/>
      <c r="J126" s="109"/>
      <c r="K126" s="81" t="s">
        <v>403</v>
      </c>
      <c r="L126" s="110"/>
      <c r="M126" s="92"/>
      <c r="N126" s="92"/>
      <c r="O126" s="93"/>
      <c r="P126" s="94"/>
      <c r="Q126" s="94"/>
      <c r="R126" s="79"/>
      <c r="S126" s="79"/>
      <c r="T126" s="79"/>
      <c r="U126" s="79"/>
      <c r="V126" s="52"/>
      <c r="W126" s="52"/>
      <c r="X126" s="52"/>
      <c r="Y126" s="52"/>
      <c r="Z126" s="51"/>
      <c r="AA126" s="88">
        <v>126</v>
      </c>
      <c r="AB126" s="88"/>
      <c r="AC126" s="89"/>
      <c r="AD126" s="72" t="s">
        <v>359</v>
      </c>
      <c r="AE126" s="72">
        <v>1232</v>
      </c>
      <c r="AF126" s="72">
        <v>633816</v>
      </c>
      <c r="AG126" s="72">
        <v>28982</v>
      </c>
      <c r="AH126" s="72">
        <v>2182</v>
      </c>
      <c r="AI126" s="72">
        <v>-25200</v>
      </c>
      <c r="AJ126" s="72" t="s">
        <v>362</v>
      </c>
      <c r="AK126" s="72" t="s">
        <v>367</v>
      </c>
      <c r="AL126" s="76" t="s">
        <v>372</v>
      </c>
      <c r="AM126" s="72" t="s">
        <v>297</v>
      </c>
      <c r="AN126" s="74">
        <v>39842.534479166665</v>
      </c>
      <c r="AO126" s="76" t="s">
        <v>386</v>
      </c>
      <c r="AP126" s="72" t="b">
        <v>0</v>
      </c>
      <c r="AQ126" s="72" t="b">
        <v>0</v>
      </c>
      <c r="AR126" s="72" t="b">
        <v>0</v>
      </c>
      <c r="AS126" s="72" t="s">
        <v>237</v>
      </c>
      <c r="AT126" s="72">
        <v>3980</v>
      </c>
      <c r="AU126" s="76" t="s">
        <v>393</v>
      </c>
      <c r="AV126" s="72" t="b">
        <v>1</v>
      </c>
      <c r="AW126" s="72" t="s">
        <v>333</v>
      </c>
      <c r="AX126" s="76" t="s">
        <v>399</v>
      </c>
      <c r="AY126" s="72" t="s">
        <v>65</v>
      </c>
      <c r="AZ126" s="50"/>
      <c r="BA126" s="50"/>
      <c r="BB126" s="50"/>
      <c r="BC126" s="50"/>
      <c r="BD126" s="50"/>
      <c r="BE126" s="50"/>
      <c r="BF126" s="50"/>
      <c r="BG126" s="50"/>
      <c r="BH126" s="50"/>
      <c r="BI126" s="50"/>
    </row>
    <row r="127" spans="1:61" x14ac:dyDescent="0.35">
      <c r="A127" s="70" t="s">
        <v>945</v>
      </c>
      <c r="B127" s="83"/>
      <c r="C127" s="83"/>
      <c r="D127" s="84"/>
      <c r="E127" s="107"/>
      <c r="F127" s="80" t="s">
        <v>1765</v>
      </c>
      <c r="G127" s="108"/>
      <c r="H127" s="81"/>
      <c r="I127" s="87"/>
      <c r="J127" s="109"/>
      <c r="K127" s="81" t="s">
        <v>3865</v>
      </c>
      <c r="L127" s="110"/>
      <c r="M127" s="92"/>
      <c r="N127" s="92"/>
      <c r="O127" s="93"/>
      <c r="P127" s="94"/>
      <c r="Q127" s="94"/>
      <c r="R127" s="79"/>
      <c r="S127" s="79"/>
      <c r="T127" s="79"/>
      <c r="U127" s="79"/>
      <c r="V127" s="52"/>
      <c r="W127" s="52"/>
      <c r="X127" s="52"/>
      <c r="Y127" s="52"/>
      <c r="Z127" s="51"/>
      <c r="AA127" s="88">
        <v>127</v>
      </c>
      <c r="AB127" s="88"/>
      <c r="AC127" s="89"/>
      <c r="AD127" s="72" t="s">
        <v>2599</v>
      </c>
      <c r="AE127" s="72">
        <v>97</v>
      </c>
      <c r="AF127" s="72">
        <v>2365</v>
      </c>
      <c r="AG127" s="72">
        <v>24535</v>
      </c>
      <c r="AH127" s="72">
        <v>6</v>
      </c>
      <c r="AI127" s="72"/>
      <c r="AJ127" s="72" t="s">
        <v>2806</v>
      </c>
      <c r="AK127" s="72"/>
      <c r="AL127" s="76" t="s">
        <v>3099</v>
      </c>
      <c r="AM127" s="72"/>
      <c r="AN127" s="74">
        <v>41463.209918981483</v>
      </c>
      <c r="AO127" s="76" t="s">
        <v>3273</v>
      </c>
      <c r="AP127" s="72" t="b">
        <v>1</v>
      </c>
      <c r="AQ127" s="72" t="b">
        <v>0</v>
      </c>
      <c r="AR127" s="72" t="b">
        <v>0</v>
      </c>
      <c r="AS127" s="72" t="s">
        <v>237</v>
      </c>
      <c r="AT127" s="72">
        <v>61</v>
      </c>
      <c r="AU127" s="76" t="s">
        <v>320</v>
      </c>
      <c r="AV127" s="72" t="b">
        <v>0</v>
      </c>
      <c r="AW127" s="72" t="s">
        <v>333</v>
      </c>
      <c r="AX127" s="76" t="s">
        <v>3615</v>
      </c>
      <c r="AY127" s="72" t="s">
        <v>66</v>
      </c>
      <c r="AZ127" s="50" t="s">
        <v>1451</v>
      </c>
      <c r="BA127" s="50" t="s">
        <v>1451</v>
      </c>
      <c r="BB127" s="50" t="s">
        <v>1577</v>
      </c>
      <c r="BC127" s="50" t="s">
        <v>1577</v>
      </c>
      <c r="BD127" s="50"/>
      <c r="BE127" s="50"/>
      <c r="BF127" s="114" t="s">
        <v>4185</v>
      </c>
      <c r="BG127" s="114" t="s">
        <v>4185</v>
      </c>
      <c r="BH127" s="114" t="s">
        <v>4416</v>
      </c>
      <c r="BI127" s="114" t="s">
        <v>4416</v>
      </c>
    </row>
    <row r="128" spans="1:61" x14ac:dyDescent="0.35">
      <c r="A128" s="70" t="s">
        <v>946</v>
      </c>
      <c r="B128" s="83"/>
      <c r="C128" s="83"/>
      <c r="D128" s="84"/>
      <c r="E128" s="107"/>
      <c r="F128" s="80" t="s">
        <v>1766</v>
      </c>
      <c r="G128" s="108"/>
      <c r="H128" s="81"/>
      <c r="I128" s="87"/>
      <c r="J128" s="109"/>
      <c r="K128" s="81" t="s">
        <v>3866</v>
      </c>
      <c r="L128" s="110"/>
      <c r="M128" s="92"/>
      <c r="N128" s="92"/>
      <c r="O128" s="93"/>
      <c r="P128" s="94"/>
      <c r="Q128" s="94"/>
      <c r="R128" s="79"/>
      <c r="S128" s="79"/>
      <c r="T128" s="79"/>
      <c r="U128" s="79"/>
      <c r="V128" s="52"/>
      <c r="W128" s="52"/>
      <c r="X128" s="52"/>
      <c r="Y128" s="52"/>
      <c r="Z128" s="51"/>
      <c r="AA128" s="88">
        <v>128</v>
      </c>
      <c r="AB128" s="88"/>
      <c r="AC128" s="89"/>
      <c r="AD128" s="72" t="s">
        <v>2600</v>
      </c>
      <c r="AE128" s="72">
        <v>1137</v>
      </c>
      <c r="AF128" s="72">
        <v>1445</v>
      </c>
      <c r="AG128" s="72">
        <v>2014</v>
      </c>
      <c r="AH128" s="72">
        <v>1</v>
      </c>
      <c r="AI128" s="72"/>
      <c r="AJ128" s="72" t="s">
        <v>2807</v>
      </c>
      <c r="AK128" s="72" t="s">
        <v>2963</v>
      </c>
      <c r="AL128" s="76" t="s">
        <v>3100</v>
      </c>
      <c r="AM128" s="72"/>
      <c r="AN128" s="74">
        <v>41415.089849537035</v>
      </c>
      <c r="AO128" s="72"/>
      <c r="AP128" s="72" t="b">
        <v>0</v>
      </c>
      <c r="AQ128" s="72" t="b">
        <v>0</v>
      </c>
      <c r="AR128" s="72" t="b">
        <v>0</v>
      </c>
      <c r="AS128" s="72" t="s">
        <v>317</v>
      </c>
      <c r="AT128" s="72">
        <v>20</v>
      </c>
      <c r="AU128" s="76" t="s">
        <v>3391</v>
      </c>
      <c r="AV128" s="72" t="b">
        <v>0</v>
      </c>
      <c r="AW128" s="72" t="s">
        <v>333</v>
      </c>
      <c r="AX128" s="76" t="s">
        <v>3616</v>
      </c>
      <c r="AY128" s="72" t="s">
        <v>66</v>
      </c>
      <c r="AZ128" s="50" t="s">
        <v>1451</v>
      </c>
      <c r="BA128" s="50" t="s">
        <v>1451</v>
      </c>
      <c r="BB128" s="50" t="s">
        <v>1577</v>
      </c>
      <c r="BC128" s="50" t="s">
        <v>1577</v>
      </c>
      <c r="BD128" s="50"/>
      <c r="BE128" s="50"/>
      <c r="BF128" s="114" t="s">
        <v>4186</v>
      </c>
      <c r="BG128" s="114" t="s">
        <v>4186</v>
      </c>
      <c r="BH128" s="114" t="s">
        <v>4417</v>
      </c>
      <c r="BI128" s="114" t="s">
        <v>4417</v>
      </c>
    </row>
    <row r="129" spans="1:61" x14ac:dyDescent="0.35">
      <c r="A129" s="70" t="s">
        <v>947</v>
      </c>
      <c r="B129" s="83"/>
      <c r="C129" s="83"/>
      <c r="D129" s="84"/>
      <c r="E129" s="107"/>
      <c r="F129" s="80" t="s">
        <v>1767</v>
      </c>
      <c r="G129" s="108"/>
      <c r="H129" s="81"/>
      <c r="I129" s="87"/>
      <c r="J129" s="109"/>
      <c r="K129" s="81" t="s">
        <v>3867</v>
      </c>
      <c r="L129" s="110"/>
      <c r="M129" s="92"/>
      <c r="N129" s="92"/>
      <c r="O129" s="93"/>
      <c r="P129" s="94"/>
      <c r="Q129" s="94"/>
      <c r="R129" s="79"/>
      <c r="S129" s="79"/>
      <c r="T129" s="79"/>
      <c r="U129" s="79"/>
      <c r="V129" s="52"/>
      <c r="W129" s="52"/>
      <c r="X129" s="52"/>
      <c r="Y129" s="52"/>
      <c r="Z129" s="51"/>
      <c r="AA129" s="88">
        <v>129</v>
      </c>
      <c r="AB129" s="88"/>
      <c r="AC129" s="89"/>
      <c r="AD129" s="72" t="s">
        <v>2601</v>
      </c>
      <c r="AE129" s="72">
        <v>998</v>
      </c>
      <c r="AF129" s="72">
        <v>1478</v>
      </c>
      <c r="AG129" s="72">
        <v>21002</v>
      </c>
      <c r="AH129" s="72">
        <v>1103</v>
      </c>
      <c r="AI129" s="72">
        <v>-10800</v>
      </c>
      <c r="AJ129" s="72"/>
      <c r="AK129" s="72"/>
      <c r="AL129" s="76" t="s">
        <v>3101</v>
      </c>
      <c r="AM129" s="72" t="s">
        <v>381</v>
      </c>
      <c r="AN129" s="74">
        <v>41683.794085648151</v>
      </c>
      <c r="AO129" s="76" t="s">
        <v>3274</v>
      </c>
      <c r="AP129" s="72" t="b">
        <v>0</v>
      </c>
      <c r="AQ129" s="72" t="b">
        <v>0</v>
      </c>
      <c r="AR129" s="72" t="b">
        <v>0</v>
      </c>
      <c r="AS129" s="72" t="s">
        <v>242</v>
      </c>
      <c r="AT129" s="72">
        <v>6</v>
      </c>
      <c r="AU129" s="76" t="s">
        <v>3392</v>
      </c>
      <c r="AV129" s="72" t="b">
        <v>0</v>
      </c>
      <c r="AW129" s="72" t="s">
        <v>333</v>
      </c>
      <c r="AX129" s="76" t="s">
        <v>3617</v>
      </c>
      <c r="AY129" s="72" t="s">
        <v>66</v>
      </c>
      <c r="AZ129" s="50"/>
      <c r="BA129" s="50"/>
      <c r="BB129" s="50"/>
      <c r="BC129" s="50"/>
      <c r="BD129" s="50"/>
      <c r="BE129" s="50"/>
      <c r="BF129" s="114" t="s">
        <v>4187</v>
      </c>
      <c r="BG129" s="114" t="s">
        <v>4187</v>
      </c>
      <c r="BH129" s="114" t="s">
        <v>4418</v>
      </c>
      <c r="BI129" s="114" t="s">
        <v>4418</v>
      </c>
    </row>
    <row r="130" spans="1:61" x14ac:dyDescent="0.35">
      <c r="A130" s="70" t="s">
        <v>948</v>
      </c>
      <c r="B130" s="83"/>
      <c r="C130" s="83"/>
      <c r="D130" s="84"/>
      <c r="E130" s="107"/>
      <c r="F130" s="80" t="s">
        <v>331</v>
      </c>
      <c r="G130" s="108"/>
      <c r="H130" s="81"/>
      <c r="I130" s="87"/>
      <c r="J130" s="109"/>
      <c r="K130" s="81" t="s">
        <v>3868</v>
      </c>
      <c r="L130" s="110"/>
      <c r="M130" s="92"/>
      <c r="N130" s="92"/>
      <c r="O130" s="93"/>
      <c r="P130" s="94"/>
      <c r="Q130" s="94"/>
      <c r="R130" s="79"/>
      <c r="S130" s="79"/>
      <c r="T130" s="79"/>
      <c r="U130" s="79"/>
      <c r="V130" s="52"/>
      <c r="W130" s="52"/>
      <c r="X130" s="52"/>
      <c r="Y130" s="52"/>
      <c r="Z130" s="51"/>
      <c r="AA130" s="88">
        <v>130</v>
      </c>
      <c r="AB130" s="88"/>
      <c r="AC130" s="89"/>
      <c r="AD130" s="72" t="s">
        <v>2602</v>
      </c>
      <c r="AE130" s="72">
        <v>0</v>
      </c>
      <c r="AF130" s="72">
        <v>150</v>
      </c>
      <c r="AG130" s="72">
        <v>127468</v>
      </c>
      <c r="AH130" s="72">
        <v>0</v>
      </c>
      <c r="AI130" s="72"/>
      <c r="AJ130" s="72" t="s">
        <v>2808</v>
      </c>
      <c r="AK130" s="72" t="s">
        <v>289</v>
      </c>
      <c r="AL130" s="72"/>
      <c r="AM130" s="72"/>
      <c r="AN130" s="74">
        <v>41107.650949074072</v>
      </c>
      <c r="AO130" s="72"/>
      <c r="AP130" s="72" t="b">
        <v>1</v>
      </c>
      <c r="AQ130" s="72" t="b">
        <v>1</v>
      </c>
      <c r="AR130" s="72" t="b">
        <v>0</v>
      </c>
      <c r="AS130" s="72" t="s">
        <v>237</v>
      </c>
      <c r="AT130" s="72">
        <v>220</v>
      </c>
      <c r="AU130" s="76" t="s">
        <v>320</v>
      </c>
      <c r="AV130" s="72" t="b">
        <v>0</v>
      </c>
      <c r="AW130" s="72" t="s">
        <v>333</v>
      </c>
      <c r="AX130" s="76" t="s">
        <v>3618</v>
      </c>
      <c r="AY130" s="72" t="s">
        <v>66</v>
      </c>
      <c r="AZ130" s="50" t="s">
        <v>1452</v>
      </c>
      <c r="BA130" s="50" t="s">
        <v>1452</v>
      </c>
      <c r="BB130" s="50" t="s">
        <v>222</v>
      </c>
      <c r="BC130" s="50" t="s">
        <v>222</v>
      </c>
      <c r="BD130" s="50" t="s">
        <v>1625</v>
      </c>
      <c r="BE130" s="50" t="s">
        <v>1625</v>
      </c>
      <c r="BF130" s="114" t="s">
        <v>4188</v>
      </c>
      <c r="BG130" s="114" t="s">
        <v>4188</v>
      </c>
      <c r="BH130" s="114" t="s">
        <v>4419</v>
      </c>
      <c r="BI130" s="114" t="s">
        <v>4419</v>
      </c>
    </row>
    <row r="131" spans="1:61" x14ac:dyDescent="0.35">
      <c r="A131" s="70" t="s">
        <v>409</v>
      </c>
      <c r="B131" s="83"/>
      <c r="C131" s="83"/>
      <c r="D131" s="84"/>
      <c r="E131" s="107"/>
      <c r="F131" s="80" t="s">
        <v>777</v>
      </c>
      <c r="G131" s="108"/>
      <c r="H131" s="81"/>
      <c r="I131" s="87"/>
      <c r="J131" s="109"/>
      <c r="K131" s="81" t="s">
        <v>833</v>
      </c>
      <c r="L131" s="110"/>
      <c r="M131" s="92"/>
      <c r="N131" s="92"/>
      <c r="O131" s="93"/>
      <c r="P131" s="94"/>
      <c r="Q131" s="94"/>
      <c r="R131" s="79"/>
      <c r="S131" s="79"/>
      <c r="T131" s="79"/>
      <c r="U131" s="79"/>
      <c r="V131" s="52"/>
      <c r="W131" s="52"/>
      <c r="X131" s="52"/>
      <c r="Y131" s="52"/>
      <c r="Z131" s="51"/>
      <c r="AA131" s="88">
        <v>131</v>
      </c>
      <c r="AB131" s="88"/>
      <c r="AC131" s="89"/>
      <c r="AD131" s="72" t="s">
        <v>630</v>
      </c>
      <c r="AE131" s="72">
        <v>19</v>
      </c>
      <c r="AF131" s="72">
        <v>28</v>
      </c>
      <c r="AG131" s="72">
        <v>4426</v>
      </c>
      <c r="AH131" s="72">
        <v>19</v>
      </c>
      <c r="AI131" s="72">
        <v>-18000</v>
      </c>
      <c r="AJ131" s="72"/>
      <c r="AK131" s="72"/>
      <c r="AL131" s="76" t="s">
        <v>708</v>
      </c>
      <c r="AM131" s="72" t="s">
        <v>311</v>
      </c>
      <c r="AN131" s="74">
        <v>42326.10260416667</v>
      </c>
      <c r="AO131" s="76" t="s">
        <v>741</v>
      </c>
      <c r="AP131" s="72" t="b">
        <v>1</v>
      </c>
      <c r="AQ131" s="72" t="b">
        <v>0</v>
      </c>
      <c r="AR131" s="72" t="b">
        <v>0</v>
      </c>
      <c r="AS131" s="72" t="s">
        <v>237</v>
      </c>
      <c r="AT131" s="72">
        <v>7</v>
      </c>
      <c r="AU131" s="76" t="s">
        <v>320</v>
      </c>
      <c r="AV131" s="72" t="b">
        <v>0</v>
      </c>
      <c r="AW131" s="72" t="s">
        <v>333</v>
      </c>
      <c r="AX131" s="76" t="s">
        <v>798</v>
      </c>
      <c r="AY131" s="72" t="s">
        <v>66</v>
      </c>
      <c r="AZ131" s="50" t="s">
        <v>473</v>
      </c>
      <c r="BA131" s="50" t="s">
        <v>473</v>
      </c>
      <c r="BB131" s="50" t="s">
        <v>496</v>
      </c>
      <c r="BC131" s="50" t="s">
        <v>496</v>
      </c>
      <c r="BD131" s="50"/>
      <c r="BE131" s="50"/>
      <c r="BF131" s="114" t="s">
        <v>4189</v>
      </c>
      <c r="BG131" s="114" t="s">
        <v>4189</v>
      </c>
      <c r="BH131" s="114" t="s">
        <v>4420</v>
      </c>
      <c r="BI131" s="114" t="s">
        <v>4420</v>
      </c>
    </row>
    <row r="132" spans="1:61" x14ac:dyDescent="0.35">
      <c r="A132" s="70" t="s">
        <v>949</v>
      </c>
      <c r="B132" s="83"/>
      <c r="C132" s="83"/>
      <c r="D132" s="84"/>
      <c r="E132" s="107"/>
      <c r="F132" s="80" t="s">
        <v>1768</v>
      </c>
      <c r="G132" s="108"/>
      <c r="H132" s="81"/>
      <c r="I132" s="87"/>
      <c r="J132" s="109"/>
      <c r="K132" s="81" t="s">
        <v>3869</v>
      </c>
      <c r="L132" s="110"/>
      <c r="M132" s="92"/>
      <c r="N132" s="92"/>
      <c r="O132" s="93"/>
      <c r="P132" s="94"/>
      <c r="Q132" s="94"/>
      <c r="R132" s="79"/>
      <c r="S132" s="79"/>
      <c r="T132" s="79"/>
      <c r="U132" s="79"/>
      <c r="V132" s="52"/>
      <c r="W132" s="52"/>
      <c r="X132" s="52"/>
      <c r="Y132" s="52"/>
      <c r="Z132" s="51"/>
      <c r="AA132" s="88">
        <v>132</v>
      </c>
      <c r="AB132" s="88"/>
      <c r="AC132" s="89"/>
      <c r="AD132" s="72" t="s">
        <v>2603</v>
      </c>
      <c r="AE132" s="72">
        <v>1191</v>
      </c>
      <c r="AF132" s="72">
        <v>392</v>
      </c>
      <c r="AG132" s="72">
        <v>2574</v>
      </c>
      <c r="AH132" s="72">
        <v>64</v>
      </c>
      <c r="AI132" s="72"/>
      <c r="AJ132" s="72" t="s">
        <v>2809</v>
      </c>
      <c r="AK132" s="72"/>
      <c r="AL132" s="72"/>
      <c r="AM132" s="72"/>
      <c r="AN132" s="74">
        <v>41986.773668981485</v>
      </c>
      <c r="AO132" s="72"/>
      <c r="AP132" s="72" t="b">
        <v>1</v>
      </c>
      <c r="AQ132" s="72" t="b">
        <v>0</v>
      </c>
      <c r="AR132" s="72" t="b">
        <v>0</v>
      </c>
      <c r="AS132" s="72" t="s">
        <v>242</v>
      </c>
      <c r="AT132" s="72">
        <v>0</v>
      </c>
      <c r="AU132" s="76" t="s">
        <v>320</v>
      </c>
      <c r="AV132" s="72" t="b">
        <v>0</v>
      </c>
      <c r="AW132" s="72" t="s">
        <v>333</v>
      </c>
      <c r="AX132" s="76" t="s">
        <v>3619</v>
      </c>
      <c r="AY132" s="72" t="s">
        <v>66</v>
      </c>
      <c r="AZ132" s="50" t="s">
        <v>1453</v>
      </c>
      <c r="BA132" s="50" t="s">
        <v>1453</v>
      </c>
      <c r="BB132" s="50" t="s">
        <v>346</v>
      </c>
      <c r="BC132" s="50" t="s">
        <v>346</v>
      </c>
      <c r="BD132" s="50"/>
      <c r="BE132" s="50"/>
      <c r="BF132" s="114" t="s">
        <v>4190</v>
      </c>
      <c r="BG132" s="114" t="s">
        <v>4190</v>
      </c>
      <c r="BH132" s="114" t="s">
        <v>4421</v>
      </c>
      <c r="BI132" s="114" t="s">
        <v>4421</v>
      </c>
    </row>
    <row r="133" spans="1:61" x14ac:dyDescent="0.35">
      <c r="A133" s="70" t="s">
        <v>410</v>
      </c>
      <c r="B133" s="83"/>
      <c r="C133" s="83"/>
      <c r="D133" s="84"/>
      <c r="E133" s="107"/>
      <c r="F133" s="80" t="s">
        <v>530</v>
      </c>
      <c r="G133" s="108"/>
      <c r="H133" s="81"/>
      <c r="I133" s="87"/>
      <c r="J133" s="109"/>
      <c r="K133" s="81" t="s">
        <v>834</v>
      </c>
      <c r="L133" s="110"/>
      <c r="M133" s="92"/>
      <c r="N133" s="92"/>
      <c r="O133" s="93"/>
      <c r="P133" s="94"/>
      <c r="Q133" s="94"/>
      <c r="R133" s="79"/>
      <c r="S133" s="79"/>
      <c r="T133" s="79"/>
      <c r="U133" s="79"/>
      <c r="V133" s="52"/>
      <c r="W133" s="52"/>
      <c r="X133" s="52"/>
      <c r="Y133" s="52"/>
      <c r="Z133" s="51"/>
      <c r="AA133" s="88">
        <v>133</v>
      </c>
      <c r="AB133" s="88"/>
      <c r="AC133" s="89"/>
      <c r="AD133" s="72" t="s">
        <v>631</v>
      </c>
      <c r="AE133" s="72">
        <v>1288</v>
      </c>
      <c r="AF133" s="72">
        <v>4127</v>
      </c>
      <c r="AG133" s="72">
        <v>127059</v>
      </c>
      <c r="AH133" s="72">
        <v>2238</v>
      </c>
      <c r="AI133" s="72">
        <v>-18000</v>
      </c>
      <c r="AJ133" s="72" t="s">
        <v>657</v>
      </c>
      <c r="AK133" s="72" t="s">
        <v>685</v>
      </c>
      <c r="AL133" s="76" t="s">
        <v>709</v>
      </c>
      <c r="AM133" s="72" t="s">
        <v>311</v>
      </c>
      <c r="AN133" s="74">
        <v>39752.123773148145</v>
      </c>
      <c r="AO133" s="76" t="s">
        <v>742</v>
      </c>
      <c r="AP133" s="72" t="b">
        <v>0</v>
      </c>
      <c r="AQ133" s="72" t="b">
        <v>0</v>
      </c>
      <c r="AR133" s="72" t="b">
        <v>1</v>
      </c>
      <c r="AS133" s="72" t="s">
        <v>237</v>
      </c>
      <c r="AT133" s="72">
        <v>69</v>
      </c>
      <c r="AU133" s="76" t="s">
        <v>763</v>
      </c>
      <c r="AV133" s="72" t="b">
        <v>0</v>
      </c>
      <c r="AW133" s="72" t="s">
        <v>333</v>
      </c>
      <c r="AX133" s="76" t="s">
        <v>799</v>
      </c>
      <c r="AY133" s="72" t="s">
        <v>66</v>
      </c>
      <c r="AZ133" s="50" t="s">
        <v>474</v>
      </c>
      <c r="BA133" s="50" t="s">
        <v>474</v>
      </c>
      <c r="BB133" s="50" t="s">
        <v>497</v>
      </c>
      <c r="BC133" s="50" t="s">
        <v>497</v>
      </c>
      <c r="BD133" s="50"/>
      <c r="BE133" s="50"/>
      <c r="BF133" s="114" t="s">
        <v>4181</v>
      </c>
      <c r="BG133" s="114" t="s">
        <v>4181</v>
      </c>
      <c r="BH133" s="114" t="s">
        <v>4412</v>
      </c>
      <c r="BI133" s="114" t="s">
        <v>4412</v>
      </c>
    </row>
    <row r="134" spans="1:61" x14ac:dyDescent="0.35">
      <c r="A134" s="70" t="s">
        <v>437</v>
      </c>
      <c r="B134" s="83"/>
      <c r="C134" s="83"/>
      <c r="D134" s="84"/>
      <c r="E134" s="107"/>
      <c r="F134" s="80" t="s">
        <v>778</v>
      </c>
      <c r="G134" s="108"/>
      <c r="H134" s="81"/>
      <c r="I134" s="87"/>
      <c r="J134" s="109"/>
      <c r="K134" s="81" t="s">
        <v>835</v>
      </c>
      <c r="L134" s="110"/>
      <c r="M134" s="92"/>
      <c r="N134" s="92"/>
      <c r="O134" s="93"/>
      <c r="P134" s="94"/>
      <c r="Q134" s="94"/>
      <c r="R134" s="79"/>
      <c r="S134" s="79"/>
      <c r="T134" s="79"/>
      <c r="U134" s="79"/>
      <c r="V134" s="52"/>
      <c r="W134" s="52"/>
      <c r="X134" s="52"/>
      <c r="Y134" s="52"/>
      <c r="Z134" s="51"/>
      <c r="AA134" s="88">
        <v>134</v>
      </c>
      <c r="AB134" s="88"/>
      <c r="AC134" s="89"/>
      <c r="AD134" s="72" t="s">
        <v>632</v>
      </c>
      <c r="AE134" s="72">
        <v>549</v>
      </c>
      <c r="AF134" s="72">
        <v>130617</v>
      </c>
      <c r="AG134" s="72">
        <v>2946</v>
      </c>
      <c r="AH134" s="72">
        <v>932</v>
      </c>
      <c r="AI134" s="72">
        <v>-14400</v>
      </c>
      <c r="AJ134" s="72" t="s">
        <v>658</v>
      </c>
      <c r="AK134" s="72" t="s">
        <v>686</v>
      </c>
      <c r="AL134" s="76" t="s">
        <v>710</v>
      </c>
      <c r="AM134" s="72" t="s">
        <v>304</v>
      </c>
      <c r="AN134" s="74">
        <v>39868.013310185182</v>
      </c>
      <c r="AO134" s="76" t="s">
        <v>743</v>
      </c>
      <c r="AP134" s="72" t="b">
        <v>0</v>
      </c>
      <c r="AQ134" s="72" t="b">
        <v>0</v>
      </c>
      <c r="AR134" s="72" t="b">
        <v>0</v>
      </c>
      <c r="AS134" s="72" t="s">
        <v>237</v>
      </c>
      <c r="AT134" s="72">
        <v>1166</v>
      </c>
      <c r="AU134" s="76" t="s">
        <v>764</v>
      </c>
      <c r="AV134" s="72" t="b">
        <v>1</v>
      </c>
      <c r="AW134" s="72" t="s">
        <v>333</v>
      </c>
      <c r="AX134" s="76" t="s">
        <v>800</v>
      </c>
      <c r="AY134" s="72" t="s">
        <v>65</v>
      </c>
      <c r="AZ134" s="50"/>
      <c r="BA134" s="50"/>
      <c r="BB134" s="50"/>
      <c r="BC134" s="50"/>
      <c r="BD134" s="50"/>
      <c r="BE134" s="50"/>
      <c r="BF134" s="50"/>
      <c r="BG134" s="50"/>
      <c r="BH134" s="50"/>
      <c r="BI134" s="50"/>
    </row>
    <row r="135" spans="1:61" x14ac:dyDescent="0.35">
      <c r="A135" s="70" t="s">
        <v>950</v>
      </c>
      <c r="B135" s="83"/>
      <c r="C135" s="83"/>
      <c r="D135" s="84"/>
      <c r="E135" s="107"/>
      <c r="F135" s="80" t="s">
        <v>3470</v>
      </c>
      <c r="G135" s="108"/>
      <c r="H135" s="81"/>
      <c r="I135" s="87"/>
      <c r="J135" s="109"/>
      <c r="K135" s="81" t="s">
        <v>3870</v>
      </c>
      <c r="L135" s="110"/>
      <c r="M135" s="92"/>
      <c r="N135" s="92"/>
      <c r="O135" s="93"/>
      <c r="P135" s="94"/>
      <c r="Q135" s="94"/>
      <c r="R135" s="79"/>
      <c r="S135" s="79"/>
      <c r="T135" s="79"/>
      <c r="U135" s="79"/>
      <c r="V135" s="52"/>
      <c r="W135" s="52"/>
      <c r="X135" s="52"/>
      <c r="Y135" s="52"/>
      <c r="Z135" s="51"/>
      <c r="AA135" s="88">
        <v>135</v>
      </c>
      <c r="AB135" s="88"/>
      <c r="AC135" s="89"/>
      <c r="AD135" s="72" t="s">
        <v>2604</v>
      </c>
      <c r="AE135" s="72">
        <v>2597</v>
      </c>
      <c r="AF135" s="72">
        <v>2823</v>
      </c>
      <c r="AG135" s="72">
        <v>40644</v>
      </c>
      <c r="AH135" s="72">
        <v>0</v>
      </c>
      <c r="AI135" s="72"/>
      <c r="AJ135" s="72" t="s">
        <v>2810</v>
      </c>
      <c r="AK135" s="72"/>
      <c r="AL135" s="72"/>
      <c r="AM135" s="72"/>
      <c r="AN135" s="74">
        <v>41599.815532407411</v>
      </c>
      <c r="AO135" s="72"/>
      <c r="AP135" s="72" t="b">
        <v>1</v>
      </c>
      <c r="AQ135" s="72" t="b">
        <v>0</v>
      </c>
      <c r="AR135" s="72" t="b">
        <v>0</v>
      </c>
      <c r="AS135" s="72" t="s">
        <v>237</v>
      </c>
      <c r="AT135" s="72">
        <v>38</v>
      </c>
      <c r="AU135" s="76" t="s">
        <v>320</v>
      </c>
      <c r="AV135" s="72" t="b">
        <v>0</v>
      </c>
      <c r="AW135" s="72" t="s">
        <v>333</v>
      </c>
      <c r="AX135" s="76" t="s">
        <v>3620</v>
      </c>
      <c r="AY135" s="72" t="s">
        <v>66</v>
      </c>
      <c r="AZ135" s="50" t="s">
        <v>1454</v>
      </c>
      <c r="BA135" s="50" t="s">
        <v>1454</v>
      </c>
      <c r="BB135" s="50" t="s">
        <v>1553</v>
      </c>
      <c r="BC135" s="50" t="s">
        <v>1553</v>
      </c>
      <c r="BD135" s="50"/>
      <c r="BE135" s="50"/>
      <c r="BF135" s="114" t="s">
        <v>4191</v>
      </c>
      <c r="BG135" s="114" t="s">
        <v>4191</v>
      </c>
      <c r="BH135" s="114" t="s">
        <v>4422</v>
      </c>
      <c r="BI135" s="114" t="s">
        <v>4422</v>
      </c>
    </row>
    <row r="136" spans="1:61" x14ac:dyDescent="0.35">
      <c r="A136" s="70" t="s">
        <v>411</v>
      </c>
      <c r="B136" s="83"/>
      <c r="C136" s="83"/>
      <c r="D136" s="84"/>
      <c r="E136" s="107"/>
      <c r="F136" s="80" t="s">
        <v>779</v>
      </c>
      <c r="G136" s="108"/>
      <c r="H136" s="81"/>
      <c r="I136" s="87"/>
      <c r="J136" s="109"/>
      <c r="K136" s="81" t="s">
        <v>836</v>
      </c>
      <c r="L136" s="110"/>
      <c r="M136" s="92"/>
      <c r="N136" s="92"/>
      <c r="O136" s="93"/>
      <c r="P136" s="94"/>
      <c r="Q136" s="94"/>
      <c r="R136" s="79"/>
      <c r="S136" s="79"/>
      <c r="T136" s="79"/>
      <c r="U136" s="79"/>
      <c r="V136" s="52"/>
      <c r="W136" s="52"/>
      <c r="X136" s="52"/>
      <c r="Y136" s="52"/>
      <c r="Z136" s="51"/>
      <c r="AA136" s="88">
        <v>136</v>
      </c>
      <c r="AB136" s="88"/>
      <c r="AC136" s="89"/>
      <c r="AD136" s="72" t="s">
        <v>615</v>
      </c>
      <c r="AE136" s="72">
        <v>0</v>
      </c>
      <c r="AF136" s="72">
        <v>44</v>
      </c>
      <c r="AG136" s="72">
        <v>3343</v>
      </c>
      <c r="AH136" s="72">
        <v>0</v>
      </c>
      <c r="AI136" s="72"/>
      <c r="AJ136" s="72" t="s">
        <v>659</v>
      </c>
      <c r="AK136" s="72" t="s">
        <v>687</v>
      </c>
      <c r="AL136" s="76" t="s">
        <v>711</v>
      </c>
      <c r="AM136" s="72"/>
      <c r="AN136" s="74">
        <v>42770.178182870368</v>
      </c>
      <c r="AO136" s="72"/>
      <c r="AP136" s="72" t="b">
        <v>1</v>
      </c>
      <c r="AQ136" s="72" t="b">
        <v>0</v>
      </c>
      <c r="AR136" s="72" t="b">
        <v>0</v>
      </c>
      <c r="AS136" s="72" t="s">
        <v>237</v>
      </c>
      <c r="AT136" s="72">
        <v>2</v>
      </c>
      <c r="AU136" s="72"/>
      <c r="AV136" s="72" t="b">
        <v>0</v>
      </c>
      <c r="AW136" s="72" t="s">
        <v>333</v>
      </c>
      <c r="AX136" s="76" t="s">
        <v>801</v>
      </c>
      <c r="AY136" s="72" t="s">
        <v>66</v>
      </c>
      <c r="AZ136" s="50" t="s">
        <v>475</v>
      </c>
      <c r="BA136" s="50" t="s">
        <v>475</v>
      </c>
      <c r="BB136" s="50" t="s">
        <v>498</v>
      </c>
      <c r="BC136" s="50" t="s">
        <v>498</v>
      </c>
      <c r="BD136" s="50" t="s">
        <v>511</v>
      </c>
      <c r="BE136" s="50" t="s">
        <v>511</v>
      </c>
      <c r="BF136" s="114" t="s">
        <v>4192</v>
      </c>
      <c r="BG136" s="114" t="s">
        <v>4192</v>
      </c>
      <c r="BH136" s="114" t="s">
        <v>4423</v>
      </c>
      <c r="BI136" s="114" t="s">
        <v>4423</v>
      </c>
    </row>
    <row r="137" spans="1:61" x14ac:dyDescent="0.35">
      <c r="A137" s="70" t="s">
        <v>951</v>
      </c>
      <c r="B137" s="83"/>
      <c r="C137" s="83"/>
      <c r="D137" s="84"/>
      <c r="E137" s="107"/>
      <c r="F137" s="80" t="s">
        <v>3471</v>
      </c>
      <c r="G137" s="108"/>
      <c r="H137" s="81"/>
      <c r="I137" s="87"/>
      <c r="J137" s="109"/>
      <c r="K137" s="81" t="s">
        <v>3871</v>
      </c>
      <c r="L137" s="110"/>
      <c r="M137" s="92"/>
      <c r="N137" s="92"/>
      <c r="O137" s="93"/>
      <c r="P137" s="94"/>
      <c r="Q137" s="94"/>
      <c r="R137" s="79"/>
      <c r="S137" s="79"/>
      <c r="T137" s="79"/>
      <c r="U137" s="79"/>
      <c r="V137" s="52"/>
      <c r="W137" s="52"/>
      <c r="X137" s="52"/>
      <c r="Y137" s="52"/>
      <c r="Z137" s="51"/>
      <c r="AA137" s="88">
        <v>137</v>
      </c>
      <c r="AB137" s="88"/>
      <c r="AC137" s="89"/>
      <c r="AD137" s="72" t="s">
        <v>2605</v>
      </c>
      <c r="AE137" s="72">
        <v>3398</v>
      </c>
      <c r="AF137" s="72">
        <v>4424</v>
      </c>
      <c r="AG137" s="72">
        <v>10529</v>
      </c>
      <c r="AH137" s="72">
        <v>11</v>
      </c>
      <c r="AI137" s="72">
        <v>3600</v>
      </c>
      <c r="AJ137" s="72" t="s">
        <v>2811</v>
      </c>
      <c r="AK137" s="72" t="s">
        <v>291</v>
      </c>
      <c r="AL137" s="76" t="s">
        <v>3102</v>
      </c>
      <c r="AM137" s="72" t="s">
        <v>305</v>
      </c>
      <c r="AN137" s="74">
        <v>40073.846192129633</v>
      </c>
      <c r="AO137" s="72"/>
      <c r="AP137" s="72" t="b">
        <v>0</v>
      </c>
      <c r="AQ137" s="72" t="b">
        <v>0</v>
      </c>
      <c r="AR137" s="72" t="b">
        <v>0</v>
      </c>
      <c r="AS137" s="72" t="s">
        <v>241</v>
      </c>
      <c r="AT137" s="72">
        <v>62</v>
      </c>
      <c r="AU137" s="76" t="s">
        <v>3393</v>
      </c>
      <c r="AV137" s="72" t="b">
        <v>0</v>
      </c>
      <c r="AW137" s="72" t="s">
        <v>333</v>
      </c>
      <c r="AX137" s="76" t="s">
        <v>3621</v>
      </c>
      <c r="AY137" s="72" t="s">
        <v>66</v>
      </c>
      <c r="AZ137" s="50" t="s">
        <v>1455</v>
      </c>
      <c r="BA137" s="50" t="s">
        <v>1455</v>
      </c>
      <c r="BB137" s="50" t="s">
        <v>1578</v>
      </c>
      <c r="BC137" s="50" t="s">
        <v>1578</v>
      </c>
      <c r="BD137" s="50" t="s">
        <v>1626</v>
      </c>
      <c r="BE137" s="50" t="s">
        <v>1626</v>
      </c>
      <c r="BF137" s="114" t="s">
        <v>4193</v>
      </c>
      <c r="BG137" s="114" t="s">
        <v>4193</v>
      </c>
      <c r="BH137" s="114" t="s">
        <v>4424</v>
      </c>
      <c r="BI137" s="114" t="s">
        <v>4424</v>
      </c>
    </row>
    <row r="138" spans="1:61" x14ac:dyDescent="0.35">
      <c r="A138" s="70" t="s">
        <v>953</v>
      </c>
      <c r="B138" s="83"/>
      <c r="C138" s="83"/>
      <c r="D138" s="84"/>
      <c r="E138" s="107"/>
      <c r="F138" s="80" t="s">
        <v>3472</v>
      </c>
      <c r="G138" s="108"/>
      <c r="H138" s="81"/>
      <c r="I138" s="87"/>
      <c r="J138" s="109"/>
      <c r="K138" s="81" t="s">
        <v>3872</v>
      </c>
      <c r="L138" s="110"/>
      <c r="M138" s="92"/>
      <c r="N138" s="92"/>
      <c r="O138" s="93"/>
      <c r="P138" s="94"/>
      <c r="Q138" s="94"/>
      <c r="R138" s="79"/>
      <c r="S138" s="79"/>
      <c r="T138" s="79"/>
      <c r="U138" s="79"/>
      <c r="V138" s="52"/>
      <c r="W138" s="52"/>
      <c r="X138" s="52"/>
      <c r="Y138" s="52"/>
      <c r="Z138" s="51"/>
      <c r="AA138" s="88">
        <v>138</v>
      </c>
      <c r="AB138" s="88"/>
      <c r="AC138" s="89"/>
      <c r="AD138" s="72" t="s">
        <v>2606</v>
      </c>
      <c r="AE138" s="72">
        <v>1098</v>
      </c>
      <c r="AF138" s="72">
        <v>2242</v>
      </c>
      <c r="AG138" s="72">
        <v>98557</v>
      </c>
      <c r="AH138" s="72">
        <v>22663</v>
      </c>
      <c r="AI138" s="72">
        <v>-10800</v>
      </c>
      <c r="AJ138" s="72" t="s">
        <v>2812</v>
      </c>
      <c r="AK138" s="72" t="s">
        <v>2964</v>
      </c>
      <c r="AL138" s="72"/>
      <c r="AM138" s="72" t="s">
        <v>3173</v>
      </c>
      <c r="AN138" s="74">
        <v>41204.725925925923</v>
      </c>
      <c r="AO138" s="76" t="s">
        <v>3275</v>
      </c>
      <c r="AP138" s="72" t="b">
        <v>0</v>
      </c>
      <c r="AQ138" s="72" t="b">
        <v>0</v>
      </c>
      <c r="AR138" s="72" t="b">
        <v>1</v>
      </c>
      <c r="AS138" s="72" t="s">
        <v>237</v>
      </c>
      <c r="AT138" s="72">
        <v>261</v>
      </c>
      <c r="AU138" s="76" t="s">
        <v>3394</v>
      </c>
      <c r="AV138" s="72" t="b">
        <v>0</v>
      </c>
      <c r="AW138" s="72" t="s">
        <v>333</v>
      </c>
      <c r="AX138" s="76" t="s">
        <v>3622</v>
      </c>
      <c r="AY138" s="72" t="s">
        <v>66</v>
      </c>
      <c r="AZ138" s="50"/>
      <c r="BA138" s="50"/>
      <c r="BB138" s="50"/>
      <c r="BC138" s="50"/>
      <c r="BD138" s="50"/>
      <c r="BE138" s="50"/>
      <c r="BF138" s="114" t="s">
        <v>4136</v>
      </c>
      <c r="BG138" s="114" t="s">
        <v>4136</v>
      </c>
      <c r="BH138" s="114" t="s">
        <v>4366</v>
      </c>
      <c r="BI138" s="114" t="s">
        <v>4366</v>
      </c>
    </row>
    <row r="139" spans="1:61" x14ac:dyDescent="0.35">
      <c r="A139" s="70" t="s">
        <v>412</v>
      </c>
      <c r="B139" s="83"/>
      <c r="C139" s="83"/>
      <c r="D139" s="84"/>
      <c r="E139" s="107"/>
      <c r="F139" s="80" t="s">
        <v>531</v>
      </c>
      <c r="G139" s="108"/>
      <c r="H139" s="81"/>
      <c r="I139" s="87"/>
      <c r="J139" s="109"/>
      <c r="K139" s="81" t="s">
        <v>837</v>
      </c>
      <c r="L139" s="110"/>
      <c r="M139" s="92"/>
      <c r="N139" s="92"/>
      <c r="O139" s="93"/>
      <c r="P139" s="94"/>
      <c r="Q139" s="94"/>
      <c r="R139" s="79"/>
      <c r="S139" s="79"/>
      <c r="T139" s="79"/>
      <c r="U139" s="79"/>
      <c r="V139" s="52"/>
      <c r="W139" s="52"/>
      <c r="X139" s="52"/>
      <c r="Y139" s="52"/>
      <c r="Z139" s="51"/>
      <c r="AA139" s="88">
        <v>139</v>
      </c>
      <c r="AB139" s="88"/>
      <c r="AC139" s="89"/>
      <c r="AD139" s="72" t="s">
        <v>633</v>
      </c>
      <c r="AE139" s="72">
        <v>470</v>
      </c>
      <c r="AF139" s="72">
        <v>640</v>
      </c>
      <c r="AG139" s="72">
        <v>2132</v>
      </c>
      <c r="AH139" s="72">
        <v>32</v>
      </c>
      <c r="AI139" s="72">
        <v>-10800</v>
      </c>
      <c r="AJ139" s="72" t="s">
        <v>660</v>
      </c>
      <c r="AK139" s="72" t="s">
        <v>688</v>
      </c>
      <c r="AL139" s="72"/>
      <c r="AM139" s="72" t="s">
        <v>381</v>
      </c>
      <c r="AN139" s="74">
        <v>41031.117928240739</v>
      </c>
      <c r="AO139" s="76" t="s">
        <v>744</v>
      </c>
      <c r="AP139" s="72" t="b">
        <v>1</v>
      </c>
      <c r="AQ139" s="72" t="b">
        <v>0</v>
      </c>
      <c r="AR139" s="72" t="b">
        <v>1</v>
      </c>
      <c r="AS139" s="72" t="s">
        <v>242</v>
      </c>
      <c r="AT139" s="72">
        <v>2</v>
      </c>
      <c r="AU139" s="76" t="s">
        <v>320</v>
      </c>
      <c r="AV139" s="72" t="b">
        <v>0</v>
      </c>
      <c r="AW139" s="72" t="s">
        <v>333</v>
      </c>
      <c r="AX139" s="76" t="s">
        <v>802</v>
      </c>
      <c r="AY139" s="72" t="s">
        <v>66</v>
      </c>
      <c r="AZ139" s="50" t="s">
        <v>476</v>
      </c>
      <c r="BA139" s="50" t="s">
        <v>476</v>
      </c>
      <c r="BB139" s="50" t="s">
        <v>231</v>
      </c>
      <c r="BC139" s="50" t="s">
        <v>231</v>
      </c>
      <c r="BD139" s="50"/>
      <c r="BE139" s="50"/>
      <c r="BF139" s="114" t="s">
        <v>4194</v>
      </c>
      <c r="BG139" s="114" t="s">
        <v>4194</v>
      </c>
      <c r="BH139" s="114" t="s">
        <v>4425</v>
      </c>
      <c r="BI139" s="114" t="s">
        <v>4425</v>
      </c>
    </row>
    <row r="140" spans="1:61" x14ac:dyDescent="0.35">
      <c r="A140" s="70" t="s">
        <v>413</v>
      </c>
      <c r="B140" s="83"/>
      <c r="C140" s="83"/>
      <c r="D140" s="84"/>
      <c r="E140" s="107"/>
      <c r="F140" s="80" t="s">
        <v>532</v>
      </c>
      <c r="G140" s="108"/>
      <c r="H140" s="81"/>
      <c r="I140" s="87"/>
      <c r="J140" s="109"/>
      <c r="K140" s="81" t="s">
        <v>838</v>
      </c>
      <c r="L140" s="110"/>
      <c r="M140" s="92"/>
      <c r="N140" s="92"/>
      <c r="O140" s="93"/>
      <c r="P140" s="94"/>
      <c r="Q140" s="94"/>
      <c r="R140" s="79"/>
      <c r="S140" s="79"/>
      <c r="T140" s="79"/>
      <c r="U140" s="79"/>
      <c r="V140" s="52"/>
      <c r="W140" s="52"/>
      <c r="X140" s="52"/>
      <c r="Y140" s="52"/>
      <c r="Z140" s="51"/>
      <c r="AA140" s="88">
        <v>140</v>
      </c>
      <c r="AB140" s="88"/>
      <c r="AC140" s="89"/>
      <c r="AD140" s="72" t="s">
        <v>634</v>
      </c>
      <c r="AE140" s="72">
        <v>92</v>
      </c>
      <c r="AF140" s="72">
        <v>404</v>
      </c>
      <c r="AG140" s="72">
        <v>320</v>
      </c>
      <c r="AH140" s="72">
        <v>0</v>
      </c>
      <c r="AI140" s="72">
        <v>-25200</v>
      </c>
      <c r="AJ140" s="72" t="s">
        <v>661</v>
      </c>
      <c r="AK140" s="72" t="s">
        <v>689</v>
      </c>
      <c r="AL140" s="72"/>
      <c r="AM140" s="72" t="s">
        <v>297</v>
      </c>
      <c r="AN140" s="74">
        <v>42735.541909722226</v>
      </c>
      <c r="AO140" s="72"/>
      <c r="AP140" s="72" t="b">
        <v>1</v>
      </c>
      <c r="AQ140" s="72" t="b">
        <v>0</v>
      </c>
      <c r="AR140" s="72" t="b">
        <v>0</v>
      </c>
      <c r="AS140" s="72" t="s">
        <v>242</v>
      </c>
      <c r="AT140" s="72">
        <v>0</v>
      </c>
      <c r="AU140" s="72"/>
      <c r="AV140" s="72" t="b">
        <v>0</v>
      </c>
      <c r="AW140" s="72" t="s">
        <v>333</v>
      </c>
      <c r="AX140" s="76" t="s">
        <v>803</v>
      </c>
      <c r="AY140" s="72" t="s">
        <v>66</v>
      </c>
      <c r="AZ140" s="50" t="s">
        <v>476</v>
      </c>
      <c r="BA140" s="50" t="s">
        <v>476</v>
      </c>
      <c r="BB140" s="50" t="s">
        <v>231</v>
      </c>
      <c r="BC140" s="50" t="s">
        <v>231</v>
      </c>
      <c r="BD140" s="50"/>
      <c r="BE140" s="50"/>
      <c r="BF140" s="114" t="s">
        <v>4195</v>
      </c>
      <c r="BG140" s="114" t="s">
        <v>4195</v>
      </c>
      <c r="BH140" s="114" t="s">
        <v>4426</v>
      </c>
      <c r="BI140" s="114" t="s">
        <v>4426</v>
      </c>
    </row>
    <row r="141" spans="1:61" x14ac:dyDescent="0.35">
      <c r="A141" s="70" t="s">
        <v>954</v>
      </c>
      <c r="B141" s="83"/>
      <c r="C141" s="83"/>
      <c r="D141" s="84"/>
      <c r="E141" s="107"/>
      <c r="F141" s="80" t="s">
        <v>1769</v>
      </c>
      <c r="G141" s="108"/>
      <c r="H141" s="81"/>
      <c r="I141" s="87"/>
      <c r="J141" s="109"/>
      <c r="K141" s="81" t="s">
        <v>3873</v>
      </c>
      <c r="L141" s="110"/>
      <c r="M141" s="92"/>
      <c r="N141" s="92"/>
      <c r="O141" s="93"/>
      <c r="P141" s="94"/>
      <c r="Q141" s="94"/>
      <c r="R141" s="79"/>
      <c r="S141" s="79"/>
      <c r="T141" s="79"/>
      <c r="U141" s="79"/>
      <c r="V141" s="52"/>
      <c r="W141" s="52"/>
      <c r="X141" s="52"/>
      <c r="Y141" s="52"/>
      <c r="Z141" s="51"/>
      <c r="AA141" s="88">
        <v>141</v>
      </c>
      <c r="AB141" s="88"/>
      <c r="AC141" s="89"/>
      <c r="AD141" s="72" t="s">
        <v>2607</v>
      </c>
      <c r="AE141" s="72">
        <v>18</v>
      </c>
      <c r="AF141" s="72">
        <v>13</v>
      </c>
      <c r="AG141" s="72">
        <v>1309</v>
      </c>
      <c r="AH141" s="72">
        <v>3</v>
      </c>
      <c r="AI141" s="72"/>
      <c r="AJ141" s="72" t="s">
        <v>2813</v>
      </c>
      <c r="AK141" s="72" t="s">
        <v>368</v>
      </c>
      <c r="AL141" s="72"/>
      <c r="AM141" s="72"/>
      <c r="AN141" s="74">
        <v>42782.021099537036</v>
      </c>
      <c r="AO141" s="76" t="s">
        <v>3276</v>
      </c>
      <c r="AP141" s="72" t="b">
        <v>0</v>
      </c>
      <c r="AQ141" s="72" t="b">
        <v>0</v>
      </c>
      <c r="AR141" s="72" t="b">
        <v>0</v>
      </c>
      <c r="AS141" s="72" t="s">
        <v>242</v>
      </c>
      <c r="AT141" s="72">
        <v>0</v>
      </c>
      <c r="AU141" s="76" t="s">
        <v>320</v>
      </c>
      <c r="AV141" s="72" t="b">
        <v>0</v>
      </c>
      <c r="AW141" s="72" t="s">
        <v>333</v>
      </c>
      <c r="AX141" s="76" t="s">
        <v>3623</v>
      </c>
      <c r="AY141" s="72" t="s">
        <v>66</v>
      </c>
      <c r="AZ141" s="50" t="s">
        <v>4071</v>
      </c>
      <c r="BA141" s="50" t="s">
        <v>4087</v>
      </c>
      <c r="BB141" s="50" t="s">
        <v>1579</v>
      </c>
      <c r="BC141" s="50" t="s">
        <v>1579</v>
      </c>
      <c r="BD141" s="50"/>
      <c r="BE141" s="50"/>
      <c r="BF141" s="114" t="s">
        <v>4196</v>
      </c>
      <c r="BG141" s="114" t="s">
        <v>4196</v>
      </c>
      <c r="BH141" s="114" t="s">
        <v>4427</v>
      </c>
      <c r="BI141" s="114" t="s">
        <v>4427</v>
      </c>
    </row>
    <row r="142" spans="1:61" x14ac:dyDescent="0.35">
      <c r="A142" s="70" t="s">
        <v>955</v>
      </c>
      <c r="B142" s="83"/>
      <c r="C142" s="83"/>
      <c r="D142" s="84"/>
      <c r="E142" s="107"/>
      <c r="F142" s="80" t="s">
        <v>3473</v>
      </c>
      <c r="G142" s="108"/>
      <c r="H142" s="81"/>
      <c r="I142" s="87"/>
      <c r="J142" s="109"/>
      <c r="K142" s="81" t="s">
        <v>3874</v>
      </c>
      <c r="L142" s="110"/>
      <c r="M142" s="92"/>
      <c r="N142" s="92"/>
      <c r="O142" s="93"/>
      <c r="P142" s="94"/>
      <c r="Q142" s="94"/>
      <c r="R142" s="79"/>
      <c r="S142" s="79"/>
      <c r="T142" s="79"/>
      <c r="U142" s="79"/>
      <c r="V142" s="52"/>
      <c r="W142" s="52"/>
      <c r="X142" s="52"/>
      <c r="Y142" s="52"/>
      <c r="Z142" s="51"/>
      <c r="AA142" s="88">
        <v>142</v>
      </c>
      <c r="AB142" s="88"/>
      <c r="AC142" s="89"/>
      <c r="AD142" s="72" t="s">
        <v>2608</v>
      </c>
      <c r="AE142" s="72">
        <v>861</v>
      </c>
      <c r="AF142" s="72">
        <v>1208</v>
      </c>
      <c r="AG142" s="72">
        <v>362180</v>
      </c>
      <c r="AH142" s="72">
        <v>12</v>
      </c>
      <c r="AI142" s="72">
        <v>25200</v>
      </c>
      <c r="AJ142" s="72" t="s">
        <v>2814</v>
      </c>
      <c r="AK142" s="72" t="s">
        <v>2965</v>
      </c>
      <c r="AL142" s="76" t="s">
        <v>3103</v>
      </c>
      <c r="AM142" s="72" t="s">
        <v>303</v>
      </c>
      <c r="AN142" s="74">
        <v>41863.978298611109</v>
      </c>
      <c r="AO142" s="76" t="s">
        <v>3277</v>
      </c>
      <c r="AP142" s="72" t="b">
        <v>0</v>
      </c>
      <c r="AQ142" s="72" t="b">
        <v>0</v>
      </c>
      <c r="AR142" s="72" t="b">
        <v>1</v>
      </c>
      <c r="AS142" s="72" t="s">
        <v>237</v>
      </c>
      <c r="AT142" s="72">
        <v>44</v>
      </c>
      <c r="AU142" s="76" t="s">
        <v>327</v>
      </c>
      <c r="AV142" s="72" t="b">
        <v>0</v>
      </c>
      <c r="AW142" s="72" t="s">
        <v>333</v>
      </c>
      <c r="AX142" s="76" t="s">
        <v>3624</v>
      </c>
      <c r="AY142" s="72" t="s">
        <v>66</v>
      </c>
      <c r="AZ142" s="50" t="s">
        <v>1458</v>
      </c>
      <c r="BA142" s="50" t="s">
        <v>1458</v>
      </c>
      <c r="BB142" s="50" t="s">
        <v>1580</v>
      </c>
      <c r="BC142" s="50" t="s">
        <v>1580</v>
      </c>
      <c r="BD142" s="50"/>
      <c r="BE142" s="50"/>
      <c r="BF142" s="114" t="s">
        <v>4197</v>
      </c>
      <c r="BG142" s="114" t="s">
        <v>4197</v>
      </c>
      <c r="BH142" s="114" t="s">
        <v>4428</v>
      </c>
      <c r="BI142" s="114" t="s">
        <v>4428</v>
      </c>
    </row>
    <row r="143" spans="1:61" x14ac:dyDescent="0.35">
      <c r="A143" s="70" t="s">
        <v>407</v>
      </c>
      <c r="B143" s="83"/>
      <c r="C143" s="83"/>
      <c r="D143" s="84"/>
      <c r="E143" s="107"/>
      <c r="F143" s="80" t="s">
        <v>776</v>
      </c>
      <c r="G143" s="108"/>
      <c r="H143" s="81"/>
      <c r="I143" s="87"/>
      <c r="J143" s="109"/>
      <c r="K143" s="81" t="s">
        <v>3875</v>
      </c>
      <c r="L143" s="110"/>
      <c r="M143" s="92"/>
      <c r="N143" s="92"/>
      <c r="O143" s="93"/>
      <c r="P143" s="94"/>
      <c r="Q143" s="94"/>
      <c r="R143" s="79"/>
      <c r="S143" s="79"/>
      <c r="T143" s="79"/>
      <c r="U143" s="79"/>
      <c r="V143" s="52"/>
      <c r="W143" s="52"/>
      <c r="X143" s="52"/>
      <c r="Y143" s="52"/>
      <c r="Z143" s="51"/>
      <c r="AA143" s="88">
        <v>143</v>
      </c>
      <c r="AB143" s="88"/>
      <c r="AC143" s="89"/>
      <c r="AD143" s="72" t="s">
        <v>628</v>
      </c>
      <c r="AE143" s="72">
        <v>71361</v>
      </c>
      <c r="AF143" s="72">
        <v>73600</v>
      </c>
      <c r="AG143" s="72">
        <v>82125</v>
      </c>
      <c r="AH143" s="72">
        <v>14</v>
      </c>
      <c r="AI143" s="72">
        <v>-10800</v>
      </c>
      <c r="AJ143" s="72" t="s">
        <v>655</v>
      </c>
      <c r="AK143" s="72" t="s">
        <v>368</v>
      </c>
      <c r="AL143" s="76" t="s">
        <v>706</v>
      </c>
      <c r="AM143" s="72" t="s">
        <v>381</v>
      </c>
      <c r="AN143" s="74">
        <v>40614.443449074075</v>
      </c>
      <c r="AO143" s="76" t="s">
        <v>739</v>
      </c>
      <c r="AP143" s="72" t="b">
        <v>0</v>
      </c>
      <c r="AQ143" s="72" t="b">
        <v>0</v>
      </c>
      <c r="AR143" s="72" t="b">
        <v>0</v>
      </c>
      <c r="AS143" s="72" t="s">
        <v>242</v>
      </c>
      <c r="AT143" s="72">
        <v>117</v>
      </c>
      <c r="AU143" s="76" t="s">
        <v>762</v>
      </c>
      <c r="AV143" s="72" t="b">
        <v>0</v>
      </c>
      <c r="AW143" s="72" t="s">
        <v>333</v>
      </c>
      <c r="AX143" s="76" t="s">
        <v>796</v>
      </c>
      <c r="AY143" s="72" t="s">
        <v>66</v>
      </c>
      <c r="AZ143" s="50" t="s">
        <v>1415</v>
      </c>
      <c r="BA143" s="50" t="s">
        <v>1415</v>
      </c>
      <c r="BB143" s="50" t="s">
        <v>346</v>
      </c>
      <c r="BC143" s="50" t="s">
        <v>346</v>
      </c>
      <c r="BD143" s="50"/>
      <c r="BE143" s="50"/>
      <c r="BF143" s="114" t="s">
        <v>4198</v>
      </c>
      <c r="BG143" s="114" t="s">
        <v>4198</v>
      </c>
      <c r="BH143" s="114" t="s">
        <v>4429</v>
      </c>
      <c r="BI143" s="114" t="s">
        <v>4429</v>
      </c>
    </row>
    <row r="144" spans="1:61" x14ac:dyDescent="0.35">
      <c r="A144" s="70" t="s">
        <v>956</v>
      </c>
      <c r="B144" s="83"/>
      <c r="C144" s="83"/>
      <c r="D144" s="84"/>
      <c r="E144" s="107"/>
      <c r="F144" s="80" t="s">
        <v>3474</v>
      </c>
      <c r="G144" s="108"/>
      <c r="H144" s="81"/>
      <c r="I144" s="87"/>
      <c r="J144" s="109"/>
      <c r="K144" s="81" t="s">
        <v>3876</v>
      </c>
      <c r="L144" s="110"/>
      <c r="M144" s="92"/>
      <c r="N144" s="92"/>
      <c r="O144" s="93"/>
      <c r="P144" s="94"/>
      <c r="Q144" s="94"/>
      <c r="R144" s="79"/>
      <c r="S144" s="79"/>
      <c r="T144" s="79"/>
      <c r="U144" s="79"/>
      <c r="V144" s="52"/>
      <c r="W144" s="52"/>
      <c r="X144" s="52"/>
      <c r="Y144" s="52"/>
      <c r="Z144" s="51"/>
      <c r="AA144" s="88">
        <v>144</v>
      </c>
      <c r="AB144" s="88"/>
      <c r="AC144" s="89"/>
      <c r="AD144" s="72" t="s">
        <v>2609</v>
      </c>
      <c r="AE144" s="72">
        <v>17646</v>
      </c>
      <c r="AF144" s="72">
        <v>20023</v>
      </c>
      <c r="AG144" s="72">
        <v>59067</v>
      </c>
      <c r="AH144" s="72">
        <v>0</v>
      </c>
      <c r="AI144" s="72">
        <v>-10800</v>
      </c>
      <c r="AJ144" s="72" t="s">
        <v>2815</v>
      </c>
      <c r="AK144" s="72"/>
      <c r="AL144" s="76" t="s">
        <v>3104</v>
      </c>
      <c r="AM144" s="72" t="s">
        <v>381</v>
      </c>
      <c r="AN144" s="74">
        <v>40788.659884259258</v>
      </c>
      <c r="AO144" s="76" t="s">
        <v>3278</v>
      </c>
      <c r="AP144" s="72" t="b">
        <v>0</v>
      </c>
      <c r="AQ144" s="72" t="b">
        <v>0</v>
      </c>
      <c r="AR144" s="72" t="b">
        <v>0</v>
      </c>
      <c r="AS144" s="72" t="s">
        <v>242</v>
      </c>
      <c r="AT144" s="72">
        <v>47</v>
      </c>
      <c r="AU144" s="76" t="s">
        <v>3395</v>
      </c>
      <c r="AV144" s="72" t="b">
        <v>0</v>
      </c>
      <c r="AW144" s="72" t="s">
        <v>333</v>
      </c>
      <c r="AX144" s="76" t="s">
        <v>3625</v>
      </c>
      <c r="AY144" s="72" t="s">
        <v>66</v>
      </c>
      <c r="AZ144" s="50" t="s">
        <v>1415</v>
      </c>
      <c r="BA144" s="50" t="s">
        <v>1415</v>
      </c>
      <c r="BB144" s="50" t="s">
        <v>346</v>
      </c>
      <c r="BC144" s="50" t="s">
        <v>346</v>
      </c>
      <c r="BD144" s="50"/>
      <c r="BE144" s="50"/>
      <c r="BF144" s="114" t="s">
        <v>4198</v>
      </c>
      <c r="BG144" s="114" t="s">
        <v>4198</v>
      </c>
      <c r="BH144" s="114" t="s">
        <v>4429</v>
      </c>
      <c r="BI144" s="114" t="s">
        <v>4429</v>
      </c>
    </row>
    <row r="145" spans="1:61" x14ac:dyDescent="0.35">
      <c r="A145" s="70" t="s">
        <v>957</v>
      </c>
      <c r="B145" s="83"/>
      <c r="C145" s="83"/>
      <c r="D145" s="84"/>
      <c r="E145" s="107"/>
      <c r="F145" s="80" t="s">
        <v>331</v>
      </c>
      <c r="G145" s="108"/>
      <c r="H145" s="81"/>
      <c r="I145" s="87"/>
      <c r="J145" s="109"/>
      <c r="K145" s="81" t="s">
        <v>3877</v>
      </c>
      <c r="L145" s="110"/>
      <c r="M145" s="92"/>
      <c r="N145" s="92"/>
      <c r="O145" s="93"/>
      <c r="P145" s="94"/>
      <c r="Q145" s="94"/>
      <c r="R145" s="79"/>
      <c r="S145" s="79"/>
      <c r="T145" s="79"/>
      <c r="U145" s="79"/>
      <c r="V145" s="52"/>
      <c r="W145" s="52"/>
      <c r="X145" s="52"/>
      <c r="Y145" s="52"/>
      <c r="Z145" s="51"/>
      <c r="AA145" s="88">
        <v>145</v>
      </c>
      <c r="AB145" s="88"/>
      <c r="AC145" s="89"/>
      <c r="AD145" s="72" t="s">
        <v>2610</v>
      </c>
      <c r="AE145" s="72">
        <v>2287</v>
      </c>
      <c r="AF145" s="72">
        <v>892</v>
      </c>
      <c r="AG145" s="72">
        <v>13414</v>
      </c>
      <c r="AH145" s="72">
        <v>0</v>
      </c>
      <c r="AI145" s="72"/>
      <c r="AJ145" s="72" t="s">
        <v>2816</v>
      </c>
      <c r="AK145" s="72"/>
      <c r="AL145" s="72"/>
      <c r="AM145" s="72"/>
      <c r="AN145" s="74">
        <v>41886.461967592593</v>
      </c>
      <c r="AO145" s="72"/>
      <c r="AP145" s="72" t="b">
        <v>1</v>
      </c>
      <c r="AQ145" s="72" t="b">
        <v>1</v>
      </c>
      <c r="AR145" s="72" t="b">
        <v>0</v>
      </c>
      <c r="AS145" s="72" t="s">
        <v>237</v>
      </c>
      <c r="AT145" s="72">
        <v>12</v>
      </c>
      <c r="AU145" s="76" t="s">
        <v>320</v>
      </c>
      <c r="AV145" s="72" t="b">
        <v>0</v>
      </c>
      <c r="AW145" s="72" t="s">
        <v>333</v>
      </c>
      <c r="AX145" s="76" t="s">
        <v>3626</v>
      </c>
      <c r="AY145" s="72" t="s">
        <v>66</v>
      </c>
      <c r="AZ145" s="50" t="s">
        <v>1459</v>
      </c>
      <c r="BA145" s="50" t="s">
        <v>1459</v>
      </c>
      <c r="BB145" s="50" t="s">
        <v>230</v>
      </c>
      <c r="BC145" s="50" t="s">
        <v>230</v>
      </c>
      <c r="BD145" s="50"/>
      <c r="BE145" s="50"/>
      <c r="BF145" s="114" t="s">
        <v>4199</v>
      </c>
      <c r="BG145" s="114" t="s">
        <v>4199</v>
      </c>
      <c r="BH145" s="114" t="s">
        <v>4430</v>
      </c>
      <c r="BI145" s="114" t="s">
        <v>4430</v>
      </c>
    </row>
    <row r="146" spans="1:61" x14ac:dyDescent="0.35">
      <c r="A146" s="70" t="s">
        <v>958</v>
      </c>
      <c r="B146" s="83"/>
      <c r="C146" s="83"/>
      <c r="D146" s="84"/>
      <c r="E146" s="107"/>
      <c r="F146" s="80" t="s">
        <v>3475</v>
      </c>
      <c r="G146" s="108"/>
      <c r="H146" s="81"/>
      <c r="I146" s="87"/>
      <c r="J146" s="109"/>
      <c r="K146" s="81" t="s">
        <v>3878</v>
      </c>
      <c r="L146" s="110"/>
      <c r="M146" s="92"/>
      <c r="N146" s="92"/>
      <c r="O146" s="93"/>
      <c r="P146" s="94"/>
      <c r="Q146" s="94"/>
      <c r="R146" s="79"/>
      <c r="S146" s="79"/>
      <c r="T146" s="79"/>
      <c r="U146" s="79"/>
      <c r="V146" s="52"/>
      <c r="W146" s="52"/>
      <c r="X146" s="52"/>
      <c r="Y146" s="52"/>
      <c r="Z146" s="51"/>
      <c r="AA146" s="88">
        <v>146</v>
      </c>
      <c r="AB146" s="88"/>
      <c r="AC146" s="89"/>
      <c r="AD146" s="72" t="s">
        <v>2611</v>
      </c>
      <c r="AE146" s="72">
        <v>0</v>
      </c>
      <c r="AF146" s="72">
        <v>10</v>
      </c>
      <c r="AG146" s="72">
        <v>9306</v>
      </c>
      <c r="AH146" s="72">
        <v>0</v>
      </c>
      <c r="AI146" s="72"/>
      <c r="AJ146" s="72"/>
      <c r="AK146" s="72"/>
      <c r="AL146" s="72"/>
      <c r="AM146" s="72"/>
      <c r="AN146" s="74">
        <v>42596.537476851852</v>
      </c>
      <c r="AO146" s="76" t="s">
        <v>3279</v>
      </c>
      <c r="AP146" s="72" t="b">
        <v>1</v>
      </c>
      <c r="AQ146" s="72" t="b">
        <v>0</v>
      </c>
      <c r="AR146" s="72" t="b">
        <v>0</v>
      </c>
      <c r="AS146" s="72" t="s">
        <v>241</v>
      </c>
      <c r="AT146" s="72">
        <v>5</v>
      </c>
      <c r="AU146" s="72"/>
      <c r="AV146" s="72" t="b">
        <v>0</v>
      </c>
      <c r="AW146" s="72" t="s">
        <v>333</v>
      </c>
      <c r="AX146" s="76" t="s">
        <v>3627</v>
      </c>
      <c r="AY146" s="72" t="s">
        <v>66</v>
      </c>
      <c r="AZ146" s="50" t="s">
        <v>1460</v>
      </c>
      <c r="BA146" s="50" t="s">
        <v>1460</v>
      </c>
      <c r="BB146" s="50" t="s">
        <v>1581</v>
      </c>
      <c r="BC146" s="50" t="s">
        <v>1581</v>
      </c>
      <c r="BD146" s="50"/>
      <c r="BE146" s="50"/>
      <c r="BF146" s="114" t="s">
        <v>4200</v>
      </c>
      <c r="BG146" s="114" t="s">
        <v>4200</v>
      </c>
      <c r="BH146" s="114" t="s">
        <v>4431</v>
      </c>
      <c r="BI146" s="114" t="s">
        <v>4431</v>
      </c>
    </row>
    <row r="147" spans="1:61" x14ac:dyDescent="0.35">
      <c r="A147" s="70" t="s">
        <v>959</v>
      </c>
      <c r="B147" s="83"/>
      <c r="C147" s="83"/>
      <c r="D147" s="84"/>
      <c r="E147" s="107"/>
      <c r="F147" s="80" t="s">
        <v>1770</v>
      </c>
      <c r="G147" s="108"/>
      <c r="H147" s="81"/>
      <c r="I147" s="87"/>
      <c r="J147" s="109"/>
      <c r="K147" s="81" t="s">
        <v>3879</v>
      </c>
      <c r="L147" s="110"/>
      <c r="M147" s="92"/>
      <c r="N147" s="92"/>
      <c r="O147" s="93"/>
      <c r="P147" s="94"/>
      <c r="Q147" s="94"/>
      <c r="R147" s="79"/>
      <c r="S147" s="79"/>
      <c r="T147" s="79"/>
      <c r="U147" s="79"/>
      <c r="V147" s="52"/>
      <c r="W147" s="52"/>
      <c r="X147" s="52"/>
      <c r="Y147" s="52"/>
      <c r="Z147" s="51"/>
      <c r="AA147" s="88">
        <v>147</v>
      </c>
      <c r="AB147" s="88"/>
      <c r="AC147" s="89"/>
      <c r="AD147" s="72" t="s">
        <v>2612</v>
      </c>
      <c r="AE147" s="72">
        <v>1</v>
      </c>
      <c r="AF147" s="72">
        <v>717</v>
      </c>
      <c r="AG147" s="72">
        <v>70954</v>
      </c>
      <c r="AH147" s="72">
        <v>0</v>
      </c>
      <c r="AI147" s="72"/>
      <c r="AJ147" s="72" t="s">
        <v>2817</v>
      </c>
      <c r="AK147" s="72" t="s">
        <v>2966</v>
      </c>
      <c r="AL147" s="72"/>
      <c r="AM147" s="72"/>
      <c r="AN147" s="74">
        <v>42708.911261574074</v>
      </c>
      <c r="AO147" s="76" t="s">
        <v>3280</v>
      </c>
      <c r="AP147" s="72" t="b">
        <v>1</v>
      </c>
      <c r="AQ147" s="72" t="b">
        <v>0</v>
      </c>
      <c r="AR147" s="72" t="b">
        <v>0</v>
      </c>
      <c r="AS147" s="72" t="s">
        <v>241</v>
      </c>
      <c r="AT147" s="72">
        <v>1118</v>
      </c>
      <c r="AU147" s="72"/>
      <c r="AV147" s="72" t="b">
        <v>0</v>
      </c>
      <c r="AW147" s="72" t="s">
        <v>333</v>
      </c>
      <c r="AX147" s="76" t="s">
        <v>3628</v>
      </c>
      <c r="AY147" s="72" t="s">
        <v>66</v>
      </c>
      <c r="AZ147" s="50" t="s">
        <v>1460</v>
      </c>
      <c r="BA147" s="50" t="s">
        <v>1460</v>
      </c>
      <c r="BB147" s="50" t="s">
        <v>1581</v>
      </c>
      <c r="BC147" s="50" t="s">
        <v>1581</v>
      </c>
      <c r="BD147" s="50"/>
      <c r="BE147" s="50"/>
      <c r="BF147" s="114" t="s">
        <v>4201</v>
      </c>
      <c r="BG147" s="114" t="s">
        <v>4201</v>
      </c>
      <c r="BH147" s="114" t="s">
        <v>4432</v>
      </c>
      <c r="BI147" s="114" t="s">
        <v>4432</v>
      </c>
    </row>
    <row r="148" spans="1:61" x14ac:dyDescent="0.35">
      <c r="A148" s="70" t="s">
        <v>960</v>
      </c>
      <c r="B148" s="83"/>
      <c r="C148" s="83"/>
      <c r="D148" s="84"/>
      <c r="E148" s="107"/>
      <c r="F148" s="80" t="s">
        <v>3476</v>
      </c>
      <c r="G148" s="108"/>
      <c r="H148" s="81"/>
      <c r="I148" s="87"/>
      <c r="J148" s="109"/>
      <c r="K148" s="81" t="s">
        <v>3880</v>
      </c>
      <c r="L148" s="110"/>
      <c r="M148" s="92"/>
      <c r="N148" s="92"/>
      <c r="O148" s="93"/>
      <c r="P148" s="94"/>
      <c r="Q148" s="94"/>
      <c r="R148" s="79"/>
      <c r="S148" s="79"/>
      <c r="T148" s="79"/>
      <c r="U148" s="79"/>
      <c r="V148" s="52"/>
      <c r="W148" s="52"/>
      <c r="X148" s="52"/>
      <c r="Y148" s="52"/>
      <c r="Z148" s="51"/>
      <c r="AA148" s="88">
        <v>148</v>
      </c>
      <c r="AB148" s="88"/>
      <c r="AC148" s="89"/>
      <c r="AD148" s="72" t="s">
        <v>2613</v>
      </c>
      <c r="AE148" s="72">
        <v>95</v>
      </c>
      <c r="AF148" s="72">
        <v>59</v>
      </c>
      <c r="AG148" s="72">
        <v>974</v>
      </c>
      <c r="AH148" s="72">
        <v>0</v>
      </c>
      <c r="AI148" s="72">
        <v>-18000</v>
      </c>
      <c r="AJ148" s="72" t="s">
        <v>2818</v>
      </c>
      <c r="AK148" s="72" t="s">
        <v>2967</v>
      </c>
      <c r="AL148" s="76" t="s">
        <v>3105</v>
      </c>
      <c r="AM148" s="72" t="s">
        <v>311</v>
      </c>
      <c r="AN148" s="74">
        <v>40658.626759259256</v>
      </c>
      <c r="AO148" s="76" t="s">
        <v>3281</v>
      </c>
      <c r="AP148" s="72" t="b">
        <v>0</v>
      </c>
      <c r="AQ148" s="72" t="b">
        <v>0</v>
      </c>
      <c r="AR148" s="72" t="b">
        <v>0</v>
      </c>
      <c r="AS148" s="72" t="s">
        <v>317</v>
      </c>
      <c r="AT148" s="72">
        <v>1</v>
      </c>
      <c r="AU148" s="76" t="s">
        <v>328</v>
      </c>
      <c r="AV148" s="72" t="b">
        <v>0</v>
      </c>
      <c r="AW148" s="72" t="s">
        <v>333</v>
      </c>
      <c r="AX148" s="76" t="s">
        <v>3629</v>
      </c>
      <c r="AY148" s="72" t="s">
        <v>66</v>
      </c>
      <c r="AZ148" s="50" t="s">
        <v>1461</v>
      </c>
      <c r="BA148" s="50" t="s">
        <v>1461</v>
      </c>
      <c r="BB148" s="50" t="s">
        <v>1582</v>
      </c>
      <c r="BC148" s="50" t="s">
        <v>1582</v>
      </c>
      <c r="BD148" s="50"/>
      <c r="BE148" s="50"/>
      <c r="BF148" s="114" t="s">
        <v>4202</v>
      </c>
      <c r="BG148" s="114" t="s">
        <v>4202</v>
      </c>
      <c r="BH148" s="114" t="s">
        <v>4433</v>
      </c>
      <c r="BI148" s="114" t="s">
        <v>4433</v>
      </c>
    </row>
    <row r="149" spans="1:61" x14ac:dyDescent="0.35">
      <c r="A149" s="70" t="s">
        <v>961</v>
      </c>
      <c r="B149" s="83"/>
      <c r="C149" s="83"/>
      <c r="D149" s="84"/>
      <c r="E149" s="107"/>
      <c r="F149" s="80" t="s">
        <v>1771</v>
      </c>
      <c r="G149" s="108"/>
      <c r="H149" s="81"/>
      <c r="I149" s="87"/>
      <c r="J149" s="109"/>
      <c r="K149" s="81" t="s">
        <v>3881</v>
      </c>
      <c r="L149" s="110"/>
      <c r="M149" s="92"/>
      <c r="N149" s="92"/>
      <c r="O149" s="93"/>
      <c r="P149" s="94"/>
      <c r="Q149" s="94"/>
      <c r="R149" s="79"/>
      <c r="S149" s="79"/>
      <c r="T149" s="79"/>
      <c r="U149" s="79"/>
      <c r="V149" s="52"/>
      <c r="W149" s="52"/>
      <c r="X149" s="52"/>
      <c r="Y149" s="52"/>
      <c r="Z149" s="51"/>
      <c r="AA149" s="88">
        <v>149</v>
      </c>
      <c r="AB149" s="88"/>
      <c r="AC149" s="89"/>
      <c r="AD149" s="72" t="s">
        <v>2614</v>
      </c>
      <c r="AE149" s="72">
        <v>182</v>
      </c>
      <c r="AF149" s="72">
        <v>164</v>
      </c>
      <c r="AG149" s="72">
        <v>1094</v>
      </c>
      <c r="AH149" s="72">
        <v>17332</v>
      </c>
      <c r="AI149" s="72"/>
      <c r="AJ149" s="72" t="s">
        <v>2819</v>
      </c>
      <c r="AK149" s="72" t="s">
        <v>2968</v>
      </c>
      <c r="AL149" s="76" t="s">
        <v>3106</v>
      </c>
      <c r="AM149" s="72"/>
      <c r="AN149" s="74">
        <v>41915.920474537037</v>
      </c>
      <c r="AO149" s="76" t="s">
        <v>3282</v>
      </c>
      <c r="AP149" s="72" t="b">
        <v>1</v>
      </c>
      <c r="AQ149" s="72" t="b">
        <v>0</v>
      </c>
      <c r="AR149" s="72" t="b">
        <v>0</v>
      </c>
      <c r="AS149" s="72" t="s">
        <v>242</v>
      </c>
      <c r="AT149" s="72">
        <v>0</v>
      </c>
      <c r="AU149" s="76" t="s">
        <v>320</v>
      </c>
      <c r="AV149" s="72" t="b">
        <v>0</v>
      </c>
      <c r="AW149" s="72" t="s">
        <v>333</v>
      </c>
      <c r="AX149" s="76" t="s">
        <v>3630</v>
      </c>
      <c r="AY149" s="72" t="s">
        <v>66</v>
      </c>
      <c r="AZ149" s="50"/>
      <c r="BA149" s="50"/>
      <c r="BB149" s="50"/>
      <c r="BC149" s="50"/>
      <c r="BD149" s="50"/>
      <c r="BE149" s="50"/>
      <c r="BF149" s="114" t="s">
        <v>4203</v>
      </c>
      <c r="BG149" s="114" t="s">
        <v>4203</v>
      </c>
      <c r="BH149" s="114" t="s">
        <v>4434</v>
      </c>
      <c r="BI149" s="114" t="s">
        <v>4434</v>
      </c>
    </row>
    <row r="150" spans="1:61" x14ac:dyDescent="0.35">
      <c r="A150" s="70" t="s">
        <v>342</v>
      </c>
      <c r="B150" s="83"/>
      <c r="C150" s="83"/>
      <c r="D150" s="84"/>
      <c r="E150" s="107"/>
      <c r="F150" s="80" t="s">
        <v>352</v>
      </c>
      <c r="G150" s="108"/>
      <c r="H150" s="81"/>
      <c r="I150" s="87"/>
      <c r="J150" s="109"/>
      <c r="K150" s="81" t="s">
        <v>3882</v>
      </c>
      <c r="L150" s="110"/>
      <c r="M150" s="92"/>
      <c r="N150" s="92"/>
      <c r="O150" s="93"/>
      <c r="P150" s="94"/>
      <c r="Q150" s="94"/>
      <c r="R150" s="79"/>
      <c r="S150" s="79"/>
      <c r="T150" s="79"/>
      <c r="U150" s="79"/>
      <c r="V150" s="52"/>
      <c r="W150" s="52"/>
      <c r="X150" s="52"/>
      <c r="Y150" s="52"/>
      <c r="Z150" s="51"/>
      <c r="AA150" s="88">
        <v>150</v>
      </c>
      <c r="AB150" s="88"/>
      <c r="AC150" s="89"/>
      <c r="AD150" s="72" t="s">
        <v>360</v>
      </c>
      <c r="AE150" s="72">
        <v>32677</v>
      </c>
      <c r="AF150" s="72">
        <v>549177</v>
      </c>
      <c r="AG150" s="72">
        <v>37153</v>
      </c>
      <c r="AH150" s="72">
        <v>93</v>
      </c>
      <c r="AI150" s="72">
        <v>-10800</v>
      </c>
      <c r="AJ150" s="72" t="s">
        <v>363</v>
      </c>
      <c r="AK150" s="72" t="s">
        <v>368</v>
      </c>
      <c r="AL150" s="76" t="s">
        <v>373</v>
      </c>
      <c r="AM150" s="72" t="s">
        <v>381</v>
      </c>
      <c r="AN150" s="74">
        <v>40018.991863425923</v>
      </c>
      <c r="AO150" s="76" t="s">
        <v>387</v>
      </c>
      <c r="AP150" s="72" t="b">
        <v>0</v>
      </c>
      <c r="AQ150" s="72" t="b">
        <v>0</v>
      </c>
      <c r="AR150" s="72" t="b">
        <v>1</v>
      </c>
      <c r="AS150" s="72" t="s">
        <v>242</v>
      </c>
      <c r="AT150" s="72">
        <v>1224</v>
      </c>
      <c r="AU150" s="76" t="s">
        <v>394</v>
      </c>
      <c r="AV150" s="72" t="b">
        <v>1</v>
      </c>
      <c r="AW150" s="72" t="s">
        <v>333</v>
      </c>
      <c r="AX150" s="76" t="s">
        <v>400</v>
      </c>
      <c r="AY150" s="72" t="s">
        <v>65</v>
      </c>
      <c r="AZ150" s="50"/>
      <c r="BA150" s="50"/>
      <c r="BB150" s="50"/>
      <c r="BC150" s="50"/>
      <c r="BD150" s="50"/>
      <c r="BE150" s="50"/>
      <c r="BF150" s="50"/>
      <c r="BG150" s="50"/>
      <c r="BH150" s="50"/>
      <c r="BI150" s="50"/>
    </row>
    <row r="151" spans="1:61" x14ac:dyDescent="0.35">
      <c r="A151" s="70" t="s">
        <v>962</v>
      </c>
      <c r="B151" s="83"/>
      <c r="C151" s="83"/>
      <c r="D151" s="84"/>
      <c r="E151" s="107"/>
      <c r="F151" s="80" t="s">
        <v>1772</v>
      </c>
      <c r="G151" s="108"/>
      <c r="H151" s="81"/>
      <c r="I151" s="87"/>
      <c r="J151" s="109"/>
      <c r="K151" s="81" t="s">
        <v>3883</v>
      </c>
      <c r="L151" s="110"/>
      <c r="M151" s="92"/>
      <c r="N151" s="92"/>
      <c r="O151" s="93"/>
      <c r="P151" s="94"/>
      <c r="Q151" s="94"/>
      <c r="R151" s="79"/>
      <c r="S151" s="79"/>
      <c r="T151" s="79"/>
      <c r="U151" s="79"/>
      <c r="V151" s="52"/>
      <c r="W151" s="52"/>
      <c r="X151" s="52"/>
      <c r="Y151" s="52"/>
      <c r="Z151" s="51"/>
      <c r="AA151" s="88">
        <v>151</v>
      </c>
      <c r="AB151" s="88"/>
      <c r="AC151" s="89"/>
      <c r="AD151" s="72" t="s">
        <v>962</v>
      </c>
      <c r="AE151" s="72">
        <v>56</v>
      </c>
      <c r="AF151" s="72">
        <v>0</v>
      </c>
      <c r="AG151" s="72">
        <v>183</v>
      </c>
      <c r="AH151" s="72">
        <v>0</v>
      </c>
      <c r="AI151" s="72"/>
      <c r="AJ151" s="72"/>
      <c r="AK151" s="72"/>
      <c r="AL151" s="72"/>
      <c r="AM151" s="72"/>
      <c r="AN151" s="74">
        <v>42086.640567129631</v>
      </c>
      <c r="AO151" s="76" t="s">
        <v>3283</v>
      </c>
      <c r="AP151" s="72" t="b">
        <v>1</v>
      </c>
      <c r="AQ151" s="72" t="b">
        <v>0</v>
      </c>
      <c r="AR151" s="72" t="b">
        <v>0</v>
      </c>
      <c r="AS151" s="72" t="s">
        <v>606</v>
      </c>
      <c r="AT151" s="72">
        <v>0</v>
      </c>
      <c r="AU151" s="76" t="s">
        <v>320</v>
      </c>
      <c r="AV151" s="72" t="b">
        <v>0</v>
      </c>
      <c r="AW151" s="72" t="s">
        <v>333</v>
      </c>
      <c r="AX151" s="76" t="s">
        <v>3631</v>
      </c>
      <c r="AY151" s="72" t="s">
        <v>66</v>
      </c>
      <c r="AZ151" s="50" t="s">
        <v>1462</v>
      </c>
      <c r="BA151" s="50" t="s">
        <v>1462</v>
      </c>
      <c r="BB151" s="50" t="s">
        <v>1583</v>
      </c>
      <c r="BC151" s="50" t="s">
        <v>1583</v>
      </c>
      <c r="BD151" s="50"/>
      <c r="BE151" s="50"/>
      <c r="BF151" s="114" t="s">
        <v>4204</v>
      </c>
      <c r="BG151" s="114" t="s">
        <v>4204</v>
      </c>
      <c r="BH151" s="114" t="s">
        <v>4435</v>
      </c>
      <c r="BI151" s="114" t="s">
        <v>4435</v>
      </c>
    </row>
    <row r="152" spans="1:61" x14ac:dyDescent="0.35">
      <c r="A152" s="70" t="s">
        <v>963</v>
      </c>
      <c r="B152" s="83"/>
      <c r="C152" s="83"/>
      <c r="D152" s="84"/>
      <c r="E152" s="107"/>
      <c r="F152" s="80" t="s">
        <v>1773</v>
      </c>
      <c r="G152" s="108"/>
      <c r="H152" s="81"/>
      <c r="I152" s="87"/>
      <c r="J152" s="109"/>
      <c r="K152" s="81" t="s">
        <v>3884</v>
      </c>
      <c r="L152" s="110"/>
      <c r="M152" s="92"/>
      <c r="N152" s="92"/>
      <c r="O152" s="93"/>
      <c r="P152" s="94"/>
      <c r="Q152" s="94"/>
      <c r="R152" s="79"/>
      <c r="S152" s="79"/>
      <c r="T152" s="79"/>
      <c r="U152" s="79"/>
      <c r="V152" s="52"/>
      <c r="W152" s="52"/>
      <c r="X152" s="52"/>
      <c r="Y152" s="52"/>
      <c r="Z152" s="51"/>
      <c r="AA152" s="88">
        <v>152</v>
      </c>
      <c r="AB152" s="88"/>
      <c r="AC152" s="89"/>
      <c r="AD152" s="72" t="s">
        <v>2615</v>
      </c>
      <c r="AE152" s="72">
        <v>162</v>
      </c>
      <c r="AF152" s="72">
        <v>55</v>
      </c>
      <c r="AG152" s="72">
        <v>4138</v>
      </c>
      <c r="AH152" s="72">
        <v>94</v>
      </c>
      <c r="AI152" s="72"/>
      <c r="AJ152" s="72" t="s">
        <v>2820</v>
      </c>
      <c r="AK152" s="72" t="s">
        <v>2969</v>
      </c>
      <c r="AL152" s="72"/>
      <c r="AM152" s="72"/>
      <c r="AN152" s="74">
        <v>41926.122488425928</v>
      </c>
      <c r="AO152" s="76" t="s">
        <v>3284</v>
      </c>
      <c r="AP152" s="72" t="b">
        <v>1</v>
      </c>
      <c r="AQ152" s="72" t="b">
        <v>0</v>
      </c>
      <c r="AR152" s="72" t="b">
        <v>0</v>
      </c>
      <c r="AS152" s="72" t="s">
        <v>242</v>
      </c>
      <c r="AT152" s="72">
        <v>2</v>
      </c>
      <c r="AU152" s="76" t="s">
        <v>320</v>
      </c>
      <c r="AV152" s="72" t="b">
        <v>0</v>
      </c>
      <c r="AW152" s="72" t="s">
        <v>333</v>
      </c>
      <c r="AX152" s="76" t="s">
        <v>3632</v>
      </c>
      <c r="AY152" s="72" t="s">
        <v>66</v>
      </c>
      <c r="AZ152" s="50" t="s">
        <v>1463</v>
      </c>
      <c r="BA152" s="50" t="s">
        <v>1463</v>
      </c>
      <c r="BB152" s="50" t="s">
        <v>346</v>
      </c>
      <c r="BC152" s="50" t="s">
        <v>346</v>
      </c>
      <c r="BD152" s="50"/>
      <c r="BE152" s="50"/>
      <c r="BF152" s="114" t="s">
        <v>4205</v>
      </c>
      <c r="BG152" s="114" t="s">
        <v>4205</v>
      </c>
      <c r="BH152" s="114" t="s">
        <v>4436</v>
      </c>
      <c r="BI152" s="114" t="s">
        <v>4436</v>
      </c>
    </row>
    <row r="153" spans="1:61" x14ac:dyDescent="0.35">
      <c r="A153" s="70" t="s">
        <v>964</v>
      </c>
      <c r="B153" s="83"/>
      <c r="C153" s="83"/>
      <c r="D153" s="84"/>
      <c r="E153" s="107"/>
      <c r="F153" s="80" t="s">
        <v>331</v>
      </c>
      <c r="G153" s="108"/>
      <c r="H153" s="81"/>
      <c r="I153" s="87"/>
      <c r="J153" s="109"/>
      <c r="K153" s="81" t="s">
        <v>3885</v>
      </c>
      <c r="L153" s="110"/>
      <c r="M153" s="92"/>
      <c r="N153" s="92"/>
      <c r="O153" s="93"/>
      <c r="P153" s="94"/>
      <c r="Q153" s="94"/>
      <c r="R153" s="79"/>
      <c r="S153" s="79"/>
      <c r="T153" s="79"/>
      <c r="U153" s="79"/>
      <c r="V153" s="52"/>
      <c r="W153" s="52"/>
      <c r="X153" s="52"/>
      <c r="Y153" s="52"/>
      <c r="Z153" s="51"/>
      <c r="AA153" s="88">
        <v>153</v>
      </c>
      <c r="AB153" s="88"/>
      <c r="AC153" s="89"/>
      <c r="AD153" s="72" t="s">
        <v>2616</v>
      </c>
      <c r="AE153" s="72">
        <v>1223</v>
      </c>
      <c r="AF153" s="72">
        <v>556</v>
      </c>
      <c r="AG153" s="72">
        <v>24400</v>
      </c>
      <c r="AH153" s="72">
        <v>0</v>
      </c>
      <c r="AI153" s="72"/>
      <c r="AJ153" s="72"/>
      <c r="AK153" s="72" t="s">
        <v>2970</v>
      </c>
      <c r="AL153" s="72"/>
      <c r="AM153" s="72"/>
      <c r="AN153" s="74">
        <v>41884.200231481482</v>
      </c>
      <c r="AO153" s="72"/>
      <c r="AP153" s="72" t="b">
        <v>1</v>
      </c>
      <c r="AQ153" s="72" t="b">
        <v>1</v>
      </c>
      <c r="AR153" s="72" t="b">
        <v>0</v>
      </c>
      <c r="AS153" s="72" t="s">
        <v>237</v>
      </c>
      <c r="AT153" s="72">
        <v>23</v>
      </c>
      <c r="AU153" s="76" t="s">
        <v>320</v>
      </c>
      <c r="AV153" s="72" t="b">
        <v>0</v>
      </c>
      <c r="AW153" s="72" t="s">
        <v>333</v>
      </c>
      <c r="AX153" s="76" t="s">
        <v>3633</v>
      </c>
      <c r="AY153" s="72" t="s">
        <v>66</v>
      </c>
      <c r="AZ153" s="50" t="s">
        <v>1464</v>
      </c>
      <c r="BA153" s="50" t="s">
        <v>1464</v>
      </c>
      <c r="BB153" s="50" t="s">
        <v>230</v>
      </c>
      <c r="BC153" s="50" t="s">
        <v>230</v>
      </c>
      <c r="BD153" s="50"/>
      <c r="BE153" s="50"/>
      <c r="BF153" s="114" t="s">
        <v>4206</v>
      </c>
      <c r="BG153" s="114" t="s">
        <v>4206</v>
      </c>
      <c r="BH153" s="114" t="s">
        <v>4437</v>
      </c>
      <c r="BI153" s="114" t="s">
        <v>4437</v>
      </c>
    </row>
    <row r="154" spans="1:61" x14ac:dyDescent="0.35">
      <c r="A154" s="70" t="s">
        <v>965</v>
      </c>
      <c r="B154" s="83"/>
      <c r="C154" s="83"/>
      <c r="D154" s="84"/>
      <c r="E154" s="107"/>
      <c r="F154" s="80" t="s">
        <v>1774</v>
      </c>
      <c r="G154" s="108"/>
      <c r="H154" s="81"/>
      <c r="I154" s="87"/>
      <c r="J154" s="109"/>
      <c r="K154" s="81" t="s">
        <v>3886</v>
      </c>
      <c r="L154" s="110"/>
      <c r="M154" s="92"/>
      <c r="N154" s="92"/>
      <c r="O154" s="93"/>
      <c r="P154" s="94"/>
      <c r="Q154" s="94"/>
      <c r="R154" s="79"/>
      <c r="S154" s="79"/>
      <c r="T154" s="79"/>
      <c r="U154" s="79"/>
      <c r="V154" s="52"/>
      <c r="W154" s="52"/>
      <c r="X154" s="52"/>
      <c r="Y154" s="52"/>
      <c r="Z154" s="51"/>
      <c r="AA154" s="88">
        <v>154</v>
      </c>
      <c r="AB154" s="88"/>
      <c r="AC154" s="89"/>
      <c r="AD154" s="72" t="s">
        <v>2617</v>
      </c>
      <c r="AE154" s="72">
        <v>241</v>
      </c>
      <c r="AF154" s="72">
        <v>122</v>
      </c>
      <c r="AG154" s="72">
        <v>10739</v>
      </c>
      <c r="AH154" s="72">
        <v>601</v>
      </c>
      <c r="AI154" s="72">
        <v>-7200</v>
      </c>
      <c r="AJ154" s="72" t="s">
        <v>2821</v>
      </c>
      <c r="AK154" s="72"/>
      <c r="AL154" s="76" t="s">
        <v>3107</v>
      </c>
      <c r="AM154" s="72" t="s">
        <v>383</v>
      </c>
      <c r="AN154" s="74">
        <v>41927.15587962963</v>
      </c>
      <c r="AO154" s="76" t="s">
        <v>3285</v>
      </c>
      <c r="AP154" s="72" t="b">
        <v>0</v>
      </c>
      <c r="AQ154" s="72" t="b">
        <v>0</v>
      </c>
      <c r="AR154" s="72" t="b">
        <v>1</v>
      </c>
      <c r="AS154" s="72" t="s">
        <v>242</v>
      </c>
      <c r="AT154" s="72">
        <v>0</v>
      </c>
      <c r="AU154" s="76" t="s">
        <v>3396</v>
      </c>
      <c r="AV154" s="72" t="b">
        <v>0</v>
      </c>
      <c r="AW154" s="72" t="s">
        <v>333</v>
      </c>
      <c r="AX154" s="76" t="s">
        <v>3634</v>
      </c>
      <c r="AY154" s="72" t="s">
        <v>66</v>
      </c>
      <c r="AZ154" s="50"/>
      <c r="BA154" s="50"/>
      <c r="BB154" s="50"/>
      <c r="BC154" s="50"/>
      <c r="BD154" s="50"/>
      <c r="BE154" s="50"/>
      <c r="BF154" s="114" t="s">
        <v>4207</v>
      </c>
      <c r="BG154" s="114" t="s">
        <v>4207</v>
      </c>
      <c r="BH154" s="114" t="s">
        <v>4438</v>
      </c>
      <c r="BI154" s="114" t="s">
        <v>4438</v>
      </c>
    </row>
    <row r="155" spans="1:61" x14ac:dyDescent="0.35">
      <c r="A155" s="70" t="s">
        <v>415</v>
      </c>
      <c r="B155" s="83"/>
      <c r="C155" s="83"/>
      <c r="D155" s="84"/>
      <c r="E155" s="107"/>
      <c r="F155" s="80" t="s">
        <v>781</v>
      </c>
      <c r="G155" s="108"/>
      <c r="H155" s="81"/>
      <c r="I155" s="87"/>
      <c r="J155" s="109"/>
      <c r="K155" s="81" t="s">
        <v>839</v>
      </c>
      <c r="L155" s="110"/>
      <c r="M155" s="92"/>
      <c r="N155" s="92"/>
      <c r="O155" s="93"/>
      <c r="P155" s="94"/>
      <c r="Q155" s="94"/>
      <c r="R155" s="79"/>
      <c r="S155" s="79"/>
      <c r="T155" s="79"/>
      <c r="U155" s="79"/>
      <c r="V155" s="52"/>
      <c r="W155" s="52"/>
      <c r="X155" s="52"/>
      <c r="Y155" s="52"/>
      <c r="Z155" s="51"/>
      <c r="AA155" s="88">
        <v>155</v>
      </c>
      <c r="AB155" s="88"/>
      <c r="AC155" s="89"/>
      <c r="AD155" s="72" t="s">
        <v>636</v>
      </c>
      <c r="AE155" s="72">
        <v>1</v>
      </c>
      <c r="AF155" s="72">
        <v>371</v>
      </c>
      <c r="AG155" s="72">
        <v>24605</v>
      </c>
      <c r="AH155" s="72">
        <v>18958</v>
      </c>
      <c r="AI155" s="72">
        <v>-14400</v>
      </c>
      <c r="AJ155" s="72" t="s">
        <v>663</v>
      </c>
      <c r="AK155" s="72" t="s">
        <v>690</v>
      </c>
      <c r="AL155" s="72"/>
      <c r="AM155" s="72" t="s">
        <v>304</v>
      </c>
      <c r="AN155" s="74">
        <v>42058.329652777778</v>
      </c>
      <c r="AO155" s="76" t="s">
        <v>746</v>
      </c>
      <c r="AP155" s="72" t="b">
        <v>0</v>
      </c>
      <c r="AQ155" s="72" t="b">
        <v>0</v>
      </c>
      <c r="AR155" s="72" t="b">
        <v>0</v>
      </c>
      <c r="AS155" s="72" t="s">
        <v>237</v>
      </c>
      <c r="AT155" s="72">
        <v>691</v>
      </c>
      <c r="AU155" s="76" t="s">
        <v>320</v>
      </c>
      <c r="AV155" s="72" t="b">
        <v>0</v>
      </c>
      <c r="AW155" s="72" t="s">
        <v>333</v>
      </c>
      <c r="AX155" s="76" t="s">
        <v>805</v>
      </c>
      <c r="AY155" s="72" t="s">
        <v>66</v>
      </c>
      <c r="AZ155" s="50" t="s">
        <v>477</v>
      </c>
      <c r="BA155" s="50" t="s">
        <v>477</v>
      </c>
      <c r="BB155" s="50" t="s">
        <v>499</v>
      </c>
      <c r="BC155" s="50" t="s">
        <v>499</v>
      </c>
      <c r="BD155" s="50" t="s">
        <v>512</v>
      </c>
      <c r="BE155" s="50" t="s">
        <v>512</v>
      </c>
      <c r="BF155" s="114" t="s">
        <v>4208</v>
      </c>
      <c r="BG155" s="114" t="s">
        <v>4208</v>
      </c>
      <c r="BH155" s="114" t="s">
        <v>4439</v>
      </c>
      <c r="BI155" s="114" t="s">
        <v>4439</v>
      </c>
    </row>
    <row r="156" spans="1:61" x14ac:dyDescent="0.35">
      <c r="A156" s="70" t="s">
        <v>966</v>
      </c>
      <c r="B156" s="83"/>
      <c r="C156" s="83"/>
      <c r="D156" s="84"/>
      <c r="E156" s="107"/>
      <c r="F156" s="80" t="s">
        <v>331</v>
      </c>
      <c r="G156" s="108"/>
      <c r="H156" s="81"/>
      <c r="I156" s="87"/>
      <c r="J156" s="109"/>
      <c r="K156" s="81" t="s">
        <v>3887</v>
      </c>
      <c r="L156" s="110"/>
      <c r="M156" s="92"/>
      <c r="N156" s="92"/>
      <c r="O156" s="93"/>
      <c r="P156" s="94"/>
      <c r="Q156" s="94"/>
      <c r="R156" s="79"/>
      <c r="S156" s="79"/>
      <c r="T156" s="79"/>
      <c r="U156" s="79"/>
      <c r="V156" s="52"/>
      <c r="W156" s="52"/>
      <c r="X156" s="52"/>
      <c r="Y156" s="52"/>
      <c r="Z156" s="51"/>
      <c r="AA156" s="88">
        <v>156</v>
      </c>
      <c r="AB156" s="88"/>
      <c r="AC156" s="89"/>
      <c r="AD156" s="72" t="s">
        <v>2618</v>
      </c>
      <c r="AE156" s="72">
        <v>1494</v>
      </c>
      <c r="AF156" s="72">
        <v>739</v>
      </c>
      <c r="AG156" s="72">
        <v>24266</v>
      </c>
      <c r="AH156" s="72">
        <v>0</v>
      </c>
      <c r="AI156" s="72"/>
      <c r="AJ156" s="72"/>
      <c r="AK156" s="72" t="s">
        <v>2971</v>
      </c>
      <c r="AL156" s="72"/>
      <c r="AM156" s="72"/>
      <c r="AN156" s="74">
        <v>41884.357951388891</v>
      </c>
      <c r="AO156" s="72"/>
      <c r="AP156" s="72" t="b">
        <v>1</v>
      </c>
      <c r="AQ156" s="72" t="b">
        <v>1</v>
      </c>
      <c r="AR156" s="72" t="b">
        <v>0</v>
      </c>
      <c r="AS156" s="72" t="s">
        <v>237</v>
      </c>
      <c r="AT156" s="72">
        <v>34</v>
      </c>
      <c r="AU156" s="76" t="s">
        <v>320</v>
      </c>
      <c r="AV156" s="72" t="b">
        <v>0</v>
      </c>
      <c r="AW156" s="72" t="s">
        <v>333</v>
      </c>
      <c r="AX156" s="76" t="s">
        <v>3635</v>
      </c>
      <c r="AY156" s="72" t="s">
        <v>66</v>
      </c>
      <c r="AZ156" s="50" t="s">
        <v>1465</v>
      </c>
      <c r="BA156" s="50" t="s">
        <v>1465</v>
      </c>
      <c r="BB156" s="50" t="s">
        <v>230</v>
      </c>
      <c r="BC156" s="50" t="s">
        <v>230</v>
      </c>
      <c r="BD156" s="50"/>
      <c r="BE156" s="50"/>
      <c r="BF156" s="114" t="s">
        <v>4209</v>
      </c>
      <c r="BG156" s="114" t="s">
        <v>4209</v>
      </c>
      <c r="BH156" s="114" t="s">
        <v>4440</v>
      </c>
      <c r="BI156" s="114" t="s">
        <v>4440</v>
      </c>
    </row>
    <row r="157" spans="1:61" x14ac:dyDescent="0.35">
      <c r="A157" s="70" t="s">
        <v>967</v>
      </c>
      <c r="B157" s="83"/>
      <c r="C157" s="83"/>
      <c r="D157" s="84"/>
      <c r="E157" s="107"/>
      <c r="F157" s="80" t="s">
        <v>1775</v>
      </c>
      <c r="G157" s="108"/>
      <c r="H157" s="81"/>
      <c r="I157" s="87"/>
      <c r="J157" s="109"/>
      <c r="K157" s="81" t="s">
        <v>3888</v>
      </c>
      <c r="L157" s="110"/>
      <c r="M157" s="92"/>
      <c r="N157" s="92"/>
      <c r="O157" s="93"/>
      <c r="P157" s="94"/>
      <c r="Q157" s="94"/>
      <c r="R157" s="79"/>
      <c r="S157" s="79"/>
      <c r="T157" s="79"/>
      <c r="U157" s="79"/>
      <c r="V157" s="52"/>
      <c r="W157" s="52"/>
      <c r="X157" s="52"/>
      <c r="Y157" s="52"/>
      <c r="Z157" s="51"/>
      <c r="AA157" s="88">
        <v>157</v>
      </c>
      <c r="AB157" s="88"/>
      <c r="AC157" s="89"/>
      <c r="AD157" s="72" t="s">
        <v>2619</v>
      </c>
      <c r="AE157" s="72">
        <v>26959</v>
      </c>
      <c r="AF157" s="72">
        <v>27412</v>
      </c>
      <c r="AG157" s="72">
        <v>549156</v>
      </c>
      <c r="AH157" s="72">
        <v>44</v>
      </c>
      <c r="AI157" s="72">
        <v>-14400</v>
      </c>
      <c r="AJ157" s="72" t="s">
        <v>2822</v>
      </c>
      <c r="AK157" s="72" t="s">
        <v>2972</v>
      </c>
      <c r="AL157" s="76" t="s">
        <v>3108</v>
      </c>
      <c r="AM157" s="72" t="s">
        <v>384</v>
      </c>
      <c r="AN157" s="74">
        <v>40917.850162037037</v>
      </c>
      <c r="AO157" s="76" t="s">
        <v>3286</v>
      </c>
      <c r="AP157" s="72" t="b">
        <v>0</v>
      </c>
      <c r="AQ157" s="72" t="b">
        <v>0</v>
      </c>
      <c r="AR157" s="72" t="b">
        <v>0</v>
      </c>
      <c r="AS157" s="72" t="s">
        <v>317</v>
      </c>
      <c r="AT157" s="72">
        <v>662</v>
      </c>
      <c r="AU157" s="76" t="s">
        <v>3397</v>
      </c>
      <c r="AV157" s="72" t="b">
        <v>0</v>
      </c>
      <c r="AW157" s="72" t="s">
        <v>333</v>
      </c>
      <c r="AX157" s="76" t="s">
        <v>3636</v>
      </c>
      <c r="AY157" s="72" t="s">
        <v>66</v>
      </c>
      <c r="AZ157" s="50" t="s">
        <v>1466</v>
      </c>
      <c r="BA157" s="50" t="s">
        <v>1466</v>
      </c>
      <c r="BB157" s="50" t="s">
        <v>1584</v>
      </c>
      <c r="BC157" s="50" t="s">
        <v>1584</v>
      </c>
      <c r="BD157" s="50"/>
      <c r="BE157" s="50"/>
      <c r="BF157" s="114" t="s">
        <v>4210</v>
      </c>
      <c r="BG157" s="114" t="s">
        <v>4210</v>
      </c>
      <c r="BH157" s="114" t="s">
        <v>4441</v>
      </c>
      <c r="BI157" s="114" t="s">
        <v>4441</v>
      </c>
    </row>
    <row r="158" spans="1:61" x14ac:dyDescent="0.35">
      <c r="A158" s="70" t="s">
        <v>1095</v>
      </c>
      <c r="B158" s="83"/>
      <c r="C158" s="83"/>
      <c r="D158" s="84"/>
      <c r="E158" s="107"/>
      <c r="F158" s="80" t="s">
        <v>3477</v>
      </c>
      <c r="G158" s="108"/>
      <c r="H158" s="81"/>
      <c r="I158" s="87"/>
      <c r="J158" s="109"/>
      <c r="K158" s="81" t="s">
        <v>3889</v>
      </c>
      <c r="L158" s="110"/>
      <c r="M158" s="92"/>
      <c r="N158" s="92"/>
      <c r="O158" s="93"/>
      <c r="P158" s="94"/>
      <c r="Q158" s="94"/>
      <c r="R158" s="79"/>
      <c r="S158" s="79"/>
      <c r="T158" s="79"/>
      <c r="U158" s="79"/>
      <c r="V158" s="52"/>
      <c r="W158" s="52"/>
      <c r="X158" s="52"/>
      <c r="Y158" s="52"/>
      <c r="Z158" s="51"/>
      <c r="AA158" s="88">
        <v>158</v>
      </c>
      <c r="AB158" s="88"/>
      <c r="AC158" s="89"/>
      <c r="AD158" s="72" t="s">
        <v>2620</v>
      </c>
      <c r="AE158" s="72">
        <v>710</v>
      </c>
      <c r="AF158" s="72">
        <v>587</v>
      </c>
      <c r="AG158" s="72">
        <v>11409</v>
      </c>
      <c r="AH158" s="72">
        <v>198</v>
      </c>
      <c r="AI158" s="72">
        <v>-14400</v>
      </c>
      <c r="AJ158" s="72" t="s">
        <v>2823</v>
      </c>
      <c r="AK158" s="72" t="s">
        <v>2912</v>
      </c>
      <c r="AL158" s="76" t="s">
        <v>3109</v>
      </c>
      <c r="AM158" s="72" t="s">
        <v>384</v>
      </c>
      <c r="AN158" s="74">
        <v>40694.202581018515</v>
      </c>
      <c r="AO158" s="76" t="s">
        <v>3287</v>
      </c>
      <c r="AP158" s="72" t="b">
        <v>0</v>
      </c>
      <c r="AQ158" s="72" t="b">
        <v>0</v>
      </c>
      <c r="AR158" s="72" t="b">
        <v>1</v>
      </c>
      <c r="AS158" s="72" t="s">
        <v>317</v>
      </c>
      <c r="AT158" s="72">
        <v>7</v>
      </c>
      <c r="AU158" s="76" t="s">
        <v>3398</v>
      </c>
      <c r="AV158" s="72" t="b">
        <v>0</v>
      </c>
      <c r="AW158" s="72" t="s">
        <v>333</v>
      </c>
      <c r="AX158" s="76" t="s">
        <v>3637</v>
      </c>
      <c r="AY158" s="72" t="s">
        <v>65</v>
      </c>
      <c r="AZ158" s="50"/>
      <c r="BA158" s="50"/>
      <c r="BB158" s="50"/>
      <c r="BC158" s="50"/>
      <c r="BD158" s="50"/>
      <c r="BE158" s="50"/>
      <c r="BF158" s="50"/>
      <c r="BG158" s="50"/>
      <c r="BH158" s="50"/>
      <c r="BI158" s="50"/>
    </row>
    <row r="159" spans="1:61" x14ac:dyDescent="0.35">
      <c r="A159" s="70" t="s">
        <v>968</v>
      </c>
      <c r="B159" s="83"/>
      <c r="C159" s="83"/>
      <c r="D159" s="84"/>
      <c r="E159" s="107"/>
      <c r="F159" s="80" t="s">
        <v>1776</v>
      </c>
      <c r="G159" s="108"/>
      <c r="H159" s="81"/>
      <c r="I159" s="87"/>
      <c r="J159" s="109"/>
      <c r="K159" s="81" t="s">
        <v>3890</v>
      </c>
      <c r="L159" s="110"/>
      <c r="M159" s="92"/>
      <c r="N159" s="92"/>
      <c r="O159" s="93"/>
      <c r="P159" s="94"/>
      <c r="Q159" s="94"/>
      <c r="R159" s="79"/>
      <c r="S159" s="79"/>
      <c r="T159" s="79"/>
      <c r="U159" s="79"/>
      <c r="V159" s="52"/>
      <c r="W159" s="52"/>
      <c r="X159" s="52"/>
      <c r="Y159" s="52"/>
      <c r="Z159" s="51"/>
      <c r="AA159" s="88">
        <v>159</v>
      </c>
      <c r="AB159" s="88"/>
      <c r="AC159" s="89"/>
      <c r="AD159" s="72" t="s">
        <v>2621</v>
      </c>
      <c r="AE159" s="72">
        <v>8044</v>
      </c>
      <c r="AF159" s="72">
        <v>8135</v>
      </c>
      <c r="AG159" s="72">
        <v>72464</v>
      </c>
      <c r="AH159" s="72">
        <v>0</v>
      </c>
      <c r="AI159" s="72">
        <v>-14400</v>
      </c>
      <c r="AJ159" s="72" t="s">
        <v>2824</v>
      </c>
      <c r="AK159" s="72" t="s">
        <v>2912</v>
      </c>
      <c r="AL159" s="76" t="s">
        <v>3110</v>
      </c>
      <c r="AM159" s="72" t="s">
        <v>384</v>
      </c>
      <c r="AN159" s="74">
        <v>40499.965613425928</v>
      </c>
      <c r="AO159" s="76" t="s">
        <v>3288</v>
      </c>
      <c r="AP159" s="72" t="b">
        <v>0</v>
      </c>
      <c r="AQ159" s="72" t="b">
        <v>0</v>
      </c>
      <c r="AR159" s="72" t="b">
        <v>0</v>
      </c>
      <c r="AS159" s="72" t="s">
        <v>317</v>
      </c>
      <c r="AT159" s="72">
        <v>215</v>
      </c>
      <c r="AU159" s="76" t="s">
        <v>3399</v>
      </c>
      <c r="AV159" s="72" t="b">
        <v>0</v>
      </c>
      <c r="AW159" s="72" t="s">
        <v>333</v>
      </c>
      <c r="AX159" s="76" t="s">
        <v>3638</v>
      </c>
      <c r="AY159" s="72" t="s">
        <v>66</v>
      </c>
      <c r="AZ159" s="50" t="s">
        <v>1466</v>
      </c>
      <c r="BA159" s="50" t="s">
        <v>1466</v>
      </c>
      <c r="BB159" s="50" t="s">
        <v>1584</v>
      </c>
      <c r="BC159" s="50" t="s">
        <v>1584</v>
      </c>
      <c r="BD159" s="50"/>
      <c r="BE159" s="50"/>
      <c r="BF159" s="114" t="s">
        <v>4211</v>
      </c>
      <c r="BG159" s="114" t="s">
        <v>4211</v>
      </c>
      <c r="BH159" s="114" t="s">
        <v>4442</v>
      </c>
      <c r="BI159" s="114" t="s">
        <v>4442</v>
      </c>
    </row>
    <row r="160" spans="1:61" x14ac:dyDescent="0.35">
      <c r="A160" s="70" t="s">
        <v>969</v>
      </c>
      <c r="B160" s="83"/>
      <c r="C160" s="83"/>
      <c r="D160" s="84"/>
      <c r="E160" s="107"/>
      <c r="F160" s="80" t="s">
        <v>1777</v>
      </c>
      <c r="G160" s="108"/>
      <c r="H160" s="81"/>
      <c r="I160" s="87"/>
      <c r="J160" s="109"/>
      <c r="K160" s="81" t="s">
        <v>3891</v>
      </c>
      <c r="L160" s="110"/>
      <c r="M160" s="92"/>
      <c r="N160" s="92"/>
      <c r="O160" s="93"/>
      <c r="P160" s="94"/>
      <c r="Q160" s="94"/>
      <c r="R160" s="79"/>
      <c r="S160" s="79"/>
      <c r="T160" s="79"/>
      <c r="U160" s="79"/>
      <c r="V160" s="52"/>
      <c r="W160" s="52"/>
      <c r="X160" s="52"/>
      <c r="Y160" s="52"/>
      <c r="Z160" s="51"/>
      <c r="AA160" s="88">
        <v>160</v>
      </c>
      <c r="AB160" s="88"/>
      <c r="AC160" s="89"/>
      <c r="AD160" s="72" t="s">
        <v>2622</v>
      </c>
      <c r="AE160" s="72">
        <v>8538</v>
      </c>
      <c r="AF160" s="72">
        <v>9958</v>
      </c>
      <c r="AG160" s="72">
        <v>121294</v>
      </c>
      <c r="AH160" s="72">
        <v>15</v>
      </c>
      <c r="AI160" s="72"/>
      <c r="AJ160" s="72" t="s">
        <v>2825</v>
      </c>
      <c r="AK160" s="72" t="s">
        <v>2973</v>
      </c>
      <c r="AL160" s="72"/>
      <c r="AM160" s="72"/>
      <c r="AN160" s="74">
        <v>41799.937361111108</v>
      </c>
      <c r="AO160" s="76" t="s">
        <v>3289</v>
      </c>
      <c r="AP160" s="72" t="b">
        <v>1</v>
      </c>
      <c r="AQ160" s="72" t="b">
        <v>0</v>
      </c>
      <c r="AR160" s="72" t="b">
        <v>1</v>
      </c>
      <c r="AS160" s="72" t="s">
        <v>317</v>
      </c>
      <c r="AT160" s="72">
        <v>315</v>
      </c>
      <c r="AU160" s="76" t="s">
        <v>320</v>
      </c>
      <c r="AV160" s="72" t="b">
        <v>0</v>
      </c>
      <c r="AW160" s="72" t="s">
        <v>333</v>
      </c>
      <c r="AX160" s="76" t="s">
        <v>3639</v>
      </c>
      <c r="AY160" s="72" t="s">
        <v>66</v>
      </c>
      <c r="AZ160" s="50" t="s">
        <v>1466</v>
      </c>
      <c r="BA160" s="50" t="s">
        <v>1466</v>
      </c>
      <c r="BB160" s="50" t="s">
        <v>1584</v>
      </c>
      <c r="BC160" s="50" t="s">
        <v>1584</v>
      </c>
      <c r="BD160" s="50"/>
      <c r="BE160" s="50"/>
      <c r="BF160" s="114" t="s">
        <v>4210</v>
      </c>
      <c r="BG160" s="114" t="s">
        <v>4210</v>
      </c>
      <c r="BH160" s="114" t="s">
        <v>4441</v>
      </c>
      <c r="BI160" s="114" t="s">
        <v>4441</v>
      </c>
    </row>
    <row r="161" spans="1:61" x14ac:dyDescent="0.35">
      <c r="A161" s="70" t="s">
        <v>429</v>
      </c>
      <c r="B161" s="83"/>
      <c r="C161" s="83"/>
      <c r="D161" s="84"/>
      <c r="E161" s="107"/>
      <c r="F161" s="80" t="s">
        <v>539</v>
      </c>
      <c r="G161" s="108"/>
      <c r="H161" s="81"/>
      <c r="I161" s="87"/>
      <c r="J161" s="109"/>
      <c r="K161" s="81" t="s">
        <v>3892</v>
      </c>
      <c r="L161" s="110"/>
      <c r="M161" s="92"/>
      <c r="N161" s="92"/>
      <c r="O161" s="93"/>
      <c r="P161" s="94"/>
      <c r="Q161" s="94"/>
      <c r="R161" s="79"/>
      <c r="S161" s="79"/>
      <c r="T161" s="79"/>
      <c r="U161" s="79"/>
      <c r="V161" s="52"/>
      <c r="W161" s="52"/>
      <c r="X161" s="52"/>
      <c r="Y161" s="52"/>
      <c r="Z161" s="51"/>
      <c r="AA161" s="88">
        <v>161</v>
      </c>
      <c r="AB161" s="88"/>
      <c r="AC161" s="89"/>
      <c r="AD161" s="72" t="s">
        <v>648</v>
      </c>
      <c r="AE161" s="72">
        <v>4</v>
      </c>
      <c r="AF161" s="72">
        <v>481</v>
      </c>
      <c r="AG161" s="72">
        <v>16552</v>
      </c>
      <c r="AH161" s="72">
        <v>0</v>
      </c>
      <c r="AI161" s="72"/>
      <c r="AJ161" s="72" t="s">
        <v>674</v>
      </c>
      <c r="AK161" s="72" t="s">
        <v>697</v>
      </c>
      <c r="AL161" s="76" t="s">
        <v>720</v>
      </c>
      <c r="AM161" s="72"/>
      <c r="AN161" s="74">
        <v>41978.640289351853</v>
      </c>
      <c r="AO161" s="76" t="s">
        <v>755</v>
      </c>
      <c r="AP161" s="72" t="b">
        <v>1</v>
      </c>
      <c r="AQ161" s="72" t="b">
        <v>0</v>
      </c>
      <c r="AR161" s="72" t="b">
        <v>0</v>
      </c>
      <c r="AS161" s="72" t="s">
        <v>761</v>
      </c>
      <c r="AT161" s="72">
        <v>3</v>
      </c>
      <c r="AU161" s="76" t="s">
        <v>320</v>
      </c>
      <c r="AV161" s="72" t="b">
        <v>0</v>
      </c>
      <c r="AW161" s="72" t="s">
        <v>333</v>
      </c>
      <c r="AX161" s="76" t="s">
        <v>820</v>
      </c>
      <c r="AY161" s="72" t="s">
        <v>66</v>
      </c>
      <c r="AZ161" s="50" t="s">
        <v>1467</v>
      </c>
      <c r="BA161" s="50" t="s">
        <v>1467</v>
      </c>
      <c r="BB161" s="50" t="s">
        <v>507</v>
      </c>
      <c r="BC161" s="50" t="s">
        <v>507</v>
      </c>
      <c r="BD161" s="50"/>
      <c r="BE161" s="50"/>
      <c r="BF161" s="114" t="s">
        <v>4212</v>
      </c>
      <c r="BG161" s="114" t="s">
        <v>4212</v>
      </c>
      <c r="BH161" s="114" t="s">
        <v>4443</v>
      </c>
      <c r="BI161" s="114" t="s">
        <v>4443</v>
      </c>
    </row>
    <row r="162" spans="1:61" x14ac:dyDescent="0.35">
      <c r="A162" s="70" t="s">
        <v>970</v>
      </c>
      <c r="B162" s="83"/>
      <c r="C162" s="83"/>
      <c r="D162" s="84"/>
      <c r="E162" s="107"/>
      <c r="F162" s="80" t="s">
        <v>1778</v>
      </c>
      <c r="G162" s="108"/>
      <c r="H162" s="81"/>
      <c r="I162" s="87"/>
      <c r="J162" s="109"/>
      <c r="K162" s="81" t="s">
        <v>3893</v>
      </c>
      <c r="L162" s="110"/>
      <c r="M162" s="92"/>
      <c r="N162" s="92"/>
      <c r="O162" s="93"/>
      <c r="P162" s="94"/>
      <c r="Q162" s="94"/>
      <c r="R162" s="79"/>
      <c r="S162" s="79"/>
      <c r="T162" s="79"/>
      <c r="U162" s="79"/>
      <c r="V162" s="52"/>
      <c r="W162" s="52"/>
      <c r="X162" s="52"/>
      <c r="Y162" s="52"/>
      <c r="Z162" s="51"/>
      <c r="AA162" s="88">
        <v>162</v>
      </c>
      <c r="AB162" s="88"/>
      <c r="AC162" s="89"/>
      <c r="AD162" s="72" t="s">
        <v>2623</v>
      </c>
      <c r="AE162" s="72">
        <v>1</v>
      </c>
      <c r="AF162" s="72">
        <v>63</v>
      </c>
      <c r="AG162" s="72">
        <v>25213</v>
      </c>
      <c r="AH162" s="72">
        <v>0</v>
      </c>
      <c r="AI162" s="72">
        <v>18000</v>
      </c>
      <c r="AJ162" s="72" t="s">
        <v>2826</v>
      </c>
      <c r="AK162" s="72" t="s">
        <v>2974</v>
      </c>
      <c r="AL162" s="76" t="s">
        <v>3111</v>
      </c>
      <c r="AM162" s="72" t="s">
        <v>3181</v>
      </c>
      <c r="AN162" s="74">
        <v>42240.337233796294</v>
      </c>
      <c r="AO162" s="76" t="s">
        <v>3290</v>
      </c>
      <c r="AP162" s="72" t="b">
        <v>0</v>
      </c>
      <c r="AQ162" s="72" t="b">
        <v>0</v>
      </c>
      <c r="AR162" s="72" t="b">
        <v>0</v>
      </c>
      <c r="AS162" s="72" t="s">
        <v>318</v>
      </c>
      <c r="AT162" s="72">
        <v>18</v>
      </c>
      <c r="AU162" s="76" t="s">
        <v>320</v>
      </c>
      <c r="AV162" s="72" t="b">
        <v>0</v>
      </c>
      <c r="AW162" s="72" t="s">
        <v>333</v>
      </c>
      <c r="AX162" s="76" t="s">
        <v>3640</v>
      </c>
      <c r="AY162" s="72" t="s">
        <v>66</v>
      </c>
      <c r="AZ162" s="50" t="s">
        <v>1468</v>
      </c>
      <c r="BA162" s="50" t="s">
        <v>1468</v>
      </c>
      <c r="BB162" s="50" t="s">
        <v>1560</v>
      </c>
      <c r="BC162" s="50" t="s">
        <v>1560</v>
      </c>
      <c r="BD162" s="50" t="s">
        <v>1627</v>
      </c>
      <c r="BE162" s="50" t="s">
        <v>1627</v>
      </c>
      <c r="BF162" s="114" t="s">
        <v>4213</v>
      </c>
      <c r="BG162" s="114" t="s">
        <v>4213</v>
      </c>
      <c r="BH162" s="114" t="s">
        <v>4444</v>
      </c>
      <c r="BI162" s="114" t="s">
        <v>4444</v>
      </c>
    </row>
    <row r="163" spans="1:61" x14ac:dyDescent="0.35">
      <c r="A163" s="70" t="s">
        <v>433</v>
      </c>
      <c r="B163" s="83"/>
      <c r="C163" s="83"/>
      <c r="D163" s="84"/>
      <c r="E163" s="107"/>
      <c r="F163" s="80" t="s">
        <v>790</v>
      </c>
      <c r="G163" s="108"/>
      <c r="H163" s="81"/>
      <c r="I163" s="87"/>
      <c r="J163" s="109"/>
      <c r="K163" s="81" t="s">
        <v>3894</v>
      </c>
      <c r="L163" s="110"/>
      <c r="M163" s="92"/>
      <c r="N163" s="92"/>
      <c r="O163" s="93"/>
      <c r="P163" s="94"/>
      <c r="Q163" s="94"/>
      <c r="R163" s="79"/>
      <c r="S163" s="79"/>
      <c r="T163" s="79"/>
      <c r="U163" s="79"/>
      <c r="V163" s="52"/>
      <c r="W163" s="52"/>
      <c r="X163" s="52"/>
      <c r="Y163" s="52"/>
      <c r="Z163" s="51"/>
      <c r="AA163" s="88">
        <v>163</v>
      </c>
      <c r="AB163" s="88"/>
      <c r="AC163" s="89"/>
      <c r="AD163" s="72" t="s">
        <v>623</v>
      </c>
      <c r="AE163" s="72">
        <v>2</v>
      </c>
      <c r="AF163" s="72">
        <v>318</v>
      </c>
      <c r="AG163" s="72">
        <v>168045</v>
      </c>
      <c r="AH163" s="72">
        <v>1</v>
      </c>
      <c r="AI163" s="72">
        <v>19800</v>
      </c>
      <c r="AJ163" s="72" t="s">
        <v>680</v>
      </c>
      <c r="AK163" s="72" t="s">
        <v>703</v>
      </c>
      <c r="AL163" s="76" t="s">
        <v>726</v>
      </c>
      <c r="AM163" s="72" t="s">
        <v>310</v>
      </c>
      <c r="AN163" s="74">
        <v>42306.651458333334</v>
      </c>
      <c r="AO163" s="72"/>
      <c r="AP163" s="72" t="b">
        <v>0</v>
      </c>
      <c r="AQ163" s="72" t="b">
        <v>0</v>
      </c>
      <c r="AR163" s="72" t="b">
        <v>0</v>
      </c>
      <c r="AS163" s="72" t="s">
        <v>237</v>
      </c>
      <c r="AT163" s="72">
        <v>90</v>
      </c>
      <c r="AU163" s="76" t="s">
        <v>320</v>
      </c>
      <c r="AV163" s="72" t="b">
        <v>0</v>
      </c>
      <c r="AW163" s="72" t="s">
        <v>333</v>
      </c>
      <c r="AX163" s="76" t="s">
        <v>826</v>
      </c>
      <c r="AY163" s="72" t="s">
        <v>66</v>
      </c>
      <c r="AZ163" s="50" t="s">
        <v>4072</v>
      </c>
      <c r="BA163" s="50" t="s">
        <v>4072</v>
      </c>
      <c r="BB163" s="50" t="s">
        <v>1566</v>
      </c>
      <c r="BC163" s="50" t="s">
        <v>1566</v>
      </c>
      <c r="BD163" s="50"/>
      <c r="BE163" s="50"/>
      <c r="BF163" s="114" t="s">
        <v>4214</v>
      </c>
      <c r="BG163" s="114" t="s">
        <v>4214</v>
      </c>
      <c r="BH163" s="114" t="s">
        <v>4445</v>
      </c>
      <c r="BI163" s="114" t="s">
        <v>4445</v>
      </c>
    </row>
    <row r="164" spans="1:61" x14ac:dyDescent="0.35">
      <c r="A164" s="70" t="s">
        <v>971</v>
      </c>
      <c r="B164" s="83"/>
      <c r="C164" s="83"/>
      <c r="D164" s="84"/>
      <c r="E164" s="107"/>
      <c r="F164" s="80" t="s">
        <v>1779</v>
      </c>
      <c r="G164" s="108"/>
      <c r="H164" s="81"/>
      <c r="I164" s="87"/>
      <c r="J164" s="109"/>
      <c r="K164" s="81" t="s">
        <v>3895</v>
      </c>
      <c r="L164" s="110"/>
      <c r="M164" s="92"/>
      <c r="N164" s="92"/>
      <c r="O164" s="93"/>
      <c r="P164" s="94"/>
      <c r="Q164" s="94"/>
      <c r="R164" s="79"/>
      <c r="S164" s="79"/>
      <c r="T164" s="79"/>
      <c r="U164" s="79"/>
      <c r="V164" s="52"/>
      <c r="W164" s="52"/>
      <c r="X164" s="52"/>
      <c r="Y164" s="52"/>
      <c r="Z164" s="51"/>
      <c r="AA164" s="88">
        <v>164</v>
      </c>
      <c r="AB164" s="88"/>
      <c r="AC164" s="89"/>
      <c r="AD164" s="72" t="s">
        <v>2624</v>
      </c>
      <c r="AE164" s="72">
        <v>170</v>
      </c>
      <c r="AF164" s="72">
        <v>19</v>
      </c>
      <c r="AG164" s="72">
        <v>63</v>
      </c>
      <c r="AH164" s="72">
        <v>1</v>
      </c>
      <c r="AI164" s="72"/>
      <c r="AJ164" s="72"/>
      <c r="AK164" s="72" t="s">
        <v>2975</v>
      </c>
      <c r="AL164" s="72"/>
      <c r="AM164" s="72"/>
      <c r="AN164" s="74">
        <v>41298.501886574071</v>
      </c>
      <c r="AO164" s="76" t="s">
        <v>3291</v>
      </c>
      <c r="AP164" s="72" t="b">
        <v>0</v>
      </c>
      <c r="AQ164" s="72" t="b">
        <v>0</v>
      </c>
      <c r="AR164" s="72" t="b">
        <v>0</v>
      </c>
      <c r="AS164" s="72" t="s">
        <v>317</v>
      </c>
      <c r="AT164" s="72">
        <v>0</v>
      </c>
      <c r="AU164" s="76" t="s">
        <v>3400</v>
      </c>
      <c r="AV164" s="72" t="b">
        <v>0</v>
      </c>
      <c r="AW164" s="72" t="s">
        <v>333</v>
      </c>
      <c r="AX164" s="76" t="s">
        <v>3641</v>
      </c>
      <c r="AY164" s="72" t="s">
        <v>66</v>
      </c>
      <c r="AZ164" s="50" t="s">
        <v>1471</v>
      </c>
      <c r="BA164" s="50" t="s">
        <v>1471</v>
      </c>
      <c r="BB164" s="50" t="s">
        <v>349</v>
      </c>
      <c r="BC164" s="50" t="s">
        <v>349</v>
      </c>
      <c r="BD164" s="50" t="s">
        <v>1628</v>
      </c>
      <c r="BE164" s="50" t="s">
        <v>1628</v>
      </c>
      <c r="BF164" s="114" t="s">
        <v>4215</v>
      </c>
      <c r="BG164" s="114" t="s">
        <v>4215</v>
      </c>
      <c r="BH164" s="114" t="s">
        <v>4446</v>
      </c>
      <c r="BI164" s="114" t="s">
        <v>4446</v>
      </c>
    </row>
    <row r="165" spans="1:61" x14ac:dyDescent="0.35">
      <c r="A165" s="70" t="s">
        <v>1096</v>
      </c>
      <c r="B165" s="83"/>
      <c r="C165" s="83"/>
      <c r="D165" s="84"/>
      <c r="E165" s="107"/>
      <c r="F165" s="80" t="s">
        <v>3478</v>
      </c>
      <c r="G165" s="108"/>
      <c r="H165" s="81"/>
      <c r="I165" s="87"/>
      <c r="J165" s="109"/>
      <c r="K165" s="81" t="s">
        <v>3896</v>
      </c>
      <c r="L165" s="110"/>
      <c r="M165" s="92"/>
      <c r="N165" s="92"/>
      <c r="O165" s="93"/>
      <c r="P165" s="94"/>
      <c r="Q165" s="94"/>
      <c r="R165" s="79"/>
      <c r="S165" s="79"/>
      <c r="T165" s="79"/>
      <c r="U165" s="79"/>
      <c r="V165" s="52"/>
      <c r="W165" s="52"/>
      <c r="X165" s="52"/>
      <c r="Y165" s="52"/>
      <c r="Z165" s="51"/>
      <c r="AA165" s="88">
        <v>165</v>
      </c>
      <c r="AB165" s="88"/>
      <c r="AC165" s="89"/>
      <c r="AD165" s="72" t="s">
        <v>2625</v>
      </c>
      <c r="AE165" s="72">
        <v>17593</v>
      </c>
      <c r="AF165" s="72">
        <v>743905</v>
      </c>
      <c r="AG165" s="72">
        <v>177659</v>
      </c>
      <c r="AH165" s="72">
        <v>739</v>
      </c>
      <c r="AI165" s="72">
        <v>-18000</v>
      </c>
      <c r="AJ165" s="72" t="s">
        <v>2827</v>
      </c>
      <c r="AK165" s="72" t="s">
        <v>2976</v>
      </c>
      <c r="AL165" s="76" t="s">
        <v>3112</v>
      </c>
      <c r="AM165" s="72" t="s">
        <v>3182</v>
      </c>
      <c r="AN165" s="74">
        <v>39846.942118055558</v>
      </c>
      <c r="AO165" s="76" t="s">
        <v>3292</v>
      </c>
      <c r="AP165" s="72" t="b">
        <v>0</v>
      </c>
      <c r="AQ165" s="72" t="b">
        <v>0</v>
      </c>
      <c r="AR165" s="72" t="b">
        <v>1</v>
      </c>
      <c r="AS165" s="72" t="s">
        <v>317</v>
      </c>
      <c r="AT165" s="72">
        <v>0</v>
      </c>
      <c r="AU165" s="76" t="s">
        <v>3401</v>
      </c>
      <c r="AV165" s="72" t="b">
        <v>1</v>
      </c>
      <c r="AW165" s="72" t="s">
        <v>333</v>
      </c>
      <c r="AX165" s="76" t="s">
        <v>3642</v>
      </c>
      <c r="AY165" s="72" t="s">
        <v>65</v>
      </c>
      <c r="AZ165" s="50"/>
      <c r="BA165" s="50"/>
      <c r="BB165" s="50"/>
      <c r="BC165" s="50"/>
      <c r="BD165" s="50"/>
      <c r="BE165" s="50"/>
      <c r="BF165" s="50"/>
      <c r="BG165" s="50"/>
      <c r="BH165" s="50"/>
      <c r="BI165" s="50"/>
    </row>
    <row r="166" spans="1:61" x14ac:dyDescent="0.35">
      <c r="A166" s="70" t="s">
        <v>1097</v>
      </c>
      <c r="B166" s="83"/>
      <c r="C166" s="83"/>
      <c r="D166" s="84"/>
      <c r="E166" s="107"/>
      <c r="F166" s="80" t="s">
        <v>3479</v>
      </c>
      <c r="G166" s="108"/>
      <c r="H166" s="81"/>
      <c r="I166" s="87"/>
      <c r="J166" s="109"/>
      <c r="K166" s="81" t="s">
        <v>3897</v>
      </c>
      <c r="L166" s="110"/>
      <c r="M166" s="92"/>
      <c r="N166" s="92"/>
      <c r="O166" s="93"/>
      <c r="P166" s="94"/>
      <c r="Q166" s="94"/>
      <c r="R166" s="79"/>
      <c r="S166" s="79"/>
      <c r="T166" s="79"/>
      <c r="U166" s="79"/>
      <c r="V166" s="52"/>
      <c r="W166" s="52"/>
      <c r="X166" s="52"/>
      <c r="Y166" s="52"/>
      <c r="Z166" s="51"/>
      <c r="AA166" s="88">
        <v>166</v>
      </c>
      <c r="AB166" s="88"/>
      <c r="AC166" s="89"/>
      <c r="AD166" s="72" t="s">
        <v>2626</v>
      </c>
      <c r="AE166" s="72">
        <v>48639</v>
      </c>
      <c r="AF166" s="72">
        <v>112545</v>
      </c>
      <c r="AG166" s="72">
        <v>467019</v>
      </c>
      <c r="AH166" s="72">
        <v>2955</v>
      </c>
      <c r="AI166" s="72">
        <v>-18000</v>
      </c>
      <c r="AJ166" s="72" t="s">
        <v>2828</v>
      </c>
      <c r="AK166" s="72" t="s">
        <v>2977</v>
      </c>
      <c r="AL166" s="76" t="s">
        <v>3113</v>
      </c>
      <c r="AM166" s="72" t="s">
        <v>729</v>
      </c>
      <c r="AN166" s="74">
        <v>41066.934930555559</v>
      </c>
      <c r="AO166" s="76" t="s">
        <v>3293</v>
      </c>
      <c r="AP166" s="72" t="b">
        <v>0</v>
      </c>
      <c r="AQ166" s="72" t="b">
        <v>0</v>
      </c>
      <c r="AR166" s="72" t="b">
        <v>1</v>
      </c>
      <c r="AS166" s="72" t="s">
        <v>317</v>
      </c>
      <c r="AT166" s="72">
        <v>215</v>
      </c>
      <c r="AU166" s="76" t="s">
        <v>3402</v>
      </c>
      <c r="AV166" s="72" t="b">
        <v>1</v>
      </c>
      <c r="AW166" s="72" t="s">
        <v>333</v>
      </c>
      <c r="AX166" s="76" t="s">
        <v>3643</v>
      </c>
      <c r="AY166" s="72" t="s">
        <v>65</v>
      </c>
      <c r="AZ166" s="50"/>
      <c r="BA166" s="50"/>
      <c r="BB166" s="50"/>
      <c r="BC166" s="50"/>
      <c r="BD166" s="50"/>
      <c r="BE166" s="50"/>
      <c r="BF166" s="50"/>
      <c r="BG166" s="50"/>
      <c r="BH166" s="50"/>
      <c r="BI166" s="50"/>
    </row>
    <row r="167" spans="1:61" x14ac:dyDescent="0.35">
      <c r="A167" s="70" t="s">
        <v>972</v>
      </c>
      <c r="B167" s="83"/>
      <c r="C167" s="83"/>
      <c r="D167" s="84"/>
      <c r="E167" s="107"/>
      <c r="F167" s="80" t="s">
        <v>1780</v>
      </c>
      <c r="G167" s="108"/>
      <c r="H167" s="81"/>
      <c r="I167" s="87"/>
      <c r="J167" s="109"/>
      <c r="K167" s="81" t="s">
        <v>3898</v>
      </c>
      <c r="L167" s="110"/>
      <c r="M167" s="92"/>
      <c r="N167" s="92"/>
      <c r="O167" s="93"/>
      <c r="P167" s="94"/>
      <c r="Q167" s="94"/>
      <c r="R167" s="79"/>
      <c r="S167" s="79"/>
      <c r="T167" s="79"/>
      <c r="U167" s="79"/>
      <c r="V167" s="52"/>
      <c r="W167" s="52"/>
      <c r="X167" s="52"/>
      <c r="Y167" s="52"/>
      <c r="Z167" s="51"/>
      <c r="AA167" s="88">
        <v>167</v>
      </c>
      <c r="AB167" s="88"/>
      <c r="AC167" s="89"/>
      <c r="AD167" s="72" t="s">
        <v>2627</v>
      </c>
      <c r="AE167" s="72">
        <v>200</v>
      </c>
      <c r="AF167" s="72">
        <v>109</v>
      </c>
      <c r="AG167" s="72">
        <v>328</v>
      </c>
      <c r="AH167" s="72">
        <v>58</v>
      </c>
      <c r="AI167" s="72">
        <v>-25200</v>
      </c>
      <c r="AJ167" s="72"/>
      <c r="AK167" s="72"/>
      <c r="AL167" s="72"/>
      <c r="AM167" s="72" t="s">
        <v>297</v>
      </c>
      <c r="AN167" s="74">
        <v>40891.130752314813</v>
      </c>
      <c r="AO167" s="72"/>
      <c r="AP167" s="72" t="b">
        <v>1</v>
      </c>
      <c r="AQ167" s="72" t="b">
        <v>0</v>
      </c>
      <c r="AR167" s="72" t="b">
        <v>1</v>
      </c>
      <c r="AS167" s="72" t="s">
        <v>237</v>
      </c>
      <c r="AT167" s="72">
        <v>2</v>
      </c>
      <c r="AU167" s="76" t="s">
        <v>320</v>
      </c>
      <c r="AV167" s="72" t="b">
        <v>0</v>
      </c>
      <c r="AW167" s="72" t="s">
        <v>333</v>
      </c>
      <c r="AX167" s="76" t="s">
        <v>3644</v>
      </c>
      <c r="AY167" s="72" t="s">
        <v>66</v>
      </c>
      <c r="AZ167" s="50" t="s">
        <v>4073</v>
      </c>
      <c r="BA167" s="50" t="s">
        <v>4073</v>
      </c>
      <c r="BB167" s="50" t="s">
        <v>221</v>
      </c>
      <c r="BC167" s="50" t="s">
        <v>221</v>
      </c>
      <c r="BD167" s="50" t="s">
        <v>233</v>
      </c>
      <c r="BE167" s="50" t="s">
        <v>233</v>
      </c>
      <c r="BF167" s="114" t="s">
        <v>4216</v>
      </c>
      <c r="BG167" s="114" t="s">
        <v>4315</v>
      </c>
      <c r="BH167" s="114" t="s">
        <v>4447</v>
      </c>
      <c r="BI167" s="114" t="s">
        <v>4550</v>
      </c>
    </row>
    <row r="168" spans="1:61" x14ac:dyDescent="0.35">
      <c r="A168" s="70" t="s">
        <v>416</v>
      </c>
      <c r="B168" s="83"/>
      <c r="C168" s="83"/>
      <c r="D168" s="84"/>
      <c r="E168" s="107"/>
      <c r="F168" s="80" t="s">
        <v>782</v>
      </c>
      <c r="G168" s="108"/>
      <c r="H168" s="81"/>
      <c r="I168" s="87"/>
      <c r="J168" s="109"/>
      <c r="K168" s="81" t="s">
        <v>840</v>
      </c>
      <c r="L168" s="110"/>
      <c r="M168" s="92"/>
      <c r="N168" s="92"/>
      <c r="O168" s="93"/>
      <c r="P168" s="94"/>
      <c r="Q168" s="94"/>
      <c r="R168" s="79"/>
      <c r="S168" s="79"/>
      <c r="T168" s="79"/>
      <c r="U168" s="79"/>
      <c r="V168" s="52"/>
      <c r="W168" s="52"/>
      <c r="X168" s="52"/>
      <c r="Y168" s="52"/>
      <c r="Z168" s="51"/>
      <c r="AA168" s="88">
        <v>168</v>
      </c>
      <c r="AB168" s="88"/>
      <c r="AC168" s="89"/>
      <c r="AD168" s="72" t="s">
        <v>637</v>
      </c>
      <c r="AE168" s="72">
        <v>1628</v>
      </c>
      <c r="AF168" s="72">
        <v>687</v>
      </c>
      <c r="AG168" s="72">
        <v>58004</v>
      </c>
      <c r="AH168" s="72">
        <v>22</v>
      </c>
      <c r="AI168" s="72">
        <v>-25200</v>
      </c>
      <c r="AJ168" s="72" t="s">
        <v>664</v>
      </c>
      <c r="AK168" s="72" t="s">
        <v>691</v>
      </c>
      <c r="AL168" s="76" t="s">
        <v>713</v>
      </c>
      <c r="AM168" s="72" t="s">
        <v>297</v>
      </c>
      <c r="AN168" s="74">
        <v>40820.720625000002</v>
      </c>
      <c r="AO168" s="76" t="s">
        <v>747</v>
      </c>
      <c r="AP168" s="72" t="b">
        <v>0</v>
      </c>
      <c r="AQ168" s="72" t="b">
        <v>0</v>
      </c>
      <c r="AR168" s="72" t="b">
        <v>0</v>
      </c>
      <c r="AS168" s="72" t="s">
        <v>237</v>
      </c>
      <c r="AT168" s="72">
        <v>212</v>
      </c>
      <c r="AU168" s="76" t="s">
        <v>320</v>
      </c>
      <c r="AV168" s="72" t="b">
        <v>0</v>
      </c>
      <c r="AW168" s="72" t="s">
        <v>333</v>
      </c>
      <c r="AX168" s="76" t="s">
        <v>806</v>
      </c>
      <c r="AY168" s="72" t="s">
        <v>66</v>
      </c>
      <c r="AZ168" s="50" t="s">
        <v>479</v>
      </c>
      <c r="BA168" s="50" t="s">
        <v>479</v>
      </c>
      <c r="BB168" s="50" t="s">
        <v>4092</v>
      </c>
      <c r="BC168" s="50" t="s">
        <v>4092</v>
      </c>
      <c r="BD168" s="50"/>
      <c r="BE168" s="50"/>
      <c r="BF168" s="114" t="s">
        <v>4217</v>
      </c>
      <c r="BG168" s="114" t="s">
        <v>4217</v>
      </c>
      <c r="BH168" s="114" t="s">
        <v>4448</v>
      </c>
      <c r="BI168" s="114" t="s">
        <v>4448</v>
      </c>
    </row>
    <row r="169" spans="1:61" x14ac:dyDescent="0.35">
      <c r="A169" s="70" t="s">
        <v>417</v>
      </c>
      <c r="B169" s="83"/>
      <c r="C169" s="83"/>
      <c r="D169" s="84"/>
      <c r="E169" s="107"/>
      <c r="F169" s="80" t="s">
        <v>783</v>
      </c>
      <c r="G169" s="108"/>
      <c r="H169" s="81"/>
      <c r="I169" s="87"/>
      <c r="J169" s="109"/>
      <c r="K169" s="81" t="s">
        <v>841</v>
      </c>
      <c r="L169" s="110"/>
      <c r="M169" s="92"/>
      <c r="N169" s="92"/>
      <c r="O169" s="93"/>
      <c r="P169" s="94"/>
      <c r="Q169" s="94"/>
      <c r="R169" s="79"/>
      <c r="S169" s="79"/>
      <c r="T169" s="79"/>
      <c r="U169" s="79"/>
      <c r="V169" s="52"/>
      <c r="W169" s="52"/>
      <c r="X169" s="52"/>
      <c r="Y169" s="52"/>
      <c r="Z169" s="51"/>
      <c r="AA169" s="88">
        <v>169</v>
      </c>
      <c r="AB169" s="88"/>
      <c r="AC169" s="89"/>
      <c r="AD169" s="72" t="s">
        <v>638</v>
      </c>
      <c r="AE169" s="72">
        <v>289</v>
      </c>
      <c r="AF169" s="72">
        <v>1062</v>
      </c>
      <c r="AG169" s="72">
        <v>315020</v>
      </c>
      <c r="AH169" s="72">
        <v>785</v>
      </c>
      <c r="AI169" s="72">
        <v>10800</v>
      </c>
      <c r="AJ169" s="72" t="s">
        <v>665</v>
      </c>
      <c r="AK169" s="72"/>
      <c r="AL169" s="72"/>
      <c r="AM169" s="72" t="s">
        <v>300</v>
      </c>
      <c r="AN169" s="74">
        <v>40528.429143518515</v>
      </c>
      <c r="AO169" s="76" t="s">
        <v>748</v>
      </c>
      <c r="AP169" s="72" t="b">
        <v>0</v>
      </c>
      <c r="AQ169" s="72" t="b">
        <v>0</v>
      </c>
      <c r="AR169" s="72" t="b">
        <v>0</v>
      </c>
      <c r="AS169" s="72" t="s">
        <v>318</v>
      </c>
      <c r="AT169" s="72">
        <v>217</v>
      </c>
      <c r="AU169" s="76" t="s">
        <v>766</v>
      </c>
      <c r="AV169" s="72" t="b">
        <v>0</v>
      </c>
      <c r="AW169" s="72" t="s">
        <v>333</v>
      </c>
      <c r="AX169" s="76" t="s">
        <v>807</v>
      </c>
      <c r="AY169" s="72" t="s">
        <v>66</v>
      </c>
      <c r="AZ169" s="50" t="s">
        <v>480</v>
      </c>
      <c r="BA169" s="50" t="s">
        <v>480</v>
      </c>
      <c r="BB169" s="50" t="s">
        <v>501</v>
      </c>
      <c r="BC169" s="50" t="s">
        <v>501</v>
      </c>
      <c r="BD169" s="50" t="s">
        <v>513</v>
      </c>
      <c r="BE169" s="50" t="s">
        <v>513</v>
      </c>
      <c r="BF169" s="114" t="s">
        <v>4218</v>
      </c>
      <c r="BG169" s="114" t="s">
        <v>4218</v>
      </c>
      <c r="BH169" s="114" t="s">
        <v>4449</v>
      </c>
      <c r="BI169" s="114" t="s">
        <v>4449</v>
      </c>
    </row>
    <row r="170" spans="1:61" x14ac:dyDescent="0.35">
      <c r="A170" s="70" t="s">
        <v>216</v>
      </c>
      <c r="B170" s="83"/>
      <c r="C170" s="83"/>
      <c r="D170" s="84"/>
      <c r="E170" s="107"/>
      <c r="F170" s="80" t="s">
        <v>235</v>
      </c>
      <c r="G170" s="108"/>
      <c r="H170" s="81"/>
      <c r="I170" s="87"/>
      <c r="J170" s="109"/>
      <c r="K170" s="81" t="s">
        <v>3899</v>
      </c>
      <c r="L170" s="110"/>
      <c r="M170" s="92"/>
      <c r="N170" s="92"/>
      <c r="O170" s="93"/>
      <c r="P170" s="94"/>
      <c r="Q170" s="94"/>
      <c r="R170" s="79"/>
      <c r="S170" s="79"/>
      <c r="T170" s="79"/>
      <c r="U170" s="79"/>
      <c r="V170" s="52"/>
      <c r="W170" s="52"/>
      <c r="X170" s="52"/>
      <c r="Y170" s="52"/>
      <c r="Z170" s="51"/>
      <c r="AA170" s="88">
        <v>170</v>
      </c>
      <c r="AB170" s="88"/>
      <c r="AC170" s="89"/>
      <c r="AD170" s="72" t="s">
        <v>282</v>
      </c>
      <c r="AE170" s="72">
        <v>1</v>
      </c>
      <c r="AF170" s="72">
        <v>1004</v>
      </c>
      <c r="AG170" s="72">
        <v>1435805</v>
      </c>
      <c r="AH170" s="72">
        <v>28</v>
      </c>
      <c r="AI170" s="72"/>
      <c r="AJ170" s="72" t="s">
        <v>286</v>
      </c>
      <c r="AK170" s="72"/>
      <c r="AL170" s="72"/>
      <c r="AM170" s="72"/>
      <c r="AN170" s="74">
        <v>42229.204699074071</v>
      </c>
      <c r="AO170" s="76" t="s">
        <v>314</v>
      </c>
      <c r="AP170" s="72" t="b">
        <v>1</v>
      </c>
      <c r="AQ170" s="72" t="b">
        <v>0</v>
      </c>
      <c r="AR170" s="72" t="b">
        <v>0</v>
      </c>
      <c r="AS170" s="72" t="s">
        <v>237</v>
      </c>
      <c r="AT170" s="72">
        <v>338</v>
      </c>
      <c r="AU170" s="76" t="s">
        <v>320</v>
      </c>
      <c r="AV170" s="72" t="b">
        <v>0</v>
      </c>
      <c r="AW170" s="72" t="s">
        <v>333</v>
      </c>
      <c r="AX170" s="76" t="s">
        <v>336</v>
      </c>
      <c r="AY170" s="72" t="s">
        <v>66</v>
      </c>
      <c r="AZ170" s="50" t="s">
        <v>4074</v>
      </c>
      <c r="BA170" s="50" t="s">
        <v>4074</v>
      </c>
      <c r="BB170" s="50" t="s">
        <v>221</v>
      </c>
      <c r="BC170" s="50" t="s">
        <v>221</v>
      </c>
      <c r="BD170" s="50"/>
      <c r="BE170" s="50"/>
      <c r="BF170" s="114" t="s">
        <v>4219</v>
      </c>
      <c r="BG170" s="114" t="s">
        <v>4316</v>
      </c>
      <c r="BH170" s="114" t="s">
        <v>4450</v>
      </c>
      <c r="BI170" s="114" t="s">
        <v>4450</v>
      </c>
    </row>
    <row r="171" spans="1:61" x14ac:dyDescent="0.35">
      <c r="A171" s="70" t="s">
        <v>973</v>
      </c>
      <c r="B171" s="83"/>
      <c r="C171" s="83"/>
      <c r="D171" s="84"/>
      <c r="E171" s="107"/>
      <c r="F171" s="80" t="s">
        <v>331</v>
      </c>
      <c r="G171" s="108"/>
      <c r="H171" s="81"/>
      <c r="I171" s="87"/>
      <c r="J171" s="109"/>
      <c r="K171" s="81" t="s">
        <v>3900</v>
      </c>
      <c r="L171" s="110"/>
      <c r="M171" s="92"/>
      <c r="N171" s="92"/>
      <c r="O171" s="93"/>
      <c r="P171" s="94"/>
      <c r="Q171" s="94"/>
      <c r="R171" s="79"/>
      <c r="S171" s="79"/>
      <c r="T171" s="79"/>
      <c r="U171" s="79"/>
      <c r="V171" s="52"/>
      <c r="W171" s="52"/>
      <c r="X171" s="52"/>
      <c r="Y171" s="52"/>
      <c r="Z171" s="51"/>
      <c r="AA171" s="88">
        <v>171</v>
      </c>
      <c r="AB171" s="88"/>
      <c r="AC171" s="89"/>
      <c r="AD171" s="72" t="s">
        <v>2628</v>
      </c>
      <c r="AE171" s="72">
        <v>2531</v>
      </c>
      <c r="AF171" s="72">
        <v>760</v>
      </c>
      <c r="AG171" s="72">
        <v>23844</v>
      </c>
      <c r="AH171" s="72">
        <v>0</v>
      </c>
      <c r="AI171" s="72"/>
      <c r="AJ171" s="72"/>
      <c r="AK171" s="72"/>
      <c r="AL171" s="72"/>
      <c r="AM171" s="72"/>
      <c r="AN171" s="74">
        <v>41884.469398148147</v>
      </c>
      <c r="AO171" s="72"/>
      <c r="AP171" s="72" t="b">
        <v>1</v>
      </c>
      <c r="AQ171" s="72" t="b">
        <v>1</v>
      </c>
      <c r="AR171" s="72" t="b">
        <v>0</v>
      </c>
      <c r="AS171" s="72" t="s">
        <v>237</v>
      </c>
      <c r="AT171" s="72">
        <v>20</v>
      </c>
      <c r="AU171" s="76" t="s">
        <v>320</v>
      </c>
      <c r="AV171" s="72" t="b">
        <v>0</v>
      </c>
      <c r="AW171" s="72" t="s">
        <v>333</v>
      </c>
      <c r="AX171" s="76" t="s">
        <v>3645</v>
      </c>
      <c r="AY171" s="72" t="s">
        <v>66</v>
      </c>
      <c r="AZ171" s="50" t="s">
        <v>1475</v>
      </c>
      <c r="BA171" s="50" t="s">
        <v>1475</v>
      </c>
      <c r="BB171" s="50" t="s">
        <v>232</v>
      </c>
      <c r="BC171" s="50" t="s">
        <v>232</v>
      </c>
      <c r="BD171" s="50"/>
      <c r="BE171" s="50"/>
      <c r="BF171" s="114" t="s">
        <v>4220</v>
      </c>
      <c r="BG171" s="114" t="s">
        <v>4220</v>
      </c>
      <c r="BH171" s="114" t="s">
        <v>4451</v>
      </c>
      <c r="BI171" s="114" t="s">
        <v>4451</v>
      </c>
    </row>
    <row r="172" spans="1:61" x14ac:dyDescent="0.35">
      <c r="A172" s="70" t="s">
        <v>418</v>
      </c>
      <c r="B172" s="83"/>
      <c r="C172" s="83"/>
      <c r="D172" s="84"/>
      <c r="E172" s="107"/>
      <c r="F172" s="80" t="s">
        <v>533</v>
      </c>
      <c r="G172" s="108"/>
      <c r="H172" s="81"/>
      <c r="I172" s="87"/>
      <c r="J172" s="109"/>
      <c r="K172" s="81" t="s">
        <v>842</v>
      </c>
      <c r="L172" s="110"/>
      <c r="M172" s="92"/>
      <c r="N172" s="92"/>
      <c r="O172" s="93"/>
      <c r="P172" s="94"/>
      <c r="Q172" s="94"/>
      <c r="R172" s="79"/>
      <c r="S172" s="79"/>
      <c r="T172" s="79"/>
      <c r="U172" s="79"/>
      <c r="V172" s="52"/>
      <c r="W172" s="52"/>
      <c r="X172" s="52"/>
      <c r="Y172" s="52"/>
      <c r="Z172" s="51"/>
      <c r="AA172" s="88">
        <v>172</v>
      </c>
      <c r="AB172" s="88"/>
      <c r="AC172" s="89"/>
      <c r="AD172" s="72" t="s">
        <v>639</v>
      </c>
      <c r="AE172" s="72">
        <v>2598</v>
      </c>
      <c r="AF172" s="72">
        <v>70512</v>
      </c>
      <c r="AG172" s="72">
        <v>31045</v>
      </c>
      <c r="AH172" s="72">
        <v>69</v>
      </c>
      <c r="AI172" s="72">
        <v>25200</v>
      </c>
      <c r="AJ172" s="72" t="s">
        <v>666</v>
      </c>
      <c r="AK172" s="72" t="s">
        <v>692</v>
      </c>
      <c r="AL172" s="76" t="s">
        <v>714</v>
      </c>
      <c r="AM172" s="72" t="s">
        <v>303</v>
      </c>
      <c r="AN172" s="74">
        <v>40054.168738425928</v>
      </c>
      <c r="AO172" s="76" t="s">
        <v>749</v>
      </c>
      <c r="AP172" s="72" t="b">
        <v>0</v>
      </c>
      <c r="AQ172" s="72" t="b">
        <v>0</v>
      </c>
      <c r="AR172" s="72" t="b">
        <v>1</v>
      </c>
      <c r="AS172" s="72" t="s">
        <v>237</v>
      </c>
      <c r="AT172" s="72">
        <v>181</v>
      </c>
      <c r="AU172" s="76" t="s">
        <v>767</v>
      </c>
      <c r="AV172" s="72" t="b">
        <v>0</v>
      </c>
      <c r="AW172" s="72" t="s">
        <v>333</v>
      </c>
      <c r="AX172" s="76" t="s">
        <v>808</v>
      </c>
      <c r="AY172" s="72" t="s">
        <v>66</v>
      </c>
      <c r="AZ172" s="50" t="s">
        <v>481</v>
      </c>
      <c r="BA172" s="50" t="s">
        <v>481</v>
      </c>
      <c r="BB172" s="50" t="s">
        <v>229</v>
      </c>
      <c r="BC172" s="50" t="s">
        <v>229</v>
      </c>
      <c r="BD172" s="50"/>
      <c r="BE172" s="50"/>
      <c r="BF172" s="114" t="s">
        <v>4221</v>
      </c>
      <c r="BG172" s="114" t="s">
        <v>4221</v>
      </c>
      <c r="BH172" s="114" t="s">
        <v>4452</v>
      </c>
      <c r="BI172" s="114" t="s">
        <v>4452</v>
      </c>
    </row>
    <row r="173" spans="1:61" x14ac:dyDescent="0.35">
      <c r="A173" s="70" t="s">
        <v>419</v>
      </c>
      <c r="B173" s="83"/>
      <c r="C173" s="83"/>
      <c r="D173" s="84"/>
      <c r="E173" s="107"/>
      <c r="F173" s="80" t="s">
        <v>784</v>
      </c>
      <c r="G173" s="108"/>
      <c r="H173" s="81"/>
      <c r="I173" s="87"/>
      <c r="J173" s="109"/>
      <c r="K173" s="81" t="s">
        <v>3901</v>
      </c>
      <c r="L173" s="110"/>
      <c r="M173" s="92"/>
      <c r="N173" s="92"/>
      <c r="O173" s="93"/>
      <c r="P173" s="94"/>
      <c r="Q173" s="94"/>
      <c r="R173" s="79"/>
      <c r="S173" s="79"/>
      <c r="T173" s="79"/>
      <c r="U173" s="79"/>
      <c r="V173" s="52"/>
      <c r="W173" s="52"/>
      <c r="X173" s="52"/>
      <c r="Y173" s="52"/>
      <c r="Z173" s="51"/>
      <c r="AA173" s="88">
        <v>173</v>
      </c>
      <c r="AB173" s="88"/>
      <c r="AC173" s="89"/>
      <c r="AD173" s="72" t="s">
        <v>640</v>
      </c>
      <c r="AE173" s="72">
        <v>619</v>
      </c>
      <c r="AF173" s="72">
        <v>2572</v>
      </c>
      <c r="AG173" s="72">
        <v>196846</v>
      </c>
      <c r="AH173" s="72">
        <v>445</v>
      </c>
      <c r="AI173" s="72"/>
      <c r="AJ173" s="72" t="s">
        <v>667</v>
      </c>
      <c r="AK173" s="72"/>
      <c r="AL173" s="72"/>
      <c r="AM173" s="72"/>
      <c r="AN173" s="74">
        <v>41694.970497685186</v>
      </c>
      <c r="AO173" s="76" t="s">
        <v>750</v>
      </c>
      <c r="AP173" s="72" t="b">
        <v>0</v>
      </c>
      <c r="AQ173" s="72" t="b">
        <v>0</v>
      </c>
      <c r="AR173" s="72" t="b">
        <v>0</v>
      </c>
      <c r="AS173" s="72" t="s">
        <v>237</v>
      </c>
      <c r="AT173" s="72">
        <v>2162</v>
      </c>
      <c r="AU173" s="76" t="s">
        <v>768</v>
      </c>
      <c r="AV173" s="72" t="b">
        <v>0</v>
      </c>
      <c r="AW173" s="72" t="s">
        <v>333</v>
      </c>
      <c r="AX173" s="76" t="s">
        <v>809</v>
      </c>
      <c r="AY173" s="72" t="s">
        <v>66</v>
      </c>
      <c r="AZ173" s="50" t="s">
        <v>4075</v>
      </c>
      <c r="BA173" s="50" t="s">
        <v>4075</v>
      </c>
      <c r="BB173" s="50" t="s">
        <v>4093</v>
      </c>
      <c r="BC173" s="50" t="s">
        <v>4093</v>
      </c>
      <c r="BD173" s="50" t="s">
        <v>233</v>
      </c>
      <c r="BE173" s="50" t="s">
        <v>233</v>
      </c>
      <c r="BF173" s="114" t="s">
        <v>4222</v>
      </c>
      <c r="BG173" s="114" t="s">
        <v>4317</v>
      </c>
      <c r="BH173" s="114" t="s">
        <v>4453</v>
      </c>
      <c r="BI173" s="114" t="s">
        <v>4551</v>
      </c>
    </row>
    <row r="174" spans="1:61" x14ac:dyDescent="0.35">
      <c r="A174" s="70" t="s">
        <v>1098</v>
      </c>
      <c r="B174" s="83"/>
      <c r="C174" s="83"/>
      <c r="D174" s="84"/>
      <c r="E174" s="107"/>
      <c r="F174" s="80" t="s">
        <v>3480</v>
      </c>
      <c r="G174" s="108"/>
      <c r="H174" s="81"/>
      <c r="I174" s="87"/>
      <c r="J174" s="109"/>
      <c r="K174" s="81" t="s">
        <v>3902</v>
      </c>
      <c r="L174" s="110"/>
      <c r="M174" s="92"/>
      <c r="N174" s="92"/>
      <c r="O174" s="93"/>
      <c r="P174" s="94"/>
      <c r="Q174" s="94"/>
      <c r="R174" s="79"/>
      <c r="S174" s="79"/>
      <c r="T174" s="79"/>
      <c r="U174" s="79"/>
      <c r="V174" s="52"/>
      <c r="W174" s="52"/>
      <c r="X174" s="52"/>
      <c r="Y174" s="52"/>
      <c r="Z174" s="51"/>
      <c r="AA174" s="88">
        <v>174</v>
      </c>
      <c r="AB174" s="88"/>
      <c r="AC174" s="89"/>
      <c r="AD174" s="72" t="s">
        <v>2629</v>
      </c>
      <c r="AE174" s="72">
        <v>193</v>
      </c>
      <c r="AF174" s="72">
        <v>41614</v>
      </c>
      <c r="AG174" s="72">
        <v>139</v>
      </c>
      <c r="AH174" s="72">
        <v>205</v>
      </c>
      <c r="AI174" s="72">
        <v>-25200</v>
      </c>
      <c r="AJ174" s="72" t="s">
        <v>2829</v>
      </c>
      <c r="AK174" s="72"/>
      <c r="AL174" s="76" t="s">
        <v>3114</v>
      </c>
      <c r="AM174" s="72" t="s">
        <v>297</v>
      </c>
      <c r="AN174" s="74">
        <v>38968.607858796298</v>
      </c>
      <c r="AO174" s="76" t="s">
        <v>3294</v>
      </c>
      <c r="AP174" s="72" t="b">
        <v>0</v>
      </c>
      <c r="AQ174" s="72" t="b">
        <v>0</v>
      </c>
      <c r="AR174" s="72" t="b">
        <v>0</v>
      </c>
      <c r="AS174" s="72" t="s">
        <v>237</v>
      </c>
      <c r="AT174" s="72">
        <v>423</v>
      </c>
      <c r="AU174" s="76" t="s">
        <v>326</v>
      </c>
      <c r="AV174" s="72" t="b">
        <v>0</v>
      </c>
      <c r="AW174" s="72" t="s">
        <v>333</v>
      </c>
      <c r="AX174" s="76" t="s">
        <v>3646</v>
      </c>
      <c r="AY174" s="72" t="s">
        <v>65</v>
      </c>
      <c r="AZ174" s="50"/>
      <c r="BA174" s="50"/>
      <c r="BB174" s="50"/>
      <c r="BC174" s="50"/>
      <c r="BD174" s="50"/>
      <c r="BE174" s="50"/>
      <c r="BF174" s="50"/>
      <c r="BG174" s="50"/>
      <c r="BH174" s="50"/>
      <c r="BI174" s="50"/>
    </row>
    <row r="175" spans="1:61" x14ac:dyDescent="0.35">
      <c r="A175" s="70" t="s">
        <v>434</v>
      </c>
      <c r="B175" s="83"/>
      <c r="C175" s="83"/>
      <c r="D175" s="84"/>
      <c r="E175" s="107"/>
      <c r="F175" s="80" t="s">
        <v>785</v>
      </c>
      <c r="G175" s="108"/>
      <c r="H175" s="81"/>
      <c r="I175" s="87"/>
      <c r="J175" s="109"/>
      <c r="K175" s="81" t="s">
        <v>843</v>
      </c>
      <c r="L175" s="110"/>
      <c r="M175" s="92"/>
      <c r="N175" s="92"/>
      <c r="O175" s="93"/>
      <c r="P175" s="94"/>
      <c r="Q175" s="94"/>
      <c r="R175" s="79"/>
      <c r="S175" s="79"/>
      <c r="T175" s="79"/>
      <c r="U175" s="79"/>
      <c r="V175" s="52"/>
      <c r="W175" s="52"/>
      <c r="X175" s="52"/>
      <c r="Y175" s="52"/>
      <c r="Z175" s="51"/>
      <c r="AA175" s="88">
        <v>175</v>
      </c>
      <c r="AB175" s="88"/>
      <c r="AC175" s="89"/>
      <c r="AD175" s="72" t="s">
        <v>501</v>
      </c>
      <c r="AE175" s="72">
        <v>6</v>
      </c>
      <c r="AF175" s="72">
        <v>65168</v>
      </c>
      <c r="AG175" s="72">
        <v>34811</v>
      </c>
      <c r="AH175" s="72">
        <v>1</v>
      </c>
      <c r="AI175" s="72">
        <v>10800</v>
      </c>
      <c r="AJ175" s="72" t="s">
        <v>668</v>
      </c>
      <c r="AK175" s="72"/>
      <c r="AL175" s="76" t="s">
        <v>715</v>
      </c>
      <c r="AM175" s="72" t="s">
        <v>731</v>
      </c>
      <c r="AN175" s="74">
        <v>39981.430312500001</v>
      </c>
      <c r="AO175" s="72"/>
      <c r="AP175" s="72" t="b">
        <v>1</v>
      </c>
      <c r="AQ175" s="72" t="b">
        <v>0</v>
      </c>
      <c r="AR175" s="72" t="b">
        <v>0</v>
      </c>
      <c r="AS175" s="72" t="s">
        <v>237</v>
      </c>
      <c r="AT175" s="72">
        <v>1373</v>
      </c>
      <c r="AU175" s="76" t="s">
        <v>320</v>
      </c>
      <c r="AV175" s="72" t="b">
        <v>0</v>
      </c>
      <c r="AW175" s="72" t="s">
        <v>333</v>
      </c>
      <c r="AX175" s="76" t="s">
        <v>810</v>
      </c>
      <c r="AY175" s="72" t="s">
        <v>66</v>
      </c>
      <c r="AZ175" s="50" t="s">
        <v>480</v>
      </c>
      <c r="BA175" s="50" t="s">
        <v>480</v>
      </c>
      <c r="BB175" s="50" t="s">
        <v>501</v>
      </c>
      <c r="BC175" s="50" t="s">
        <v>501</v>
      </c>
      <c r="BD175" s="50" t="s">
        <v>233</v>
      </c>
      <c r="BE175" s="50" t="s">
        <v>233</v>
      </c>
      <c r="BF175" s="114" t="s">
        <v>4218</v>
      </c>
      <c r="BG175" s="114" t="s">
        <v>4218</v>
      </c>
      <c r="BH175" s="114" t="s">
        <v>4449</v>
      </c>
      <c r="BI175" s="114" t="s">
        <v>4449</v>
      </c>
    </row>
    <row r="176" spans="1:61" x14ac:dyDescent="0.35">
      <c r="A176" s="70" t="s">
        <v>974</v>
      </c>
      <c r="B176" s="83"/>
      <c r="C176" s="83"/>
      <c r="D176" s="84"/>
      <c r="E176" s="107"/>
      <c r="F176" s="80" t="s">
        <v>3481</v>
      </c>
      <c r="G176" s="108"/>
      <c r="H176" s="81"/>
      <c r="I176" s="87"/>
      <c r="J176" s="109"/>
      <c r="K176" s="81" t="s">
        <v>3903</v>
      </c>
      <c r="L176" s="110"/>
      <c r="M176" s="92"/>
      <c r="N176" s="92"/>
      <c r="O176" s="93"/>
      <c r="P176" s="94"/>
      <c r="Q176" s="94"/>
      <c r="R176" s="79"/>
      <c r="S176" s="79"/>
      <c r="T176" s="79"/>
      <c r="U176" s="79"/>
      <c r="V176" s="52"/>
      <c r="W176" s="52"/>
      <c r="X176" s="52"/>
      <c r="Y176" s="52"/>
      <c r="Z176" s="51"/>
      <c r="AA176" s="88">
        <v>176</v>
      </c>
      <c r="AB176" s="88"/>
      <c r="AC176" s="89"/>
      <c r="AD176" s="72" t="s">
        <v>2630</v>
      </c>
      <c r="AE176" s="72">
        <v>713</v>
      </c>
      <c r="AF176" s="72">
        <v>47416</v>
      </c>
      <c r="AG176" s="72">
        <v>46055</v>
      </c>
      <c r="AH176" s="72">
        <v>355</v>
      </c>
      <c r="AI176" s="72">
        <v>19800</v>
      </c>
      <c r="AJ176" s="72" t="s">
        <v>2830</v>
      </c>
      <c r="AK176" s="72" t="s">
        <v>2978</v>
      </c>
      <c r="AL176" s="76" t="s">
        <v>3115</v>
      </c>
      <c r="AM176" s="72" t="s">
        <v>376</v>
      </c>
      <c r="AN176" s="74">
        <v>39630.062418981484</v>
      </c>
      <c r="AO176" s="76" t="s">
        <v>3295</v>
      </c>
      <c r="AP176" s="72" t="b">
        <v>0</v>
      </c>
      <c r="AQ176" s="72" t="b">
        <v>0</v>
      </c>
      <c r="AR176" s="72" t="b">
        <v>1</v>
      </c>
      <c r="AS176" s="72" t="s">
        <v>237</v>
      </c>
      <c r="AT176" s="72">
        <v>818</v>
      </c>
      <c r="AU176" s="76" t="s">
        <v>3403</v>
      </c>
      <c r="AV176" s="72" t="b">
        <v>0</v>
      </c>
      <c r="AW176" s="72" t="s">
        <v>333</v>
      </c>
      <c r="AX176" s="76" t="s">
        <v>3647</v>
      </c>
      <c r="AY176" s="72" t="s">
        <v>66</v>
      </c>
      <c r="AZ176" s="50" t="s">
        <v>4076</v>
      </c>
      <c r="BA176" s="50" t="s">
        <v>4076</v>
      </c>
      <c r="BB176" s="50" t="s">
        <v>1585</v>
      </c>
      <c r="BC176" s="50" t="s">
        <v>1585</v>
      </c>
      <c r="BD176" s="50"/>
      <c r="BE176" s="50"/>
      <c r="BF176" s="114" t="s">
        <v>4223</v>
      </c>
      <c r="BG176" s="114" t="s">
        <v>4318</v>
      </c>
      <c r="BH176" s="114" t="s">
        <v>4454</v>
      </c>
      <c r="BI176" s="114" t="s">
        <v>4552</v>
      </c>
    </row>
    <row r="177" spans="1:61" x14ac:dyDescent="0.35">
      <c r="A177" s="70" t="s">
        <v>975</v>
      </c>
      <c r="B177" s="83"/>
      <c r="C177" s="83"/>
      <c r="D177" s="84"/>
      <c r="E177" s="107"/>
      <c r="F177" s="80" t="s">
        <v>3482</v>
      </c>
      <c r="G177" s="108"/>
      <c r="H177" s="81"/>
      <c r="I177" s="87"/>
      <c r="J177" s="109"/>
      <c r="K177" s="81" t="s">
        <v>3904</v>
      </c>
      <c r="L177" s="110"/>
      <c r="M177" s="92"/>
      <c r="N177" s="92"/>
      <c r="O177" s="93"/>
      <c r="P177" s="94"/>
      <c r="Q177" s="94"/>
      <c r="R177" s="79"/>
      <c r="S177" s="79"/>
      <c r="T177" s="79"/>
      <c r="U177" s="79"/>
      <c r="V177" s="52"/>
      <c r="W177" s="52"/>
      <c r="X177" s="52"/>
      <c r="Y177" s="52"/>
      <c r="Z177" s="51"/>
      <c r="AA177" s="88">
        <v>177</v>
      </c>
      <c r="AB177" s="88"/>
      <c r="AC177" s="89"/>
      <c r="AD177" s="72" t="s">
        <v>2631</v>
      </c>
      <c r="AE177" s="72">
        <v>2034</v>
      </c>
      <c r="AF177" s="72">
        <v>507</v>
      </c>
      <c r="AG177" s="72">
        <v>26571</v>
      </c>
      <c r="AH177" s="72">
        <v>5172</v>
      </c>
      <c r="AI177" s="72"/>
      <c r="AJ177" s="72" t="s">
        <v>2831</v>
      </c>
      <c r="AK177" s="72"/>
      <c r="AL177" s="72"/>
      <c r="AM177" s="72"/>
      <c r="AN177" s="74">
        <v>41244.312939814816</v>
      </c>
      <c r="AO177" s="76" t="s">
        <v>3296</v>
      </c>
      <c r="AP177" s="72" t="b">
        <v>1</v>
      </c>
      <c r="AQ177" s="72" t="b">
        <v>0</v>
      </c>
      <c r="AR177" s="72" t="b">
        <v>1</v>
      </c>
      <c r="AS177" s="72" t="s">
        <v>237</v>
      </c>
      <c r="AT177" s="72">
        <v>63</v>
      </c>
      <c r="AU177" s="76" t="s">
        <v>320</v>
      </c>
      <c r="AV177" s="72" t="b">
        <v>0</v>
      </c>
      <c r="AW177" s="72" t="s">
        <v>333</v>
      </c>
      <c r="AX177" s="76" t="s">
        <v>3648</v>
      </c>
      <c r="AY177" s="72" t="s">
        <v>66</v>
      </c>
      <c r="AZ177" s="50" t="s">
        <v>4076</v>
      </c>
      <c r="BA177" s="50" t="s">
        <v>4076</v>
      </c>
      <c r="BB177" s="50" t="s">
        <v>1585</v>
      </c>
      <c r="BC177" s="50" t="s">
        <v>1585</v>
      </c>
      <c r="BD177" s="50"/>
      <c r="BE177" s="50"/>
      <c r="BF177" s="114" t="s">
        <v>4224</v>
      </c>
      <c r="BG177" s="114" t="s">
        <v>4319</v>
      </c>
      <c r="BH177" s="114" t="s">
        <v>4455</v>
      </c>
      <c r="BI177" s="114" t="s">
        <v>4553</v>
      </c>
    </row>
    <row r="178" spans="1:61" x14ac:dyDescent="0.35">
      <c r="A178" s="70" t="s">
        <v>976</v>
      </c>
      <c r="B178" s="83"/>
      <c r="C178" s="83"/>
      <c r="D178" s="84"/>
      <c r="E178" s="107"/>
      <c r="F178" s="80" t="s">
        <v>1781</v>
      </c>
      <c r="G178" s="108"/>
      <c r="H178" s="81"/>
      <c r="I178" s="87"/>
      <c r="J178" s="109"/>
      <c r="K178" s="81" t="s">
        <v>3905</v>
      </c>
      <c r="L178" s="110"/>
      <c r="M178" s="92"/>
      <c r="N178" s="92"/>
      <c r="O178" s="93"/>
      <c r="P178" s="94"/>
      <c r="Q178" s="94"/>
      <c r="R178" s="79"/>
      <c r="S178" s="79"/>
      <c r="T178" s="79"/>
      <c r="U178" s="79"/>
      <c r="V178" s="52"/>
      <c r="W178" s="52"/>
      <c r="X178" s="52"/>
      <c r="Y178" s="52"/>
      <c r="Z178" s="51"/>
      <c r="AA178" s="88">
        <v>178</v>
      </c>
      <c r="AB178" s="88"/>
      <c r="AC178" s="89"/>
      <c r="AD178" s="72" t="s">
        <v>2632</v>
      </c>
      <c r="AE178" s="72">
        <v>478</v>
      </c>
      <c r="AF178" s="72">
        <v>1687</v>
      </c>
      <c r="AG178" s="72">
        <v>82379</v>
      </c>
      <c r="AH178" s="72">
        <v>3485</v>
      </c>
      <c r="AI178" s="72"/>
      <c r="AJ178" s="72" t="s">
        <v>2832</v>
      </c>
      <c r="AK178" s="72" t="s">
        <v>2979</v>
      </c>
      <c r="AL178" s="76" t="s">
        <v>3116</v>
      </c>
      <c r="AM178" s="72"/>
      <c r="AN178" s="74">
        <v>40329.547824074078</v>
      </c>
      <c r="AO178" s="76" t="s">
        <v>3297</v>
      </c>
      <c r="AP178" s="72" t="b">
        <v>0</v>
      </c>
      <c r="AQ178" s="72" t="b">
        <v>0</v>
      </c>
      <c r="AR178" s="72" t="b">
        <v>1</v>
      </c>
      <c r="AS178" s="72" t="s">
        <v>761</v>
      </c>
      <c r="AT178" s="72">
        <v>46</v>
      </c>
      <c r="AU178" s="76" t="s">
        <v>3404</v>
      </c>
      <c r="AV178" s="72" t="b">
        <v>0</v>
      </c>
      <c r="AW178" s="72" t="s">
        <v>333</v>
      </c>
      <c r="AX178" s="76" t="s">
        <v>3649</v>
      </c>
      <c r="AY178" s="72" t="s">
        <v>66</v>
      </c>
      <c r="AZ178" s="50"/>
      <c r="BA178" s="50"/>
      <c r="BB178" s="50"/>
      <c r="BC178" s="50"/>
      <c r="BD178" s="50"/>
      <c r="BE178" s="50"/>
      <c r="BF178" s="114" t="s">
        <v>4225</v>
      </c>
      <c r="BG178" s="114" t="s">
        <v>4225</v>
      </c>
      <c r="BH178" s="114" t="s">
        <v>4456</v>
      </c>
      <c r="BI178" s="114" t="s">
        <v>4456</v>
      </c>
    </row>
    <row r="179" spans="1:61" x14ac:dyDescent="0.35">
      <c r="A179" s="70" t="s">
        <v>979</v>
      </c>
      <c r="B179" s="83"/>
      <c r="C179" s="83"/>
      <c r="D179" s="84"/>
      <c r="E179" s="107"/>
      <c r="F179" s="80" t="s">
        <v>1784</v>
      </c>
      <c r="G179" s="108"/>
      <c r="H179" s="81"/>
      <c r="I179" s="87"/>
      <c r="J179" s="109"/>
      <c r="K179" s="81" t="s">
        <v>3906</v>
      </c>
      <c r="L179" s="110"/>
      <c r="M179" s="92"/>
      <c r="N179" s="92"/>
      <c r="O179" s="93"/>
      <c r="P179" s="94"/>
      <c r="Q179" s="94"/>
      <c r="R179" s="79"/>
      <c r="S179" s="79"/>
      <c r="T179" s="79"/>
      <c r="U179" s="79"/>
      <c r="V179" s="52"/>
      <c r="W179" s="52"/>
      <c r="X179" s="52"/>
      <c r="Y179" s="52"/>
      <c r="Z179" s="51"/>
      <c r="AA179" s="88">
        <v>179</v>
      </c>
      <c r="AB179" s="88"/>
      <c r="AC179" s="89"/>
      <c r="AD179" s="72" t="s">
        <v>2633</v>
      </c>
      <c r="AE179" s="72">
        <v>215</v>
      </c>
      <c r="AF179" s="72">
        <v>415</v>
      </c>
      <c r="AG179" s="72">
        <v>33929</v>
      </c>
      <c r="AH179" s="72">
        <v>55</v>
      </c>
      <c r="AI179" s="72">
        <v>25200</v>
      </c>
      <c r="AJ179" s="72" t="s">
        <v>2833</v>
      </c>
      <c r="AK179" s="72" t="s">
        <v>2980</v>
      </c>
      <c r="AL179" s="72"/>
      <c r="AM179" s="72" t="s">
        <v>303</v>
      </c>
      <c r="AN179" s="74">
        <v>40077.652962962966</v>
      </c>
      <c r="AO179" s="76" t="s">
        <v>3298</v>
      </c>
      <c r="AP179" s="72" t="b">
        <v>0</v>
      </c>
      <c r="AQ179" s="72" t="b">
        <v>0</v>
      </c>
      <c r="AR179" s="72" t="b">
        <v>1</v>
      </c>
      <c r="AS179" s="72" t="s">
        <v>237</v>
      </c>
      <c r="AT179" s="72">
        <v>11</v>
      </c>
      <c r="AU179" s="76" t="s">
        <v>3405</v>
      </c>
      <c r="AV179" s="72" t="b">
        <v>0</v>
      </c>
      <c r="AW179" s="72" t="s">
        <v>333</v>
      </c>
      <c r="AX179" s="76" t="s">
        <v>3650</v>
      </c>
      <c r="AY179" s="72" t="s">
        <v>66</v>
      </c>
      <c r="AZ179" s="50" t="s">
        <v>1478</v>
      </c>
      <c r="BA179" s="50" t="s">
        <v>1478</v>
      </c>
      <c r="BB179" s="50" t="s">
        <v>229</v>
      </c>
      <c r="BC179" s="50" t="s">
        <v>229</v>
      </c>
      <c r="BD179" s="50"/>
      <c r="BE179" s="50"/>
      <c r="BF179" s="114" t="s">
        <v>4226</v>
      </c>
      <c r="BG179" s="114" t="s">
        <v>4226</v>
      </c>
      <c r="BH179" s="114" t="s">
        <v>4457</v>
      </c>
      <c r="BI179" s="114" t="s">
        <v>4457</v>
      </c>
    </row>
    <row r="180" spans="1:61" x14ac:dyDescent="0.35">
      <c r="A180" s="70" t="s">
        <v>977</v>
      </c>
      <c r="B180" s="83"/>
      <c r="C180" s="83"/>
      <c r="D180" s="84"/>
      <c r="E180" s="107"/>
      <c r="F180" s="80" t="s">
        <v>1782</v>
      </c>
      <c r="G180" s="108"/>
      <c r="H180" s="81"/>
      <c r="I180" s="87"/>
      <c r="J180" s="109"/>
      <c r="K180" s="81" t="s">
        <v>3907</v>
      </c>
      <c r="L180" s="110"/>
      <c r="M180" s="92"/>
      <c r="N180" s="92"/>
      <c r="O180" s="93"/>
      <c r="P180" s="94"/>
      <c r="Q180" s="94"/>
      <c r="R180" s="79"/>
      <c r="S180" s="79"/>
      <c r="T180" s="79"/>
      <c r="U180" s="79"/>
      <c r="V180" s="52"/>
      <c r="W180" s="52"/>
      <c r="X180" s="52"/>
      <c r="Y180" s="52"/>
      <c r="Z180" s="51"/>
      <c r="AA180" s="88">
        <v>180</v>
      </c>
      <c r="AB180" s="88"/>
      <c r="AC180" s="89"/>
      <c r="AD180" s="72" t="s">
        <v>2634</v>
      </c>
      <c r="AE180" s="72">
        <v>209</v>
      </c>
      <c r="AF180" s="72">
        <v>904</v>
      </c>
      <c r="AG180" s="72">
        <v>29910</v>
      </c>
      <c r="AH180" s="72">
        <v>1310</v>
      </c>
      <c r="AI180" s="72">
        <v>25200</v>
      </c>
      <c r="AJ180" s="72" t="s">
        <v>2834</v>
      </c>
      <c r="AK180" s="72" t="s">
        <v>2981</v>
      </c>
      <c r="AL180" s="76" t="s">
        <v>3117</v>
      </c>
      <c r="AM180" s="72" t="s">
        <v>303</v>
      </c>
      <c r="AN180" s="74">
        <v>41721.614733796298</v>
      </c>
      <c r="AO180" s="76" t="s">
        <v>3299</v>
      </c>
      <c r="AP180" s="72" t="b">
        <v>1</v>
      </c>
      <c r="AQ180" s="72" t="b">
        <v>0</v>
      </c>
      <c r="AR180" s="72" t="b">
        <v>1</v>
      </c>
      <c r="AS180" s="72" t="s">
        <v>237</v>
      </c>
      <c r="AT180" s="72">
        <v>31</v>
      </c>
      <c r="AU180" s="76" t="s">
        <v>320</v>
      </c>
      <c r="AV180" s="72" t="b">
        <v>0</v>
      </c>
      <c r="AW180" s="72" t="s">
        <v>333</v>
      </c>
      <c r="AX180" s="76" t="s">
        <v>3651</v>
      </c>
      <c r="AY180" s="72" t="s">
        <v>66</v>
      </c>
      <c r="AZ180" s="50"/>
      <c r="BA180" s="50"/>
      <c r="BB180" s="50"/>
      <c r="BC180" s="50"/>
      <c r="BD180" s="50"/>
      <c r="BE180" s="50"/>
      <c r="BF180" s="114" t="s">
        <v>4225</v>
      </c>
      <c r="BG180" s="114" t="s">
        <v>4225</v>
      </c>
      <c r="BH180" s="114" t="s">
        <v>4456</v>
      </c>
      <c r="BI180" s="114" t="s">
        <v>4456</v>
      </c>
    </row>
    <row r="181" spans="1:61" x14ac:dyDescent="0.35">
      <c r="A181" s="70" t="s">
        <v>978</v>
      </c>
      <c r="B181" s="83"/>
      <c r="C181" s="83"/>
      <c r="D181" s="84"/>
      <c r="E181" s="107"/>
      <c r="F181" s="80" t="s">
        <v>1783</v>
      </c>
      <c r="G181" s="108"/>
      <c r="H181" s="81"/>
      <c r="I181" s="87"/>
      <c r="J181" s="109"/>
      <c r="K181" s="81" t="s">
        <v>3908</v>
      </c>
      <c r="L181" s="110"/>
      <c r="M181" s="92"/>
      <c r="N181" s="92"/>
      <c r="O181" s="93"/>
      <c r="P181" s="94"/>
      <c r="Q181" s="94"/>
      <c r="R181" s="79"/>
      <c r="S181" s="79"/>
      <c r="T181" s="79"/>
      <c r="U181" s="79"/>
      <c r="V181" s="52"/>
      <c r="W181" s="52"/>
      <c r="X181" s="52"/>
      <c r="Y181" s="52"/>
      <c r="Z181" s="51"/>
      <c r="AA181" s="88">
        <v>181</v>
      </c>
      <c r="AB181" s="88"/>
      <c r="AC181" s="89"/>
      <c r="AD181" s="72" t="s">
        <v>2635</v>
      </c>
      <c r="AE181" s="72">
        <v>463</v>
      </c>
      <c r="AF181" s="72">
        <v>532</v>
      </c>
      <c r="AG181" s="72">
        <v>50391</v>
      </c>
      <c r="AH181" s="72">
        <v>1</v>
      </c>
      <c r="AI181" s="72">
        <v>25200</v>
      </c>
      <c r="AJ181" s="72" t="s">
        <v>2835</v>
      </c>
      <c r="AK181" s="72" t="s">
        <v>2982</v>
      </c>
      <c r="AL181" s="72"/>
      <c r="AM181" s="72" t="s">
        <v>303</v>
      </c>
      <c r="AN181" s="74">
        <v>41909.367546296293</v>
      </c>
      <c r="AO181" s="72"/>
      <c r="AP181" s="72" t="b">
        <v>0</v>
      </c>
      <c r="AQ181" s="72" t="b">
        <v>0</v>
      </c>
      <c r="AR181" s="72" t="b">
        <v>1</v>
      </c>
      <c r="AS181" s="72" t="s">
        <v>354</v>
      </c>
      <c r="AT181" s="72">
        <v>0</v>
      </c>
      <c r="AU181" s="76" t="s">
        <v>3406</v>
      </c>
      <c r="AV181" s="72" t="b">
        <v>0</v>
      </c>
      <c r="AW181" s="72" t="s">
        <v>333</v>
      </c>
      <c r="AX181" s="76" t="s">
        <v>3652</v>
      </c>
      <c r="AY181" s="72" t="s">
        <v>66</v>
      </c>
      <c r="AZ181" s="50"/>
      <c r="BA181" s="50"/>
      <c r="BB181" s="50"/>
      <c r="BC181" s="50"/>
      <c r="BD181" s="50"/>
      <c r="BE181" s="50"/>
      <c r="BF181" s="114" t="s">
        <v>4225</v>
      </c>
      <c r="BG181" s="114" t="s">
        <v>4225</v>
      </c>
      <c r="BH181" s="114" t="s">
        <v>4456</v>
      </c>
      <c r="BI181" s="114" t="s">
        <v>4456</v>
      </c>
    </row>
    <row r="182" spans="1:61" x14ac:dyDescent="0.35">
      <c r="A182" s="70" t="s">
        <v>980</v>
      </c>
      <c r="B182" s="83"/>
      <c r="C182" s="83"/>
      <c r="D182" s="84"/>
      <c r="E182" s="107"/>
      <c r="F182" s="80" t="s">
        <v>1785</v>
      </c>
      <c r="G182" s="108"/>
      <c r="H182" s="81"/>
      <c r="I182" s="87"/>
      <c r="J182" s="109"/>
      <c r="K182" s="81" t="s">
        <v>3909</v>
      </c>
      <c r="L182" s="110"/>
      <c r="M182" s="92"/>
      <c r="N182" s="92"/>
      <c r="O182" s="93"/>
      <c r="P182" s="94"/>
      <c r="Q182" s="94"/>
      <c r="R182" s="79"/>
      <c r="S182" s="79"/>
      <c r="T182" s="79"/>
      <c r="U182" s="79"/>
      <c r="V182" s="52"/>
      <c r="W182" s="52"/>
      <c r="X182" s="52"/>
      <c r="Y182" s="52"/>
      <c r="Z182" s="51"/>
      <c r="AA182" s="88">
        <v>182</v>
      </c>
      <c r="AB182" s="88"/>
      <c r="AC182" s="89"/>
      <c r="AD182" s="72" t="s">
        <v>2636</v>
      </c>
      <c r="AE182" s="72">
        <v>664</v>
      </c>
      <c r="AF182" s="72">
        <v>2129</v>
      </c>
      <c r="AG182" s="72">
        <v>59238</v>
      </c>
      <c r="AH182" s="72">
        <v>1828</v>
      </c>
      <c r="AI182" s="72">
        <v>25200</v>
      </c>
      <c r="AJ182" s="72" t="s">
        <v>2836</v>
      </c>
      <c r="AK182" s="72"/>
      <c r="AL182" s="72"/>
      <c r="AM182" s="72" t="s">
        <v>303</v>
      </c>
      <c r="AN182" s="74">
        <v>40115.475844907407</v>
      </c>
      <c r="AO182" s="76" t="s">
        <v>3300</v>
      </c>
      <c r="AP182" s="72" t="b">
        <v>0</v>
      </c>
      <c r="AQ182" s="72" t="b">
        <v>0</v>
      </c>
      <c r="AR182" s="72" t="b">
        <v>1</v>
      </c>
      <c r="AS182" s="72" t="s">
        <v>237</v>
      </c>
      <c r="AT182" s="72">
        <v>55</v>
      </c>
      <c r="AU182" s="76" t="s">
        <v>3407</v>
      </c>
      <c r="AV182" s="72" t="b">
        <v>0</v>
      </c>
      <c r="AW182" s="72" t="s">
        <v>333</v>
      </c>
      <c r="AX182" s="76" t="s">
        <v>3653</v>
      </c>
      <c r="AY182" s="72" t="s">
        <v>66</v>
      </c>
      <c r="AZ182" s="50"/>
      <c r="BA182" s="50"/>
      <c r="BB182" s="50"/>
      <c r="BC182" s="50"/>
      <c r="BD182" s="50"/>
      <c r="BE182" s="50"/>
      <c r="BF182" s="114" t="s">
        <v>4225</v>
      </c>
      <c r="BG182" s="114" t="s">
        <v>4225</v>
      </c>
      <c r="BH182" s="114" t="s">
        <v>4456</v>
      </c>
      <c r="BI182" s="114" t="s">
        <v>4456</v>
      </c>
    </row>
    <row r="183" spans="1:61" x14ac:dyDescent="0.35">
      <c r="A183" s="70" t="s">
        <v>420</v>
      </c>
      <c r="B183" s="83"/>
      <c r="C183" s="83"/>
      <c r="D183" s="84"/>
      <c r="E183" s="107"/>
      <c r="F183" s="80" t="s">
        <v>534</v>
      </c>
      <c r="G183" s="108"/>
      <c r="H183" s="81"/>
      <c r="I183" s="87"/>
      <c r="J183" s="109"/>
      <c r="K183" s="81" t="s">
        <v>844</v>
      </c>
      <c r="L183" s="110"/>
      <c r="M183" s="92"/>
      <c r="N183" s="92"/>
      <c r="O183" s="93"/>
      <c r="P183" s="94"/>
      <c r="Q183" s="94"/>
      <c r="R183" s="79"/>
      <c r="S183" s="79"/>
      <c r="T183" s="79"/>
      <c r="U183" s="79"/>
      <c r="V183" s="52"/>
      <c r="W183" s="52"/>
      <c r="X183" s="52"/>
      <c r="Y183" s="52"/>
      <c r="Z183" s="51"/>
      <c r="AA183" s="88">
        <v>183</v>
      </c>
      <c r="AB183" s="88"/>
      <c r="AC183" s="89"/>
      <c r="AD183" s="72" t="s">
        <v>641</v>
      </c>
      <c r="AE183" s="72">
        <v>2958</v>
      </c>
      <c r="AF183" s="72">
        <v>3003</v>
      </c>
      <c r="AG183" s="72">
        <v>48641</v>
      </c>
      <c r="AH183" s="72">
        <v>8</v>
      </c>
      <c r="AI183" s="72">
        <v>10800</v>
      </c>
      <c r="AJ183" s="72" t="s">
        <v>669</v>
      </c>
      <c r="AK183" s="72" t="s">
        <v>693</v>
      </c>
      <c r="AL183" s="76" t="s">
        <v>716</v>
      </c>
      <c r="AM183" s="72" t="s">
        <v>731</v>
      </c>
      <c r="AN183" s="74">
        <v>40279.829386574071</v>
      </c>
      <c r="AO183" s="76" t="s">
        <v>751</v>
      </c>
      <c r="AP183" s="72" t="b">
        <v>0</v>
      </c>
      <c r="AQ183" s="72" t="b">
        <v>0</v>
      </c>
      <c r="AR183" s="72" t="b">
        <v>0</v>
      </c>
      <c r="AS183" s="72" t="s">
        <v>318</v>
      </c>
      <c r="AT183" s="72">
        <v>32</v>
      </c>
      <c r="AU183" s="76" t="s">
        <v>769</v>
      </c>
      <c r="AV183" s="72" t="b">
        <v>0</v>
      </c>
      <c r="AW183" s="72" t="s">
        <v>333</v>
      </c>
      <c r="AX183" s="76" t="s">
        <v>811</v>
      </c>
      <c r="AY183" s="72" t="s">
        <v>66</v>
      </c>
      <c r="AZ183" s="50" t="s">
        <v>482</v>
      </c>
      <c r="BA183" s="50" t="s">
        <v>482</v>
      </c>
      <c r="BB183" s="50" t="s">
        <v>222</v>
      </c>
      <c r="BC183" s="50" t="s">
        <v>222</v>
      </c>
      <c r="BD183" s="50" t="s">
        <v>514</v>
      </c>
      <c r="BE183" s="50" t="s">
        <v>514</v>
      </c>
      <c r="BF183" s="114" t="s">
        <v>4218</v>
      </c>
      <c r="BG183" s="114" t="s">
        <v>4218</v>
      </c>
      <c r="BH183" s="114" t="s">
        <v>4449</v>
      </c>
      <c r="BI183" s="114" t="s">
        <v>4449</v>
      </c>
    </row>
    <row r="184" spans="1:61" x14ac:dyDescent="0.35">
      <c r="A184" s="70" t="s">
        <v>981</v>
      </c>
      <c r="B184" s="83"/>
      <c r="C184" s="83"/>
      <c r="D184" s="84"/>
      <c r="E184" s="107"/>
      <c r="F184" s="80" t="s">
        <v>1786</v>
      </c>
      <c r="G184" s="108"/>
      <c r="H184" s="81"/>
      <c r="I184" s="87"/>
      <c r="J184" s="109"/>
      <c r="K184" s="81" t="s">
        <v>3910</v>
      </c>
      <c r="L184" s="110"/>
      <c r="M184" s="92"/>
      <c r="N184" s="92"/>
      <c r="O184" s="93"/>
      <c r="P184" s="94"/>
      <c r="Q184" s="94"/>
      <c r="R184" s="79"/>
      <c r="S184" s="79"/>
      <c r="T184" s="79"/>
      <c r="U184" s="79"/>
      <c r="V184" s="52"/>
      <c r="W184" s="52"/>
      <c r="X184" s="52"/>
      <c r="Y184" s="52"/>
      <c r="Z184" s="51"/>
      <c r="AA184" s="88">
        <v>184</v>
      </c>
      <c r="AB184" s="88"/>
      <c r="AC184" s="89"/>
      <c r="AD184" s="72" t="s">
        <v>981</v>
      </c>
      <c r="AE184" s="72">
        <v>407</v>
      </c>
      <c r="AF184" s="72">
        <v>205</v>
      </c>
      <c r="AG184" s="72">
        <v>10578</v>
      </c>
      <c r="AH184" s="72">
        <v>257</v>
      </c>
      <c r="AI184" s="72">
        <v>-10800</v>
      </c>
      <c r="AJ184" s="72" t="s">
        <v>2837</v>
      </c>
      <c r="AK184" s="72" t="s">
        <v>2983</v>
      </c>
      <c r="AL184" s="72"/>
      <c r="AM184" s="72" t="s">
        <v>3173</v>
      </c>
      <c r="AN184" s="74">
        <v>40893.767048611109</v>
      </c>
      <c r="AO184" s="76" t="s">
        <v>3301</v>
      </c>
      <c r="AP184" s="72" t="b">
        <v>0</v>
      </c>
      <c r="AQ184" s="72" t="b">
        <v>0</v>
      </c>
      <c r="AR184" s="72" t="b">
        <v>0</v>
      </c>
      <c r="AS184" s="72" t="s">
        <v>237</v>
      </c>
      <c r="AT184" s="72">
        <v>10</v>
      </c>
      <c r="AU184" s="76" t="s">
        <v>391</v>
      </c>
      <c r="AV184" s="72" t="b">
        <v>0</v>
      </c>
      <c r="AW184" s="72" t="s">
        <v>333</v>
      </c>
      <c r="AX184" s="76" t="s">
        <v>3654</v>
      </c>
      <c r="AY184" s="72" t="s">
        <v>66</v>
      </c>
      <c r="AZ184" s="50" t="s">
        <v>1479</v>
      </c>
      <c r="BA184" s="50" t="s">
        <v>1479</v>
      </c>
      <c r="BB184" s="50" t="s">
        <v>1586</v>
      </c>
      <c r="BC184" s="50" t="s">
        <v>1586</v>
      </c>
      <c r="BD184" s="50" t="s">
        <v>1629</v>
      </c>
      <c r="BE184" s="50" t="s">
        <v>1629</v>
      </c>
      <c r="BF184" s="114" t="s">
        <v>4227</v>
      </c>
      <c r="BG184" s="114" t="s">
        <v>4227</v>
      </c>
      <c r="BH184" s="114" t="s">
        <v>4458</v>
      </c>
      <c r="BI184" s="114" t="s">
        <v>4458</v>
      </c>
    </row>
    <row r="185" spans="1:61" x14ac:dyDescent="0.35">
      <c r="A185" s="70" t="s">
        <v>421</v>
      </c>
      <c r="B185" s="83"/>
      <c r="C185" s="83"/>
      <c r="D185" s="84"/>
      <c r="E185" s="107"/>
      <c r="F185" s="80" t="s">
        <v>535</v>
      </c>
      <c r="G185" s="108"/>
      <c r="H185" s="81"/>
      <c r="I185" s="87"/>
      <c r="J185" s="109"/>
      <c r="K185" s="81" t="s">
        <v>845</v>
      </c>
      <c r="L185" s="110"/>
      <c r="M185" s="92"/>
      <c r="N185" s="92"/>
      <c r="O185" s="93"/>
      <c r="P185" s="94"/>
      <c r="Q185" s="94"/>
      <c r="R185" s="79"/>
      <c r="S185" s="79"/>
      <c r="T185" s="79"/>
      <c r="U185" s="79"/>
      <c r="V185" s="52"/>
      <c r="W185" s="52"/>
      <c r="X185" s="52"/>
      <c r="Y185" s="52"/>
      <c r="Z185" s="51"/>
      <c r="AA185" s="88">
        <v>185</v>
      </c>
      <c r="AB185" s="88"/>
      <c r="AC185" s="89"/>
      <c r="AD185" s="72" t="s">
        <v>642</v>
      </c>
      <c r="AE185" s="72">
        <v>0</v>
      </c>
      <c r="AF185" s="72">
        <v>4</v>
      </c>
      <c r="AG185" s="72">
        <v>162</v>
      </c>
      <c r="AH185" s="72">
        <v>0</v>
      </c>
      <c r="AI185" s="72">
        <v>10800</v>
      </c>
      <c r="AJ185" s="72" t="s">
        <v>670</v>
      </c>
      <c r="AK185" s="72" t="s">
        <v>694</v>
      </c>
      <c r="AL185" s="76" t="s">
        <v>717</v>
      </c>
      <c r="AM185" s="72" t="s">
        <v>731</v>
      </c>
      <c r="AN185" s="74">
        <v>42639.989178240743</v>
      </c>
      <c r="AO185" s="76" t="s">
        <v>752</v>
      </c>
      <c r="AP185" s="72" t="b">
        <v>0</v>
      </c>
      <c r="AQ185" s="72" t="b">
        <v>0</v>
      </c>
      <c r="AR185" s="72" t="b">
        <v>0</v>
      </c>
      <c r="AS185" s="72" t="s">
        <v>237</v>
      </c>
      <c r="AT185" s="72">
        <v>1</v>
      </c>
      <c r="AU185" s="76" t="s">
        <v>320</v>
      </c>
      <c r="AV185" s="72" t="b">
        <v>0</v>
      </c>
      <c r="AW185" s="72" t="s">
        <v>333</v>
      </c>
      <c r="AX185" s="76" t="s">
        <v>812</v>
      </c>
      <c r="AY185" s="72" t="s">
        <v>66</v>
      </c>
      <c r="AZ185" s="50" t="s">
        <v>483</v>
      </c>
      <c r="BA185" s="50" t="s">
        <v>483</v>
      </c>
      <c r="BB185" s="50" t="s">
        <v>502</v>
      </c>
      <c r="BC185" s="50" t="s">
        <v>502</v>
      </c>
      <c r="BD185" s="50" t="s">
        <v>515</v>
      </c>
      <c r="BE185" s="50" t="s">
        <v>515</v>
      </c>
      <c r="BF185" s="114" t="s">
        <v>4228</v>
      </c>
      <c r="BG185" s="114" t="s">
        <v>4228</v>
      </c>
      <c r="BH185" s="114" t="s">
        <v>4459</v>
      </c>
      <c r="BI185" s="114" t="s">
        <v>4459</v>
      </c>
    </row>
    <row r="186" spans="1:61" x14ac:dyDescent="0.35">
      <c r="A186" s="70" t="s">
        <v>982</v>
      </c>
      <c r="B186" s="83"/>
      <c r="C186" s="83"/>
      <c r="D186" s="84"/>
      <c r="E186" s="107"/>
      <c r="F186" s="80" t="s">
        <v>1787</v>
      </c>
      <c r="G186" s="108"/>
      <c r="H186" s="81"/>
      <c r="I186" s="87"/>
      <c r="J186" s="109"/>
      <c r="K186" s="81" t="s">
        <v>3911</v>
      </c>
      <c r="L186" s="110"/>
      <c r="M186" s="92"/>
      <c r="N186" s="92"/>
      <c r="O186" s="93"/>
      <c r="P186" s="94"/>
      <c r="Q186" s="94"/>
      <c r="R186" s="79"/>
      <c r="S186" s="79"/>
      <c r="T186" s="79"/>
      <c r="U186" s="79"/>
      <c r="V186" s="52"/>
      <c r="W186" s="52"/>
      <c r="X186" s="52"/>
      <c r="Y186" s="52"/>
      <c r="Z186" s="51"/>
      <c r="AA186" s="88">
        <v>186</v>
      </c>
      <c r="AB186" s="88"/>
      <c r="AC186" s="89"/>
      <c r="AD186" s="72" t="s">
        <v>2637</v>
      </c>
      <c r="AE186" s="72">
        <v>9</v>
      </c>
      <c r="AF186" s="72">
        <v>55</v>
      </c>
      <c r="AG186" s="72">
        <v>11336</v>
      </c>
      <c r="AH186" s="72">
        <v>0</v>
      </c>
      <c r="AI186" s="72">
        <v>-25200</v>
      </c>
      <c r="AJ186" s="72" t="s">
        <v>2838</v>
      </c>
      <c r="AK186" s="72" t="s">
        <v>2984</v>
      </c>
      <c r="AL186" s="76" t="s">
        <v>3118</v>
      </c>
      <c r="AM186" s="72" t="s">
        <v>297</v>
      </c>
      <c r="AN186" s="74">
        <v>41414.738379629627</v>
      </c>
      <c r="AO186" s="76" t="s">
        <v>3302</v>
      </c>
      <c r="AP186" s="72" t="b">
        <v>1</v>
      </c>
      <c r="AQ186" s="72" t="b">
        <v>0</v>
      </c>
      <c r="AR186" s="72" t="b">
        <v>0</v>
      </c>
      <c r="AS186" s="72" t="s">
        <v>237</v>
      </c>
      <c r="AT186" s="72">
        <v>5</v>
      </c>
      <c r="AU186" s="76" t="s">
        <v>320</v>
      </c>
      <c r="AV186" s="72" t="b">
        <v>0</v>
      </c>
      <c r="AW186" s="72" t="s">
        <v>333</v>
      </c>
      <c r="AX186" s="76" t="s">
        <v>3655</v>
      </c>
      <c r="AY186" s="72" t="s">
        <v>66</v>
      </c>
      <c r="AZ186" s="50" t="s">
        <v>1480</v>
      </c>
      <c r="BA186" s="50" t="s">
        <v>1480</v>
      </c>
      <c r="BB186" s="50" t="s">
        <v>1586</v>
      </c>
      <c r="BC186" s="50" t="s">
        <v>1586</v>
      </c>
      <c r="BD186" s="50"/>
      <c r="BE186" s="50"/>
      <c r="BF186" s="114" t="s">
        <v>4229</v>
      </c>
      <c r="BG186" s="114" t="s">
        <v>4229</v>
      </c>
      <c r="BH186" s="114" t="s">
        <v>4460</v>
      </c>
      <c r="BI186" s="114" t="s">
        <v>4460</v>
      </c>
    </row>
    <row r="187" spans="1:61" x14ac:dyDescent="0.35">
      <c r="A187" s="70" t="s">
        <v>422</v>
      </c>
      <c r="B187" s="83"/>
      <c r="C187" s="83"/>
      <c r="D187" s="84"/>
      <c r="E187" s="107"/>
      <c r="F187" s="80" t="s">
        <v>536</v>
      </c>
      <c r="G187" s="108"/>
      <c r="H187" s="81"/>
      <c r="I187" s="87"/>
      <c r="J187" s="109"/>
      <c r="K187" s="81" t="s">
        <v>846</v>
      </c>
      <c r="L187" s="110"/>
      <c r="M187" s="92"/>
      <c r="N187" s="92"/>
      <c r="O187" s="93"/>
      <c r="P187" s="94"/>
      <c r="Q187" s="94"/>
      <c r="R187" s="79"/>
      <c r="S187" s="79"/>
      <c r="T187" s="79"/>
      <c r="U187" s="79"/>
      <c r="V187" s="52"/>
      <c r="W187" s="52"/>
      <c r="X187" s="52"/>
      <c r="Y187" s="52"/>
      <c r="Z187" s="51"/>
      <c r="AA187" s="88">
        <v>187</v>
      </c>
      <c r="AB187" s="88"/>
      <c r="AC187" s="89"/>
      <c r="AD187" s="72" t="s">
        <v>643</v>
      </c>
      <c r="AE187" s="72">
        <v>2260</v>
      </c>
      <c r="AF187" s="72">
        <v>8489</v>
      </c>
      <c r="AG187" s="72">
        <v>19640</v>
      </c>
      <c r="AH187" s="72">
        <v>579</v>
      </c>
      <c r="AI187" s="72">
        <v>10800</v>
      </c>
      <c r="AJ187" s="72" t="s">
        <v>671</v>
      </c>
      <c r="AK187" s="72"/>
      <c r="AL187" s="76" t="s">
        <v>718</v>
      </c>
      <c r="AM187" s="72" t="s">
        <v>732</v>
      </c>
      <c r="AN187" s="74">
        <v>40675.530601851853</v>
      </c>
      <c r="AO187" s="76" t="s">
        <v>753</v>
      </c>
      <c r="AP187" s="72" t="b">
        <v>0</v>
      </c>
      <c r="AQ187" s="72" t="b">
        <v>0</v>
      </c>
      <c r="AR187" s="72" t="b">
        <v>0</v>
      </c>
      <c r="AS187" s="72" t="s">
        <v>318</v>
      </c>
      <c r="AT187" s="72">
        <v>12</v>
      </c>
      <c r="AU187" s="76" t="s">
        <v>320</v>
      </c>
      <c r="AV187" s="72" t="b">
        <v>0</v>
      </c>
      <c r="AW187" s="72" t="s">
        <v>333</v>
      </c>
      <c r="AX187" s="76" t="s">
        <v>813</v>
      </c>
      <c r="AY187" s="72" t="s">
        <v>66</v>
      </c>
      <c r="AZ187" s="50" t="s">
        <v>484</v>
      </c>
      <c r="BA187" s="50" t="s">
        <v>484</v>
      </c>
      <c r="BB187" s="50" t="s">
        <v>503</v>
      </c>
      <c r="BC187" s="50" t="s">
        <v>503</v>
      </c>
      <c r="BD187" s="50"/>
      <c r="BE187" s="50"/>
      <c r="BF187" s="114" t="s">
        <v>4230</v>
      </c>
      <c r="BG187" s="114" t="s">
        <v>4230</v>
      </c>
      <c r="BH187" s="114" t="s">
        <v>4461</v>
      </c>
      <c r="BI187" s="114" t="s">
        <v>4461</v>
      </c>
    </row>
    <row r="188" spans="1:61" x14ac:dyDescent="0.35">
      <c r="A188" s="70" t="s">
        <v>983</v>
      </c>
      <c r="B188" s="83"/>
      <c r="C188" s="83"/>
      <c r="D188" s="84"/>
      <c r="E188" s="107"/>
      <c r="F188" s="80" t="s">
        <v>3483</v>
      </c>
      <c r="G188" s="108"/>
      <c r="H188" s="81"/>
      <c r="I188" s="87"/>
      <c r="J188" s="109"/>
      <c r="K188" s="81" t="s">
        <v>3912</v>
      </c>
      <c r="L188" s="110"/>
      <c r="M188" s="92"/>
      <c r="N188" s="92"/>
      <c r="O188" s="93"/>
      <c r="P188" s="94"/>
      <c r="Q188" s="94"/>
      <c r="R188" s="79"/>
      <c r="S188" s="79"/>
      <c r="T188" s="79"/>
      <c r="U188" s="79"/>
      <c r="V188" s="52"/>
      <c r="W188" s="52"/>
      <c r="X188" s="52"/>
      <c r="Y188" s="52"/>
      <c r="Z188" s="51"/>
      <c r="AA188" s="88">
        <v>188</v>
      </c>
      <c r="AB188" s="88"/>
      <c r="AC188" s="89"/>
      <c r="AD188" s="72" t="s">
        <v>2638</v>
      </c>
      <c r="AE188" s="72">
        <v>11</v>
      </c>
      <c r="AF188" s="72">
        <v>36</v>
      </c>
      <c r="AG188" s="72">
        <v>61535</v>
      </c>
      <c r="AH188" s="72">
        <v>0</v>
      </c>
      <c r="AI188" s="72">
        <v>7200</v>
      </c>
      <c r="AJ188" s="72"/>
      <c r="AK188" s="72" t="s">
        <v>2985</v>
      </c>
      <c r="AL188" s="76" t="s">
        <v>3119</v>
      </c>
      <c r="AM188" s="72" t="s">
        <v>299</v>
      </c>
      <c r="AN188" s="74">
        <v>40846.709236111114</v>
      </c>
      <c r="AO188" s="76" t="s">
        <v>3303</v>
      </c>
      <c r="AP188" s="72" t="b">
        <v>1</v>
      </c>
      <c r="AQ188" s="72" t="b">
        <v>0</v>
      </c>
      <c r="AR188" s="72" t="b">
        <v>0</v>
      </c>
      <c r="AS188" s="72" t="s">
        <v>241</v>
      </c>
      <c r="AT188" s="72">
        <v>36</v>
      </c>
      <c r="AU188" s="76" t="s">
        <v>320</v>
      </c>
      <c r="AV188" s="72" t="b">
        <v>0</v>
      </c>
      <c r="AW188" s="72" t="s">
        <v>333</v>
      </c>
      <c r="AX188" s="76" t="s">
        <v>3656</v>
      </c>
      <c r="AY188" s="72" t="s">
        <v>66</v>
      </c>
      <c r="AZ188" s="50" t="s">
        <v>1481</v>
      </c>
      <c r="BA188" s="50" t="s">
        <v>1481</v>
      </c>
      <c r="BB188" s="50" t="s">
        <v>1587</v>
      </c>
      <c r="BC188" s="50" t="s">
        <v>1587</v>
      </c>
      <c r="BD188" s="50"/>
      <c r="BE188" s="50"/>
      <c r="BF188" s="114" t="s">
        <v>4229</v>
      </c>
      <c r="BG188" s="114" t="s">
        <v>4229</v>
      </c>
      <c r="BH188" s="114" t="s">
        <v>4460</v>
      </c>
      <c r="BI188" s="114" t="s">
        <v>4460</v>
      </c>
    </row>
    <row r="189" spans="1:61" x14ac:dyDescent="0.35">
      <c r="A189" s="70" t="s">
        <v>984</v>
      </c>
      <c r="B189" s="83"/>
      <c r="C189" s="83"/>
      <c r="D189" s="84"/>
      <c r="E189" s="107"/>
      <c r="F189" s="80" t="s">
        <v>3484</v>
      </c>
      <c r="G189" s="108"/>
      <c r="H189" s="81"/>
      <c r="I189" s="87"/>
      <c r="J189" s="109"/>
      <c r="K189" s="81" t="s">
        <v>3913</v>
      </c>
      <c r="L189" s="110"/>
      <c r="M189" s="92"/>
      <c r="N189" s="92"/>
      <c r="O189" s="93"/>
      <c r="P189" s="94"/>
      <c r="Q189" s="94"/>
      <c r="R189" s="79"/>
      <c r="S189" s="79"/>
      <c r="T189" s="79"/>
      <c r="U189" s="79"/>
      <c r="V189" s="52"/>
      <c r="W189" s="52"/>
      <c r="X189" s="52"/>
      <c r="Y189" s="52"/>
      <c r="Z189" s="51"/>
      <c r="AA189" s="88">
        <v>189</v>
      </c>
      <c r="AB189" s="88"/>
      <c r="AC189" s="89"/>
      <c r="AD189" s="72" t="s">
        <v>2639</v>
      </c>
      <c r="AE189" s="72">
        <v>955</v>
      </c>
      <c r="AF189" s="72">
        <v>46</v>
      </c>
      <c r="AG189" s="72">
        <v>4534</v>
      </c>
      <c r="AH189" s="72">
        <v>0</v>
      </c>
      <c r="AI189" s="72">
        <v>7200</v>
      </c>
      <c r="AJ189" s="72" t="s">
        <v>2839</v>
      </c>
      <c r="AK189" s="72" t="s">
        <v>2986</v>
      </c>
      <c r="AL189" s="76" t="s">
        <v>3120</v>
      </c>
      <c r="AM189" s="72" t="s">
        <v>299</v>
      </c>
      <c r="AN189" s="74">
        <v>40108.427569444444</v>
      </c>
      <c r="AO189" s="72"/>
      <c r="AP189" s="72" t="b">
        <v>1</v>
      </c>
      <c r="AQ189" s="72" t="b">
        <v>0</v>
      </c>
      <c r="AR189" s="72" t="b">
        <v>0</v>
      </c>
      <c r="AS189" s="72" t="s">
        <v>241</v>
      </c>
      <c r="AT189" s="72">
        <v>1</v>
      </c>
      <c r="AU189" s="76" t="s">
        <v>320</v>
      </c>
      <c r="AV189" s="72" t="b">
        <v>0</v>
      </c>
      <c r="AW189" s="72" t="s">
        <v>333</v>
      </c>
      <c r="AX189" s="76" t="s">
        <v>3657</v>
      </c>
      <c r="AY189" s="72" t="s">
        <v>66</v>
      </c>
      <c r="AZ189" s="50" t="s">
        <v>1481</v>
      </c>
      <c r="BA189" s="50" t="s">
        <v>1481</v>
      </c>
      <c r="BB189" s="50" t="s">
        <v>1587</v>
      </c>
      <c r="BC189" s="50" t="s">
        <v>1587</v>
      </c>
      <c r="BD189" s="50"/>
      <c r="BE189" s="50"/>
      <c r="BF189" s="114" t="s">
        <v>4229</v>
      </c>
      <c r="BG189" s="114" t="s">
        <v>4229</v>
      </c>
      <c r="BH189" s="114" t="s">
        <v>4460</v>
      </c>
      <c r="BI189" s="114" t="s">
        <v>4460</v>
      </c>
    </row>
    <row r="190" spans="1:61" x14ac:dyDescent="0.35">
      <c r="A190" s="70" t="s">
        <v>985</v>
      </c>
      <c r="B190" s="83"/>
      <c r="C190" s="83"/>
      <c r="D190" s="84"/>
      <c r="E190" s="107"/>
      <c r="F190" s="80" t="s">
        <v>3485</v>
      </c>
      <c r="G190" s="108"/>
      <c r="H190" s="81"/>
      <c r="I190" s="87"/>
      <c r="J190" s="109"/>
      <c r="K190" s="81" t="s">
        <v>3914</v>
      </c>
      <c r="L190" s="110"/>
      <c r="M190" s="92"/>
      <c r="N190" s="92"/>
      <c r="O190" s="93"/>
      <c r="P190" s="94"/>
      <c r="Q190" s="94"/>
      <c r="R190" s="79"/>
      <c r="S190" s="79"/>
      <c r="T190" s="79"/>
      <c r="U190" s="79"/>
      <c r="V190" s="52"/>
      <c r="W190" s="52"/>
      <c r="X190" s="52"/>
      <c r="Y190" s="52"/>
      <c r="Z190" s="51"/>
      <c r="AA190" s="88">
        <v>190</v>
      </c>
      <c r="AB190" s="88"/>
      <c r="AC190" s="89"/>
      <c r="AD190" s="72" t="s">
        <v>2639</v>
      </c>
      <c r="AE190" s="72">
        <v>317</v>
      </c>
      <c r="AF190" s="72">
        <v>321</v>
      </c>
      <c r="AG190" s="72">
        <v>63057</v>
      </c>
      <c r="AH190" s="72">
        <v>0</v>
      </c>
      <c r="AI190" s="72"/>
      <c r="AJ190" s="72" t="s">
        <v>2840</v>
      </c>
      <c r="AK190" s="72" t="s">
        <v>299</v>
      </c>
      <c r="AL190" s="76" t="s">
        <v>3120</v>
      </c>
      <c r="AM190" s="72"/>
      <c r="AN190" s="74">
        <v>41812.519583333335</v>
      </c>
      <c r="AO190" s="72"/>
      <c r="AP190" s="72" t="b">
        <v>1</v>
      </c>
      <c r="AQ190" s="72" t="b">
        <v>0</v>
      </c>
      <c r="AR190" s="72" t="b">
        <v>0</v>
      </c>
      <c r="AS190" s="72" t="s">
        <v>241</v>
      </c>
      <c r="AT190" s="72">
        <v>135</v>
      </c>
      <c r="AU190" s="76" t="s">
        <v>320</v>
      </c>
      <c r="AV190" s="72" t="b">
        <v>0</v>
      </c>
      <c r="AW190" s="72" t="s">
        <v>333</v>
      </c>
      <c r="AX190" s="76" t="s">
        <v>3658</v>
      </c>
      <c r="AY190" s="72" t="s">
        <v>66</v>
      </c>
      <c r="AZ190" s="50" t="s">
        <v>1481</v>
      </c>
      <c r="BA190" s="50" t="s">
        <v>1481</v>
      </c>
      <c r="BB190" s="50" t="s">
        <v>1587</v>
      </c>
      <c r="BC190" s="50" t="s">
        <v>1587</v>
      </c>
      <c r="BD190" s="50"/>
      <c r="BE190" s="50"/>
      <c r="BF190" s="114" t="s">
        <v>4229</v>
      </c>
      <c r="BG190" s="114" t="s">
        <v>4229</v>
      </c>
      <c r="BH190" s="114" t="s">
        <v>4460</v>
      </c>
      <c r="BI190" s="114" t="s">
        <v>4460</v>
      </c>
    </row>
    <row r="191" spans="1:61" x14ac:dyDescent="0.35">
      <c r="A191" s="70" t="s">
        <v>986</v>
      </c>
      <c r="B191" s="83"/>
      <c r="C191" s="83"/>
      <c r="D191" s="84"/>
      <c r="E191" s="107"/>
      <c r="F191" s="80" t="s">
        <v>1788</v>
      </c>
      <c r="G191" s="108"/>
      <c r="H191" s="81"/>
      <c r="I191" s="87"/>
      <c r="J191" s="109"/>
      <c r="K191" s="81" t="s">
        <v>3915</v>
      </c>
      <c r="L191" s="110"/>
      <c r="M191" s="92"/>
      <c r="N191" s="92"/>
      <c r="O191" s="93"/>
      <c r="P191" s="94"/>
      <c r="Q191" s="94"/>
      <c r="R191" s="79"/>
      <c r="S191" s="79"/>
      <c r="T191" s="79"/>
      <c r="U191" s="79"/>
      <c r="V191" s="52"/>
      <c r="W191" s="52"/>
      <c r="X191" s="52"/>
      <c r="Y191" s="52"/>
      <c r="Z191" s="51"/>
      <c r="AA191" s="88">
        <v>191</v>
      </c>
      <c r="AB191" s="88"/>
      <c r="AC191" s="89"/>
      <c r="AD191" s="72" t="s">
        <v>2640</v>
      </c>
      <c r="AE191" s="72">
        <v>0</v>
      </c>
      <c r="AF191" s="72">
        <v>1476</v>
      </c>
      <c r="AG191" s="72">
        <v>257602</v>
      </c>
      <c r="AH191" s="72">
        <v>0</v>
      </c>
      <c r="AI191" s="72">
        <v>7200</v>
      </c>
      <c r="AJ191" s="72" t="s">
        <v>2841</v>
      </c>
      <c r="AK191" s="72"/>
      <c r="AL191" s="72"/>
      <c r="AM191" s="72" t="s">
        <v>296</v>
      </c>
      <c r="AN191" s="74">
        <v>41123.466331018521</v>
      </c>
      <c r="AO191" s="72"/>
      <c r="AP191" s="72" t="b">
        <v>1</v>
      </c>
      <c r="AQ191" s="72" t="b">
        <v>0</v>
      </c>
      <c r="AR191" s="72" t="b">
        <v>1</v>
      </c>
      <c r="AS191" s="72" t="s">
        <v>238</v>
      </c>
      <c r="AT191" s="72">
        <v>150</v>
      </c>
      <c r="AU191" s="76" t="s">
        <v>320</v>
      </c>
      <c r="AV191" s="72" t="b">
        <v>0</v>
      </c>
      <c r="AW191" s="72" t="s">
        <v>333</v>
      </c>
      <c r="AX191" s="76" t="s">
        <v>3659</v>
      </c>
      <c r="AY191" s="72" t="s">
        <v>66</v>
      </c>
      <c r="AZ191" s="50" t="s">
        <v>1482</v>
      </c>
      <c r="BA191" s="50" t="s">
        <v>1482</v>
      </c>
      <c r="BB191" s="50" t="s">
        <v>1586</v>
      </c>
      <c r="BC191" s="50" t="s">
        <v>1586</v>
      </c>
      <c r="BD191" s="50"/>
      <c r="BE191" s="50"/>
      <c r="BF191" s="114" t="s">
        <v>4231</v>
      </c>
      <c r="BG191" s="114" t="s">
        <v>4231</v>
      </c>
      <c r="BH191" s="114" t="s">
        <v>4462</v>
      </c>
      <c r="BI191" s="114" t="s">
        <v>4462</v>
      </c>
    </row>
    <row r="192" spans="1:61" x14ac:dyDescent="0.35">
      <c r="A192" s="70" t="s">
        <v>987</v>
      </c>
      <c r="B192" s="83"/>
      <c r="C192" s="83"/>
      <c r="D192" s="84"/>
      <c r="E192" s="107"/>
      <c r="F192" s="80" t="s">
        <v>1789</v>
      </c>
      <c r="G192" s="108"/>
      <c r="H192" s="81"/>
      <c r="I192" s="87"/>
      <c r="J192" s="109"/>
      <c r="K192" s="81" t="s">
        <v>3916</v>
      </c>
      <c r="L192" s="110"/>
      <c r="M192" s="92"/>
      <c r="N192" s="92"/>
      <c r="O192" s="93"/>
      <c r="P192" s="94"/>
      <c r="Q192" s="94"/>
      <c r="R192" s="79"/>
      <c r="S192" s="79"/>
      <c r="T192" s="79"/>
      <c r="U192" s="79"/>
      <c r="V192" s="52"/>
      <c r="W192" s="52"/>
      <c r="X192" s="52"/>
      <c r="Y192" s="52"/>
      <c r="Z192" s="51"/>
      <c r="AA192" s="88">
        <v>192</v>
      </c>
      <c r="AB192" s="88"/>
      <c r="AC192" s="89"/>
      <c r="AD192" s="72" t="s">
        <v>2641</v>
      </c>
      <c r="AE192" s="72">
        <v>305</v>
      </c>
      <c r="AF192" s="72">
        <v>54653</v>
      </c>
      <c r="AG192" s="72">
        <v>41257</v>
      </c>
      <c r="AH192" s="72">
        <v>1219</v>
      </c>
      <c r="AI192" s="72">
        <v>7200</v>
      </c>
      <c r="AJ192" s="72" t="s">
        <v>2842</v>
      </c>
      <c r="AK192" s="72" t="s">
        <v>291</v>
      </c>
      <c r="AL192" s="76" t="s">
        <v>3121</v>
      </c>
      <c r="AM192" s="72" t="s">
        <v>299</v>
      </c>
      <c r="AN192" s="74">
        <v>40249.43917824074</v>
      </c>
      <c r="AO192" s="76" t="s">
        <v>3304</v>
      </c>
      <c r="AP192" s="72" t="b">
        <v>0</v>
      </c>
      <c r="AQ192" s="72" t="b">
        <v>0</v>
      </c>
      <c r="AR192" s="72" t="b">
        <v>1</v>
      </c>
      <c r="AS192" s="72" t="s">
        <v>241</v>
      </c>
      <c r="AT192" s="72">
        <v>215</v>
      </c>
      <c r="AU192" s="76" t="s">
        <v>3408</v>
      </c>
      <c r="AV192" s="72" t="b">
        <v>1</v>
      </c>
      <c r="AW192" s="72" t="s">
        <v>333</v>
      </c>
      <c r="AX192" s="76" t="s">
        <v>3660</v>
      </c>
      <c r="AY192" s="72" t="s">
        <v>66</v>
      </c>
      <c r="AZ192" s="50" t="s">
        <v>1483</v>
      </c>
      <c r="BA192" s="50" t="s">
        <v>1483</v>
      </c>
      <c r="BB192" s="50" t="s">
        <v>229</v>
      </c>
      <c r="BC192" s="50" t="s">
        <v>229</v>
      </c>
      <c r="BD192" s="50"/>
      <c r="BE192" s="50"/>
      <c r="BF192" s="114" t="s">
        <v>4232</v>
      </c>
      <c r="BG192" s="114" t="s">
        <v>4232</v>
      </c>
      <c r="BH192" s="114" t="s">
        <v>4463</v>
      </c>
      <c r="BI192" s="114" t="s">
        <v>4463</v>
      </c>
    </row>
    <row r="193" spans="1:61" x14ac:dyDescent="0.35">
      <c r="A193" s="70" t="s">
        <v>988</v>
      </c>
      <c r="B193" s="83"/>
      <c r="C193" s="83"/>
      <c r="D193" s="84"/>
      <c r="E193" s="107"/>
      <c r="F193" s="80" t="s">
        <v>1790</v>
      </c>
      <c r="G193" s="108"/>
      <c r="H193" s="81"/>
      <c r="I193" s="87"/>
      <c r="J193" s="109"/>
      <c r="K193" s="81" t="s">
        <v>3917</v>
      </c>
      <c r="L193" s="110"/>
      <c r="M193" s="92"/>
      <c r="N193" s="92"/>
      <c r="O193" s="93"/>
      <c r="P193" s="94"/>
      <c r="Q193" s="94"/>
      <c r="R193" s="79"/>
      <c r="S193" s="79"/>
      <c r="T193" s="79"/>
      <c r="U193" s="79"/>
      <c r="V193" s="52"/>
      <c r="W193" s="52"/>
      <c r="X193" s="52"/>
      <c r="Y193" s="52"/>
      <c r="Z193" s="51"/>
      <c r="AA193" s="88">
        <v>193</v>
      </c>
      <c r="AB193" s="88"/>
      <c r="AC193" s="89"/>
      <c r="AD193" s="72" t="s">
        <v>2642</v>
      </c>
      <c r="AE193" s="72">
        <v>43</v>
      </c>
      <c r="AF193" s="72">
        <v>14</v>
      </c>
      <c r="AG193" s="72">
        <v>580</v>
      </c>
      <c r="AH193" s="72">
        <v>507</v>
      </c>
      <c r="AI193" s="72">
        <v>-25200</v>
      </c>
      <c r="AJ193" s="72"/>
      <c r="AK193" s="72"/>
      <c r="AL193" s="72"/>
      <c r="AM193" s="72" t="s">
        <v>297</v>
      </c>
      <c r="AN193" s="74">
        <v>42801.03396990741</v>
      </c>
      <c r="AO193" s="72"/>
      <c r="AP193" s="72" t="b">
        <v>1</v>
      </c>
      <c r="AQ193" s="72" t="b">
        <v>0</v>
      </c>
      <c r="AR193" s="72" t="b">
        <v>0</v>
      </c>
      <c r="AS193" s="72" t="s">
        <v>318</v>
      </c>
      <c r="AT193" s="72">
        <v>0</v>
      </c>
      <c r="AU193" s="72"/>
      <c r="AV193" s="72" t="b">
        <v>0</v>
      </c>
      <c r="AW193" s="72" t="s">
        <v>333</v>
      </c>
      <c r="AX193" s="76" t="s">
        <v>3661</v>
      </c>
      <c r="AY193" s="72" t="s">
        <v>66</v>
      </c>
      <c r="AZ193" s="50"/>
      <c r="BA193" s="50"/>
      <c r="BB193" s="50"/>
      <c r="BC193" s="50"/>
      <c r="BD193" s="50"/>
      <c r="BE193" s="50"/>
      <c r="BF193" s="114" t="s">
        <v>4233</v>
      </c>
      <c r="BG193" s="114" t="s">
        <v>4233</v>
      </c>
      <c r="BH193" s="114" t="s">
        <v>4464</v>
      </c>
      <c r="BI193" s="114" t="s">
        <v>4464</v>
      </c>
    </row>
    <row r="194" spans="1:61" x14ac:dyDescent="0.35">
      <c r="A194" s="70" t="s">
        <v>989</v>
      </c>
      <c r="B194" s="83"/>
      <c r="C194" s="83"/>
      <c r="D194" s="84"/>
      <c r="E194" s="107"/>
      <c r="F194" s="80" t="s">
        <v>1791</v>
      </c>
      <c r="G194" s="108"/>
      <c r="H194" s="81"/>
      <c r="I194" s="87"/>
      <c r="J194" s="109"/>
      <c r="K194" s="81" t="s">
        <v>3918</v>
      </c>
      <c r="L194" s="110"/>
      <c r="M194" s="92"/>
      <c r="N194" s="92"/>
      <c r="O194" s="93"/>
      <c r="P194" s="94"/>
      <c r="Q194" s="94"/>
      <c r="R194" s="79"/>
      <c r="S194" s="79"/>
      <c r="T194" s="79"/>
      <c r="U194" s="79"/>
      <c r="V194" s="52"/>
      <c r="W194" s="52"/>
      <c r="X194" s="52"/>
      <c r="Y194" s="52"/>
      <c r="Z194" s="51"/>
      <c r="AA194" s="88">
        <v>194</v>
      </c>
      <c r="AB194" s="88"/>
      <c r="AC194" s="89"/>
      <c r="AD194" s="72" t="s">
        <v>2643</v>
      </c>
      <c r="AE194" s="72">
        <v>313</v>
      </c>
      <c r="AF194" s="72">
        <v>132</v>
      </c>
      <c r="AG194" s="72">
        <v>7097</v>
      </c>
      <c r="AH194" s="72">
        <v>1</v>
      </c>
      <c r="AI194" s="72"/>
      <c r="AJ194" s="72" t="s">
        <v>2843</v>
      </c>
      <c r="AK194" s="72" t="s">
        <v>2987</v>
      </c>
      <c r="AL194" s="76" t="s">
        <v>3122</v>
      </c>
      <c r="AM194" s="72"/>
      <c r="AN194" s="74">
        <v>41210.683796296296</v>
      </c>
      <c r="AO194" s="72"/>
      <c r="AP194" s="72" t="b">
        <v>1</v>
      </c>
      <c r="AQ194" s="72" t="b">
        <v>0</v>
      </c>
      <c r="AR194" s="72" t="b">
        <v>0</v>
      </c>
      <c r="AS194" s="72" t="s">
        <v>237</v>
      </c>
      <c r="AT194" s="72">
        <v>7</v>
      </c>
      <c r="AU194" s="76" t="s">
        <v>320</v>
      </c>
      <c r="AV194" s="72" t="b">
        <v>0</v>
      </c>
      <c r="AW194" s="72" t="s">
        <v>333</v>
      </c>
      <c r="AX194" s="76" t="s">
        <v>3662</v>
      </c>
      <c r="AY194" s="72" t="s">
        <v>66</v>
      </c>
      <c r="AZ194" s="50" t="s">
        <v>1484</v>
      </c>
      <c r="BA194" s="50" t="s">
        <v>1484</v>
      </c>
      <c r="BB194" s="50" t="s">
        <v>1552</v>
      </c>
      <c r="BC194" s="50" t="s">
        <v>1552</v>
      </c>
      <c r="BD194" s="50"/>
      <c r="BE194" s="50"/>
      <c r="BF194" s="114" t="s">
        <v>4234</v>
      </c>
      <c r="BG194" s="114" t="s">
        <v>4234</v>
      </c>
      <c r="BH194" s="114" t="s">
        <v>4465</v>
      </c>
      <c r="BI194" s="114" t="s">
        <v>4465</v>
      </c>
    </row>
    <row r="195" spans="1:61" x14ac:dyDescent="0.35">
      <c r="A195" s="70" t="s">
        <v>990</v>
      </c>
      <c r="B195" s="83"/>
      <c r="C195" s="83"/>
      <c r="D195" s="84"/>
      <c r="E195" s="107"/>
      <c r="F195" s="80" t="s">
        <v>3486</v>
      </c>
      <c r="G195" s="108"/>
      <c r="H195" s="81"/>
      <c r="I195" s="87"/>
      <c r="J195" s="109"/>
      <c r="K195" s="81" t="s">
        <v>3919</v>
      </c>
      <c r="L195" s="110"/>
      <c r="M195" s="92"/>
      <c r="N195" s="92"/>
      <c r="O195" s="93"/>
      <c r="P195" s="94"/>
      <c r="Q195" s="94"/>
      <c r="R195" s="79"/>
      <c r="S195" s="79"/>
      <c r="T195" s="79"/>
      <c r="U195" s="79"/>
      <c r="V195" s="52"/>
      <c r="W195" s="52"/>
      <c r="X195" s="52"/>
      <c r="Y195" s="52"/>
      <c r="Z195" s="51"/>
      <c r="AA195" s="88">
        <v>195</v>
      </c>
      <c r="AB195" s="88"/>
      <c r="AC195" s="89"/>
      <c r="AD195" s="72" t="s">
        <v>2644</v>
      </c>
      <c r="AE195" s="72">
        <v>131</v>
      </c>
      <c r="AF195" s="72">
        <v>765</v>
      </c>
      <c r="AG195" s="72">
        <v>128531</v>
      </c>
      <c r="AH195" s="72">
        <v>2</v>
      </c>
      <c r="AI195" s="72">
        <v>7200</v>
      </c>
      <c r="AJ195" s="72" t="s">
        <v>2844</v>
      </c>
      <c r="AK195" s="72" t="s">
        <v>2988</v>
      </c>
      <c r="AL195" s="76" t="s">
        <v>3123</v>
      </c>
      <c r="AM195" s="72" t="s">
        <v>296</v>
      </c>
      <c r="AN195" s="74">
        <v>40991.461122685185</v>
      </c>
      <c r="AO195" s="76" t="s">
        <v>3305</v>
      </c>
      <c r="AP195" s="72" t="b">
        <v>1</v>
      </c>
      <c r="AQ195" s="72" t="b">
        <v>0</v>
      </c>
      <c r="AR195" s="72" t="b">
        <v>0</v>
      </c>
      <c r="AS195" s="72" t="s">
        <v>238</v>
      </c>
      <c r="AT195" s="72">
        <v>1027</v>
      </c>
      <c r="AU195" s="76" t="s">
        <v>320</v>
      </c>
      <c r="AV195" s="72" t="b">
        <v>0</v>
      </c>
      <c r="AW195" s="72" t="s">
        <v>333</v>
      </c>
      <c r="AX195" s="76" t="s">
        <v>3663</v>
      </c>
      <c r="AY195" s="72" t="s">
        <v>66</v>
      </c>
      <c r="AZ195" s="50" t="s">
        <v>1485</v>
      </c>
      <c r="BA195" s="50" t="s">
        <v>1485</v>
      </c>
      <c r="BB195" s="50" t="s">
        <v>1588</v>
      </c>
      <c r="BC195" s="50" t="s">
        <v>1588</v>
      </c>
      <c r="BD195" s="50" t="s">
        <v>1630</v>
      </c>
      <c r="BE195" s="50" t="s">
        <v>1630</v>
      </c>
      <c r="BF195" s="114" t="s">
        <v>4235</v>
      </c>
      <c r="BG195" s="114" t="s">
        <v>4235</v>
      </c>
      <c r="BH195" s="114" t="s">
        <v>4466</v>
      </c>
      <c r="BI195" s="114" t="s">
        <v>4466</v>
      </c>
    </row>
    <row r="196" spans="1:61" x14ac:dyDescent="0.35">
      <c r="A196" s="70" t="s">
        <v>991</v>
      </c>
      <c r="B196" s="83"/>
      <c r="C196" s="83"/>
      <c r="D196" s="84"/>
      <c r="E196" s="107"/>
      <c r="F196" s="80" t="s">
        <v>1792</v>
      </c>
      <c r="G196" s="108"/>
      <c r="H196" s="81"/>
      <c r="I196" s="87"/>
      <c r="J196" s="109"/>
      <c r="K196" s="81" t="s">
        <v>3920</v>
      </c>
      <c r="L196" s="110"/>
      <c r="M196" s="92"/>
      <c r="N196" s="92"/>
      <c r="O196" s="93"/>
      <c r="P196" s="94"/>
      <c r="Q196" s="94"/>
      <c r="R196" s="79"/>
      <c r="S196" s="79"/>
      <c r="T196" s="79"/>
      <c r="U196" s="79"/>
      <c r="V196" s="52"/>
      <c r="W196" s="52"/>
      <c r="X196" s="52"/>
      <c r="Y196" s="52"/>
      <c r="Z196" s="51"/>
      <c r="AA196" s="88">
        <v>196</v>
      </c>
      <c r="AB196" s="88"/>
      <c r="AC196" s="89"/>
      <c r="AD196" s="72" t="s">
        <v>2645</v>
      </c>
      <c r="AE196" s="72">
        <v>15</v>
      </c>
      <c r="AF196" s="72">
        <v>19</v>
      </c>
      <c r="AG196" s="72">
        <v>5993</v>
      </c>
      <c r="AH196" s="72">
        <v>1</v>
      </c>
      <c r="AI196" s="72">
        <v>-25200</v>
      </c>
      <c r="AJ196" s="72" t="s">
        <v>2845</v>
      </c>
      <c r="AK196" s="72"/>
      <c r="AL196" s="76" t="s">
        <v>3124</v>
      </c>
      <c r="AM196" s="72" t="s">
        <v>297</v>
      </c>
      <c r="AN196" s="74">
        <v>42536.746724537035</v>
      </c>
      <c r="AO196" s="76" t="s">
        <v>3306</v>
      </c>
      <c r="AP196" s="72" t="b">
        <v>1</v>
      </c>
      <c r="AQ196" s="72" t="b">
        <v>0</v>
      </c>
      <c r="AR196" s="72" t="b">
        <v>0</v>
      </c>
      <c r="AS196" s="72" t="s">
        <v>318</v>
      </c>
      <c r="AT196" s="72">
        <v>9</v>
      </c>
      <c r="AU196" s="72"/>
      <c r="AV196" s="72" t="b">
        <v>0</v>
      </c>
      <c r="AW196" s="72" t="s">
        <v>333</v>
      </c>
      <c r="AX196" s="76" t="s">
        <v>3664</v>
      </c>
      <c r="AY196" s="72" t="s">
        <v>66</v>
      </c>
      <c r="AZ196" s="50" t="s">
        <v>1486</v>
      </c>
      <c r="BA196" s="50" t="s">
        <v>1486</v>
      </c>
      <c r="BB196" s="50" t="s">
        <v>1589</v>
      </c>
      <c r="BC196" s="50" t="s">
        <v>1589</v>
      </c>
      <c r="BD196" s="50"/>
      <c r="BE196" s="50"/>
      <c r="BF196" s="114" t="s">
        <v>4236</v>
      </c>
      <c r="BG196" s="114" t="s">
        <v>4236</v>
      </c>
      <c r="BH196" s="114" t="s">
        <v>4467</v>
      </c>
      <c r="BI196" s="114" t="s">
        <v>4467</v>
      </c>
    </row>
    <row r="197" spans="1:61" x14ac:dyDescent="0.35">
      <c r="A197" s="70" t="s">
        <v>992</v>
      </c>
      <c r="B197" s="83"/>
      <c r="C197" s="83"/>
      <c r="D197" s="84"/>
      <c r="E197" s="107"/>
      <c r="F197" s="80" t="s">
        <v>1793</v>
      </c>
      <c r="G197" s="108"/>
      <c r="H197" s="81"/>
      <c r="I197" s="87"/>
      <c r="J197" s="109"/>
      <c r="K197" s="81" t="s">
        <v>3921</v>
      </c>
      <c r="L197" s="110"/>
      <c r="M197" s="92"/>
      <c r="N197" s="92"/>
      <c r="O197" s="93"/>
      <c r="P197" s="94"/>
      <c r="Q197" s="94"/>
      <c r="R197" s="79"/>
      <c r="S197" s="79"/>
      <c r="T197" s="79"/>
      <c r="U197" s="79"/>
      <c r="V197" s="52"/>
      <c r="W197" s="52"/>
      <c r="X197" s="52"/>
      <c r="Y197" s="52"/>
      <c r="Z197" s="51"/>
      <c r="AA197" s="88">
        <v>197</v>
      </c>
      <c r="AB197" s="88"/>
      <c r="AC197" s="89"/>
      <c r="AD197" s="72" t="s">
        <v>2646</v>
      </c>
      <c r="AE197" s="72">
        <v>181</v>
      </c>
      <c r="AF197" s="72">
        <v>111</v>
      </c>
      <c r="AG197" s="72">
        <v>55</v>
      </c>
      <c r="AH197" s="72">
        <v>88</v>
      </c>
      <c r="AI197" s="72"/>
      <c r="AJ197" s="72" t="s">
        <v>2846</v>
      </c>
      <c r="AK197" s="72" t="s">
        <v>2989</v>
      </c>
      <c r="AL197" s="76" t="s">
        <v>3125</v>
      </c>
      <c r="AM197" s="72"/>
      <c r="AN197" s="74">
        <v>41852.974895833337</v>
      </c>
      <c r="AO197" s="76" t="s">
        <v>3307</v>
      </c>
      <c r="AP197" s="72" t="b">
        <v>0</v>
      </c>
      <c r="AQ197" s="72" t="b">
        <v>0</v>
      </c>
      <c r="AR197" s="72" t="b">
        <v>1</v>
      </c>
      <c r="AS197" s="72" t="s">
        <v>317</v>
      </c>
      <c r="AT197" s="72">
        <v>0</v>
      </c>
      <c r="AU197" s="76" t="s">
        <v>320</v>
      </c>
      <c r="AV197" s="72" t="b">
        <v>0</v>
      </c>
      <c r="AW197" s="72" t="s">
        <v>333</v>
      </c>
      <c r="AX197" s="76" t="s">
        <v>3665</v>
      </c>
      <c r="AY197" s="72" t="s">
        <v>66</v>
      </c>
      <c r="AZ197" s="50" t="s">
        <v>1487</v>
      </c>
      <c r="BA197" s="50" t="s">
        <v>1487</v>
      </c>
      <c r="BB197" s="50" t="s">
        <v>344</v>
      </c>
      <c r="BC197" s="50" t="s">
        <v>344</v>
      </c>
      <c r="BD197" s="50" t="s">
        <v>1611</v>
      </c>
      <c r="BE197" s="50" t="s">
        <v>1611</v>
      </c>
      <c r="BF197" s="114" t="s">
        <v>4169</v>
      </c>
      <c r="BG197" s="114" t="s">
        <v>4169</v>
      </c>
      <c r="BH197" s="114" t="s">
        <v>4399</v>
      </c>
      <c r="BI197" s="114" t="s">
        <v>4399</v>
      </c>
    </row>
    <row r="198" spans="1:61" x14ac:dyDescent="0.35">
      <c r="A198" s="70" t="s">
        <v>993</v>
      </c>
      <c r="B198" s="83"/>
      <c r="C198" s="83"/>
      <c r="D198" s="84"/>
      <c r="E198" s="107"/>
      <c r="F198" s="80" t="s">
        <v>1794</v>
      </c>
      <c r="G198" s="108"/>
      <c r="H198" s="81"/>
      <c r="I198" s="87"/>
      <c r="J198" s="109"/>
      <c r="K198" s="81" t="s">
        <v>3922</v>
      </c>
      <c r="L198" s="110"/>
      <c r="M198" s="92"/>
      <c r="N198" s="92"/>
      <c r="O198" s="93"/>
      <c r="P198" s="94"/>
      <c r="Q198" s="94"/>
      <c r="R198" s="79"/>
      <c r="S198" s="79"/>
      <c r="T198" s="79"/>
      <c r="U198" s="79"/>
      <c r="V198" s="52"/>
      <c r="W198" s="52"/>
      <c r="X198" s="52"/>
      <c r="Y198" s="52"/>
      <c r="Z198" s="51"/>
      <c r="AA198" s="88">
        <v>198</v>
      </c>
      <c r="AB198" s="88"/>
      <c r="AC198" s="89"/>
      <c r="AD198" s="72" t="s">
        <v>2647</v>
      </c>
      <c r="AE198" s="72">
        <v>66</v>
      </c>
      <c r="AF198" s="72">
        <v>14</v>
      </c>
      <c r="AG198" s="72">
        <v>985</v>
      </c>
      <c r="AH198" s="72">
        <v>896</v>
      </c>
      <c r="AI198" s="72"/>
      <c r="AJ198" s="72"/>
      <c r="AK198" s="72"/>
      <c r="AL198" s="72"/>
      <c r="AM198" s="72"/>
      <c r="AN198" s="74">
        <v>42771.467592592591</v>
      </c>
      <c r="AO198" s="72"/>
      <c r="AP198" s="72" t="b">
        <v>1</v>
      </c>
      <c r="AQ198" s="72" t="b">
        <v>0</v>
      </c>
      <c r="AR198" s="72" t="b">
        <v>0</v>
      </c>
      <c r="AS198" s="72" t="s">
        <v>318</v>
      </c>
      <c r="AT198" s="72">
        <v>0</v>
      </c>
      <c r="AU198" s="72"/>
      <c r="AV198" s="72" t="b">
        <v>0</v>
      </c>
      <c r="AW198" s="72" t="s">
        <v>333</v>
      </c>
      <c r="AX198" s="76" t="s">
        <v>3666</v>
      </c>
      <c r="AY198" s="72" t="s">
        <v>66</v>
      </c>
      <c r="AZ198" s="50" t="s">
        <v>1487</v>
      </c>
      <c r="BA198" s="50" t="s">
        <v>1487</v>
      </c>
      <c r="BB198" s="50" t="s">
        <v>344</v>
      </c>
      <c r="BC198" s="50" t="s">
        <v>344</v>
      </c>
      <c r="BD198" s="50" t="s">
        <v>1611</v>
      </c>
      <c r="BE198" s="50" t="s">
        <v>1611</v>
      </c>
      <c r="BF198" s="114" t="s">
        <v>4237</v>
      </c>
      <c r="BG198" s="114" t="s">
        <v>4237</v>
      </c>
      <c r="BH198" s="114" t="s">
        <v>4468</v>
      </c>
      <c r="BI198" s="114" t="s">
        <v>4468</v>
      </c>
    </row>
    <row r="199" spans="1:61" x14ac:dyDescent="0.35">
      <c r="A199" s="70" t="s">
        <v>423</v>
      </c>
      <c r="B199" s="83"/>
      <c r="C199" s="83"/>
      <c r="D199" s="84"/>
      <c r="E199" s="107"/>
      <c r="F199" s="80" t="s">
        <v>537</v>
      </c>
      <c r="G199" s="108"/>
      <c r="H199" s="81"/>
      <c r="I199" s="87"/>
      <c r="J199" s="109"/>
      <c r="K199" s="81" t="s">
        <v>847</v>
      </c>
      <c r="L199" s="110"/>
      <c r="M199" s="92"/>
      <c r="N199" s="92"/>
      <c r="O199" s="93"/>
      <c r="P199" s="94"/>
      <c r="Q199" s="94"/>
      <c r="R199" s="79"/>
      <c r="S199" s="79"/>
      <c r="T199" s="79"/>
      <c r="U199" s="79"/>
      <c r="V199" s="52"/>
      <c r="W199" s="52"/>
      <c r="X199" s="52"/>
      <c r="Y199" s="52"/>
      <c r="Z199" s="51"/>
      <c r="AA199" s="88">
        <v>199</v>
      </c>
      <c r="AB199" s="88"/>
      <c r="AC199" s="89"/>
      <c r="AD199" s="72" t="s">
        <v>644</v>
      </c>
      <c r="AE199" s="72">
        <v>2497</v>
      </c>
      <c r="AF199" s="72">
        <v>3672</v>
      </c>
      <c r="AG199" s="72">
        <v>36729</v>
      </c>
      <c r="AH199" s="72">
        <v>0</v>
      </c>
      <c r="AI199" s="72">
        <v>25200</v>
      </c>
      <c r="AJ199" s="72" t="s">
        <v>672</v>
      </c>
      <c r="AK199" s="72" t="s">
        <v>695</v>
      </c>
      <c r="AL199" s="76" t="s">
        <v>719</v>
      </c>
      <c r="AM199" s="72" t="s">
        <v>733</v>
      </c>
      <c r="AN199" s="74">
        <v>40823.000416666669</v>
      </c>
      <c r="AO199" s="72"/>
      <c r="AP199" s="72" t="b">
        <v>0</v>
      </c>
      <c r="AQ199" s="72" t="b">
        <v>0</v>
      </c>
      <c r="AR199" s="72" t="b">
        <v>0</v>
      </c>
      <c r="AS199" s="72" t="s">
        <v>318</v>
      </c>
      <c r="AT199" s="72">
        <v>72</v>
      </c>
      <c r="AU199" s="76" t="s">
        <v>770</v>
      </c>
      <c r="AV199" s="72" t="b">
        <v>0</v>
      </c>
      <c r="AW199" s="72" t="s">
        <v>333</v>
      </c>
      <c r="AX199" s="76" t="s">
        <v>814</v>
      </c>
      <c r="AY199" s="72" t="s">
        <v>66</v>
      </c>
      <c r="AZ199" s="50" t="s">
        <v>485</v>
      </c>
      <c r="BA199" s="50" t="s">
        <v>485</v>
      </c>
      <c r="BB199" s="50" t="s">
        <v>222</v>
      </c>
      <c r="BC199" s="50" t="s">
        <v>222</v>
      </c>
      <c r="BD199" s="50"/>
      <c r="BE199" s="50"/>
      <c r="BF199" s="114" t="s">
        <v>4218</v>
      </c>
      <c r="BG199" s="114" t="s">
        <v>4218</v>
      </c>
      <c r="BH199" s="114" t="s">
        <v>4449</v>
      </c>
      <c r="BI199" s="114" t="s">
        <v>4449</v>
      </c>
    </row>
    <row r="200" spans="1:61" x14ac:dyDescent="0.35">
      <c r="A200" s="70" t="s">
        <v>994</v>
      </c>
      <c r="B200" s="83"/>
      <c r="C200" s="83"/>
      <c r="D200" s="84"/>
      <c r="E200" s="107"/>
      <c r="F200" s="80" t="s">
        <v>1795</v>
      </c>
      <c r="G200" s="108"/>
      <c r="H200" s="81"/>
      <c r="I200" s="87"/>
      <c r="J200" s="109"/>
      <c r="K200" s="81" t="s">
        <v>3923</v>
      </c>
      <c r="L200" s="110"/>
      <c r="M200" s="92"/>
      <c r="N200" s="92"/>
      <c r="O200" s="93"/>
      <c r="P200" s="94"/>
      <c r="Q200" s="94"/>
      <c r="R200" s="79"/>
      <c r="S200" s="79"/>
      <c r="T200" s="79"/>
      <c r="U200" s="79"/>
      <c r="V200" s="52"/>
      <c r="W200" s="52"/>
      <c r="X200" s="52"/>
      <c r="Y200" s="52"/>
      <c r="Z200" s="51"/>
      <c r="AA200" s="88">
        <v>200</v>
      </c>
      <c r="AB200" s="88"/>
      <c r="AC200" s="89"/>
      <c r="AD200" s="72" t="s">
        <v>2648</v>
      </c>
      <c r="AE200" s="72">
        <v>7</v>
      </c>
      <c r="AF200" s="72">
        <v>31</v>
      </c>
      <c r="AG200" s="72">
        <v>1754</v>
      </c>
      <c r="AH200" s="72">
        <v>0</v>
      </c>
      <c r="AI200" s="72">
        <v>7200</v>
      </c>
      <c r="AJ200" s="72" t="s">
        <v>2847</v>
      </c>
      <c r="AK200" s="72" t="s">
        <v>2990</v>
      </c>
      <c r="AL200" s="76" t="s">
        <v>3126</v>
      </c>
      <c r="AM200" s="72" t="s">
        <v>307</v>
      </c>
      <c r="AN200" s="74">
        <v>41423.51153935185</v>
      </c>
      <c r="AO200" s="76" t="s">
        <v>3308</v>
      </c>
      <c r="AP200" s="72" t="b">
        <v>1</v>
      </c>
      <c r="AQ200" s="72" t="b">
        <v>0</v>
      </c>
      <c r="AR200" s="72" t="b">
        <v>0</v>
      </c>
      <c r="AS200" s="72" t="s">
        <v>240</v>
      </c>
      <c r="AT200" s="72">
        <v>0</v>
      </c>
      <c r="AU200" s="76" t="s">
        <v>320</v>
      </c>
      <c r="AV200" s="72" t="b">
        <v>0</v>
      </c>
      <c r="AW200" s="72" t="s">
        <v>333</v>
      </c>
      <c r="AX200" s="76" t="s">
        <v>3667</v>
      </c>
      <c r="AY200" s="72" t="s">
        <v>66</v>
      </c>
      <c r="AZ200" s="50" t="s">
        <v>1488</v>
      </c>
      <c r="BA200" s="50" t="s">
        <v>1488</v>
      </c>
      <c r="BB200" s="50" t="s">
        <v>222</v>
      </c>
      <c r="BC200" s="50" t="s">
        <v>222</v>
      </c>
      <c r="BD200" s="50"/>
      <c r="BE200" s="50"/>
      <c r="BF200" s="114" t="s">
        <v>4238</v>
      </c>
      <c r="BG200" s="114" t="s">
        <v>4238</v>
      </c>
      <c r="BH200" s="114" t="s">
        <v>4469</v>
      </c>
      <c r="BI200" s="114" t="s">
        <v>4469</v>
      </c>
    </row>
    <row r="201" spans="1:61" x14ac:dyDescent="0.35">
      <c r="A201" s="70" t="s">
        <v>424</v>
      </c>
      <c r="B201" s="83"/>
      <c r="C201" s="83"/>
      <c r="D201" s="84"/>
      <c r="E201" s="107"/>
      <c r="F201" s="80" t="s">
        <v>331</v>
      </c>
      <c r="G201" s="108"/>
      <c r="H201" s="81"/>
      <c r="I201" s="87"/>
      <c r="J201" s="109"/>
      <c r="K201" s="81" t="s">
        <v>848</v>
      </c>
      <c r="L201" s="110"/>
      <c r="M201" s="92"/>
      <c r="N201" s="92"/>
      <c r="O201" s="93"/>
      <c r="P201" s="94"/>
      <c r="Q201" s="94"/>
      <c r="R201" s="79"/>
      <c r="S201" s="79"/>
      <c r="T201" s="79"/>
      <c r="U201" s="79"/>
      <c r="V201" s="52"/>
      <c r="W201" s="52"/>
      <c r="X201" s="52"/>
      <c r="Y201" s="52"/>
      <c r="Z201" s="51"/>
      <c r="AA201" s="88">
        <v>201</v>
      </c>
      <c r="AB201" s="88"/>
      <c r="AC201" s="89"/>
      <c r="AD201" s="72" t="s">
        <v>645</v>
      </c>
      <c r="AE201" s="72">
        <v>3</v>
      </c>
      <c r="AF201" s="72">
        <v>3</v>
      </c>
      <c r="AG201" s="72">
        <v>2154</v>
      </c>
      <c r="AH201" s="72">
        <v>0</v>
      </c>
      <c r="AI201" s="72">
        <v>14400</v>
      </c>
      <c r="AJ201" s="72"/>
      <c r="AK201" s="72"/>
      <c r="AL201" s="72"/>
      <c r="AM201" s="72" t="s">
        <v>734</v>
      </c>
      <c r="AN201" s="74">
        <v>40709.426365740743</v>
      </c>
      <c r="AO201" s="72"/>
      <c r="AP201" s="72" t="b">
        <v>1</v>
      </c>
      <c r="AQ201" s="72" t="b">
        <v>1</v>
      </c>
      <c r="AR201" s="72" t="b">
        <v>0</v>
      </c>
      <c r="AS201" s="72" t="s">
        <v>318</v>
      </c>
      <c r="AT201" s="72">
        <v>0</v>
      </c>
      <c r="AU201" s="76" t="s">
        <v>320</v>
      </c>
      <c r="AV201" s="72" t="b">
        <v>0</v>
      </c>
      <c r="AW201" s="72" t="s">
        <v>333</v>
      </c>
      <c r="AX201" s="76" t="s">
        <v>815</v>
      </c>
      <c r="AY201" s="72" t="s">
        <v>66</v>
      </c>
      <c r="AZ201" s="50" t="s">
        <v>486</v>
      </c>
      <c r="BA201" s="50" t="s">
        <v>486</v>
      </c>
      <c r="BB201" s="50" t="s">
        <v>504</v>
      </c>
      <c r="BC201" s="50" t="s">
        <v>504</v>
      </c>
      <c r="BD201" s="50"/>
      <c r="BE201" s="50"/>
      <c r="BF201" s="114" t="s">
        <v>4218</v>
      </c>
      <c r="BG201" s="114" t="s">
        <v>4218</v>
      </c>
      <c r="BH201" s="114" t="s">
        <v>4449</v>
      </c>
      <c r="BI201" s="114" t="s">
        <v>4449</v>
      </c>
    </row>
    <row r="202" spans="1:61" x14ac:dyDescent="0.35">
      <c r="A202" s="70" t="s">
        <v>995</v>
      </c>
      <c r="B202" s="83"/>
      <c r="C202" s="83"/>
      <c r="D202" s="84"/>
      <c r="E202" s="107"/>
      <c r="F202" s="80" t="s">
        <v>1796</v>
      </c>
      <c r="G202" s="108"/>
      <c r="H202" s="81"/>
      <c r="I202" s="87"/>
      <c r="J202" s="109"/>
      <c r="K202" s="81" t="s">
        <v>3924</v>
      </c>
      <c r="L202" s="110"/>
      <c r="M202" s="92"/>
      <c r="N202" s="92"/>
      <c r="O202" s="93"/>
      <c r="P202" s="94"/>
      <c r="Q202" s="94"/>
      <c r="R202" s="79"/>
      <c r="S202" s="79"/>
      <c r="T202" s="79"/>
      <c r="U202" s="79"/>
      <c r="V202" s="52"/>
      <c r="W202" s="52"/>
      <c r="X202" s="52"/>
      <c r="Y202" s="52"/>
      <c r="Z202" s="51"/>
      <c r="AA202" s="88">
        <v>202</v>
      </c>
      <c r="AB202" s="88"/>
      <c r="AC202" s="89"/>
      <c r="AD202" s="72" t="s">
        <v>2649</v>
      </c>
      <c r="AE202" s="72">
        <v>718</v>
      </c>
      <c r="AF202" s="72">
        <v>76</v>
      </c>
      <c r="AG202" s="72">
        <v>2776</v>
      </c>
      <c r="AH202" s="72">
        <v>4217</v>
      </c>
      <c r="AI202" s="72"/>
      <c r="AJ202" s="72"/>
      <c r="AK202" s="72" t="s">
        <v>2991</v>
      </c>
      <c r="AL202" s="76" t="s">
        <v>3127</v>
      </c>
      <c r="AM202" s="72"/>
      <c r="AN202" s="74">
        <v>41180.02684027778</v>
      </c>
      <c r="AO202" s="76" t="s">
        <v>3309</v>
      </c>
      <c r="AP202" s="72" t="b">
        <v>0</v>
      </c>
      <c r="AQ202" s="72" t="b">
        <v>0</v>
      </c>
      <c r="AR202" s="72" t="b">
        <v>1</v>
      </c>
      <c r="AS202" s="72" t="s">
        <v>317</v>
      </c>
      <c r="AT202" s="72">
        <v>4</v>
      </c>
      <c r="AU202" s="76" t="s">
        <v>392</v>
      </c>
      <c r="AV202" s="72" t="b">
        <v>0</v>
      </c>
      <c r="AW202" s="72" t="s">
        <v>333</v>
      </c>
      <c r="AX202" s="76" t="s">
        <v>3668</v>
      </c>
      <c r="AY202" s="72" t="s">
        <v>66</v>
      </c>
      <c r="AZ202" s="50"/>
      <c r="BA202" s="50"/>
      <c r="BB202" s="50"/>
      <c r="BC202" s="50"/>
      <c r="BD202" s="50"/>
      <c r="BE202" s="50"/>
      <c r="BF202" s="114" t="s">
        <v>4239</v>
      </c>
      <c r="BG202" s="114" t="s">
        <v>4320</v>
      </c>
      <c r="BH202" s="114" t="s">
        <v>4470</v>
      </c>
      <c r="BI202" s="114" t="s">
        <v>4554</v>
      </c>
    </row>
    <row r="203" spans="1:61" x14ac:dyDescent="0.35">
      <c r="A203" s="70" t="s">
        <v>1099</v>
      </c>
      <c r="B203" s="83"/>
      <c r="C203" s="83"/>
      <c r="D203" s="84"/>
      <c r="E203" s="107"/>
      <c r="F203" s="80" t="s">
        <v>3487</v>
      </c>
      <c r="G203" s="108"/>
      <c r="H203" s="81"/>
      <c r="I203" s="87"/>
      <c r="J203" s="109"/>
      <c r="K203" s="81" t="s">
        <v>3925</v>
      </c>
      <c r="L203" s="110"/>
      <c r="M203" s="92"/>
      <c r="N203" s="92"/>
      <c r="O203" s="93"/>
      <c r="P203" s="94"/>
      <c r="Q203" s="94"/>
      <c r="R203" s="79"/>
      <c r="S203" s="79"/>
      <c r="T203" s="79"/>
      <c r="U203" s="79"/>
      <c r="V203" s="52"/>
      <c r="W203" s="52"/>
      <c r="X203" s="52"/>
      <c r="Y203" s="52"/>
      <c r="Z203" s="51"/>
      <c r="AA203" s="88">
        <v>203</v>
      </c>
      <c r="AB203" s="88"/>
      <c r="AC203" s="89"/>
      <c r="AD203" s="72" t="s">
        <v>2650</v>
      </c>
      <c r="AE203" s="72">
        <v>97</v>
      </c>
      <c r="AF203" s="72">
        <v>2562137</v>
      </c>
      <c r="AG203" s="72">
        <v>12331</v>
      </c>
      <c r="AH203" s="72">
        <v>1600</v>
      </c>
      <c r="AI203" s="72">
        <v>-25200</v>
      </c>
      <c r="AJ203" s="72" t="s">
        <v>2848</v>
      </c>
      <c r="AK203" s="72" t="s">
        <v>2992</v>
      </c>
      <c r="AL203" s="76" t="s">
        <v>3128</v>
      </c>
      <c r="AM203" s="72" t="s">
        <v>297</v>
      </c>
      <c r="AN203" s="74">
        <v>41531.383368055554</v>
      </c>
      <c r="AO203" s="76" t="s">
        <v>3310</v>
      </c>
      <c r="AP203" s="72" t="b">
        <v>0</v>
      </c>
      <c r="AQ203" s="72" t="b">
        <v>0</v>
      </c>
      <c r="AR203" s="72" t="b">
        <v>0</v>
      </c>
      <c r="AS203" s="72" t="s">
        <v>317</v>
      </c>
      <c r="AT203" s="72">
        <v>1683</v>
      </c>
      <c r="AU203" s="76" t="s">
        <v>3409</v>
      </c>
      <c r="AV203" s="72" t="b">
        <v>1</v>
      </c>
      <c r="AW203" s="72" t="s">
        <v>333</v>
      </c>
      <c r="AX203" s="76" t="s">
        <v>3669</v>
      </c>
      <c r="AY203" s="72" t="s">
        <v>65</v>
      </c>
      <c r="AZ203" s="50"/>
      <c r="BA203" s="50"/>
      <c r="BB203" s="50"/>
      <c r="BC203" s="50"/>
      <c r="BD203" s="50"/>
      <c r="BE203" s="50"/>
      <c r="BF203" s="50"/>
      <c r="BG203" s="50"/>
      <c r="BH203" s="50"/>
      <c r="BI203" s="50"/>
    </row>
    <row r="204" spans="1:61" x14ac:dyDescent="0.35">
      <c r="A204" s="70" t="s">
        <v>1100</v>
      </c>
      <c r="B204" s="83"/>
      <c r="C204" s="83"/>
      <c r="D204" s="84"/>
      <c r="E204" s="107"/>
      <c r="F204" s="80" t="s">
        <v>3488</v>
      </c>
      <c r="G204" s="108"/>
      <c r="H204" s="81"/>
      <c r="I204" s="87"/>
      <c r="J204" s="109"/>
      <c r="K204" s="81" t="s">
        <v>3926</v>
      </c>
      <c r="L204" s="110"/>
      <c r="M204" s="92"/>
      <c r="N204" s="92"/>
      <c r="O204" s="93"/>
      <c r="P204" s="94"/>
      <c r="Q204" s="94"/>
      <c r="R204" s="79"/>
      <c r="S204" s="79"/>
      <c r="T204" s="79"/>
      <c r="U204" s="79"/>
      <c r="V204" s="52"/>
      <c r="W204" s="52"/>
      <c r="X204" s="52"/>
      <c r="Y204" s="52"/>
      <c r="Z204" s="51"/>
      <c r="AA204" s="88">
        <v>204</v>
      </c>
      <c r="AB204" s="88"/>
      <c r="AC204" s="89"/>
      <c r="AD204" s="72" t="s">
        <v>2651</v>
      </c>
      <c r="AE204" s="72">
        <v>16</v>
      </c>
      <c r="AF204" s="72">
        <v>2226470</v>
      </c>
      <c r="AG204" s="72">
        <v>226</v>
      </c>
      <c r="AH204" s="72">
        <v>6</v>
      </c>
      <c r="AI204" s="72">
        <v>-14400</v>
      </c>
      <c r="AJ204" s="72" t="s">
        <v>2849</v>
      </c>
      <c r="AK204" s="72"/>
      <c r="AL204" s="76" t="s">
        <v>3129</v>
      </c>
      <c r="AM204" s="72" t="s">
        <v>304</v>
      </c>
      <c r="AN204" s="74">
        <v>41915.919641203705</v>
      </c>
      <c r="AO204" s="76" t="s">
        <v>3311</v>
      </c>
      <c r="AP204" s="72" t="b">
        <v>1</v>
      </c>
      <c r="AQ204" s="72" t="b">
        <v>0</v>
      </c>
      <c r="AR204" s="72" t="b">
        <v>0</v>
      </c>
      <c r="AS204" s="72" t="s">
        <v>237</v>
      </c>
      <c r="AT204" s="72">
        <v>3090</v>
      </c>
      <c r="AU204" s="76" t="s">
        <v>320</v>
      </c>
      <c r="AV204" s="72" t="b">
        <v>1</v>
      </c>
      <c r="AW204" s="72" t="s">
        <v>333</v>
      </c>
      <c r="AX204" s="76" t="s">
        <v>3670</v>
      </c>
      <c r="AY204" s="72" t="s">
        <v>65</v>
      </c>
      <c r="AZ204" s="50"/>
      <c r="BA204" s="50"/>
      <c r="BB204" s="50"/>
      <c r="BC204" s="50"/>
      <c r="BD204" s="50"/>
      <c r="BE204" s="50"/>
      <c r="BF204" s="50"/>
      <c r="BG204" s="50"/>
      <c r="BH204" s="50"/>
      <c r="BI204" s="50"/>
    </row>
    <row r="205" spans="1:61" x14ac:dyDescent="0.35">
      <c r="A205" s="70" t="s">
        <v>425</v>
      </c>
      <c r="B205" s="83"/>
      <c r="C205" s="83"/>
      <c r="D205" s="84"/>
      <c r="E205" s="107"/>
      <c r="F205" s="80" t="s">
        <v>538</v>
      </c>
      <c r="G205" s="108"/>
      <c r="H205" s="81"/>
      <c r="I205" s="87"/>
      <c r="J205" s="109"/>
      <c r="K205" s="81" t="s">
        <v>849</v>
      </c>
      <c r="L205" s="110"/>
      <c r="M205" s="92"/>
      <c r="N205" s="92"/>
      <c r="O205" s="93"/>
      <c r="P205" s="94"/>
      <c r="Q205" s="94"/>
      <c r="R205" s="79"/>
      <c r="S205" s="79"/>
      <c r="T205" s="79"/>
      <c r="U205" s="79"/>
      <c r="V205" s="52"/>
      <c r="W205" s="52"/>
      <c r="X205" s="52"/>
      <c r="Y205" s="52"/>
      <c r="Z205" s="51"/>
      <c r="AA205" s="88">
        <v>205</v>
      </c>
      <c r="AB205" s="88"/>
      <c r="AC205" s="89"/>
      <c r="AD205" s="72" t="s">
        <v>646</v>
      </c>
      <c r="AE205" s="72">
        <v>713</v>
      </c>
      <c r="AF205" s="72">
        <v>389</v>
      </c>
      <c r="AG205" s="72">
        <v>26198</v>
      </c>
      <c r="AH205" s="72">
        <v>1</v>
      </c>
      <c r="AI205" s="72">
        <v>10800</v>
      </c>
      <c r="AJ205" s="72" t="s">
        <v>673</v>
      </c>
      <c r="AK205" s="72" t="s">
        <v>696</v>
      </c>
      <c r="AL205" s="72"/>
      <c r="AM205" s="72" t="s">
        <v>300</v>
      </c>
      <c r="AN205" s="74">
        <v>41334.648078703707</v>
      </c>
      <c r="AO205" s="76" t="s">
        <v>754</v>
      </c>
      <c r="AP205" s="72" t="b">
        <v>0</v>
      </c>
      <c r="AQ205" s="72" t="b">
        <v>0</v>
      </c>
      <c r="AR205" s="72" t="b">
        <v>0</v>
      </c>
      <c r="AS205" s="72" t="s">
        <v>318</v>
      </c>
      <c r="AT205" s="72">
        <v>41</v>
      </c>
      <c r="AU205" s="76" t="s">
        <v>771</v>
      </c>
      <c r="AV205" s="72" t="b">
        <v>0</v>
      </c>
      <c r="AW205" s="72" t="s">
        <v>333</v>
      </c>
      <c r="AX205" s="76" t="s">
        <v>816</v>
      </c>
      <c r="AY205" s="72" t="s">
        <v>66</v>
      </c>
      <c r="AZ205" s="50"/>
      <c r="BA205" s="50"/>
      <c r="BB205" s="50"/>
      <c r="BC205" s="50"/>
      <c r="BD205" s="50" t="s">
        <v>516</v>
      </c>
      <c r="BE205" s="50" t="s">
        <v>516</v>
      </c>
      <c r="BF205" s="114" t="s">
        <v>4218</v>
      </c>
      <c r="BG205" s="114" t="s">
        <v>4218</v>
      </c>
      <c r="BH205" s="114" t="s">
        <v>4449</v>
      </c>
      <c r="BI205" s="114" t="s">
        <v>4449</v>
      </c>
    </row>
    <row r="206" spans="1:61" x14ac:dyDescent="0.35">
      <c r="A206" s="70" t="s">
        <v>426</v>
      </c>
      <c r="B206" s="83"/>
      <c r="C206" s="83"/>
      <c r="D206" s="84"/>
      <c r="E206" s="107"/>
      <c r="F206" s="80" t="s">
        <v>331</v>
      </c>
      <c r="G206" s="108"/>
      <c r="H206" s="81"/>
      <c r="I206" s="87"/>
      <c r="J206" s="109"/>
      <c r="K206" s="81" t="s">
        <v>850</v>
      </c>
      <c r="L206" s="110"/>
      <c r="M206" s="92"/>
      <c r="N206" s="92"/>
      <c r="O206" s="93"/>
      <c r="P206" s="94"/>
      <c r="Q206" s="94"/>
      <c r="R206" s="79"/>
      <c r="S206" s="79"/>
      <c r="T206" s="79"/>
      <c r="U206" s="79"/>
      <c r="V206" s="52"/>
      <c r="W206" s="52"/>
      <c r="X206" s="52"/>
      <c r="Y206" s="52"/>
      <c r="Z206" s="51"/>
      <c r="AA206" s="88">
        <v>206</v>
      </c>
      <c r="AB206" s="88"/>
      <c r="AC206" s="89"/>
      <c r="AD206" s="72" t="s">
        <v>426</v>
      </c>
      <c r="AE206" s="72">
        <v>147</v>
      </c>
      <c r="AF206" s="72">
        <v>62</v>
      </c>
      <c r="AG206" s="72">
        <v>54460</v>
      </c>
      <c r="AH206" s="72">
        <v>6</v>
      </c>
      <c r="AI206" s="72"/>
      <c r="AJ206" s="72"/>
      <c r="AK206" s="72"/>
      <c r="AL206" s="72"/>
      <c r="AM206" s="72"/>
      <c r="AN206" s="74">
        <v>40887.519421296296</v>
      </c>
      <c r="AO206" s="72"/>
      <c r="AP206" s="72" t="b">
        <v>1</v>
      </c>
      <c r="AQ206" s="72" t="b">
        <v>1</v>
      </c>
      <c r="AR206" s="72" t="b">
        <v>0</v>
      </c>
      <c r="AS206" s="72" t="s">
        <v>318</v>
      </c>
      <c r="AT206" s="72">
        <v>13</v>
      </c>
      <c r="AU206" s="76" t="s">
        <v>320</v>
      </c>
      <c r="AV206" s="72" t="b">
        <v>0</v>
      </c>
      <c r="AW206" s="72" t="s">
        <v>333</v>
      </c>
      <c r="AX206" s="76" t="s">
        <v>817</v>
      </c>
      <c r="AY206" s="72" t="s">
        <v>66</v>
      </c>
      <c r="AZ206" s="50"/>
      <c r="BA206" s="50"/>
      <c r="BB206" s="50"/>
      <c r="BC206" s="50"/>
      <c r="BD206" s="50"/>
      <c r="BE206" s="50"/>
      <c r="BF206" s="114" t="s">
        <v>4218</v>
      </c>
      <c r="BG206" s="114" t="s">
        <v>4218</v>
      </c>
      <c r="BH206" s="114" t="s">
        <v>4449</v>
      </c>
      <c r="BI206" s="114" t="s">
        <v>4449</v>
      </c>
    </row>
    <row r="207" spans="1:61" x14ac:dyDescent="0.35">
      <c r="A207" s="70" t="s">
        <v>427</v>
      </c>
      <c r="B207" s="83"/>
      <c r="C207" s="83"/>
      <c r="D207" s="84"/>
      <c r="E207" s="107"/>
      <c r="F207" s="80" t="s">
        <v>786</v>
      </c>
      <c r="G207" s="108"/>
      <c r="H207" s="81"/>
      <c r="I207" s="87"/>
      <c r="J207" s="109"/>
      <c r="K207" s="81" t="s">
        <v>851</v>
      </c>
      <c r="L207" s="110"/>
      <c r="M207" s="92"/>
      <c r="N207" s="92"/>
      <c r="O207" s="93"/>
      <c r="P207" s="94"/>
      <c r="Q207" s="94"/>
      <c r="R207" s="79"/>
      <c r="S207" s="79"/>
      <c r="T207" s="79"/>
      <c r="U207" s="79"/>
      <c r="V207" s="52"/>
      <c r="W207" s="52"/>
      <c r="X207" s="52"/>
      <c r="Y207" s="52"/>
      <c r="Z207" s="51"/>
      <c r="AA207" s="88">
        <v>207</v>
      </c>
      <c r="AB207" s="88"/>
      <c r="AC207" s="89"/>
      <c r="AD207" s="72" t="s">
        <v>427</v>
      </c>
      <c r="AE207" s="72">
        <v>0</v>
      </c>
      <c r="AF207" s="72">
        <v>54</v>
      </c>
      <c r="AG207" s="72">
        <v>6368</v>
      </c>
      <c r="AH207" s="72">
        <v>0</v>
      </c>
      <c r="AI207" s="72"/>
      <c r="AJ207" s="72"/>
      <c r="AK207" s="72"/>
      <c r="AL207" s="72"/>
      <c r="AM207" s="72"/>
      <c r="AN207" s="74">
        <v>42717.56181712963</v>
      </c>
      <c r="AO207" s="72"/>
      <c r="AP207" s="72" t="b">
        <v>1</v>
      </c>
      <c r="AQ207" s="72" t="b">
        <v>0</v>
      </c>
      <c r="AR207" s="72" t="b">
        <v>0</v>
      </c>
      <c r="AS207" s="72" t="s">
        <v>237</v>
      </c>
      <c r="AT207" s="72">
        <v>27</v>
      </c>
      <c r="AU207" s="72"/>
      <c r="AV207" s="72" t="b">
        <v>0</v>
      </c>
      <c r="AW207" s="72" t="s">
        <v>333</v>
      </c>
      <c r="AX207" s="76" t="s">
        <v>818</v>
      </c>
      <c r="AY207" s="72" t="s">
        <v>66</v>
      </c>
      <c r="AZ207" s="50" t="s">
        <v>487</v>
      </c>
      <c r="BA207" s="50" t="s">
        <v>487</v>
      </c>
      <c r="BB207" s="50" t="s">
        <v>505</v>
      </c>
      <c r="BC207" s="50" t="s">
        <v>505</v>
      </c>
      <c r="BD207" s="50" t="s">
        <v>517</v>
      </c>
      <c r="BE207" s="50" t="s">
        <v>517</v>
      </c>
      <c r="BF207" s="114" t="s">
        <v>4240</v>
      </c>
      <c r="BG207" s="114" t="s">
        <v>4240</v>
      </c>
      <c r="BH207" s="114" t="s">
        <v>4471</v>
      </c>
      <c r="BI207" s="114" t="s">
        <v>4471</v>
      </c>
    </row>
    <row r="208" spans="1:61" x14ac:dyDescent="0.35">
      <c r="A208" s="70" t="s">
        <v>996</v>
      </c>
      <c r="B208" s="83"/>
      <c r="C208" s="83"/>
      <c r="D208" s="84"/>
      <c r="E208" s="107"/>
      <c r="F208" s="80" t="s">
        <v>1797</v>
      </c>
      <c r="G208" s="108"/>
      <c r="H208" s="81"/>
      <c r="I208" s="87"/>
      <c r="J208" s="109"/>
      <c r="K208" s="81" t="s">
        <v>3927</v>
      </c>
      <c r="L208" s="110"/>
      <c r="M208" s="92"/>
      <c r="N208" s="92"/>
      <c r="O208" s="93"/>
      <c r="P208" s="94"/>
      <c r="Q208" s="94"/>
      <c r="R208" s="79"/>
      <c r="S208" s="79"/>
      <c r="T208" s="79"/>
      <c r="U208" s="79"/>
      <c r="V208" s="52"/>
      <c r="W208" s="52"/>
      <c r="X208" s="52"/>
      <c r="Y208" s="52"/>
      <c r="Z208" s="51"/>
      <c r="AA208" s="88">
        <v>208</v>
      </c>
      <c r="AB208" s="88"/>
      <c r="AC208" s="89"/>
      <c r="AD208" s="72" t="s">
        <v>2652</v>
      </c>
      <c r="AE208" s="72">
        <v>2521</v>
      </c>
      <c r="AF208" s="72">
        <v>23653</v>
      </c>
      <c r="AG208" s="72">
        <v>322517</v>
      </c>
      <c r="AH208" s="72">
        <v>5773</v>
      </c>
      <c r="AI208" s="72">
        <v>-18000</v>
      </c>
      <c r="AJ208" s="72" t="s">
        <v>2850</v>
      </c>
      <c r="AK208" s="72" t="s">
        <v>2993</v>
      </c>
      <c r="AL208" s="76" t="s">
        <v>3130</v>
      </c>
      <c r="AM208" s="72" t="s">
        <v>3182</v>
      </c>
      <c r="AN208" s="74">
        <v>40596.605624999997</v>
      </c>
      <c r="AO208" s="76" t="s">
        <v>3312</v>
      </c>
      <c r="AP208" s="72" t="b">
        <v>0</v>
      </c>
      <c r="AQ208" s="72" t="b">
        <v>0</v>
      </c>
      <c r="AR208" s="72" t="b">
        <v>0</v>
      </c>
      <c r="AS208" s="72" t="s">
        <v>317</v>
      </c>
      <c r="AT208" s="72">
        <v>327</v>
      </c>
      <c r="AU208" s="76" t="s">
        <v>3410</v>
      </c>
      <c r="AV208" s="72" t="b">
        <v>0</v>
      </c>
      <c r="AW208" s="72" t="s">
        <v>333</v>
      </c>
      <c r="AX208" s="76" t="s">
        <v>3671</v>
      </c>
      <c r="AY208" s="72" t="s">
        <v>66</v>
      </c>
      <c r="AZ208" s="50" t="s">
        <v>4077</v>
      </c>
      <c r="BA208" s="50" t="s">
        <v>4077</v>
      </c>
      <c r="BB208" s="50" t="s">
        <v>224</v>
      </c>
      <c r="BC208" s="50" t="s">
        <v>224</v>
      </c>
      <c r="BD208" s="50"/>
      <c r="BE208" s="50"/>
      <c r="BF208" s="114" t="s">
        <v>4241</v>
      </c>
      <c r="BG208" s="114" t="s">
        <v>4321</v>
      </c>
      <c r="BH208" s="114" t="s">
        <v>4472</v>
      </c>
      <c r="BI208" s="114" t="s">
        <v>4555</v>
      </c>
    </row>
    <row r="209" spans="1:61" x14ac:dyDescent="0.35">
      <c r="A209" s="70" t="s">
        <v>997</v>
      </c>
      <c r="B209" s="83"/>
      <c r="C209" s="83"/>
      <c r="D209" s="84"/>
      <c r="E209" s="107"/>
      <c r="F209" s="80" t="s">
        <v>1798</v>
      </c>
      <c r="G209" s="108"/>
      <c r="H209" s="81"/>
      <c r="I209" s="87"/>
      <c r="J209" s="109"/>
      <c r="K209" s="81" t="s">
        <v>3928</v>
      </c>
      <c r="L209" s="110"/>
      <c r="M209" s="92"/>
      <c r="N209" s="92"/>
      <c r="O209" s="93"/>
      <c r="P209" s="94"/>
      <c r="Q209" s="94"/>
      <c r="R209" s="79"/>
      <c r="S209" s="79"/>
      <c r="T209" s="79"/>
      <c r="U209" s="79"/>
      <c r="V209" s="52"/>
      <c r="W209" s="52"/>
      <c r="X209" s="52"/>
      <c r="Y209" s="52"/>
      <c r="Z209" s="51"/>
      <c r="AA209" s="88">
        <v>209</v>
      </c>
      <c r="AB209" s="88"/>
      <c r="AC209" s="89"/>
      <c r="AD209" s="72" t="s">
        <v>2653</v>
      </c>
      <c r="AE209" s="72">
        <v>16</v>
      </c>
      <c r="AF209" s="72">
        <v>34</v>
      </c>
      <c r="AG209" s="72">
        <v>5644</v>
      </c>
      <c r="AH209" s="72">
        <v>44</v>
      </c>
      <c r="AI209" s="72">
        <v>16200</v>
      </c>
      <c r="AJ209" s="76" t="s">
        <v>2851</v>
      </c>
      <c r="AK209" s="72" t="s">
        <v>2994</v>
      </c>
      <c r="AL209" s="76" t="s">
        <v>3131</v>
      </c>
      <c r="AM209" s="72" t="s">
        <v>684</v>
      </c>
      <c r="AN209" s="74">
        <v>40925.860115740739</v>
      </c>
      <c r="AO209" s="72"/>
      <c r="AP209" s="72" t="b">
        <v>1</v>
      </c>
      <c r="AQ209" s="72" t="b">
        <v>0</v>
      </c>
      <c r="AR209" s="72" t="b">
        <v>0</v>
      </c>
      <c r="AS209" s="72" t="s">
        <v>237</v>
      </c>
      <c r="AT209" s="72">
        <v>4</v>
      </c>
      <c r="AU209" s="76" t="s">
        <v>320</v>
      </c>
      <c r="AV209" s="72" t="b">
        <v>0</v>
      </c>
      <c r="AW209" s="72" t="s">
        <v>333</v>
      </c>
      <c r="AX209" s="76" t="s">
        <v>3672</v>
      </c>
      <c r="AY209" s="72" t="s">
        <v>66</v>
      </c>
      <c r="AZ209" s="50" t="s">
        <v>4078</v>
      </c>
      <c r="BA209" s="50" t="s">
        <v>4078</v>
      </c>
      <c r="BB209" s="50" t="s">
        <v>347</v>
      </c>
      <c r="BC209" s="50" t="s">
        <v>347</v>
      </c>
      <c r="BD209" s="50"/>
      <c r="BE209" s="50"/>
      <c r="BF209" s="114" t="s">
        <v>4242</v>
      </c>
      <c r="BG209" s="114" t="s">
        <v>4322</v>
      </c>
      <c r="BH209" s="114" t="s">
        <v>4473</v>
      </c>
      <c r="BI209" s="114" t="s">
        <v>4556</v>
      </c>
    </row>
    <row r="210" spans="1:61" x14ac:dyDescent="0.35">
      <c r="A210" s="70" t="s">
        <v>998</v>
      </c>
      <c r="B210" s="83"/>
      <c r="C210" s="83"/>
      <c r="D210" s="84"/>
      <c r="E210" s="107"/>
      <c r="F210" s="80" t="s">
        <v>1799</v>
      </c>
      <c r="G210" s="108"/>
      <c r="H210" s="81"/>
      <c r="I210" s="87"/>
      <c r="J210" s="109"/>
      <c r="K210" s="81" t="s">
        <v>3929</v>
      </c>
      <c r="L210" s="110"/>
      <c r="M210" s="92"/>
      <c r="N210" s="92"/>
      <c r="O210" s="93"/>
      <c r="P210" s="94"/>
      <c r="Q210" s="94"/>
      <c r="R210" s="79"/>
      <c r="S210" s="79"/>
      <c r="T210" s="79"/>
      <c r="U210" s="79"/>
      <c r="V210" s="52"/>
      <c r="W210" s="52"/>
      <c r="X210" s="52"/>
      <c r="Y210" s="52"/>
      <c r="Z210" s="51"/>
      <c r="AA210" s="88">
        <v>210</v>
      </c>
      <c r="AB210" s="88"/>
      <c r="AC210" s="89"/>
      <c r="AD210" s="72" t="s">
        <v>2654</v>
      </c>
      <c r="AE210" s="72">
        <v>13422</v>
      </c>
      <c r="AF210" s="72">
        <v>13923</v>
      </c>
      <c r="AG210" s="72">
        <v>160146</v>
      </c>
      <c r="AH210" s="72">
        <v>0</v>
      </c>
      <c r="AI210" s="72">
        <v>-18000</v>
      </c>
      <c r="AJ210" s="72" t="s">
        <v>2852</v>
      </c>
      <c r="AK210" s="72" t="s">
        <v>2995</v>
      </c>
      <c r="AL210" s="76" t="s">
        <v>3132</v>
      </c>
      <c r="AM210" s="72" t="s">
        <v>3171</v>
      </c>
      <c r="AN210" s="74">
        <v>40736.734675925924</v>
      </c>
      <c r="AO210" s="72"/>
      <c r="AP210" s="72" t="b">
        <v>1</v>
      </c>
      <c r="AQ210" s="72" t="b">
        <v>0</v>
      </c>
      <c r="AR210" s="72" t="b">
        <v>0</v>
      </c>
      <c r="AS210" s="72" t="s">
        <v>317</v>
      </c>
      <c r="AT210" s="72">
        <v>185</v>
      </c>
      <c r="AU210" s="76" t="s">
        <v>320</v>
      </c>
      <c r="AV210" s="72" t="b">
        <v>0</v>
      </c>
      <c r="AW210" s="72" t="s">
        <v>333</v>
      </c>
      <c r="AX210" s="76" t="s">
        <v>3673</v>
      </c>
      <c r="AY210" s="72" t="s">
        <v>66</v>
      </c>
      <c r="AZ210" s="50" t="s">
        <v>4079</v>
      </c>
      <c r="BA210" s="50" t="s">
        <v>4079</v>
      </c>
      <c r="BB210" s="50" t="s">
        <v>224</v>
      </c>
      <c r="BC210" s="50" t="s">
        <v>224</v>
      </c>
      <c r="BD210" s="50"/>
      <c r="BE210" s="50"/>
      <c r="BF210" s="114" t="s">
        <v>4243</v>
      </c>
      <c r="BG210" s="114" t="s">
        <v>4323</v>
      </c>
      <c r="BH210" s="114" t="s">
        <v>4474</v>
      </c>
      <c r="BI210" s="114" t="s">
        <v>4474</v>
      </c>
    </row>
    <row r="211" spans="1:61" x14ac:dyDescent="0.35">
      <c r="A211" s="70" t="s">
        <v>428</v>
      </c>
      <c r="B211" s="83"/>
      <c r="C211" s="83"/>
      <c r="D211" s="84"/>
      <c r="E211" s="107"/>
      <c r="F211" s="80" t="s">
        <v>787</v>
      </c>
      <c r="G211" s="108"/>
      <c r="H211" s="81"/>
      <c r="I211" s="87"/>
      <c r="J211" s="109"/>
      <c r="K211" s="81" t="s">
        <v>852</v>
      </c>
      <c r="L211" s="110"/>
      <c r="M211" s="92"/>
      <c r="N211" s="92"/>
      <c r="O211" s="93"/>
      <c r="P211" s="94"/>
      <c r="Q211" s="94"/>
      <c r="R211" s="79"/>
      <c r="S211" s="79"/>
      <c r="T211" s="79"/>
      <c r="U211" s="79"/>
      <c r="V211" s="52"/>
      <c r="W211" s="52"/>
      <c r="X211" s="52"/>
      <c r="Y211" s="52"/>
      <c r="Z211" s="51"/>
      <c r="AA211" s="88">
        <v>211</v>
      </c>
      <c r="AB211" s="88"/>
      <c r="AC211" s="89"/>
      <c r="AD211" s="72" t="s">
        <v>647</v>
      </c>
      <c r="AE211" s="72">
        <v>389</v>
      </c>
      <c r="AF211" s="72">
        <v>108</v>
      </c>
      <c r="AG211" s="72">
        <v>5337</v>
      </c>
      <c r="AH211" s="72">
        <v>0</v>
      </c>
      <c r="AI211" s="72">
        <v>19800</v>
      </c>
      <c r="AJ211" s="72"/>
      <c r="AK211" s="72"/>
      <c r="AL211" s="72"/>
      <c r="AM211" s="72" t="s">
        <v>310</v>
      </c>
      <c r="AN211" s="74">
        <v>42184.38958333333</v>
      </c>
      <c r="AO211" s="72"/>
      <c r="AP211" s="72" t="b">
        <v>1</v>
      </c>
      <c r="AQ211" s="72" t="b">
        <v>0</v>
      </c>
      <c r="AR211" s="72" t="b">
        <v>0</v>
      </c>
      <c r="AS211" s="72" t="s">
        <v>237</v>
      </c>
      <c r="AT211" s="72">
        <v>5</v>
      </c>
      <c r="AU211" s="76" t="s">
        <v>320</v>
      </c>
      <c r="AV211" s="72" t="b">
        <v>0</v>
      </c>
      <c r="AW211" s="72" t="s">
        <v>333</v>
      </c>
      <c r="AX211" s="76" t="s">
        <v>819</v>
      </c>
      <c r="AY211" s="72" t="s">
        <v>66</v>
      </c>
      <c r="AZ211" s="50" t="s">
        <v>488</v>
      </c>
      <c r="BA211" s="50" t="s">
        <v>488</v>
      </c>
      <c r="BB211" s="50" t="s">
        <v>506</v>
      </c>
      <c r="BC211" s="50" t="s">
        <v>506</v>
      </c>
      <c r="BD211" s="50"/>
      <c r="BE211" s="50"/>
      <c r="BF211" s="114" t="s">
        <v>4244</v>
      </c>
      <c r="BG211" s="114" t="s">
        <v>4244</v>
      </c>
      <c r="BH211" s="114" t="s">
        <v>4475</v>
      </c>
      <c r="BI211" s="114" t="s">
        <v>4475</v>
      </c>
    </row>
    <row r="212" spans="1:61" x14ac:dyDescent="0.35">
      <c r="A212" s="70" t="s">
        <v>999</v>
      </c>
      <c r="B212" s="83"/>
      <c r="C212" s="83"/>
      <c r="D212" s="84"/>
      <c r="E212" s="107"/>
      <c r="F212" s="80" t="s">
        <v>1800</v>
      </c>
      <c r="G212" s="108"/>
      <c r="H212" s="81"/>
      <c r="I212" s="87"/>
      <c r="J212" s="109"/>
      <c r="K212" s="81" t="s">
        <v>3930</v>
      </c>
      <c r="L212" s="110"/>
      <c r="M212" s="92"/>
      <c r="N212" s="92"/>
      <c r="O212" s="93"/>
      <c r="P212" s="94"/>
      <c r="Q212" s="94"/>
      <c r="R212" s="79"/>
      <c r="S212" s="79"/>
      <c r="T212" s="79"/>
      <c r="U212" s="79"/>
      <c r="V212" s="52"/>
      <c r="W212" s="52"/>
      <c r="X212" s="52"/>
      <c r="Y212" s="52"/>
      <c r="Z212" s="51"/>
      <c r="AA212" s="88">
        <v>212</v>
      </c>
      <c r="AB212" s="88"/>
      <c r="AC212" s="89"/>
      <c r="AD212" s="72" t="s">
        <v>2655</v>
      </c>
      <c r="AE212" s="72">
        <v>375</v>
      </c>
      <c r="AF212" s="72">
        <v>532</v>
      </c>
      <c r="AG212" s="72">
        <v>1947</v>
      </c>
      <c r="AH212" s="72">
        <v>103</v>
      </c>
      <c r="AI212" s="72">
        <v>10800</v>
      </c>
      <c r="AJ212" s="72" t="s">
        <v>2853</v>
      </c>
      <c r="AK212" s="72" t="s">
        <v>2996</v>
      </c>
      <c r="AL212" s="76" t="s">
        <v>3133</v>
      </c>
      <c r="AM212" s="72" t="s">
        <v>3183</v>
      </c>
      <c r="AN212" s="74">
        <v>40429.55878472222</v>
      </c>
      <c r="AO212" s="76" t="s">
        <v>3313</v>
      </c>
      <c r="AP212" s="72" t="b">
        <v>0</v>
      </c>
      <c r="AQ212" s="72" t="b">
        <v>0</v>
      </c>
      <c r="AR212" s="72" t="b">
        <v>1</v>
      </c>
      <c r="AS212" s="72" t="s">
        <v>237</v>
      </c>
      <c r="AT212" s="72">
        <v>4</v>
      </c>
      <c r="AU212" s="76" t="s">
        <v>390</v>
      </c>
      <c r="AV212" s="72" t="b">
        <v>0</v>
      </c>
      <c r="AW212" s="72" t="s">
        <v>333</v>
      </c>
      <c r="AX212" s="76" t="s">
        <v>3674</v>
      </c>
      <c r="AY212" s="72" t="s">
        <v>66</v>
      </c>
      <c r="AZ212" s="50" t="s">
        <v>1495</v>
      </c>
      <c r="BA212" s="50" t="s">
        <v>1495</v>
      </c>
      <c r="BB212" s="50" t="s">
        <v>349</v>
      </c>
      <c r="BC212" s="50" t="s">
        <v>349</v>
      </c>
      <c r="BD212" s="50"/>
      <c r="BE212" s="50"/>
      <c r="BF212" s="114" t="s">
        <v>4245</v>
      </c>
      <c r="BG212" s="114" t="s">
        <v>4245</v>
      </c>
      <c r="BH212" s="114" t="s">
        <v>4476</v>
      </c>
      <c r="BI212" s="114" t="s">
        <v>4476</v>
      </c>
    </row>
    <row r="213" spans="1:61" x14ac:dyDescent="0.35">
      <c r="A213" s="70" t="s">
        <v>1000</v>
      </c>
      <c r="B213" s="83"/>
      <c r="C213" s="83"/>
      <c r="D213" s="84"/>
      <c r="E213" s="107"/>
      <c r="F213" s="80" t="s">
        <v>1801</v>
      </c>
      <c r="G213" s="108"/>
      <c r="H213" s="81"/>
      <c r="I213" s="87"/>
      <c r="J213" s="109"/>
      <c r="K213" s="81" t="s">
        <v>3931</v>
      </c>
      <c r="L213" s="110"/>
      <c r="M213" s="92"/>
      <c r="N213" s="92"/>
      <c r="O213" s="93"/>
      <c r="P213" s="94"/>
      <c r="Q213" s="94"/>
      <c r="R213" s="79"/>
      <c r="S213" s="79"/>
      <c r="T213" s="79"/>
      <c r="U213" s="79"/>
      <c r="V213" s="52"/>
      <c r="W213" s="52"/>
      <c r="X213" s="52"/>
      <c r="Y213" s="52"/>
      <c r="Z213" s="51"/>
      <c r="AA213" s="88">
        <v>213</v>
      </c>
      <c r="AB213" s="88"/>
      <c r="AC213" s="89"/>
      <c r="AD213" s="72" t="s">
        <v>2656</v>
      </c>
      <c r="AE213" s="72">
        <v>228</v>
      </c>
      <c r="AF213" s="72">
        <v>33</v>
      </c>
      <c r="AG213" s="72">
        <v>20785</v>
      </c>
      <c r="AH213" s="72">
        <v>14</v>
      </c>
      <c r="AI213" s="72"/>
      <c r="AJ213" s="72" t="s">
        <v>2854</v>
      </c>
      <c r="AK213" s="72"/>
      <c r="AL213" s="72"/>
      <c r="AM213" s="72"/>
      <c r="AN213" s="74">
        <v>42688.584606481483</v>
      </c>
      <c r="AO213" s="76" t="s">
        <v>3314</v>
      </c>
      <c r="AP213" s="72" t="b">
        <v>0</v>
      </c>
      <c r="AQ213" s="72" t="b">
        <v>0</v>
      </c>
      <c r="AR213" s="72" t="b">
        <v>0</v>
      </c>
      <c r="AS213" s="72" t="s">
        <v>317</v>
      </c>
      <c r="AT213" s="72">
        <v>1</v>
      </c>
      <c r="AU213" s="76" t="s">
        <v>320</v>
      </c>
      <c r="AV213" s="72" t="b">
        <v>0</v>
      </c>
      <c r="AW213" s="72" t="s">
        <v>333</v>
      </c>
      <c r="AX213" s="76" t="s">
        <v>3675</v>
      </c>
      <c r="AY213" s="72" t="s">
        <v>66</v>
      </c>
      <c r="AZ213" s="50" t="s">
        <v>4080</v>
      </c>
      <c r="BA213" s="50" t="s">
        <v>4080</v>
      </c>
      <c r="BB213" s="50" t="s">
        <v>248</v>
      </c>
      <c r="BC213" s="50" t="s">
        <v>248</v>
      </c>
      <c r="BD213" s="50"/>
      <c r="BE213" s="50"/>
      <c r="BF213" s="114" t="s">
        <v>4243</v>
      </c>
      <c r="BG213" s="114" t="s">
        <v>4323</v>
      </c>
      <c r="BH213" s="114" t="s">
        <v>4474</v>
      </c>
      <c r="BI213" s="114" t="s">
        <v>4474</v>
      </c>
    </row>
    <row r="214" spans="1:61" x14ac:dyDescent="0.35">
      <c r="A214" s="70" t="s">
        <v>1001</v>
      </c>
      <c r="B214" s="83"/>
      <c r="C214" s="83"/>
      <c r="D214" s="84"/>
      <c r="E214" s="107"/>
      <c r="F214" s="80" t="s">
        <v>1802</v>
      </c>
      <c r="G214" s="108"/>
      <c r="H214" s="81"/>
      <c r="I214" s="87"/>
      <c r="J214" s="109"/>
      <c r="K214" s="81" t="s">
        <v>3932</v>
      </c>
      <c r="L214" s="110"/>
      <c r="M214" s="92"/>
      <c r="N214" s="92"/>
      <c r="O214" s="93"/>
      <c r="P214" s="94"/>
      <c r="Q214" s="94"/>
      <c r="R214" s="79"/>
      <c r="S214" s="79"/>
      <c r="T214" s="79"/>
      <c r="U214" s="79"/>
      <c r="V214" s="52"/>
      <c r="W214" s="52"/>
      <c r="X214" s="52"/>
      <c r="Y214" s="52"/>
      <c r="Z214" s="51"/>
      <c r="AA214" s="88">
        <v>214</v>
      </c>
      <c r="AB214" s="88"/>
      <c r="AC214" s="89"/>
      <c r="AD214" s="72" t="s">
        <v>2657</v>
      </c>
      <c r="AE214" s="72">
        <v>44</v>
      </c>
      <c r="AF214" s="72">
        <v>2</v>
      </c>
      <c r="AG214" s="72">
        <v>633</v>
      </c>
      <c r="AH214" s="72">
        <v>5</v>
      </c>
      <c r="AI214" s="72"/>
      <c r="AJ214" s="72"/>
      <c r="AK214" s="72" t="s">
        <v>2997</v>
      </c>
      <c r="AL214" s="72"/>
      <c r="AM214" s="72"/>
      <c r="AN214" s="74">
        <v>42814.834120370368</v>
      </c>
      <c r="AO214" s="72"/>
      <c r="AP214" s="72" t="b">
        <v>1</v>
      </c>
      <c r="AQ214" s="72" t="b">
        <v>0</v>
      </c>
      <c r="AR214" s="72" t="b">
        <v>0</v>
      </c>
      <c r="AS214" s="72" t="s">
        <v>318</v>
      </c>
      <c r="AT214" s="72">
        <v>0</v>
      </c>
      <c r="AU214" s="72"/>
      <c r="AV214" s="72" t="b">
        <v>0</v>
      </c>
      <c r="AW214" s="72" t="s">
        <v>333</v>
      </c>
      <c r="AX214" s="76" t="s">
        <v>3676</v>
      </c>
      <c r="AY214" s="72" t="s">
        <v>66</v>
      </c>
      <c r="AZ214" s="50" t="s">
        <v>1498</v>
      </c>
      <c r="BA214" s="50" t="s">
        <v>1498</v>
      </c>
      <c r="BB214" s="50" t="s">
        <v>1560</v>
      </c>
      <c r="BC214" s="50" t="s">
        <v>1560</v>
      </c>
      <c r="BD214" s="50"/>
      <c r="BE214" s="50"/>
      <c r="BF214" s="114" t="s">
        <v>4246</v>
      </c>
      <c r="BG214" s="114" t="s">
        <v>4246</v>
      </c>
      <c r="BH214" s="114" t="s">
        <v>4477</v>
      </c>
      <c r="BI214" s="114" t="s">
        <v>4477</v>
      </c>
    </row>
    <row r="215" spans="1:61" x14ac:dyDescent="0.35">
      <c r="A215" s="70" t="s">
        <v>1002</v>
      </c>
      <c r="B215" s="83"/>
      <c r="C215" s="83"/>
      <c r="D215" s="84"/>
      <c r="E215" s="107"/>
      <c r="F215" s="80" t="s">
        <v>331</v>
      </c>
      <c r="G215" s="108"/>
      <c r="H215" s="81"/>
      <c r="I215" s="87"/>
      <c r="J215" s="109"/>
      <c r="K215" s="81" t="s">
        <v>3933</v>
      </c>
      <c r="L215" s="110"/>
      <c r="M215" s="92"/>
      <c r="N215" s="92"/>
      <c r="O215" s="93"/>
      <c r="P215" s="94"/>
      <c r="Q215" s="94"/>
      <c r="R215" s="79"/>
      <c r="S215" s="79"/>
      <c r="T215" s="79"/>
      <c r="U215" s="79"/>
      <c r="V215" s="52"/>
      <c r="W215" s="52"/>
      <c r="X215" s="52"/>
      <c r="Y215" s="52"/>
      <c r="Z215" s="51"/>
      <c r="AA215" s="88">
        <v>215</v>
      </c>
      <c r="AB215" s="88"/>
      <c r="AC215" s="89"/>
      <c r="AD215" s="72" t="s">
        <v>2658</v>
      </c>
      <c r="AE215" s="72">
        <v>14</v>
      </c>
      <c r="AF215" s="72">
        <v>10</v>
      </c>
      <c r="AG215" s="72">
        <v>6422</v>
      </c>
      <c r="AH215" s="72">
        <v>7</v>
      </c>
      <c r="AI215" s="72">
        <v>-25200</v>
      </c>
      <c r="AJ215" s="72"/>
      <c r="AK215" s="72"/>
      <c r="AL215" s="72"/>
      <c r="AM215" s="72" t="s">
        <v>297</v>
      </c>
      <c r="AN215" s="74">
        <v>42718.467569444445</v>
      </c>
      <c r="AO215" s="72"/>
      <c r="AP215" s="72" t="b">
        <v>1</v>
      </c>
      <c r="AQ215" s="72" t="b">
        <v>1</v>
      </c>
      <c r="AR215" s="72" t="b">
        <v>0</v>
      </c>
      <c r="AS215" s="72" t="s">
        <v>241</v>
      </c>
      <c r="AT215" s="72">
        <v>2</v>
      </c>
      <c r="AU215" s="72"/>
      <c r="AV215" s="72" t="b">
        <v>0</v>
      </c>
      <c r="AW215" s="72" t="s">
        <v>333</v>
      </c>
      <c r="AX215" s="76" t="s">
        <v>3677</v>
      </c>
      <c r="AY215" s="72" t="s">
        <v>66</v>
      </c>
      <c r="AZ215" s="50" t="s">
        <v>1480</v>
      </c>
      <c r="BA215" s="50" t="s">
        <v>1480</v>
      </c>
      <c r="BB215" s="50" t="s">
        <v>1586</v>
      </c>
      <c r="BC215" s="50" t="s">
        <v>1586</v>
      </c>
      <c r="BD215" s="50"/>
      <c r="BE215" s="50"/>
      <c r="BF215" s="114" t="s">
        <v>4229</v>
      </c>
      <c r="BG215" s="114" t="s">
        <v>4229</v>
      </c>
      <c r="BH215" s="114" t="s">
        <v>4460</v>
      </c>
      <c r="BI215" s="114" t="s">
        <v>4460</v>
      </c>
    </row>
    <row r="216" spans="1:61" x14ac:dyDescent="0.35">
      <c r="A216" s="70" t="s">
        <v>1003</v>
      </c>
      <c r="B216" s="83"/>
      <c r="C216" s="83"/>
      <c r="D216" s="84"/>
      <c r="E216" s="107"/>
      <c r="F216" s="80" t="s">
        <v>1803</v>
      </c>
      <c r="G216" s="108"/>
      <c r="H216" s="81"/>
      <c r="I216" s="87"/>
      <c r="J216" s="109"/>
      <c r="K216" s="81" t="s">
        <v>3934</v>
      </c>
      <c r="L216" s="110"/>
      <c r="M216" s="92"/>
      <c r="N216" s="92"/>
      <c r="O216" s="93"/>
      <c r="P216" s="94"/>
      <c r="Q216" s="94"/>
      <c r="R216" s="79"/>
      <c r="S216" s="79"/>
      <c r="T216" s="79"/>
      <c r="U216" s="79"/>
      <c r="V216" s="52"/>
      <c r="W216" s="52"/>
      <c r="X216" s="52"/>
      <c r="Y216" s="52"/>
      <c r="Z216" s="51"/>
      <c r="AA216" s="88">
        <v>216</v>
      </c>
      <c r="AB216" s="88"/>
      <c r="AC216" s="89"/>
      <c r="AD216" s="72" t="s">
        <v>2659</v>
      </c>
      <c r="AE216" s="72">
        <v>399</v>
      </c>
      <c r="AF216" s="72">
        <v>174</v>
      </c>
      <c r="AG216" s="72">
        <v>8907</v>
      </c>
      <c r="AH216" s="72">
        <v>16368</v>
      </c>
      <c r="AI216" s="72"/>
      <c r="AJ216" s="72" t="s">
        <v>2855</v>
      </c>
      <c r="AK216" s="72" t="s">
        <v>2998</v>
      </c>
      <c r="AL216" s="72"/>
      <c r="AM216" s="72"/>
      <c r="AN216" s="74">
        <v>42069.297824074078</v>
      </c>
      <c r="AO216" s="76" t="s">
        <v>3315</v>
      </c>
      <c r="AP216" s="72" t="b">
        <v>1</v>
      </c>
      <c r="AQ216" s="72" t="b">
        <v>0</v>
      </c>
      <c r="AR216" s="72" t="b">
        <v>0</v>
      </c>
      <c r="AS216" s="72" t="s">
        <v>237</v>
      </c>
      <c r="AT216" s="72">
        <v>46</v>
      </c>
      <c r="AU216" s="76" t="s">
        <v>320</v>
      </c>
      <c r="AV216" s="72" t="b">
        <v>0</v>
      </c>
      <c r="AW216" s="72" t="s">
        <v>333</v>
      </c>
      <c r="AX216" s="76" t="s">
        <v>3678</v>
      </c>
      <c r="AY216" s="72" t="s">
        <v>66</v>
      </c>
      <c r="AZ216" s="50" t="s">
        <v>1499</v>
      </c>
      <c r="BA216" s="50" t="s">
        <v>1499</v>
      </c>
      <c r="BB216" s="50" t="s">
        <v>231</v>
      </c>
      <c r="BC216" s="50" t="s">
        <v>231</v>
      </c>
      <c r="BD216" s="50"/>
      <c r="BE216" s="50"/>
      <c r="BF216" s="114" t="s">
        <v>4247</v>
      </c>
      <c r="BG216" s="114" t="s">
        <v>4247</v>
      </c>
      <c r="BH216" s="114" t="s">
        <v>4478</v>
      </c>
      <c r="BI216" s="114" t="s">
        <v>4478</v>
      </c>
    </row>
    <row r="217" spans="1:61" x14ac:dyDescent="0.35">
      <c r="A217" s="70" t="s">
        <v>1057</v>
      </c>
      <c r="B217" s="83"/>
      <c r="C217" s="83"/>
      <c r="D217" s="84"/>
      <c r="E217" s="107"/>
      <c r="F217" s="80" t="s">
        <v>1844</v>
      </c>
      <c r="G217" s="108"/>
      <c r="H217" s="81"/>
      <c r="I217" s="87"/>
      <c r="J217" s="109"/>
      <c r="K217" s="81" t="s">
        <v>3935</v>
      </c>
      <c r="L217" s="110"/>
      <c r="M217" s="92"/>
      <c r="N217" s="92"/>
      <c r="O217" s="93"/>
      <c r="P217" s="94"/>
      <c r="Q217" s="94"/>
      <c r="R217" s="79"/>
      <c r="S217" s="79"/>
      <c r="T217" s="79"/>
      <c r="U217" s="79"/>
      <c r="V217" s="52"/>
      <c r="W217" s="52"/>
      <c r="X217" s="52"/>
      <c r="Y217" s="52"/>
      <c r="Z217" s="51"/>
      <c r="AA217" s="88">
        <v>217</v>
      </c>
      <c r="AB217" s="88"/>
      <c r="AC217" s="89"/>
      <c r="AD217" s="72" t="s">
        <v>2660</v>
      </c>
      <c r="AE217" s="72">
        <v>49</v>
      </c>
      <c r="AF217" s="72">
        <v>62719</v>
      </c>
      <c r="AG217" s="72">
        <v>14923</v>
      </c>
      <c r="AH217" s="72">
        <v>816</v>
      </c>
      <c r="AI217" s="72">
        <v>19800</v>
      </c>
      <c r="AJ217" s="72" t="s">
        <v>2856</v>
      </c>
      <c r="AK217" s="72" t="s">
        <v>2999</v>
      </c>
      <c r="AL217" s="76" t="s">
        <v>3134</v>
      </c>
      <c r="AM217" s="72" t="s">
        <v>310</v>
      </c>
      <c r="AN217" s="74">
        <v>40336.355254629627</v>
      </c>
      <c r="AO217" s="76" t="s">
        <v>3316</v>
      </c>
      <c r="AP217" s="72" t="b">
        <v>0</v>
      </c>
      <c r="AQ217" s="72" t="b">
        <v>0</v>
      </c>
      <c r="AR217" s="72" t="b">
        <v>1</v>
      </c>
      <c r="AS217" s="72" t="s">
        <v>237</v>
      </c>
      <c r="AT217" s="72">
        <v>393</v>
      </c>
      <c r="AU217" s="76" t="s">
        <v>3411</v>
      </c>
      <c r="AV217" s="72" t="b">
        <v>0</v>
      </c>
      <c r="AW217" s="72" t="s">
        <v>333</v>
      </c>
      <c r="AX217" s="76" t="s">
        <v>3679</v>
      </c>
      <c r="AY217" s="72" t="s">
        <v>66</v>
      </c>
      <c r="AZ217" s="50" t="s">
        <v>1499</v>
      </c>
      <c r="BA217" s="50" t="s">
        <v>1499</v>
      </c>
      <c r="BB217" s="50" t="s">
        <v>231</v>
      </c>
      <c r="BC217" s="50" t="s">
        <v>231</v>
      </c>
      <c r="BD217" s="50"/>
      <c r="BE217" s="50"/>
      <c r="BF217" s="114" t="s">
        <v>4248</v>
      </c>
      <c r="BG217" s="114" t="s">
        <v>4248</v>
      </c>
      <c r="BH217" s="114" t="s">
        <v>4479</v>
      </c>
      <c r="BI217" s="114" t="s">
        <v>4479</v>
      </c>
    </row>
    <row r="218" spans="1:61" x14ac:dyDescent="0.35">
      <c r="A218" s="70" t="s">
        <v>1004</v>
      </c>
      <c r="B218" s="83"/>
      <c r="C218" s="83"/>
      <c r="D218" s="84"/>
      <c r="E218" s="107"/>
      <c r="F218" s="80" t="s">
        <v>1804</v>
      </c>
      <c r="G218" s="108"/>
      <c r="H218" s="81"/>
      <c r="I218" s="87"/>
      <c r="J218" s="109"/>
      <c r="K218" s="81" t="s">
        <v>3936</v>
      </c>
      <c r="L218" s="110"/>
      <c r="M218" s="92"/>
      <c r="N218" s="92"/>
      <c r="O218" s="93"/>
      <c r="P218" s="94"/>
      <c r="Q218" s="94"/>
      <c r="R218" s="79"/>
      <c r="S218" s="79"/>
      <c r="T218" s="79"/>
      <c r="U218" s="79"/>
      <c r="V218" s="52"/>
      <c r="W218" s="52"/>
      <c r="X218" s="52"/>
      <c r="Y218" s="52"/>
      <c r="Z218" s="51"/>
      <c r="AA218" s="88">
        <v>218</v>
      </c>
      <c r="AB218" s="88"/>
      <c r="AC218" s="89"/>
      <c r="AD218" s="72" t="s">
        <v>2661</v>
      </c>
      <c r="AE218" s="72">
        <v>1</v>
      </c>
      <c r="AF218" s="72">
        <v>17</v>
      </c>
      <c r="AG218" s="72">
        <v>3710</v>
      </c>
      <c r="AH218" s="72">
        <v>0</v>
      </c>
      <c r="AI218" s="72"/>
      <c r="AJ218" s="72"/>
      <c r="AK218" s="72"/>
      <c r="AL218" s="72"/>
      <c r="AM218" s="72"/>
      <c r="AN218" s="74">
        <v>40372.131365740737</v>
      </c>
      <c r="AO218" s="72"/>
      <c r="AP218" s="72" t="b">
        <v>1</v>
      </c>
      <c r="AQ218" s="72" t="b">
        <v>0</v>
      </c>
      <c r="AR218" s="72" t="b">
        <v>0</v>
      </c>
      <c r="AS218" s="72" t="s">
        <v>237</v>
      </c>
      <c r="AT218" s="72">
        <v>0</v>
      </c>
      <c r="AU218" s="76" t="s">
        <v>320</v>
      </c>
      <c r="AV218" s="72" t="b">
        <v>0</v>
      </c>
      <c r="AW218" s="72" t="s">
        <v>333</v>
      </c>
      <c r="AX218" s="76" t="s">
        <v>3680</v>
      </c>
      <c r="AY218" s="72" t="s">
        <v>66</v>
      </c>
      <c r="AZ218" s="50" t="s">
        <v>4081</v>
      </c>
      <c r="BA218" s="50" t="s">
        <v>4081</v>
      </c>
      <c r="BB218" s="50" t="s">
        <v>1590</v>
      </c>
      <c r="BC218" s="50" t="s">
        <v>1590</v>
      </c>
      <c r="BD218" s="50"/>
      <c r="BE218" s="50"/>
      <c r="BF218" s="114" t="s">
        <v>4249</v>
      </c>
      <c r="BG218" s="114" t="s">
        <v>4324</v>
      </c>
      <c r="BH218" s="114" t="s">
        <v>4480</v>
      </c>
      <c r="BI218" s="114" t="s">
        <v>4557</v>
      </c>
    </row>
    <row r="219" spans="1:61" x14ac:dyDescent="0.35">
      <c r="A219" s="70" t="s">
        <v>1005</v>
      </c>
      <c r="B219" s="83"/>
      <c r="C219" s="83"/>
      <c r="D219" s="84"/>
      <c r="E219" s="107"/>
      <c r="F219" s="80" t="s">
        <v>1805</v>
      </c>
      <c r="G219" s="108"/>
      <c r="H219" s="81"/>
      <c r="I219" s="87"/>
      <c r="J219" s="109"/>
      <c r="K219" s="81" t="s">
        <v>3937</v>
      </c>
      <c r="L219" s="110"/>
      <c r="M219" s="92"/>
      <c r="N219" s="92"/>
      <c r="O219" s="93"/>
      <c r="P219" s="94"/>
      <c r="Q219" s="94"/>
      <c r="R219" s="79"/>
      <c r="S219" s="79"/>
      <c r="T219" s="79"/>
      <c r="U219" s="79"/>
      <c r="V219" s="52"/>
      <c r="W219" s="52"/>
      <c r="X219" s="52"/>
      <c r="Y219" s="52"/>
      <c r="Z219" s="51"/>
      <c r="AA219" s="88">
        <v>219</v>
      </c>
      <c r="AB219" s="88"/>
      <c r="AC219" s="89"/>
      <c r="AD219" s="72" t="s">
        <v>2662</v>
      </c>
      <c r="AE219" s="72">
        <v>4268</v>
      </c>
      <c r="AF219" s="72">
        <v>1757</v>
      </c>
      <c r="AG219" s="72">
        <v>2611031</v>
      </c>
      <c r="AH219" s="72">
        <v>36</v>
      </c>
      <c r="AI219" s="72">
        <v>-14400</v>
      </c>
      <c r="AJ219" s="72" t="s">
        <v>2857</v>
      </c>
      <c r="AK219" s="72" t="s">
        <v>3000</v>
      </c>
      <c r="AL219" s="76" t="s">
        <v>3135</v>
      </c>
      <c r="AM219" s="72" t="s">
        <v>3184</v>
      </c>
      <c r="AN219" s="74">
        <v>40306.652037037034</v>
      </c>
      <c r="AO219" s="76" t="s">
        <v>3317</v>
      </c>
      <c r="AP219" s="72" t="b">
        <v>0</v>
      </c>
      <c r="AQ219" s="72" t="b">
        <v>0</v>
      </c>
      <c r="AR219" s="72" t="b">
        <v>1</v>
      </c>
      <c r="AS219" s="72" t="s">
        <v>317</v>
      </c>
      <c r="AT219" s="72">
        <v>532</v>
      </c>
      <c r="AU219" s="76" t="s">
        <v>3412</v>
      </c>
      <c r="AV219" s="72" t="b">
        <v>0</v>
      </c>
      <c r="AW219" s="72" t="s">
        <v>333</v>
      </c>
      <c r="AX219" s="76" t="s">
        <v>3681</v>
      </c>
      <c r="AY219" s="72" t="s">
        <v>66</v>
      </c>
      <c r="AZ219" s="50" t="s">
        <v>1502</v>
      </c>
      <c r="BA219" s="50" t="s">
        <v>1502</v>
      </c>
      <c r="BB219" s="50" t="s">
        <v>222</v>
      </c>
      <c r="BC219" s="50" t="s">
        <v>222</v>
      </c>
      <c r="BD219" s="50" t="s">
        <v>1631</v>
      </c>
      <c r="BE219" s="50" t="s">
        <v>1631</v>
      </c>
      <c r="BF219" s="114" t="s">
        <v>4250</v>
      </c>
      <c r="BG219" s="114" t="s">
        <v>4250</v>
      </c>
      <c r="BH219" s="114" t="s">
        <v>4481</v>
      </c>
      <c r="BI219" s="114" t="s">
        <v>4481</v>
      </c>
    </row>
    <row r="220" spans="1:61" x14ac:dyDescent="0.35">
      <c r="A220" s="70" t="s">
        <v>1006</v>
      </c>
      <c r="B220" s="83"/>
      <c r="C220" s="83"/>
      <c r="D220" s="84"/>
      <c r="E220" s="107"/>
      <c r="F220" s="80" t="s">
        <v>331</v>
      </c>
      <c r="G220" s="108"/>
      <c r="H220" s="81"/>
      <c r="I220" s="87"/>
      <c r="J220" s="109"/>
      <c r="K220" s="81" t="s">
        <v>3938</v>
      </c>
      <c r="L220" s="110"/>
      <c r="M220" s="92"/>
      <c r="N220" s="92"/>
      <c r="O220" s="93"/>
      <c r="P220" s="94"/>
      <c r="Q220" s="94"/>
      <c r="R220" s="79"/>
      <c r="S220" s="79"/>
      <c r="T220" s="79"/>
      <c r="U220" s="79"/>
      <c r="V220" s="52"/>
      <c r="W220" s="52"/>
      <c r="X220" s="52"/>
      <c r="Y220" s="52"/>
      <c r="Z220" s="51"/>
      <c r="AA220" s="88">
        <v>220</v>
      </c>
      <c r="AB220" s="88"/>
      <c r="AC220" s="89"/>
      <c r="AD220" s="72" t="s">
        <v>2663</v>
      </c>
      <c r="AE220" s="72">
        <v>3</v>
      </c>
      <c r="AF220" s="72">
        <v>7</v>
      </c>
      <c r="AG220" s="72">
        <v>9431</v>
      </c>
      <c r="AH220" s="72">
        <v>148</v>
      </c>
      <c r="AI220" s="72"/>
      <c r="AJ220" s="72" t="s">
        <v>2858</v>
      </c>
      <c r="AK220" s="72" t="s">
        <v>3001</v>
      </c>
      <c r="AL220" s="76" t="s">
        <v>3136</v>
      </c>
      <c r="AM220" s="72"/>
      <c r="AN220" s="74">
        <v>42598.624965277777</v>
      </c>
      <c r="AO220" s="72"/>
      <c r="AP220" s="72" t="b">
        <v>1</v>
      </c>
      <c r="AQ220" s="72" t="b">
        <v>1</v>
      </c>
      <c r="AR220" s="72" t="b">
        <v>0</v>
      </c>
      <c r="AS220" s="72" t="s">
        <v>237</v>
      </c>
      <c r="AT220" s="72">
        <v>0</v>
      </c>
      <c r="AU220" s="72"/>
      <c r="AV220" s="72" t="b">
        <v>0</v>
      </c>
      <c r="AW220" s="72" t="s">
        <v>333</v>
      </c>
      <c r="AX220" s="76" t="s">
        <v>3682</v>
      </c>
      <c r="AY220" s="72" t="s">
        <v>66</v>
      </c>
      <c r="AZ220" s="50" t="s">
        <v>1503</v>
      </c>
      <c r="BA220" s="50" t="s">
        <v>1503</v>
      </c>
      <c r="BB220" s="50" t="s">
        <v>1591</v>
      </c>
      <c r="BC220" s="50" t="s">
        <v>1591</v>
      </c>
      <c r="BD220" s="50"/>
      <c r="BE220" s="50"/>
      <c r="BF220" s="114" t="s">
        <v>4251</v>
      </c>
      <c r="BG220" s="114" t="s">
        <v>4251</v>
      </c>
      <c r="BH220" s="114" t="s">
        <v>4482</v>
      </c>
      <c r="BI220" s="114" t="s">
        <v>4482</v>
      </c>
    </row>
    <row r="221" spans="1:61" x14ac:dyDescent="0.35">
      <c r="A221" s="70" t="s">
        <v>1007</v>
      </c>
      <c r="B221" s="83"/>
      <c r="C221" s="83"/>
      <c r="D221" s="84"/>
      <c r="E221" s="107"/>
      <c r="F221" s="80" t="s">
        <v>1806</v>
      </c>
      <c r="G221" s="108"/>
      <c r="H221" s="81"/>
      <c r="I221" s="87"/>
      <c r="J221" s="109"/>
      <c r="K221" s="81" t="s">
        <v>3939</v>
      </c>
      <c r="L221" s="110"/>
      <c r="M221" s="92"/>
      <c r="N221" s="92"/>
      <c r="O221" s="93"/>
      <c r="P221" s="94"/>
      <c r="Q221" s="94"/>
      <c r="R221" s="79"/>
      <c r="S221" s="79"/>
      <c r="T221" s="79"/>
      <c r="U221" s="79"/>
      <c r="V221" s="52"/>
      <c r="W221" s="52"/>
      <c r="X221" s="52"/>
      <c r="Y221" s="52"/>
      <c r="Z221" s="51"/>
      <c r="AA221" s="88">
        <v>221</v>
      </c>
      <c r="AB221" s="88"/>
      <c r="AC221" s="89"/>
      <c r="AD221" s="72" t="s">
        <v>2469</v>
      </c>
      <c r="AE221" s="72">
        <v>53</v>
      </c>
      <c r="AF221" s="72">
        <v>16705</v>
      </c>
      <c r="AG221" s="72">
        <v>32424</v>
      </c>
      <c r="AH221" s="72">
        <v>304</v>
      </c>
      <c r="AI221" s="72">
        <v>7200</v>
      </c>
      <c r="AJ221" s="72" t="s">
        <v>2859</v>
      </c>
      <c r="AK221" s="72" t="s">
        <v>2920</v>
      </c>
      <c r="AL221" s="76" t="s">
        <v>3137</v>
      </c>
      <c r="AM221" s="72" t="s">
        <v>366</v>
      </c>
      <c r="AN221" s="74">
        <v>40190.959849537037</v>
      </c>
      <c r="AO221" s="76" t="s">
        <v>3318</v>
      </c>
      <c r="AP221" s="72" t="b">
        <v>0</v>
      </c>
      <c r="AQ221" s="72" t="b">
        <v>0</v>
      </c>
      <c r="AR221" s="72" t="b">
        <v>1</v>
      </c>
      <c r="AS221" s="72" t="s">
        <v>317</v>
      </c>
      <c r="AT221" s="72">
        <v>771</v>
      </c>
      <c r="AU221" s="76" t="s">
        <v>324</v>
      </c>
      <c r="AV221" s="72" t="b">
        <v>1</v>
      </c>
      <c r="AW221" s="72" t="s">
        <v>333</v>
      </c>
      <c r="AX221" s="76" t="s">
        <v>3683</v>
      </c>
      <c r="AY221" s="72" t="s">
        <v>66</v>
      </c>
      <c r="AZ221" s="50" t="s">
        <v>1504</v>
      </c>
      <c r="BA221" s="50" t="s">
        <v>1504</v>
      </c>
      <c r="BB221" s="50" t="s">
        <v>1592</v>
      </c>
      <c r="BC221" s="50" t="s">
        <v>1592</v>
      </c>
      <c r="BD221" s="50" t="s">
        <v>1632</v>
      </c>
      <c r="BE221" s="50" t="s">
        <v>1632</v>
      </c>
      <c r="BF221" s="114" t="s">
        <v>4252</v>
      </c>
      <c r="BG221" s="114" t="s">
        <v>4252</v>
      </c>
      <c r="BH221" s="114" t="s">
        <v>4483</v>
      </c>
      <c r="BI221" s="114" t="s">
        <v>4483</v>
      </c>
    </row>
    <row r="222" spans="1:61" x14ac:dyDescent="0.35">
      <c r="A222" s="70" t="s">
        <v>1008</v>
      </c>
      <c r="B222" s="83"/>
      <c r="C222" s="83"/>
      <c r="D222" s="84"/>
      <c r="E222" s="107"/>
      <c r="F222" s="80" t="s">
        <v>1807</v>
      </c>
      <c r="G222" s="108"/>
      <c r="H222" s="81"/>
      <c r="I222" s="87"/>
      <c r="J222" s="109"/>
      <c r="K222" s="81" t="s">
        <v>3940</v>
      </c>
      <c r="L222" s="110"/>
      <c r="M222" s="92"/>
      <c r="N222" s="92"/>
      <c r="O222" s="93"/>
      <c r="P222" s="94"/>
      <c r="Q222" s="94"/>
      <c r="R222" s="79"/>
      <c r="S222" s="79"/>
      <c r="T222" s="79"/>
      <c r="U222" s="79"/>
      <c r="V222" s="52"/>
      <c r="W222" s="52"/>
      <c r="X222" s="52"/>
      <c r="Y222" s="52"/>
      <c r="Z222" s="51"/>
      <c r="AA222" s="88">
        <v>222</v>
      </c>
      <c r="AB222" s="88"/>
      <c r="AC222" s="89"/>
      <c r="AD222" s="72" t="s">
        <v>2664</v>
      </c>
      <c r="AE222" s="72">
        <v>1941</v>
      </c>
      <c r="AF222" s="72">
        <v>696</v>
      </c>
      <c r="AG222" s="72">
        <v>3229</v>
      </c>
      <c r="AH222" s="72">
        <v>0</v>
      </c>
      <c r="AI222" s="72">
        <v>19800</v>
      </c>
      <c r="AJ222" s="72" t="s">
        <v>2860</v>
      </c>
      <c r="AK222" s="72" t="s">
        <v>3002</v>
      </c>
      <c r="AL222" s="76" t="s">
        <v>3138</v>
      </c>
      <c r="AM222" s="72" t="s">
        <v>730</v>
      </c>
      <c r="AN222" s="74">
        <v>41576.253263888888</v>
      </c>
      <c r="AO222" s="76" t="s">
        <v>3319</v>
      </c>
      <c r="AP222" s="72" t="b">
        <v>0</v>
      </c>
      <c r="AQ222" s="72" t="b">
        <v>0</v>
      </c>
      <c r="AR222" s="72" t="b">
        <v>0</v>
      </c>
      <c r="AS222" s="72" t="s">
        <v>237</v>
      </c>
      <c r="AT222" s="72">
        <v>3</v>
      </c>
      <c r="AU222" s="76" t="s">
        <v>327</v>
      </c>
      <c r="AV222" s="72" t="b">
        <v>0</v>
      </c>
      <c r="AW222" s="72" t="s">
        <v>333</v>
      </c>
      <c r="AX222" s="76" t="s">
        <v>3684</v>
      </c>
      <c r="AY222" s="72" t="s">
        <v>66</v>
      </c>
      <c r="AZ222" s="50" t="s">
        <v>4082</v>
      </c>
      <c r="BA222" s="50" t="s">
        <v>4082</v>
      </c>
      <c r="BB222" s="50" t="s">
        <v>4094</v>
      </c>
      <c r="BC222" s="50" t="s">
        <v>4094</v>
      </c>
      <c r="BD222" s="50"/>
      <c r="BE222" s="50"/>
      <c r="BF222" s="114" t="s">
        <v>4253</v>
      </c>
      <c r="BG222" s="114" t="s">
        <v>4325</v>
      </c>
      <c r="BH222" s="114" t="s">
        <v>4484</v>
      </c>
      <c r="BI222" s="114" t="s">
        <v>4558</v>
      </c>
    </row>
    <row r="223" spans="1:61" x14ac:dyDescent="0.35">
      <c r="A223" s="70" t="s">
        <v>1009</v>
      </c>
      <c r="B223" s="83"/>
      <c r="C223" s="83"/>
      <c r="D223" s="84"/>
      <c r="E223" s="107"/>
      <c r="F223" s="80" t="s">
        <v>1808</v>
      </c>
      <c r="G223" s="108"/>
      <c r="H223" s="81"/>
      <c r="I223" s="87"/>
      <c r="J223" s="109"/>
      <c r="K223" s="81" t="s">
        <v>3941</v>
      </c>
      <c r="L223" s="110"/>
      <c r="M223" s="92"/>
      <c r="N223" s="92"/>
      <c r="O223" s="93"/>
      <c r="P223" s="94"/>
      <c r="Q223" s="94"/>
      <c r="R223" s="79"/>
      <c r="S223" s="79"/>
      <c r="T223" s="79"/>
      <c r="U223" s="79"/>
      <c r="V223" s="52"/>
      <c r="W223" s="52"/>
      <c r="X223" s="52"/>
      <c r="Y223" s="52"/>
      <c r="Z223" s="51"/>
      <c r="AA223" s="88">
        <v>223</v>
      </c>
      <c r="AB223" s="88"/>
      <c r="AC223" s="89"/>
      <c r="AD223" s="72" t="s">
        <v>2665</v>
      </c>
      <c r="AE223" s="72">
        <v>4</v>
      </c>
      <c r="AF223" s="72">
        <v>15</v>
      </c>
      <c r="AG223" s="72">
        <v>27087</v>
      </c>
      <c r="AH223" s="72">
        <v>0</v>
      </c>
      <c r="AI223" s="72">
        <v>7200</v>
      </c>
      <c r="AJ223" s="72" t="s">
        <v>2861</v>
      </c>
      <c r="AK223" s="72" t="s">
        <v>3003</v>
      </c>
      <c r="AL223" s="76" t="s">
        <v>3139</v>
      </c>
      <c r="AM223" s="72" t="s">
        <v>296</v>
      </c>
      <c r="AN223" s="74">
        <v>41967.67050925926</v>
      </c>
      <c r="AO223" s="76" t="s">
        <v>3320</v>
      </c>
      <c r="AP223" s="72" t="b">
        <v>0</v>
      </c>
      <c r="AQ223" s="72" t="b">
        <v>0</v>
      </c>
      <c r="AR223" s="72" t="b">
        <v>0</v>
      </c>
      <c r="AS223" s="72" t="s">
        <v>238</v>
      </c>
      <c r="AT223" s="72">
        <v>1</v>
      </c>
      <c r="AU223" s="76" t="s">
        <v>320</v>
      </c>
      <c r="AV223" s="72" t="b">
        <v>0</v>
      </c>
      <c r="AW223" s="72" t="s">
        <v>333</v>
      </c>
      <c r="AX223" s="76" t="s">
        <v>3685</v>
      </c>
      <c r="AY223" s="72" t="s">
        <v>66</v>
      </c>
      <c r="AZ223" s="50" t="s">
        <v>1507</v>
      </c>
      <c r="BA223" s="50" t="s">
        <v>1507</v>
      </c>
      <c r="BB223" s="50" t="s">
        <v>1594</v>
      </c>
      <c r="BC223" s="50" t="s">
        <v>1594</v>
      </c>
      <c r="BD223" s="50"/>
      <c r="BE223" s="50"/>
      <c r="BF223" s="114" t="s">
        <v>4254</v>
      </c>
      <c r="BG223" s="114" t="s">
        <v>4254</v>
      </c>
      <c r="BH223" s="114" t="s">
        <v>4485</v>
      </c>
      <c r="BI223" s="114" t="s">
        <v>4485</v>
      </c>
    </row>
    <row r="224" spans="1:61" x14ac:dyDescent="0.35">
      <c r="A224" s="70" t="s">
        <v>1010</v>
      </c>
      <c r="B224" s="83"/>
      <c r="C224" s="83"/>
      <c r="D224" s="84"/>
      <c r="E224" s="107"/>
      <c r="F224" s="80" t="s">
        <v>3489</v>
      </c>
      <c r="G224" s="108"/>
      <c r="H224" s="81"/>
      <c r="I224" s="87"/>
      <c r="J224" s="109"/>
      <c r="K224" s="81" t="s">
        <v>3942</v>
      </c>
      <c r="L224" s="110"/>
      <c r="M224" s="92"/>
      <c r="N224" s="92"/>
      <c r="O224" s="93"/>
      <c r="P224" s="94"/>
      <c r="Q224" s="94"/>
      <c r="R224" s="79"/>
      <c r="S224" s="79"/>
      <c r="T224" s="79"/>
      <c r="U224" s="79"/>
      <c r="V224" s="52"/>
      <c r="W224" s="52"/>
      <c r="X224" s="52"/>
      <c r="Y224" s="52"/>
      <c r="Z224" s="51"/>
      <c r="AA224" s="88">
        <v>224</v>
      </c>
      <c r="AB224" s="88"/>
      <c r="AC224" s="89"/>
      <c r="AD224" s="72" t="s">
        <v>2666</v>
      </c>
      <c r="AE224" s="72">
        <v>669</v>
      </c>
      <c r="AF224" s="72">
        <v>146</v>
      </c>
      <c r="AG224" s="72">
        <v>1828</v>
      </c>
      <c r="AH224" s="72">
        <v>9</v>
      </c>
      <c r="AI224" s="72">
        <v>-25200</v>
      </c>
      <c r="AJ224" s="72"/>
      <c r="AK224" s="72" t="s">
        <v>3004</v>
      </c>
      <c r="AL224" s="76" t="s">
        <v>3140</v>
      </c>
      <c r="AM224" s="72" t="s">
        <v>297</v>
      </c>
      <c r="AN224" s="74">
        <v>42381.116770833331</v>
      </c>
      <c r="AO224" s="76" t="s">
        <v>3321</v>
      </c>
      <c r="AP224" s="72" t="b">
        <v>1</v>
      </c>
      <c r="AQ224" s="72" t="b">
        <v>0</v>
      </c>
      <c r="AR224" s="72" t="b">
        <v>1</v>
      </c>
      <c r="AS224" s="72" t="s">
        <v>237</v>
      </c>
      <c r="AT224" s="72">
        <v>33</v>
      </c>
      <c r="AU224" s="72"/>
      <c r="AV224" s="72" t="b">
        <v>0</v>
      </c>
      <c r="AW224" s="72" t="s">
        <v>333</v>
      </c>
      <c r="AX224" s="76" t="s">
        <v>3686</v>
      </c>
      <c r="AY224" s="72" t="s">
        <v>66</v>
      </c>
      <c r="AZ224" s="50" t="s">
        <v>1508</v>
      </c>
      <c r="BA224" s="50" t="s">
        <v>1508</v>
      </c>
      <c r="BB224" s="50" t="s">
        <v>349</v>
      </c>
      <c r="BC224" s="50" t="s">
        <v>349</v>
      </c>
      <c r="BD224" s="50"/>
      <c r="BE224" s="50"/>
      <c r="BF224" s="114" t="s">
        <v>4255</v>
      </c>
      <c r="BG224" s="114" t="s">
        <v>4255</v>
      </c>
      <c r="BH224" s="114" t="s">
        <v>4486</v>
      </c>
      <c r="BI224" s="114" t="s">
        <v>4486</v>
      </c>
    </row>
    <row r="225" spans="1:61" x14ac:dyDescent="0.35">
      <c r="A225" s="70" t="s">
        <v>1011</v>
      </c>
      <c r="B225" s="83"/>
      <c r="C225" s="83"/>
      <c r="D225" s="84"/>
      <c r="E225" s="107"/>
      <c r="F225" s="80" t="s">
        <v>1809</v>
      </c>
      <c r="G225" s="108"/>
      <c r="H225" s="81"/>
      <c r="I225" s="87"/>
      <c r="J225" s="109"/>
      <c r="K225" s="81" t="s">
        <v>3943</v>
      </c>
      <c r="L225" s="110"/>
      <c r="M225" s="92"/>
      <c r="N225" s="92"/>
      <c r="O225" s="93"/>
      <c r="P225" s="94"/>
      <c r="Q225" s="94"/>
      <c r="R225" s="79"/>
      <c r="S225" s="79"/>
      <c r="T225" s="79"/>
      <c r="U225" s="79"/>
      <c r="V225" s="52"/>
      <c r="W225" s="52"/>
      <c r="X225" s="52"/>
      <c r="Y225" s="52"/>
      <c r="Z225" s="51"/>
      <c r="AA225" s="88">
        <v>225</v>
      </c>
      <c r="AB225" s="88"/>
      <c r="AC225" s="89"/>
      <c r="AD225" s="72" t="s">
        <v>2667</v>
      </c>
      <c r="AE225" s="72">
        <v>1444</v>
      </c>
      <c r="AF225" s="72">
        <v>6315</v>
      </c>
      <c r="AG225" s="72">
        <v>13512</v>
      </c>
      <c r="AH225" s="72">
        <v>1295</v>
      </c>
      <c r="AI225" s="72">
        <v>36000</v>
      </c>
      <c r="AJ225" s="72" t="s">
        <v>2862</v>
      </c>
      <c r="AK225" s="72" t="s">
        <v>3005</v>
      </c>
      <c r="AL225" s="76" t="s">
        <v>3141</v>
      </c>
      <c r="AM225" s="72" t="s">
        <v>3185</v>
      </c>
      <c r="AN225" s="74">
        <v>39538.02616898148</v>
      </c>
      <c r="AO225" s="76" t="s">
        <v>3322</v>
      </c>
      <c r="AP225" s="72" t="b">
        <v>0</v>
      </c>
      <c r="AQ225" s="72" t="b">
        <v>0</v>
      </c>
      <c r="AR225" s="72" t="b">
        <v>1</v>
      </c>
      <c r="AS225" s="72" t="s">
        <v>237</v>
      </c>
      <c r="AT225" s="72">
        <v>187</v>
      </c>
      <c r="AU225" s="76" t="s">
        <v>3413</v>
      </c>
      <c r="AV225" s="72" t="b">
        <v>1</v>
      </c>
      <c r="AW225" s="72" t="s">
        <v>333</v>
      </c>
      <c r="AX225" s="76" t="s">
        <v>3687</v>
      </c>
      <c r="AY225" s="72" t="s">
        <v>66</v>
      </c>
      <c r="AZ225" s="50" t="s">
        <v>1509</v>
      </c>
      <c r="BA225" s="50" t="s">
        <v>1509</v>
      </c>
      <c r="BB225" s="50" t="s">
        <v>1595</v>
      </c>
      <c r="BC225" s="50" t="s">
        <v>1595</v>
      </c>
      <c r="BD225" s="50"/>
      <c r="BE225" s="50"/>
      <c r="BF225" s="114" t="s">
        <v>4256</v>
      </c>
      <c r="BG225" s="114" t="s">
        <v>4256</v>
      </c>
      <c r="BH225" s="114" t="s">
        <v>4487</v>
      </c>
      <c r="BI225" s="114" t="s">
        <v>4487</v>
      </c>
    </row>
    <row r="226" spans="1:61" x14ac:dyDescent="0.35">
      <c r="A226" s="70" t="s">
        <v>1012</v>
      </c>
      <c r="B226" s="83"/>
      <c r="C226" s="83"/>
      <c r="D226" s="84"/>
      <c r="E226" s="107"/>
      <c r="F226" s="80" t="s">
        <v>1810</v>
      </c>
      <c r="G226" s="108"/>
      <c r="H226" s="81"/>
      <c r="I226" s="87"/>
      <c r="J226" s="109"/>
      <c r="K226" s="81" t="s">
        <v>3944</v>
      </c>
      <c r="L226" s="110"/>
      <c r="M226" s="92"/>
      <c r="N226" s="92"/>
      <c r="O226" s="93"/>
      <c r="P226" s="94"/>
      <c r="Q226" s="94"/>
      <c r="R226" s="79"/>
      <c r="S226" s="79"/>
      <c r="T226" s="79"/>
      <c r="U226" s="79"/>
      <c r="V226" s="52"/>
      <c r="W226" s="52"/>
      <c r="X226" s="52"/>
      <c r="Y226" s="52"/>
      <c r="Z226" s="51"/>
      <c r="AA226" s="88">
        <v>226</v>
      </c>
      <c r="AB226" s="88"/>
      <c r="AC226" s="89"/>
      <c r="AD226" s="72" t="s">
        <v>2668</v>
      </c>
      <c r="AE226" s="72">
        <v>4779</v>
      </c>
      <c r="AF226" s="72">
        <v>948</v>
      </c>
      <c r="AG226" s="72">
        <v>799</v>
      </c>
      <c r="AH226" s="72">
        <v>0</v>
      </c>
      <c r="AI226" s="72">
        <v>10800</v>
      </c>
      <c r="AJ226" s="72" t="s">
        <v>2863</v>
      </c>
      <c r="AK226" s="72"/>
      <c r="AL226" s="76" t="s">
        <v>3142</v>
      </c>
      <c r="AM226" s="72" t="s">
        <v>3186</v>
      </c>
      <c r="AN226" s="74">
        <v>41641.759942129633</v>
      </c>
      <c r="AO226" s="76" t="s">
        <v>3323</v>
      </c>
      <c r="AP226" s="72" t="b">
        <v>1</v>
      </c>
      <c r="AQ226" s="72" t="b">
        <v>0</v>
      </c>
      <c r="AR226" s="72" t="b">
        <v>0</v>
      </c>
      <c r="AS226" s="72" t="s">
        <v>2441</v>
      </c>
      <c r="AT226" s="72">
        <v>1</v>
      </c>
      <c r="AU226" s="76" t="s">
        <v>320</v>
      </c>
      <c r="AV226" s="72" t="b">
        <v>0</v>
      </c>
      <c r="AW226" s="72" t="s">
        <v>333</v>
      </c>
      <c r="AX226" s="76" t="s">
        <v>3688</v>
      </c>
      <c r="AY226" s="72" t="s">
        <v>66</v>
      </c>
      <c r="AZ226" s="50" t="s">
        <v>1510</v>
      </c>
      <c r="BA226" s="50" t="s">
        <v>1510</v>
      </c>
      <c r="BB226" s="50" t="s">
        <v>347</v>
      </c>
      <c r="BC226" s="50" t="s">
        <v>347</v>
      </c>
      <c r="BD226" s="50"/>
      <c r="BE226" s="50"/>
      <c r="BF226" s="114" t="s">
        <v>4257</v>
      </c>
      <c r="BG226" s="114" t="s">
        <v>4257</v>
      </c>
      <c r="BH226" s="114" t="s">
        <v>4488</v>
      </c>
      <c r="BI226" s="114" t="s">
        <v>4488</v>
      </c>
    </row>
    <row r="227" spans="1:61" x14ac:dyDescent="0.35">
      <c r="A227" s="70" t="s">
        <v>1013</v>
      </c>
      <c r="B227" s="83"/>
      <c r="C227" s="83"/>
      <c r="D227" s="84"/>
      <c r="E227" s="107"/>
      <c r="F227" s="80" t="s">
        <v>1811</v>
      </c>
      <c r="G227" s="108"/>
      <c r="H227" s="81"/>
      <c r="I227" s="87"/>
      <c r="J227" s="109"/>
      <c r="K227" s="81" t="s">
        <v>3945</v>
      </c>
      <c r="L227" s="110"/>
      <c r="M227" s="92"/>
      <c r="N227" s="92"/>
      <c r="O227" s="93"/>
      <c r="P227" s="94"/>
      <c r="Q227" s="94"/>
      <c r="R227" s="79"/>
      <c r="S227" s="79"/>
      <c r="T227" s="79"/>
      <c r="U227" s="79"/>
      <c r="V227" s="52"/>
      <c r="W227" s="52"/>
      <c r="X227" s="52"/>
      <c r="Y227" s="52"/>
      <c r="Z227" s="51"/>
      <c r="AA227" s="88">
        <v>227</v>
      </c>
      <c r="AB227" s="88"/>
      <c r="AC227" s="89"/>
      <c r="AD227" s="72" t="s">
        <v>2669</v>
      </c>
      <c r="AE227" s="72">
        <v>16</v>
      </c>
      <c r="AF227" s="72">
        <v>9</v>
      </c>
      <c r="AG227" s="72">
        <v>101</v>
      </c>
      <c r="AH227" s="72">
        <v>86</v>
      </c>
      <c r="AI227" s="72"/>
      <c r="AJ227" s="72" t="s">
        <v>2864</v>
      </c>
      <c r="AK227" s="72" t="s">
        <v>3006</v>
      </c>
      <c r="AL227" s="72"/>
      <c r="AM227" s="72"/>
      <c r="AN227" s="74">
        <v>42743.825706018521</v>
      </c>
      <c r="AO227" s="72"/>
      <c r="AP227" s="72" t="b">
        <v>1</v>
      </c>
      <c r="AQ227" s="72" t="b">
        <v>0</v>
      </c>
      <c r="AR227" s="72" t="b">
        <v>0</v>
      </c>
      <c r="AS227" s="72" t="s">
        <v>319</v>
      </c>
      <c r="AT227" s="72">
        <v>0</v>
      </c>
      <c r="AU227" s="72"/>
      <c r="AV227" s="72" t="b">
        <v>0</v>
      </c>
      <c r="AW227" s="72" t="s">
        <v>333</v>
      </c>
      <c r="AX227" s="76" t="s">
        <v>3689</v>
      </c>
      <c r="AY227" s="72" t="s">
        <v>66</v>
      </c>
      <c r="AZ227" s="50" t="s">
        <v>1511</v>
      </c>
      <c r="BA227" s="50" t="s">
        <v>1511</v>
      </c>
      <c r="BB227" s="50" t="s">
        <v>229</v>
      </c>
      <c r="BC227" s="50" t="s">
        <v>229</v>
      </c>
      <c r="BD227" s="50"/>
      <c r="BE227" s="50"/>
      <c r="BF227" s="114" t="s">
        <v>4258</v>
      </c>
      <c r="BG227" s="114" t="s">
        <v>4258</v>
      </c>
      <c r="BH227" s="114" t="s">
        <v>4489</v>
      </c>
      <c r="BI227" s="114" t="s">
        <v>4489</v>
      </c>
    </row>
    <row r="228" spans="1:61" x14ac:dyDescent="0.35">
      <c r="A228" s="70" t="s">
        <v>1101</v>
      </c>
      <c r="B228" s="83"/>
      <c r="C228" s="83"/>
      <c r="D228" s="84"/>
      <c r="E228" s="107"/>
      <c r="F228" s="80" t="s">
        <v>3490</v>
      </c>
      <c r="G228" s="108"/>
      <c r="H228" s="81"/>
      <c r="I228" s="87"/>
      <c r="J228" s="109"/>
      <c r="K228" s="81" t="s">
        <v>3946</v>
      </c>
      <c r="L228" s="110"/>
      <c r="M228" s="92"/>
      <c r="N228" s="92"/>
      <c r="O228" s="93"/>
      <c r="P228" s="94"/>
      <c r="Q228" s="94"/>
      <c r="R228" s="79"/>
      <c r="S228" s="79"/>
      <c r="T228" s="79"/>
      <c r="U228" s="79"/>
      <c r="V228" s="52"/>
      <c r="W228" s="52"/>
      <c r="X228" s="52"/>
      <c r="Y228" s="52"/>
      <c r="Z228" s="51"/>
      <c r="AA228" s="88">
        <v>228</v>
      </c>
      <c r="AB228" s="88"/>
      <c r="AC228" s="89"/>
      <c r="AD228" s="72" t="s">
        <v>2670</v>
      </c>
      <c r="AE228" s="72">
        <v>1403</v>
      </c>
      <c r="AF228" s="72">
        <v>284</v>
      </c>
      <c r="AG228" s="72">
        <v>316</v>
      </c>
      <c r="AH228" s="72">
        <v>298</v>
      </c>
      <c r="AI228" s="72"/>
      <c r="AJ228" s="72" t="s">
        <v>2865</v>
      </c>
      <c r="AK228" s="72" t="s">
        <v>3007</v>
      </c>
      <c r="AL228" s="72"/>
      <c r="AM228" s="72"/>
      <c r="AN228" s="74">
        <v>42757.484780092593</v>
      </c>
      <c r="AO228" s="76" t="s">
        <v>3324</v>
      </c>
      <c r="AP228" s="72" t="b">
        <v>1</v>
      </c>
      <c r="AQ228" s="72" t="b">
        <v>0</v>
      </c>
      <c r="AR228" s="72" t="b">
        <v>0</v>
      </c>
      <c r="AS228" s="72" t="s">
        <v>237</v>
      </c>
      <c r="AT228" s="72">
        <v>1</v>
      </c>
      <c r="AU228" s="72"/>
      <c r="AV228" s="72" t="b">
        <v>0</v>
      </c>
      <c r="AW228" s="72" t="s">
        <v>333</v>
      </c>
      <c r="AX228" s="76" t="s">
        <v>3690</v>
      </c>
      <c r="AY228" s="72" t="s">
        <v>65</v>
      </c>
      <c r="AZ228" s="50"/>
      <c r="BA228" s="50"/>
      <c r="BB228" s="50"/>
      <c r="BC228" s="50"/>
      <c r="BD228" s="50"/>
      <c r="BE228" s="50"/>
      <c r="BF228" s="50"/>
      <c r="BG228" s="50"/>
      <c r="BH228" s="50"/>
      <c r="BI228" s="50"/>
    </row>
    <row r="229" spans="1:61" x14ac:dyDescent="0.35">
      <c r="A229" s="70" t="s">
        <v>1014</v>
      </c>
      <c r="B229" s="83"/>
      <c r="C229" s="83"/>
      <c r="D229" s="84"/>
      <c r="E229" s="107"/>
      <c r="F229" s="80" t="s">
        <v>1812</v>
      </c>
      <c r="G229" s="108"/>
      <c r="H229" s="81"/>
      <c r="I229" s="87"/>
      <c r="J229" s="109"/>
      <c r="K229" s="81" t="s">
        <v>3947</v>
      </c>
      <c r="L229" s="110"/>
      <c r="M229" s="92"/>
      <c r="N229" s="92"/>
      <c r="O229" s="93"/>
      <c r="P229" s="94"/>
      <c r="Q229" s="94"/>
      <c r="R229" s="79"/>
      <c r="S229" s="79"/>
      <c r="T229" s="79"/>
      <c r="U229" s="79"/>
      <c r="V229" s="52"/>
      <c r="W229" s="52"/>
      <c r="X229" s="52"/>
      <c r="Y229" s="52"/>
      <c r="Z229" s="51"/>
      <c r="AA229" s="88">
        <v>229</v>
      </c>
      <c r="AB229" s="88"/>
      <c r="AC229" s="89"/>
      <c r="AD229" s="72" t="s">
        <v>2671</v>
      </c>
      <c r="AE229" s="72">
        <v>113</v>
      </c>
      <c r="AF229" s="72">
        <v>4</v>
      </c>
      <c r="AG229" s="72">
        <v>3</v>
      </c>
      <c r="AH229" s="72">
        <v>3</v>
      </c>
      <c r="AI229" s="72"/>
      <c r="AJ229" s="72" t="s">
        <v>2866</v>
      </c>
      <c r="AK229" s="72" t="s">
        <v>3008</v>
      </c>
      <c r="AL229" s="72"/>
      <c r="AM229" s="72"/>
      <c r="AN229" s="74">
        <v>42764.141817129632</v>
      </c>
      <c r="AO229" s="76" t="s">
        <v>3325</v>
      </c>
      <c r="AP229" s="72" t="b">
        <v>1</v>
      </c>
      <c r="AQ229" s="72" t="b">
        <v>0</v>
      </c>
      <c r="AR229" s="72" t="b">
        <v>0</v>
      </c>
      <c r="AS229" s="72" t="s">
        <v>317</v>
      </c>
      <c r="AT229" s="72">
        <v>0</v>
      </c>
      <c r="AU229" s="72"/>
      <c r="AV229" s="72" t="b">
        <v>0</v>
      </c>
      <c r="AW229" s="72" t="s">
        <v>333</v>
      </c>
      <c r="AX229" s="76" t="s">
        <v>3691</v>
      </c>
      <c r="AY229" s="72" t="s">
        <v>66</v>
      </c>
      <c r="AZ229" s="50" t="s">
        <v>1512</v>
      </c>
      <c r="BA229" s="50" t="s">
        <v>1512</v>
      </c>
      <c r="BB229" s="50" t="s">
        <v>344</v>
      </c>
      <c r="BC229" s="50" t="s">
        <v>344</v>
      </c>
      <c r="BD229" s="50"/>
      <c r="BE229" s="50"/>
      <c r="BF229" s="114" t="s">
        <v>4124</v>
      </c>
      <c r="BG229" s="114" t="s">
        <v>4124</v>
      </c>
      <c r="BH229" s="114" t="s">
        <v>4354</v>
      </c>
      <c r="BI229" s="114" t="s">
        <v>4354</v>
      </c>
    </row>
    <row r="230" spans="1:61" x14ac:dyDescent="0.35">
      <c r="A230" s="70" t="s">
        <v>1015</v>
      </c>
      <c r="B230" s="83"/>
      <c r="C230" s="83"/>
      <c r="D230" s="84"/>
      <c r="E230" s="107"/>
      <c r="F230" s="80" t="s">
        <v>1813</v>
      </c>
      <c r="G230" s="108"/>
      <c r="H230" s="81"/>
      <c r="I230" s="87"/>
      <c r="J230" s="109"/>
      <c r="K230" s="81" t="s">
        <v>3948</v>
      </c>
      <c r="L230" s="110"/>
      <c r="M230" s="92"/>
      <c r="N230" s="92"/>
      <c r="O230" s="93"/>
      <c r="P230" s="94"/>
      <c r="Q230" s="94"/>
      <c r="R230" s="79"/>
      <c r="S230" s="79"/>
      <c r="T230" s="79"/>
      <c r="U230" s="79"/>
      <c r="V230" s="52"/>
      <c r="W230" s="52"/>
      <c r="X230" s="52"/>
      <c r="Y230" s="52"/>
      <c r="Z230" s="51"/>
      <c r="AA230" s="88">
        <v>230</v>
      </c>
      <c r="AB230" s="88"/>
      <c r="AC230" s="89"/>
      <c r="AD230" s="72" t="s">
        <v>2672</v>
      </c>
      <c r="AE230" s="72">
        <v>36</v>
      </c>
      <c r="AF230" s="72">
        <v>19</v>
      </c>
      <c r="AG230" s="72">
        <v>362</v>
      </c>
      <c r="AH230" s="72">
        <v>304</v>
      </c>
      <c r="AI230" s="72"/>
      <c r="AJ230" s="72"/>
      <c r="AK230" s="72"/>
      <c r="AL230" s="72"/>
      <c r="AM230" s="72"/>
      <c r="AN230" s="74">
        <v>42806.182847222219</v>
      </c>
      <c r="AO230" s="72"/>
      <c r="AP230" s="72" t="b">
        <v>1</v>
      </c>
      <c r="AQ230" s="72" t="b">
        <v>0</v>
      </c>
      <c r="AR230" s="72" t="b">
        <v>0</v>
      </c>
      <c r="AS230" s="72" t="s">
        <v>318</v>
      </c>
      <c r="AT230" s="72">
        <v>0</v>
      </c>
      <c r="AU230" s="72"/>
      <c r="AV230" s="72" t="b">
        <v>0</v>
      </c>
      <c r="AW230" s="72" t="s">
        <v>333</v>
      </c>
      <c r="AX230" s="76" t="s">
        <v>3692</v>
      </c>
      <c r="AY230" s="72" t="s">
        <v>66</v>
      </c>
      <c r="AZ230" s="50" t="s">
        <v>1512</v>
      </c>
      <c r="BA230" s="50" t="s">
        <v>1512</v>
      </c>
      <c r="BB230" s="50" t="s">
        <v>344</v>
      </c>
      <c r="BC230" s="50" t="s">
        <v>344</v>
      </c>
      <c r="BD230" s="50"/>
      <c r="BE230" s="50"/>
      <c r="BF230" s="114" t="s">
        <v>4259</v>
      </c>
      <c r="BG230" s="114" t="s">
        <v>4259</v>
      </c>
      <c r="BH230" s="114" t="s">
        <v>4490</v>
      </c>
      <c r="BI230" s="114" t="s">
        <v>4490</v>
      </c>
    </row>
    <row r="231" spans="1:61" x14ac:dyDescent="0.35">
      <c r="A231" s="70" t="s">
        <v>430</v>
      </c>
      <c r="B231" s="83"/>
      <c r="C231" s="83"/>
      <c r="D231" s="84"/>
      <c r="E231" s="107"/>
      <c r="F231" s="80" t="s">
        <v>540</v>
      </c>
      <c r="G231" s="108"/>
      <c r="H231" s="81"/>
      <c r="I231" s="87"/>
      <c r="J231" s="109"/>
      <c r="K231" s="81" t="s">
        <v>853</v>
      </c>
      <c r="L231" s="110"/>
      <c r="M231" s="92"/>
      <c r="N231" s="92"/>
      <c r="O231" s="93"/>
      <c r="P231" s="94"/>
      <c r="Q231" s="94"/>
      <c r="R231" s="79"/>
      <c r="S231" s="79"/>
      <c r="T231" s="79"/>
      <c r="U231" s="79"/>
      <c r="V231" s="52"/>
      <c r="W231" s="52"/>
      <c r="X231" s="52"/>
      <c r="Y231" s="52"/>
      <c r="Z231" s="51"/>
      <c r="AA231" s="88">
        <v>231</v>
      </c>
      <c r="AB231" s="88"/>
      <c r="AC231" s="89"/>
      <c r="AD231" s="72" t="s">
        <v>649</v>
      </c>
      <c r="AE231" s="72">
        <v>203</v>
      </c>
      <c r="AF231" s="72">
        <v>159</v>
      </c>
      <c r="AG231" s="72">
        <v>1841</v>
      </c>
      <c r="AH231" s="72">
        <v>6</v>
      </c>
      <c r="AI231" s="72">
        <v>7200</v>
      </c>
      <c r="AJ231" s="72" t="s">
        <v>675</v>
      </c>
      <c r="AK231" s="72" t="s">
        <v>699</v>
      </c>
      <c r="AL231" s="76" t="s">
        <v>721</v>
      </c>
      <c r="AM231" s="72" t="s">
        <v>735</v>
      </c>
      <c r="AN231" s="74">
        <v>41585.369363425925</v>
      </c>
      <c r="AO231" s="76" t="s">
        <v>756</v>
      </c>
      <c r="AP231" s="72" t="b">
        <v>0</v>
      </c>
      <c r="AQ231" s="72" t="b">
        <v>0</v>
      </c>
      <c r="AR231" s="72" t="b">
        <v>0</v>
      </c>
      <c r="AS231" s="72" t="s">
        <v>608</v>
      </c>
      <c r="AT231" s="72">
        <v>0</v>
      </c>
      <c r="AU231" s="76" t="s">
        <v>325</v>
      </c>
      <c r="AV231" s="72" t="b">
        <v>0</v>
      </c>
      <c r="AW231" s="72" t="s">
        <v>333</v>
      </c>
      <c r="AX231" s="76" t="s">
        <v>821</v>
      </c>
      <c r="AY231" s="72" t="s">
        <v>66</v>
      </c>
      <c r="AZ231" s="50" t="s">
        <v>489</v>
      </c>
      <c r="BA231" s="50" t="s">
        <v>489</v>
      </c>
      <c r="BB231" s="50" t="s">
        <v>508</v>
      </c>
      <c r="BC231" s="50" t="s">
        <v>508</v>
      </c>
      <c r="BD231" s="50"/>
      <c r="BE231" s="50"/>
      <c r="BF231" s="114" t="s">
        <v>4260</v>
      </c>
      <c r="BG231" s="114" t="s">
        <v>4260</v>
      </c>
      <c r="BH231" s="114" t="s">
        <v>4491</v>
      </c>
      <c r="BI231" s="114" t="s">
        <v>4491</v>
      </c>
    </row>
    <row r="232" spans="1:61" x14ac:dyDescent="0.35">
      <c r="A232" s="70" t="s">
        <v>1016</v>
      </c>
      <c r="B232" s="83"/>
      <c r="C232" s="83"/>
      <c r="D232" s="84"/>
      <c r="E232" s="107"/>
      <c r="F232" s="80" t="s">
        <v>1814</v>
      </c>
      <c r="G232" s="108"/>
      <c r="H232" s="81"/>
      <c r="I232" s="87"/>
      <c r="J232" s="109"/>
      <c r="K232" s="81" t="s">
        <v>3949</v>
      </c>
      <c r="L232" s="110"/>
      <c r="M232" s="92"/>
      <c r="N232" s="92"/>
      <c r="O232" s="93"/>
      <c r="P232" s="94"/>
      <c r="Q232" s="94"/>
      <c r="R232" s="79"/>
      <c r="S232" s="79"/>
      <c r="T232" s="79"/>
      <c r="U232" s="79"/>
      <c r="V232" s="52"/>
      <c r="W232" s="52"/>
      <c r="X232" s="52"/>
      <c r="Y232" s="52"/>
      <c r="Z232" s="51"/>
      <c r="AA232" s="88">
        <v>232</v>
      </c>
      <c r="AB232" s="88"/>
      <c r="AC232" s="89"/>
      <c r="AD232" s="72" t="s">
        <v>2673</v>
      </c>
      <c r="AE232" s="72">
        <v>198</v>
      </c>
      <c r="AF232" s="72">
        <v>69</v>
      </c>
      <c r="AG232" s="72">
        <v>1914</v>
      </c>
      <c r="AH232" s="72">
        <v>5566</v>
      </c>
      <c r="AI232" s="72">
        <v>3600</v>
      </c>
      <c r="AJ232" s="72" t="s">
        <v>2867</v>
      </c>
      <c r="AK232" s="72" t="s">
        <v>3003</v>
      </c>
      <c r="AL232" s="76" t="s">
        <v>3143</v>
      </c>
      <c r="AM232" s="72" t="s">
        <v>305</v>
      </c>
      <c r="AN232" s="74">
        <v>42347.677708333336</v>
      </c>
      <c r="AO232" s="76" t="s">
        <v>3326</v>
      </c>
      <c r="AP232" s="72" t="b">
        <v>0</v>
      </c>
      <c r="AQ232" s="72" t="b">
        <v>0</v>
      </c>
      <c r="AR232" s="72" t="b">
        <v>0</v>
      </c>
      <c r="AS232" s="72" t="s">
        <v>238</v>
      </c>
      <c r="AT232" s="72">
        <v>14</v>
      </c>
      <c r="AU232" s="76" t="s">
        <v>320</v>
      </c>
      <c r="AV232" s="72" t="b">
        <v>0</v>
      </c>
      <c r="AW232" s="72" t="s">
        <v>333</v>
      </c>
      <c r="AX232" s="76" t="s">
        <v>3693</v>
      </c>
      <c r="AY232" s="72" t="s">
        <v>66</v>
      </c>
      <c r="AZ232" s="50" t="s">
        <v>1513</v>
      </c>
      <c r="BA232" s="50" t="s">
        <v>1513</v>
      </c>
      <c r="BB232" s="50" t="s">
        <v>231</v>
      </c>
      <c r="BC232" s="50" t="s">
        <v>231</v>
      </c>
      <c r="BD232" s="50"/>
      <c r="BE232" s="50"/>
      <c r="BF232" s="114" t="s">
        <v>4261</v>
      </c>
      <c r="BG232" s="114" t="s">
        <v>4261</v>
      </c>
      <c r="BH232" s="114" t="s">
        <v>4492</v>
      </c>
      <c r="BI232" s="114" t="s">
        <v>4492</v>
      </c>
    </row>
    <row r="233" spans="1:61" x14ac:dyDescent="0.35">
      <c r="A233" s="70" t="s">
        <v>1102</v>
      </c>
      <c r="B233" s="83"/>
      <c r="C233" s="83"/>
      <c r="D233" s="84"/>
      <c r="E233" s="107"/>
      <c r="F233" s="80" t="s">
        <v>3491</v>
      </c>
      <c r="G233" s="108"/>
      <c r="H233" s="81"/>
      <c r="I233" s="87"/>
      <c r="J233" s="109"/>
      <c r="K233" s="81" t="s">
        <v>3950</v>
      </c>
      <c r="L233" s="110"/>
      <c r="M233" s="92"/>
      <c r="N233" s="92"/>
      <c r="O233" s="93"/>
      <c r="P233" s="94"/>
      <c r="Q233" s="94"/>
      <c r="R233" s="79"/>
      <c r="S233" s="79"/>
      <c r="T233" s="79"/>
      <c r="U233" s="79"/>
      <c r="V233" s="52"/>
      <c r="W233" s="52"/>
      <c r="X233" s="52"/>
      <c r="Y233" s="52"/>
      <c r="Z233" s="51"/>
      <c r="AA233" s="88">
        <v>233</v>
      </c>
      <c r="AB233" s="88"/>
      <c r="AC233" s="89"/>
      <c r="AD233" s="72" t="s">
        <v>2674</v>
      </c>
      <c r="AE233" s="72">
        <v>19</v>
      </c>
      <c r="AF233" s="72">
        <v>169547</v>
      </c>
      <c r="AG233" s="72">
        <v>47574</v>
      </c>
      <c r="AH233" s="72">
        <v>509</v>
      </c>
      <c r="AI233" s="72">
        <v>3600</v>
      </c>
      <c r="AJ233" s="72" t="s">
        <v>2868</v>
      </c>
      <c r="AK233" s="72" t="s">
        <v>3009</v>
      </c>
      <c r="AL233" s="76" t="s">
        <v>3144</v>
      </c>
      <c r="AM233" s="72" t="s">
        <v>305</v>
      </c>
      <c r="AN233" s="74">
        <v>40331.635150462964</v>
      </c>
      <c r="AO233" s="76" t="s">
        <v>3327</v>
      </c>
      <c r="AP233" s="72" t="b">
        <v>0</v>
      </c>
      <c r="AQ233" s="72" t="b">
        <v>0</v>
      </c>
      <c r="AR233" s="72" t="b">
        <v>1</v>
      </c>
      <c r="AS233" s="72" t="s">
        <v>237</v>
      </c>
      <c r="AT233" s="72">
        <v>1145</v>
      </c>
      <c r="AU233" s="76" t="s">
        <v>3414</v>
      </c>
      <c r="AV233" s="72" t="b">
        <v>1</v>
      </c>
      <c r="AW233" s="72" t="s">
        <v>333</v>
      </c>
      <c r="AX233" s="76" t="s">
        <v>3694</v>
      </c>
      <c r="AY233" s="72" t="s">
        <v>65</v>
      </c>
      <c r="AZ233" s="50"/>
      <c r="BA233" s="50"/>
      <c r="BB233" s="50"/>
      <c r="BC233" s="50"/>
      <c r="BD233" s="50"/>
      <c r="BE233" s="50"/>
      <c r="BF233" s="50"/>
      <c r="BG233" s="50"/>
      <c r="BH233" s="50"/>
      <c r="BI233" s="50"/>
    </row>
    <row r="234" spans="1:61" x14ac:dyDescent="0.35">
      <c r="A234" s="70" t="s">
        <v>1103</v>
      </c>
      <c r="B234" s="83"/>
      <c r="C234" s="83"/>
      <c r="D234" s="84"/>
      <c r="E234" s="107"/>
      <c r="F234" s="80" t="s">
        <v>3492</v>
      </c>
      <c r="G234" s="108"/>
      <c r="H234" s="81"/>
      <c r="I234" s="87"/>
      <c r="J234" s="109"/>
      <c r="K234" s="81" t="s">
        <v>3951</v>
      </c>
      <c r="L234" s="110"/>
      <c r="M234" s="92"/>
      <c r="N234" s="92"/>
      <c r="O234" s="93"/>
      <c r="P234" s="94"/>
      <c r="Q234" s="94"/>
      <c r="R234" s="79"/>
      <c r="S234" s="79"/>
      <c r="T234" s="79"/>
      <c r="U234" s="79"/>
      <c r="V234" s="52"/>
      <c r="W234" s="52"/>
      <c r="X234" s="52"/>
      <c r="Y234" s="52"/>
      <c r="Z234" s="51"/>
      <c r="AA234" s="88">
        <v>234</v>
      </c>
      <c r="AB234" s="88"/>
      <c r="AC234" s="89"/>
      <c r="AD234" s="72" t="s">
        <v>2675</v>
      </c>
      <c r="AE234" s="72">
        <v>620</v>
      </c>
      <c r="AF234" s="72">
        <v>258401</v>
      </c>
      <c r="AG234" s="72">
        <v>15905</v>
      </c>
      <c r="AH234" s="72">
        <v>2162</v>
      </c>
      <c r="AI234" s="72">
        <v>7200</v>
      </c>
      <c r="AJ234" s="72" t="s">
        <v>2869</v>
      </c>
      <c r="AK234" s="72"/>
      <c r="AL234" s="76" t="s">
        <v>3145</v>
      </c>
      <c r="AM234" s="72" t="s">
        <v>296</v>
      </c>
      <c r="AN234" s="74">
        <v>39995.371041666665</v>
      </c>
      <c r="AO234" s="76" t="s">
        <v>3328</v>
      </c>
      <c r="AP234" s="72" t="b">
        <v>0</v>
      </c>
      <c r="AQ234" s="72" t="b">
        <v>0</v>
      </c>
      <c r="AR234" s="72" t="b">
        <v>1</v>
      </c>
      <c r="AS234" s="72" t="s">
        <v>238</v>
      </c>
      <c r="AT234" s="72">
        <v>709</v>
      </c>
      <c r="AU234" s="76" t="s">
        <v>3415</v>
      </c>
      <c r="AV234" s="72" t="b">
        <v>1</v>
      </c>
      <c r="AW234" s="72" t="s">
        <v>333</v>
      </c>
      <c r="AX234" s="76" t="s">
        <v>3695</v>
      </c>
      <c r="AY234" s="72" t="s">
        <v>65</v>
      </c>
      <c r="AZ234" s="50"/>
      <c r="BA234" s="50"/>
      <c r="BB234" s="50"/>
      <c r="BC234" s="50"/>
      <c r="BD234" s="50"/>
      <c r="BE234" s="50"/>
      <c r="BF234" s="50"/>
      <c r="BG234" s="50"/>
      <c r="BH234" s="50"/>
      <c r="BI234" s="50"/>
    </row>
    <row r="235" spans="1:61" x14ac:dyDescent="0.35">
      <c r="A235" s="70" t="s">
        <v>1017</v>
      </c>
      <c r="B235" s="83"/>
      <c r="C235" s="83"/>
      <c r="D235" s="84"/>
      <c r="E235" s="107"/>
      <c r="F235" s="80" t="s">
        <v>331</v>
      </c>
      <c r="G235" s="108"/>
      <c r="H235" s="81"/>
      <c r="I235" s="87"/>
      <c r="J235" s="109"/>
      <c r="K235" s="81" t="s">
        <v>3952</v>
      </c>
      <c r="L235" s="110"/>
      <c r="M235" s="92"/>
      <c r="N235" s="92"/>
      <c r="O235" s="93"/>
      <c r="P235" s="94"/>
      <c r="Q235" s="94"/>
      <c r="R235" s="79"/>
      <c r="S235" s="79"/>
      <c r="T235" s="79"/>
      <c r="U235" s="79"/>
      <c r="V235" s="52"/>
      <c r="W235" s="52"/>
      <c r="X235" s="52"/>
      <c r="Y235" s="52"/>
      <c r="Z235" s="51"/>
      <c r="AA235" s="88">
        <v>235</v>
      </c>
      <c r="AB235" s="88"/>
      <c r="AC235" s="89"/>
      <c r="AD235" s="72" t="s">
        <v>2676</v>
      </c>
      <c r="AE235" s="72">
        <v>100</v>
      </c>
      <c r="AF235" s="72">
        <v>1</v>
      </c>
      <c r="AG235" s="72">
        <v>1</v>
      </c>
      <c r="AH235" s="72">
        <v>0</v>
      </c>
      <c r="AI235" s="72"/>
      <c r="AJ235" s="72"/>
      <c r="AK235" s="72"/>
      <c r="AL235" s="72"/>
      <c r="AM235" s="72"/>
      <c r="AN235" s="74">
        <v>42764.806574074071</v>
      </c>
      <c r="AO235" s="72"/>
      <c r="AP235" s="72" t="b">
        <v>1</v>
      </c>
      <c r="AQ235" s="72" t="b">
        <v>1</v>
      </c>
      <c r="AR235" s="72" t="b">
        <v>0</v>
      </c>
      <c r="AS235" s="72" t="s">
        <v>317</v>
      </c>
      <c r="AT235" s="72">
        <v>0</v>
      </c>
      <c r="AU235" s="72"/>
      <c r="AV235" s="72" t="b">
        <v>0</v>
      </c>
      <c r="AW235" s="72" t="s">
        <v>333</v>
      </c>
      <c r="AX235" s="76" t="s">
        <v>3696</v>
      </c>
      <c r="AY235" s="72" t="s">
        <v>66</v>
      </c>
      <c r="AZ235" s="50" t="s">
        <v>1514</v>
      </c>
      <c r="BA235" s="50" t="s">
        <v>1514</v>
      </c>
      <c r="BB235" s="50" t="s">
        <v>344</v>
      </c>
      <c r="BC235" s="50" t="s">
        <v>344</v>
      </c>
      <c r="BD235" s="50" t="s">
        <v>1611</v>
      </c>
      <c r="BE235" s="50" t="s">
        <v>1611</v>
      </c>
      <c r="BF235" s="114" t="s">
        <v>4169</v>
      </c>
      <c r="BG235" s="114" t="s">
        <v>4169</v>
      </c>
      <c r="BH235" s="114" t="s">
        <v>4399</v>
      </c>
      <c r="BI235" s="114" t="s">
        <v>4399</v>
      </c>
    </row>
    <row r="236" spans="1:61" x14ac:dyDescent="0.35">
      <c r="A236" s="70" t="s">
        <v>1018</v>
      </c>
      <c r="B236" s="83"/>
      <c r="C236" s="83"/>
      <c r="D236" s="84"/>
      <c r="E236" s="107"/>
      <c r="F236" s="80" t="s">
        <v>1815</v>
      </c>
      <c r="G236" s="108"/>
      <c r="H236" s="81"/>
      <c r="I236" s="87"/>
      <c r="J236" s="109"/>
      <c r="K236" s="81" t="s">
        <v>3953</v>
      </c>
      <c r="L236" s="110"/>
      <c r="M236" s="92"/>
      <c r="N236" s="92"/>
      <c r="O236" s="93"/>
      <c r="P236" s="94"/>
      <c r="Q236" s="94"/>
      <c r="R236" s="79"/>
      <c r="S236" s="79"/>
      <c r="T236" s="79"/>
      <c r="U236" s="79"/>
      <c r="V236" s="52"/>
      <c r="W236" s="52"/>
      <c r="X236" s="52"/>
      <c r="Y236" s="52"/>
      <c r="Z236" s="51"/>
      <c r="AA236" s="88">
        <v>236</v>
      </c>
      <c r="AB236" s="88"/>
      <c r="AC236" s="89"/>
      <c r="AD236" s="72" t="s">
        <v>2677</v>
      </c>
      <c r="AE236" s="72">
        <v>17</v>
      </c>
      <c r="AF236" s="72">
        <v>19</v>
      </c>
      <c r="AG236" s="72">
        <v>361</v>
      </c>
      <c r="AH236" s="72">
        <v>327</v>
      </c>
      <c r="AI236" s="72"/>
      <c r="AJ236" s="72"/>
      <c r="AK236" s="72"/>
      <c r="AL236" s="72"/>
      <c r="AM236" s="72"/>
      <c r="AN236" s="74">
        <v>42806.629131944443</v>
      </c>
      <c r="AO236" s="72"/>
      <c r="AP236" s="72" t="b">
        <v>1</v>
      </c>
      <c r="AQ236" s="72" t="b">
        <v>0</v>
      </c>
      <c r="AR236" s="72" t="b">
        <v>0</v>
      </c>
      <c r="AS236" s="72" t="s">
        <v>318</v>
      </c>
      <c r="AT236" s="72">
        <v>0</v>
      </c>
      <c r="AU236" s="72"/>
      <c r="AV236" s="72" t="b">
        <v>0</v>
      </c>
      <c r="AW236" s="72" t="s">
        <v>333</v>
      </c>
      <c r="AX236" s="76" t="s">
        <v>3697</v>
      </c>
      <c r="AY236" s="72" t="s">
        <v>66</v>
      </c>
      <c r="AZ236" s="50" t="s">
        <v>1514</v>
      </c>
      <c r="BA236" s="50" t="s">
        <v>1514</v>
      </c>
      <c r="BB236" s="50" t="s">
        <v>344</v>
      </c>
      <c r="BC236" s="50" t="s">
        <v>344</v>
      </c>
      <c r="BD236" s="50" t="s">
        <v>1611</v>
      </c>
      <c r="BE236" s="50" t="s">
        <v>1611</v>
      </c>
      <c r="BF236" s="114" t="s">
        <v>4262</v>
      </c>
      <c r="BG236" s="114" t="s">
        <v>4262</v>
      </c>
      <c r="BH236" s="114" t="s">
        <v>4493</v>
      </c>
      <c r="BI236" s="114" t="s">
        <v>4493</v>
      </c>
    </row>
    <row r="237" spans="1:61" x14ac:dyDescent="0.35">
      <c r="A237" s="70" t="s">
        <v>431</v>
      </c>
      <c r="B237" s="83"/>
      <c r="C237" s="83"/>
      <c r="D237" s="84"/>
      <c r="E237" s="107"/>
      <c r="F237" s="80" t="s">
        <v>541</v>
      </c>
      <c r="G237" s="108"/>
      <c r="H237" s="81"/>
      <c r="I237" s="87"/>
      <c r="J237" s="109"/>
      <c r="K237" s="81" t="s">
        <v>3954</v>
      </c>
      <c r="L237" s="110"/>
      <c r="M237" s="92"/>
      <c r="N237" s="92"/>
      <c r="O237" s="93"/>
      <c r="P237" s="94"/>
      <c r="Q237" s="94"/>
      <c r="R237" s="79"/>
      <c r="S237" s="79"/>
      <c r="T237" s="79"/>
      <c r="U237" s="79"/>
      <c r="V237" s="52"/>
      <c r="W237" s="52"/>
      <c r="X237" s="52"/>
      <c r="Y237" s="52"/>
      <c r="Z237" s="51"/>
      <c r="AA237" s="88">
        <v>237</v>
      </c>
      <c r="AB237" s="88"/>
      <c r="AC237" s="89"/>
      <c r="AD237" s="72" t="s">
        <v>431</v>
      </c>
      <c r="AE237" s="72">
        <v>238</v>
      </c>
      <c r="AF237" s="72">
        <v>33</v>
      </c>
      <c r="AG237" s="72">
        <v>14592</v>
      </c>
      <c r="AH237" s="72">
        <v>64</v>
      </c>
      <c r="AI237" s="72"/>
      <c r="AJ237" s="72" t="s">
        <v>676</v>
      </c>
      <c r="AK237" s="72"/>
      <c r="AL237" s="76" t="s">
        <v>722</v>
      </c>
      <c r="AM237" s="72"/>
      <c r="AN237" s="74">
        <v>42009.348344907405</v>
      </c>
      <c r="AO237" s="72"/>
      <c r="AP237" s="72" t="b">
        <v>0</v>
      </c>
      <c r="AQ237" s="72" t="b">
        <v>0</v>
      </c>
      <c r="AR237" s="72" t="b">
        <v>0</v>
      </c>
      <c r="AS237" s="72" t="s">
        <v>609</v>
      </c>
      <c r="AT237" s="72">
        <v>1</v>
      </c>
      <c r="AU237" s="76" t="s">
        <v>320</v>
      </c>
      <c r="AV237" s="72" t="b">
        <v>0</v>
      </c>
      <c r="AW237" s="72" t="s">
        <v>333</v>
      </c>
      <c r="AX237" s="76" t="s">
        <v>822</v>
      </c>
      <c r="AY237" s="72" t="s">
        <v>66</v>
      </c>
      <c r="AZ237" s="50" t="s">
        <v>490</v>
      </c>
      <c r="BA237" s="50" t="s">
        <v>490</v>
      </c>
      <c r="BB237" s="50" t="s">
        <v>509</v>
      </c>
      <c r="BC237" s="50" t="s">
        <v>509</v>
      </c>
      <c r="BD237" s="50"/>
      <c r="BE237" s="50"/>
      <c r="BF237" s="114" t="s">
        <v>4263</v>
      </c>
      <c r="BG237" s="114" t="s">
        <v>4263</v>
      </c>
      <c r="BH237" s="114" t="s">
        <v>4494</v>
      </c>
      <c r="BI237" s="114" t="s">
        <v>4494</v>
      </c>
    </row>
    <row r="238" spans="1:61" x14ac:dyDescent="0.35">
      <c r="A238" s="70" t="s">
        <v>438</v>
      </c>
      <c r="B238" s="83"/>
      <c r="C238" s="83"/>
      <c r="D238" s="84"/>
      <c r="E238" s="107"/>
      <c r="F238" s="80" t="s">
        <v>788</v>
      </c>
      <c r="G238" s="108"/>
      <c r="H238" s="81"/>
      <c r="I238" s="87"/>
      <c r="J238" s="109"/>
      <c r="K238" s="81" t="s">
        <v>854</v>
      </c>
      <c r="L238" s="110"/>
      <c r="M238" s="92"/>
      <c r="N238" s="92"/>
      <c r="O238" s="93"/>
      <c r="P238" s="94"/>
      <c r="Q238" s="94"/>
      <c r="R238" s="79"/>
      <c r="S238" s="79"/>
      <c r="T238" s="79"/>
      <c r="U238" s="79"/>
      <c r="V238" s="52"/>
      <c r="W238" s="52"/>
      <c r="X238" s="52"/>
      <c r="Y238" s="52"/>
      <c r="Z238" s="51"/>
      <c r="AA238" s="88">
        <v>238</v>
      </c>
      <c r="AB238" s="88"/>
      <c r="AC238" s="89"/>
      <c r="AD238" s="72" t="s">
        <v>622</v>
      </c>
      <c r="AE238" s="72">
        <v>1730</v>
      </c>
      <c r="AF238" s="72">
        <v>101836</v>
      </c>
      <c r="AG238" s="72">
        <v>10783</v>
      </c>
      <c r="AH238" s="72">
        <v>589</v>
      </c>
      <c r="AI238" s="72"/>
      <c r="AJ238" s="72" t="s">
        <v>677</v>
      </c>
      <c r="AK238" s="72" t="s">
        <v>700</v>
      </c>
      <c r="AL238" s="76" t="s">
        <v>723</v>
      </c>
      <c r="AM238" s="72"/>
      <c r="AN238" s="74">
        <v>40480.357060185182</v>
      </c>
      <c r="AO238" s="76" t="s">
        <v>757</v>
      </c>
      <c r="AP238" s="72" t="b">
        <v>0</v>
      </c>
      <c r="AQ238" s="72" t="b">
        <v>0</v>
      </c>
      <c r="AR238" s="72" t="b">
        <v>0</v>
      </c>
      <c r="AS238" s="72" t="s">
        <v>237</v>
      </c>
      <c r="AT238" s="72">
        <v>4075</v>
      </c>
      <c r="AU238" s="76" t="s">
        <v>772</v>
      </c>
      <c r="AV238" s="72" t="b">
        <v>0</v>
      </c>
      <c r="AW238" s="72" t="s">
        <v>333</v>
      </c>
      <c r="AX238" s="76" t="s">
        <v>823</v>
      </c>
      <c r="AY238" s="72" t="s">
        <v>65</v>
      </c>
      <c r="AZ238" s="50"/>
      <c r="BA238" s="50"/>
      <c r="BB238" s="50"/>
      <c r="BC238" s="50"/>
      <c r="BD238" s="50"/>
      <c r="BE238" s="50"/>
      <c r="BF238" s="50"/>
      <c r="BG238" s="50"/>
      <c r="BH238" s="50"/>
      <c r="BI238" s="50"/>
    </row>
    <row r="239" spans="1:61" x14ac:dyDescent="0.35">
      <c r="A239" s="70" t="s">
        <v>1019</v>
      </c>
      <c r="B239" s="83"/>
      <c r="C239" s="83"/>
      <c r="D239" s="84"/>
      <c r="E239" s="107"/>
      <c r="F239" s="80" t="s">
        <v>3493</v>
      </c>
      <c r="G239" s="108"/>
      <c r="H239" s="81"/>
      <c r="I239" s="87"/>
      <c r="J239" s="109"/>
      <c r="K239" s="81" t="s">
        <v>3955</v>
      </c>
      <c r="L239" s="110"/>
      <c r="M239" s="92"/>
      <c r="N239" s="92"/>
      <c r="O239" s="93"/>
      <c r="P239" s="94"/>
      <c r="Q239" s="94"/>
      <c r="R239" s="79"/>
      <c r="S239" s="79"/>
      <c r="T239" s="79"/>
      <c r="U239" s="79"/>
      <c r="V239" s="52"/>
      <c r="W239" s="52"/>
      <c r="X239" s="52"/>
      <c r="Y239" s="52"/>
      <c r="Z239" s="51"/>
      <c r="AA239" s="88">
        <v>239</v>
      </c>
      <c r="AB239" s="88"/>
      <c r="AC239" s="89"/>
      <c r="AD239" s="72" t="s">
        <v>2678</v>
      </c>
      <c r="AE239" s="72">
        <v>2914</v>
      </c>
      <c r="AF239" s="72">
        <v>2836</v>
      </c>
      <c r="AG239" s="72">
        <v>41050</v>
      </c>
      <c r="AH239" s="72">
        <v>0</v>
      </c>
      <c r="AI239" s="72"/>
      <c r="AJ239" s="72" t="s">
        <v>2870</v>
      </c>
      <c r="AK239" s="72"/>
      <c r="AL239" s="72"/>
      <c r="AM239" s="72"/>
      <c r="AN239" s="74">
        <v>41599.322106481479</v>
      </c>
      <c r="AO239" s="72"/>
      <c r="AP239" s="72" t="b">
        <v>1</v>
      </c>
      <c r="AQ239" s="72" t="b">
        <v>0</v>
      </c>
      <c r="AR239" s="72" t="b">
        <v>0</v>
      </c>
      <c r="AS239" s="72" t="s">
        <v>237</v>
      </c>
      <c r="AT239" s="72">
        <v>42</v>
      </c>
      <c r="AU239" s="76" t="s">
        <v>320</v>
      </c>
      <c r="AV239" s="72" t="b">
        <v>0</v>
      </c>
      <c r="AW239" s="72" t="s">
        <v>333</v>
      </c>
      <c r="AX239" s="76" t="s">
        <v>3698</v>
      </c>
      <c r="AY239" s="72" t="s">
        <v>66</v>
      </c>
      <c r="AZ239" s="50" t="s">
        <v>1515</v>
      </c>
      <c r="BA239" s="50" t="s">
        <v>1515</v>
      </c>
      <c r="BB239" s="50" t="s">
        <v>230</v>
      </c>
      <c r="BC239" s="50" t="s">
        <v>230</v>
      </c>
      <c r="BD239" s="50"/>
      <c r="BE239" s="50"/>
      <c r="BF239" s="114" t="s">
        <v>4264</v>
      </c>
      <c r="BG239" s="114" t="s">
        <v>4264</v>
      </c>
      <c r="BH239" s="114" t="s">
        <v>4495</v>
      </c>
      <c r="BI239" s="114" t="s">
        <v>4495</v>
      </c>
    </row>
    <row r="240" spans="1:61" x14ac:dyDescent="0.35">
      <c r="A240" s="70" t="s">
        <v>1020</v>
      </c>
      <c r="B240" s="83"/>
      <c r="C240" s="83"/>
      <c r="D240" s="84"/>
      <c r="E240" s="107"/>
      <c r="F240" s="80" t="s">
        <v>1816</v>
      </c>
      <c r="G240" s="108"/>
      <c r="H240" s="81"/>
      <c r="I240" s="87"/>
      <c r="J240" s="109"/>
      <c r="K240" s="81" t="s">
        <v>3956</v>
      </c>
      <c r="L240" s="110"/>
      <c r="M240" s="92"/>
      <c r="N240" s="92"/>
      <c r="O240" s="93"/>
      <c r="P240" s="94"/>
      <c r="Q240" s="94"/>
      <c r="R240" s="79"/>
      <c r="S240" s="79"/>
      <c r="T240" s="79"/>
      <c r="U240" s="79"/>
      <c r="V240" s="52"/>
      <c r="W240" s="52"/>
      <c r="X240" s="52"/>
      <c r="Y240" s="52"/>
      <c r="Z240" s="51"/>
      <c r="AA240" s="88">
        <v>240</v>
      </c>
      <c r="AB240" s="88"/>
      <c r="AC240" s="89"/>
      <c r="AD240" s="72" t="s">
        <v>2679</v>
      </c>
      <c r="AE240" s="72">
        <v>753</v>
      </c>
      <c r="AF240" s="72">
        <v>77</v>
      </c>
      <c r="AG240" s="72">
        <v>982</v>
      </c>
      <c r="AH240" s="72">
        <v>3</v>
      </c>
      <c r="AI240" s="72"/>
      <c r="AJ240" s="72" t="s">
        <v>2871</v>
      </c>
      <c r="AK240" s="72" t="s">
        <v>3010</v>
      </c>
      <c r="AL240" s="72"/>
      <c r="AM240" s="72"/>
      <c r="AN240" s="74">
        <v>42325.441192129627</v>
      </c>
      <c r="AO240" s="76" t="s">
        <v>3329</v>
      </c>
      <c r="AP240" s="72" t="b">
        <v>1</v>
      </c>
      <c r="AQ240" s="72" t="b">
        <v>0</v>
      </c>
      <c r="AR240" s="72" t="b">
        <v>1</v>
      </c>
      <c r="AS240" s="72" t="s">
        <v>241</v>
      </c>
      <c r="AT240" s="72">
        <v>14</v>
      </c>
      <c r="AU240" s="76" t="s">
        <v>320</v>
      </c>
      <c r="AV240" s="72" t="b">
        <v>0</v>
      </c>
      <c r="AW240" s="72" t="s">
        <v>333</v>
      </c>
      <c r="AX240" s="76" t="s">
        <v>3699</v>
      </c>
      <c r="AY240" s="72" t="s">
        <v>66</v>
      </c>
      <c r="AZ240" s="50" t="s">
        <v>4083</v>
      </c>
      <c r="BA240" s="50" t="s">
        <v>4083</v>
      </c>
      <c r="BB240" s="50" t="s">
        <v>229</v>
      </c>
      <c r="BC240" s="50" t="s">
        <v>229</v>
      </c>
      <c r="BD240" s="50" t="s">
        <v>1633</v>
      </c>
      <c r="BE240" s="50" t="s">
        <v>1633</v>
      </c>
      <c r="BF240" s="114" t="s">
        <v>4265</v>
      </c>
      <c r="BG240" s="114" t="s">
        <v>4326</v>
      </c>
      <c r="BH240" s="114" t="s">
        <v>4496</v>
      </c>
      <c r="BI240" s="114" t="s">
        <v>4559</v>
      </c>
    </row>
    <row r="241" spans="1:61" x14ac:dyDescent="0.35">
      <c r="A241" s="70" t="s">
        <v>1021</v>
      </c>
      <c r="B241" s="83"/>
      <c r="C241" s="83"/>
      <c r="D241" s="84"/>
      <c r="E241" s="107"/>
      <c r="F241" s="80" t="s">
        <v>1817</v>
      </c>
      <c r="G241" s="108"/>
      <c r="H241" s="81"/>
      <c r="I241" s="87"/>
      <c r="J241" s="109"/>
      <c r="K241" s="81" t="s">
        <v>3957</v>
      </c>
      <c r="L241" s="110"/>
      <c r="M241" s="92"/>
      <c r="N241" s="92"/>
      <c r="O241" s="93"/>
      <c r="P241" s="94"/>
      <c r="Q241" s="94"/>
      <c r="R241" s="79"/>
      <c r="S241" s="79"/>
      <c r="T241" s="79"/>
      <c r="U241" s="79"/>
      <c r="V241" s="52"/>
      <c r="W241" s="52"/>
      <c r="X241" s="52"/>
      <c r="Y241" s="52"/>
      <c r="Z241" s="51"/>
      <c r="AA241" s="88">
        <v>241</v>
      </c>
      <c r="AB241" s="88"/>
      <c r="AC241" s="89"/>
      <c r="AD241" s="72" t="s">
        <v>2680</v>
      </c>
      <c r="AE241" s="72">
        <v>56524</v>
      </c>
      <c r="AF241" s="72">
        <v>57717</v>
      </c>
      <c r="AG241" s="72">
        <v>1016693</v>
      </c>
      <c r="AH241" s="72">
        <v>156</v>
      </c>
      <c r="AI241" s="72">
        <v>-14400</v>
      </c>
      <c r="AJ241" s="72" t="s">
        <v>2872</v>
      </c>
      <c r="AK241" s="72" t="s">
        <v>2912</v>
      </c>
      <c r="AL241" s="76" t="s">
        <v>3146</v>
      </c>
      <c r="AM241" s="72" t="s">
        <v>384</v>
      </c>
      <c r="AN241" s="74">
        <v>40244.903645833336</v>
      </c>
      <c r="AO241" s="72"/>
      <c r="AP241" s="72" t="b">
        <v>0</v>
      </c>
      <c r="AQ241" s="72" t="b">
        <v>0</v>
      </c>
      <c r="AR241" s="72" t="b">
        <v>1</v>
      </c>
      <c r="AS241" s="72" t="s">
        <v>238</v>
      </c>
      <c r="AT241" s="72">
        <v>1112</v>
      </c>
      <c r="AU241" s="76" t="s">
        <v>3416</v>
      </c>
      <c r="AV241" s="72" t="b">
        <v>0</v>
      </c>
      <c r="AW241" s="72" t="s">
        <v>333</v>
      </c>
      <c r="AX241" s="76" t="s">
        <v>3700</v>
      </c>
      <c r="AY241" s="72" t="s">
        <v>66</v>
      </c>
      <c r="AZ241" s="50" t="s">
        <v>1466</v>
      </c>
      <c r="BA241" s="50" t="s">
        <v>1466</v>
      </c>
      <c r="BB241" s="50" t="s">
        <v>1584</v>
      </c>
      <c r="BC241" s="50" t="s">
        <v>1584</v>
      </c>
      <c r="BD241" s="50" t="s">
        <v>1021</v>
      </c>
      <c r="BE241" s="50" t="s">
        <v>1021</v>
      </c>
      <c r="BF241" s="114" t="s">
        <v>4266</v>
      </c>
      <c r="BG241" s="114" t="s">
        <v>4266</v>
      </c>
      <c r="BH241" s="114" t="s">
        <v>4497</v>
      </c>
      <c r="BI241" s="114" t="s">
        <v>4497</v>
      </c>
    </row>
    <row r="242" spans="1:61" x14ac:dyDescent="0.35">
      <c r="A242" s="70" t="s">
        <v>1022</v>
      </c>
      <c r="B242" s="83"/>
      <c r="C242" s="83"/>
      <c r="D242" s="84"/>
      <c r="E242" s="107"/>
      <c r="F242" s="80" t="s">
        <v>1818</v>
      </c>
      <c r="G242" s="108"/>
      <c r="H242" s="81"/>
      <c r="I242" s="87"/>
      <c r="J242" s="109"/>
      <c r="K242" s="81" t="s">
        <v>3958</v>
      </c>
      <c r="L242" s="110"/>
      <c r="M242" s="92"/>
      <c r="N242" s="92"/>
      <c r="O242" s="93"/>
      <c r="P242" s="94"/>
      <c r="Q242" s="94"/>
      <c r="R242" s="79"/>
      <c r="S242" s="79"/>
      <c r="T242" s="79"/>
      <c r="U242" s="79"/>
      <c r="V242" s="52"/>
      <c r="W242" s="52"/>
      <c r="X242" s="52"/>
      <c r="Y242" s="52"/>
      <c r="Z242" s="51"/>
      <c r="AA242" s="88">
        <v>242</v>
      </c>
      <c r="AB242" s="88"/>
      <c r="AC242" s="89"/>
      <c r="AD242" s="72" t="s">
        <v>2681</v>
      </c>
      <c r="AE242" s="72">
        <v>64</v>
      </c>
      <c r="AF242" s="72">
        <v>172</v>
      </c>
      <c r="AG242" s="72">
        <v>973</v>
      </c>
      <c r="AH242" s="72">
        <v>56</v>
      </c>
      <c r="AI242" s="72">
        <v>25200</v>
      </c>
      <c r="AJ242" s="72" t="s">
        <v>2873</v>
      </c>
      <c r="AK242" s="72" t="s">
        <v>3011</v>
      </c>
      <c r="AL242" s="76" t="s">
        <v>3147</v>
      </c>
      <c r="AM242" s="72" t="s">
        <v>2944</v>
      </c>
      <c r="AN242" s="74">
        <v>40831.701249999998</v>
      </c>
      <c r="AO242" s="76" t="s">
        <v>3330</v>
      </c>
      <c r="AP242" s="72" t="b">
        <v>0</v>
      </c>
      <c r="AQ242" s="72" t="b">
        <v>0</v>
      </c>
      <c r="AR242" s="72" t="b">
        <v>1</v>
      </c>
      <c r="AS242" s="72" t="s">
        <v>761</v>
      </c>
      <c r="AT242" s="72">
        <v>0</v>
      </c>
      <c r="AU242" s="76" t="s">
        <v>3417</v>
      </c>
      <c r="AV242" s="72" t="b">
        <v>0</v>
      </c>
      <c r="AW242" s="72" t="s">
        <v>333</v>
      </c>
      <c r="AX242" s="76" t="s">
        <v>3701</v>
      </c>
      <c r="AY242" s="72" t="s">
        <v>66</v>
      </c>
      <c r="AZ242" s="50"/>
      <c r="BA242" s="50"/>
      <c r="BB242" s="50"/>
      <c r="BC242" s="50"/>
      <c r="BD242" s="50"/>
      <c r="BE242" s="50"/>
      <c r="BF242" s="114" t="s">
        <v>4267</v>
      </c>
      <c r="BG242" s="114" t="s">
        <v>4267</v>
      </c>
      <c r="BH242" s="114" t="s">
        <v>4498</v>
      </c>
      <c r="BI242" s="114" t="s">
        <v>4498</v>
      </c>
    </row>
    <row r="243" spans="1:61" x14ac:dyDescent="0.35">
      <c r="A243" s="70" t="s">
        <v>1023</v>
      </c>
      <c r="B243" s="83"/>
      <c r="C243" s="83"/>
      <c r="D243" s="84"/>
      <c r="E243" s="107"/>
      <c r="F243" s="80" t="s">
        <v>1819</v>
      </c>
      <c r="G243" s="108"/>
      <c r="H243" s="81"/>
      <c r="I243" s="87"/>
      <c r="J243" s="109"/>
      <c r="K243" s="81" t="s">
        <v>3959</v>
      </c>
      <c r="L243" s="110"/>
      <c r="M243" s="92"/>
      <c r="N243" s="92"/>
      <c r="O243" s="93"/>
      <c r="P243" s="94"/>
      <c r="Q243" s="94"/>
      <c r="R243" s="79"/>
      <c r="S243" s="79"/>
      <c r="T243" s="79"/>
      <c r="U243" s="79"/>
      <c r="V243" s="52"/>
      <c r="W243" s="52"/>
      <c r="X243" s="52"/>
      <c r="Y243" s="52"/>
      <c r="Z243" s="51"/>
      <c r="AA243" s="88">
        <v>243</v>
      </c>
      <c r="AB243" s="88"/>
      <c r="AC243" s="89"/>
      <c r="AD243" s="72" t="s">
        <v>2472</v>
      </c>
      <c r="AE243" s="72">
        <v>3</v>
      </c>
      <c r="AF243" s="72">
        <v>34305</v>
      </c>
      <c r="AG243" s="72">
        <v>53533</v>
      </c>
      <c r="AH243" s="72">
        <v>0</v>
      </c>
      <c r="AI243" s="72">
        <v>-7200</v>
      </c>
      <c r="AJ243" s="72" t="s">
        <v>2874</v>
      </c>
      <c r="AK243" s="72" t="s">
        <v>3012</v>
      </c>
      <c r="AL243" s="76" t="s">
        <v>3148</v>
      </c>
      <c r="AM243" s="72" t="s">
        <v>379</v>
      </c>
      <c r="AN243" s="74">
        <v>40757.629687499997</v>
      </c>
      <c r="AO243" s="72"/>
      <c r="AP243" s="72" t="b">
        <v>0</v>
      </c>
      <c r="AQ243" s="72" t="b">
        <v>0</v>
      </c>
      <c r="AR243" s="72" t="b">
        <v>0</v>
      </c>
      <c r="AS243" s="72" t="s">
        <v>237</v>
      </c>
      <c r="AT243" s="72">
        <v>568</v>
      </c>
      <c r="AU243" s="76" t="s">
        <v>3418</v>
      </c>
      <c r="AV243" s="72" t="b">
        <v>0</v>
      </c>
      <c r="AW243" s="72" t="s">
        <v>333</v>
      </c>
      <c r="AX243" s="76" t="s">
        <v>3702</v>
      </c>
      <c r="AY243" s="72" t="s">
        <v>66</v>
      </c>
      <c r="AZ243" s="50" t="s">
        <v>1518</v>
      </c>
      <c r="BA243" s="50" t="s">
        <v>1518</v>
      </c>
      <c r="BB243" s="50" t="s">
        <v>1586</v>
      </c>
      <c r="BC243" s="50" t="s">
        <v>1586</v>
      </c>
      <c r="BD243" s="50"/>
      <c r="BE243" s="50"/>
      <c r="BF243" s="114" t="s">
        <v>4268</v>
      </c>
      <c r="BG243" s="114" t="s">
        <v>4268</v>
      </c>
      <c r="BH243" s="114" t="s">
        <v>4499</v>
      </c>
      <c r="BI243" s="114" t="s">
        <v>4499</v>
      </c>
    </row>
    <row r="244" spans="1:61" x14ac:dyDescent="0.35">
      <c r="A244" s="70" t="s">
        <v>1024</v>
      </c>
      <c r="B244" s="83"/>
      <c r="C244" s="83"/>
      <c r="D244" s="84"/>
      <c r="E244" s="107"/>
      <c r="F244" s="80" t="s">
        <v>331</v>
      </c>
      <c r="G244" s="108"/>
      <c r="H244" s="81"/>
      <c r="I244" s="87"/>
      <c r="J244" s="109"/>
      <c r="K244" s="81" t="s">
        <v>3960</v>
      </c>
      <c r="L244" s="110"/>
      <c r="M244" s="92"/>
      <c r="N244" s="92"/>
      <c r="O244" s="93"/>
      <c r="P244" s="94"/>
      <c r="Q244" s="94"/>
      <c r="R244" s="79"/>
      <c r="S244" s="79"/>
      <c r="T244" s="79"/>
      <c r="U244" s="79"/>
      <c r="V244" s="52"/>
      <c r="W244" s="52"/>
      <c r="X244" s="52"/>
      <c r="Y244" s="52"/>
      <c r="Z244" s="51"/>
      <c r="AA244" s="88">
        <v>244</v>
      </c>
      <c r="AB244" s="88"/>
      <c r="AC244" s="89"/>
      <c r="AD244" s="72" t="s">
        <v>2682</v>
      </c>
      <c r="AE244" s="72">
        <v>560</v>
      </c>
      <c r="AF244" s="72">
        <v>543</v>
      </c>
      <c r="AG244" s="72">
        <v>24994</v>
      </c>
      <c r="AH244" s="72">
        <v>0</v>
      </c>
      <c r="AI244" s="72"/>
      <c r="AJ244" s="72"/>
      <c r="AK244" s="72" t="s">
        <v>3013</v>
      </c>
      <c r="AL244" s="72"/>
      <c r="AM244" s="72"/>
      <c r="AN244" s="74">
        <v>41884.160717592589</v>
      </c>
      <c r="AO244" s="72"/>
      <c r="AP244" s="72" t="b">
        <v>1</v>
      </c>
      <c r="AQ244" s="72" t="b">
        <v>1</v>
      </c>
      <c r="AR244" s="72" t="b">
        <v>0</v>
      </c>
      <c r="AS244" s="72" t="s">
        <v>237</v>
      </c>
      <c r="AT244" s="72">
        <v>34</v>
      </c>
      <c r="AU244" s="76" t="s">
        <v>320</v>
      </c>
      <c r="AV244" s="72" t="b">
        <v>0</v>
      </c>
      <c r="AW244" s="72" t="s">
        <v>333</v>
      </c>
      <c r="AX244" s="76" t="s">
        <v>3703</v>
      </c>
      <c r="AY244" s="72" t="s">
        <v>66</v>
      </c>
      <c r="AZ244" s="50" t="s">
        <v>1519</v>
      </c>
      <c r="BA244" s="50" t="s">
        <v>1519</v>
      </c>
      <c r="BB244" s="50" t="s">
        <v>230</v>
      </c>
      <c r="BC244" s="50" t="s">
        <v>230</v>
      </c>
      <c r="BD244" s="50"/>
      <c r="BE244" s="50"/>
      <c r="BF244" s="114" t="s">
        <v>4269</v>
      </c>
      <c r="BG244" s="114" t="s">
        <v>4269</v>
      </c>
      <c r="BH244" s="114" t="s">
        <v>4500</v>
      </c>
      <c r="BI244" s="114" t="s">
        <v>4500</v>
      </c>
    </row>
    <row r="245" spans="1:61" x14ac:dyDescent="0.35">
      <c r="A245" s="70" t="s">
        <v>432</v>
      </c>
      <c r="B245" s="83"/>
      <c r="C245" s="83"/>
      <c r="D245" s="84"/>
      <c r="E245" s="107"/>
      <c r="F245" s="80" t="s">
        <v>542</v>
      </c>
      <c r="G245" s="108"/>
      <c r="H245" s="81"/>
      <c r="I245" s="87"/>
      <c r="J245" s="109"/>
      <c r="K245" s="81" t="s">
        <v>855</v>
      </c>
      <c r="L245" s="110"/>
      <c r="M245" s="92"/>
      <c r="N245" s="92"/>
      <c r="O245" s="93"/>
      <c r="P245" s="94"/>
      <c r="Q245" s="94"/>
      <c r="R245" s="79"/>
      <c r="S245" s="79"/>
      <c r="T245" s="79"/>
      <c r="U245" s="79"/>
      <c r="V245" s="52"/>
      <c r="W245" s="52"/>
      <c r="X245" s="52"/>
      <c r="Y245" s="52"/>
      <c r="Z245" s="51"/>
      <c r="AA245" s="88">
        <v>245</v>
      </c>
      <c r="AB245" s="88"/>
      <c r="AC245" s="89"/>
      <c r="AD245" s="72" t="s">
        <v>650</v>
      </c>
      <c r="AE245" s="72">
        <v>3082</v>
      </c>
      <c r="AF245" s="72">
        <v>1444</v>
      </c>
      <c r="AG245" s="72">
        <v>11369</v>
      </c>
      <c r="AH245" s="72">
        <v>178</v>
      </c>
      <c r="AI245" s="72">
        <v>3600</v>
      </c>
      <c r="AJ245" s="72" t="s">
        <v>678</v>
      </c>
      <c r="AK245" s="72" t="s">
        <v>701</v>
      </c>
      <c r="AL245" s="76" t="s">
        <v>724</v>
      </c>
      <c r="AM245" s="72" t="s">
        <v>305</v>
      </c>
      <c r="AN245" s="74">
        <v>41953.823703703703</v>
      </c>
      <c r="AO245" s="76" t="s">
        <v>758</v>
      </c>
      <c r="AP245" s="72" t="b">
        <v>0</v>
      </c>
      <c r="AQ245" s="72" t="b">
        <v>0</v>
      </c>
      <c r="AR245" s="72" t="b">
        <v>0</v>
      </c>
      <c r="AS245" s="72" t="s">
        <v>242</v>
      </c>
      <c r="AT245" s="72">
        <v>13</v>
      </c>
      <c r="AU245" s="76" t="s">
        <v>320</v>
      </c>
      <c r="AV245" s="72" t="b">
        <v>0</v>
      </c>
      <c r="AW245" s="72" t="s">
        <v>333</v>
      </c>
      <c r="AX245" s="76" t="s">
        <v>824</v>
      </c>
      <c r="AY245" s="72" t="s">
        <v>66</v>
      </c>
      <c r="AZ245" s="50" t="s">
        <v>491</v>
      </c>
      <c r="BA245" s="50" t="s">
        <v>491</v>
      </c>
      <c r="BB245" s="50" t="s">
        <v>350</v>
      </c>
      <c r="BC245" s="50" t="s">
        <v>350</v>
      </c>
      <c r="BD245" s="50"/>
      <c r="BE245" s="50"/>
      <c r="BF245" s="114" t="s">
        <v>4270</v>
      </c>
      <c r="BG245" s="114" t="s">
        <v>4270</v>
      </c>
      <c r="BH245" s="114" t="s">
        <v>4501</v>
      </c>
      <c r="BI245" s="114" t="s">
        <v>4501</v>
      </c>
    </row>
    <row r="246" spans="1:61" x14ac:dyDescent="0.35">
      <c r="A246" s="70" t="s">
        <v>439</v>
      </c>
      <c r="B246" s="83"/>
      <c r="C246" s="83"/>
      <c r="D246" s="84"/>
      <c r="E246" s="107"/>
      <c r="F246" s="80" t="s">
        <v>789</v>
      </c>
      <c r="G246" s="108"/>
      <c r="H246" s="81"/>
      <c r="I246" s="87"/>
      <c r="J246" s="109"/>
      <c r="K246" s="81" t="s">
        <v>856</v>
      </c>
      <c r="L246" s="110"/>
      <c r="M246" s="92"/>
      <c r="N246" s="92"/>
      <c r="O246" s="93"/>
      <c r="P246" s="94"/>
      <c r="Q246" s="94"/>
      <c r="R246" s="79"/>
      <c r="S246" s="79"/>
      <c r="T246" s="79"/>
      <c r="U246" s="79"/>
      <c r="V246" s="52"/>
      <c r="W246" s="52"/>
      <c r="X246" s="52"/>
      <c r="Y246" s="52"/>
      <c r="Z246" s="51"/>
      <c r="AA246" s="88">
        <v>246</v>
      </c>
      <c r="AB246" s="88"/>
      <c r="AC246" s="89"/>
      <c r="AD246" s="72" t="s">
        <v>651</v>
      </c>
      <c r="AE246" s="72">
        <v>32772</v>
      </c>
      <c r="AF246" s="72">
        <v>2704020</v>
      </c>
      <c r="AG246" s="72">
        <v>25301</v>
      </c>
      <c r="AH246" s="72">
        <v>4531</v>
      </c>
      <c r="AI246" s="72">
        <v>-14400</v>
      </c>
      <c r="AJ246" s="72" t="s">
        <v>679</v>
      </c>
      <c r="AK246" s="72" t="s">
        <v>702</v>
      </c>
      <c r="AL246" s="76" t="s">
        <v>725</v>
      </c>
      <c r="AM246" s="72" t="s">
        <v>304</v>
      </c>
      <c r="AN246" s="74">
        <v>39442.224247685182</v>
      </c>
      <c r="AO246" s="76" t="s">
        <v>759</v>
      </c>
      <c r="AP246" s="72" t="b">
        <v>0</v>
      </c>
      <c r="AQ246" s="72" t="b">
        <v>0</v>
      </c>
      <c r="AR246" s="72" t="b">
        <v>1</v>
      </c>
      <c r="AS246" s="72" t="s">
        <v>237</v>
      </c>
      <c r="AT246" s="72">
        <v>16476</v>
      </c>
      <c r="AU246" s="76" t="s">
        <v>773</v>
      </c>
      <c r="AV246" s="72" t="b">
        <v>1</v>
      </c>
      <c r="AW246" s="72" t="s">
        <v>333</v>
      </c>
      <c r="AX246" s="76" t="s">
        <v>825</v>
      </c>
      <c r="AY246" s="72" t="s">
        <v>65</v>
      </c>
      <c r="AZ246" s="50"/>
      <c r="BA246" s="50"/>
      <c r="BB246" s="50"/>
      <c r="BC246" s="50"/>
      <c r="BD246" s="50"/>
      <c r="BE246" s="50"/>
      <c r="BF246" s="50"/>
      <c r="BG246" s="50"/>
      <c r="BH246" s="50"/>
      <c r="BI246" s="50"/>
    </row>
    <row r="247" spans="1:61" x14ac:dyDescent="0.35">
      <c r="A247" s="70" t="s">
        <v>1025</v>
      </c>
      <c r="B247" s="83"/>
      <c r="C247" s="83"/>
      <c r="D247" s="84"/>
      <c r="E247" s="107"/>
      <c r="F247" s="80" t="s">
        <v>1820</v>
      </c>
      <c r="G247" s="108"/>
      <c r="H247" s="81"/>
      <c r="I247" s="87"/>
      <c r="J247" s="109"/>
      <c r="K247" s="81" t="s">
        <v>3961</v>
      </c>
      <c r="L247" s="110"/>
      <c r="M247" s="92"/>
      <c r="N247" s="92"/>
      <c r="O247" s="93"/>
      <c r="P247" s="94"/>
      <c r="Q247" s="94"/>
      <c r="R247" s="79"/>
      <c r="S247" s="79"/>
      <c r="T247" s="79"/>
      <c r="U247" s="79"/>
      <c r="V247" s="52"/>
      <c r="W247" s="52"/>
      <c r="X247" s="52"/>
      <c r="Y247" s="52"/>
      <c r="Z247" s="51"/>
      <c r="AA247" s="88">
        <v>247</v>
      </c>
      <c r="AB247" s="88"/>
      <c r="AC247" s="89"/>
      <c r="AD247" s="72" t="s">
        <v>2683</v>
      </c>
      <c r="AE247" s="72">
        <v>591</v>
      </c>
      <c r="AF247" s="72">
        <v>108</v>
      </c>
      <c r="AG247" s="72">
        <v>207</v>
      </c>
      <c r="AH247" s="72">
        <v>0</v>
      </c>
      <c r="AI247" s="72"/>
      <c r="AJ247" s="72"/>
      <c r="AK247" s="72"/>
      <c r="AL247" s="72"/>
      <c r="AM247" s="72"/>
      <c r="AN247" s="74">
        <v>41491.84915509259</v>
      </c>
      <c r="AO247" s="72"/>
      <c r="AP247" s="72" t="b">
        <v>1</v>
      </c>
      <c r="AQ247" s="72" t="b">
        <v>0</v>
      </c>
      <c r="AR247" s="72" t="b">
        <v>1</v>
      </c>
      <c r="AS247" s="72" t="s">
        <v>240</v>
      </c>
      <c r="AT247" s="72">
        <v>4</v>
      </c>
      <c r="AU247" s="76" t="s">
        <v>320</v>
      </c>
      <c r="AV247" s="72" t="b">
        <v>0</v>
      </c>
      <c r="AW247" s="72" t="s">
        <v>333</v>
      </c>
      <c r="AX247" s="76" t="s">
        <v>3704</v>
      </c>
      <c r="AY247" s="72" t="s">
        <v>66</v>
      </c>
      <c r="AZ247" s="50" t="s">
        <v>1520</v>
      </c>
      <c r="BA247" s="50" t="s">
        <v>1520</v>
      </c>
      <c r="BB247" s="50" t="s">
        <v>1596</v>
      </c>
      <c r="BC247" s="50" t="s">
        <v>1596</v>
      </c>
      <c r="BD247" s="50" t="s">
        <v>1634</v>
      </c>
      <c r="BE247" s="50" t="s">
        <v>1634</v>
      </c>
      <c r="BF247" s="114" t="s">
        <v>4271</v>
      </c>
      <c r="BG247" s="114" t="s">
        <v>4271</v>
      </c>
      <c r="BH247" s="114" t="s">
        <v>4502</v>
      </c>
      <c r="BI247" s="114" t="s">
        <v>4502</v>
      </c>
    </row>
    <row r="248" spans="1:61" x14ac:dyDescent="0.35">
      <c r="A248" s="70" t="s">
        <v>1026</v>
      </c>
      <c r="B248" s="83"/>
      <c r="C248" s="83"/>
      <c r="D248" s="84"/>
      <c r="E248" s="107"/>
      <c r="F248" s="80" t="s">
        <v>3494</v>
      </c>
      <c r="G248" s="108"/>
      <c r="H248" s="81"/>
      <c r="I248" s="87"/>
      <c r="J248" s="109"/>
      <c r="K248" s="81" t="s">
        <v>3962</v>
      </c>
      <c r="L248" s="110"/>
      <c r="M248" s="92"/>
      <c r="N248" s="92"/>
      <c r="O248" s="93"/>
      <c r="P248" s="94"/>
      <c r="Q248" s="94"/>
      <c r="R248" s="79"/>
      <c r="S248" s="79"/>
      <c r="T248" s="79"/>
      <c r="U248" s="79"/>
      <c r="V248" s="52"/>
      <c r="W248" s="52"/>
      <c r="X248" s="52"/>
      <c r="Y248" s="52"/>
      <c r="Z248" s="51"/>
      <c r="AA248" s="88">
        <v>248</v>
      </c>
      <c r="AB248" s="88"/>
      <c r="AC248" s="89"/>
      <c r="AD248" s="72" t="s">
        <v>2684</v>
      </c>
      <c r="AE248" s="72">
        <v>5572</v>
      </c>
      <c r="AF248" s="72">
        <v>5517</v>
      </c>
      <c r="AG248" s="72">
        <v>23152</v>
      </c>
      <c r="AH248" s="72">
        <v>576</v>
      </c>
      <c r="AI248" s="72"/>
      <c r="AJ248" s="72" t="s">
        <v>2875</v>
      </c>
      <c r="AK248" s="72" t="s">
        <v>3014</v>
      </c>
      <c r="AL248" s="72"/>
      <c r="AM248" s="72"/>
      <c r="AN248" s="74">
        <v>42642.299479166664</v>
      </c>
      <c r="AO248" s="76" t="s">
        <v>3331</v>
      </c>
      <c r="AP248" s="72" t="b">
        <v>1</v>
      </c>
      <c r="AQ248" s="72" t="b">
        <v>0</v>
      </c>
      <c r="AR248" s="72" t="b">
        <v>0</v>
      </c>
      <c r="AS248" s="72" t="s">
        <v>317</v>
      </c>
      <c r="AT248" s="72">
        <v>39</v>
      </c>
      <c r="AU248" s="72"/>
      <c r="AV248" s="72" t="b">
        <v>0</v>
      </c>
      <c r="AW248" s="72" t="s">
        <v>333</v>
      </c>
      <c r="AX248" s="76" t="s">
        <v>3705</v>
      </c>
      <c r="AY248" s="72" t="s">
        <v>66</v>
      </c>
      <c r="AZ248" s="50"/>
      <c r="BA248" s="50"/>
      <c r="BB248" s="50"/>
      <c r="BC248" s="50"/>
      <c r="BD248" s="50"/>
      <c r="BE248" s="50"/>
      <c r="BF248" s="114" t="s">
        <v>4272</v>
      </c>
      <c r="BG248" s="114" t="s">
        <v>4327</v>
      </c>
      <c r="BH248" s="114" t="s">
        <v>4503</v>
      </c>
      <c r="BI248" s="114" t="s">
        <v>4560</v>
      </c>
    </row>
    <row r="249" spans="1:61" x14ac:dyDescent="0.35">
      <c r="A249" s="70" t="s">
        <v>1027</v>
      </c>
      <c r="B249" s="83"/>
      <c r="C249" s="83"/>
      <c r="D249" s="84"/>
      <c r="E249" s="107"/>
      <c r="F249" s="80" t="s">
        <v>3495</v>
      </c>
      <c r="G249" s="108"/>
      <c r="H249" s="81"/>
      <c r="I249" s="87"/>
      <c r="J249" s="109"/>
      <c r="K249" s="81" t="s">
        <v>3963</v>
      </c>
      <c r="L249" s="110"/>
      <c r="M249" s="92"/>
      <c r="N249" s="92"/>
      <c r="O249" s="93"/>
      <c r="P249" s="94"/>
      <c r="Q249" s="94"/>
      <c r="R249" s="79"/>
      <c r="S249" s="79"/>
      <c r="T249" s="79"/>
      <c r="U249" s="79"/>
      <c r="V249" s="52"/>
      <c r="W249" s="52"/>
      <c r="X249" s="52"/>
      <c r="Y249" s="52"/>
      <c r="Z249" s="51"/>
      <c r="AA249" s="88">
        <v>249</v>
      </c>
      <c r="AB249" s="88"/>
      <c r="AC249" s="89"/>
      <c r="AD249" s="72" t="s">
        <v>2685</v>
      </c>
      <c r="AE249" s="72">
        <v>833</v>
      </c>
      <c r="AF249" s="72">
        <v>6439</v>
      </c>
      <c r="AG249" s="72">
        <v>2686</v>
      </c>
      <c r="AH249" s="72">
        <v>43</v>
      </c>
      <c r="AI249" s="72">
        <v>3600</v>
      </c>
      <c r="AJ249" s="72" t="s">
        <v>2876</v>
      </c>
      <c r="AK249" s="72" t="s">
        <v>3015</v>
      </c>
      <c r="AL249" s="76" t="s">
        <v>3149</v>
      </c>
      <c r="AM249" s="72" t="s">
        <v>306</v>
      </c>
      <c r="AN249" s="74">
        <v>40824.462754629632</v>
      </c>
      <c r="AO249" s="76" t="s">
        <v>3332</v>
      </c>
      <c r="AP249" s="72" t="b">
        <v>0</v>
      </c>
      <c r="AQ249" s="72" t="b">
        <v>0</v>
      </c>
      <c r="AR249" s="72" t="b">
        <v>0</v>
      </c>
      <c r="AS249" s="72" t="s">
        <v>237</v>
      </c>
      <c r="AT249" s="72">
        <v>4</v>
      </c>
      <c r="AU249" s="76" t="s">
        <v>3419</v>
      </c>
      <c r="AV249" s="72" t="b">
        <v>0</v>
      </c>
      <c r="AW249" s="72" t="s">
        <v>333</v>
      </c>
      <c r="AX249" s="76" t="s">
        <v>3706</v>
      </c>
      <c r="AY249" s="72" t="s">
        <v>66</v>
      </c>
      <c r="AZ249" s="50" t="s">
        <v>1521</v>
      </c>
      <c r="BA249" s="50" t="s">
        <v>1521</v>
      </c>
      <c r="BB249" s="50" t="s">
        <v>1597</v>
      </c>
      <c r="BC249" s="50" t="s">
        <v>1597</v>
      </c>
      <c r="BD249" s="50"/>
      <c r="BE249" s="50"/>
      <c r="BF249" s="114" t="s">
        <v>4273</v>
      </c>
      <c r="BG249" s="114" t="s">
        <v>4273</v>
      </c>
      <c r="BH249" s="114" t="s">
        <v>4504</v>
      </c>
      <c r="BI249" s="114" t="s">
        <v>4504</v>
      </c>
    </row>
    <row r="250" spans="1:61" x14ac:dyDescent="0.35">
      <c r="A250" s="70" t="s">
        <v>1028</v>
      </c>
      <c r="B250" s="83"/>
      <c r="C250" s="83"/>
      <c r="D250" s="84"/>
      <c r="E250" s="107"/>
      <c r="F250" s="80" t="s">
        <v>1821</v>
      </c>
      <c r="G250" s="108"/>
      <c r="H250" s="81"/>
      <c r="I250" s="87"/>
      <c r="J250" s="109"/>
      <c r="K250" s="81" t="s">
        <v>3964</v>
      </c>
      <c r="L250" s="110"/>
      <c r="M250" s="92"/>
      <c r="N250" s="92"/>
      <c r="O250" s="93"/>
      <c r="P250" s="94"/>
      <c r="Q250" s="94"/>
      <c r="R250" s="79"/>
      <c r="S250" s="79"/>
      <c r="T250" s="79"/>
      <c r="U250" s="79"/>
      <c r="V250" s="52"/>
      <c r="W250" s="52"/>
      <c r="X250" s="52"/>
      <c r="Y250" s="52"/>
      <c r="Z250" s="51"/>
      <c r="AA250" s="88">
        <v>250</v>
      </c>
      <c r="AB250" s="88"/>
      <c r="AC250" s="89"/>
      <c r="AD250" s="72" t="s">
        <v>2686</v>
      </c>
      <c r="AE250" s="72">
        <v>236</v>
      </c>
      <c r="AF250" s="72">
        <v>84</v>
      </c>
      <c r="AG250" s="72">
        <v>23082</v>
      </c>
      <c r="AH250" s="72">
        <v>8</v>
      </c>
      <c r="AI250" s="72">
        <v>-18000</v>
      </c>
      <c r="AJ250" s="72" t="s">
        <v>2877</v>
      </c>
      <c r="AK250" s="72"/>
      <c r="AL250" s="72"/>
      <c r="AM250" s="72" t="s">
        <v>3182</v>
      </c>
      <c r="AN250" s="74">
        <v>39989.881111111114</v>
      </c>
      <c r="AO250" s="72"/>
      <c r="AP250" s="72" t="b">
        <v>0</v>
      </c>
      <c r="AQ250" s="72" t="b">
        <v>0</v>
      </c>
      <c r="AR250" s="72" t="b">
        <v>0</v>
      </c>
      <c r="AS250" s="72" t="s">
        <v>237</v>
      </c>
      <c r="AT250" s="72">
        <v>7</v>
      </c>
      <c r="AU250" s="76" t="s">
        <v>3420</v>
      </c>
      <c r="AV250" s="72" t="b">
        <v>0</v>
      </c>
      <c r="AW250" s="72" t="s">
        <v>333</v>
      </c>
      <c r="AX250" s="76" t="s">
        <v>3707</v>
      </c>
      <c r="AY250" s="72" t="s">
        <v>66</v>
      </c>
      <c r="AZ250" s="50" t="s">
        <v>1480</v>
      </c>
      <c r="BA250" s="50" t="s">
        <v>1480</v>
      </c>
      <c r="BB250" s="50" t="s">
        <v>1586</v>
      </c>
      <c r="BC250" s="50" t="s">
        <v>1586</v>
      </c>
      <c r="BD250" s="50"/>
      <c r="BE250" s="50"/>
      <c r="BF250" s="114" t="s">
        <v>4229</v>
      </c>
      <c r="BG250" s="114" t="s">
        <v>4229</v>
      </c>
      <c r="BH250" s="114" t="s">
        <v>4460</v>
      </c>
      <c r="BI250" s="114" t="s">
        <v>4460</v>
      </c>
    </row>
    <row r="251" spans="1:61" x14ac:dyDescent="0.35">
      <c r="A251" s="70" t="s">
        <v>1029</v>
      </c>
      <c r="B251" s="83"/>
      <c r="C251" s="83"/>
      <c r="D251" s="84"/>
      <c r="E251" s="107"/>
      <c r="F251" s="80" t="s">
        <v>1822</v>
      </c>
      <c r="G251" s="108"/>
      <c r="H251" s="81"/>
      <c r="I251" s="87"/>
      <c r="J251" s="109"/>
      <c r="K251" s="81" t="s">
        <v>3965</v>
      </c>
      <c r="L251" s="110"/>
      <c r="M251" s="92"/>
      <c r="N251" s="92"/>
      <c r="O251" s="93"/>
      <c r="P251" s="94"/>
      <c r="Q251" s="94"/>
      <c r="R251" s="79"/>
      <c r="S251" s="79"/>
      <c r="T251" s="79"/>
      <c r="U251" s="79"/>
      <c r="V251" s="52"/>
      <c r="W251" s="52"/>
      <c r="X251" s="52"/>
      <c r="Y251" s="52"/>
      <c r="Z251" s="51"/>
      <c r="AA251" s="88">
        <v>251</v>
      </c>
      <c r="AB251" s="88"/>
      <c r="AC251" s="89"/>
      <c r="AD251" s="72" t="s">
        <v>2687</v>
      </c>
      <c r="AE251" s="72">
        <v>25</v>
      </c>
      <c r="AF251" s="72">
        <v>193</v>
      </c>
      <c r="AG251" s="72">
        <v>16581</v>
      </c>
      <c r="AH251" s="72">
        <v>1</v>
      </c>
      <c r="AI251" s="72">
        <v>-25200</v>
      </c>
      <c r="AJ251" s="72" t="s">
        <v>2878</v>
      </c>
      <c r="AK251" s="72" t="s">
        <v>698</v>
      </c>
      <c r="AL251" s="76" t="s">
        <v>3150</v>
      </c>
      <c r="AM251" s="72" t="s">
        <v>297</v>
      </c>
      <c r="AN251" s="74">
        <v>41449.460439814815</v>
      </c>
      <c r="AO251" s="76" t="s">
        <v>3333</v>
      </c>
      <c r="AP251" s="72" t="b">
        <v>0</v>
      </c>
      <c r="AQ251" s="72" t="b">
        <v>0</v>
      </c>
      <c r="AR251" s="72" t="b">
        <v>0</v>
      </c>
      <c r="AS251" s="72" t="s">
        <v>237</v>
      </c>
      <c r="AT251" s="72">
        <v>35</v>
      </c>
      <c r="AU251" s="76" t="s">
        <v>390</v>
      </c>
      <c r="AV251" s="72" t="b">
        <v>0</v>
      </c>
      <c r="AW251" s="72" t="s">
        <v>333</v>
      </c>
      <c r="AX251" s="76" t="s">
        <v>3708</v>
      </c>
      <c r="AY251" s="72" t="s">
        <v>66</v>
      </c>
      <c r="AZ251" s="50" t="s">
        <v>1522</v>
      </c>
      <c r="BA251" s="50" t="s">
        <v>1522</v>
      </c>
      <c r="BB251" s="50" t="s">
        <v>231</v>
      </c>
      <c r="BC251" s="50" t="s">
        <v>231</v>
      </c>
      <c r="BD251" s="50" t="s">
        <v>1635</v>
      </c>
      <c r="BE251" s="50" t="s">
        <v>1635</v>
      </c>
      <c r="BF251" s="114" t="s">
        <v>4274</v>
      </c>
      <c r="BG251" s="114" t="s">
        <v>4274</v>
      </c>
      <c r="BH251" s="114" t="s">
        <v>4505</v>
      </c>
      <c r="BI251" s="114" t="s">
        <v>4505</v>
      </c>
    </row>
    <row r="252" spans="1:61" x14ac:dyDescent="0.35">
      <c r="A252" s="70" t="s">
        <v>1030</v>
      </c>
      <c r="B252" s="83"/>
      <c r="C252" s="83"/>
      <c r="D252" s="84"/>
      <c r="E252" s="107"/>
      <c r="F252" s="80" t="s">
        <v>1823</v>
      </c>
      <c r="G252" s="108"/>
      <c r="H252" s="81"/>
      <c r="I252" s="87"/>
      <c r="J252" s="109"/>
      <c r="K252" s="81" t="s">
        <v>3966</v>
      </c>
      <c r="L252" s="110"/>
      <c r="M252" s="92"/>
      <c r="N252" s="92"/>
      <c r="O252" s="93"/>
      <c r="P252" s="94"/>
      <c r="Q252" s="94"/>
      <c r="R252" s="79"/>
      <c r="S252" s="79"/>
      <c r="T252" s="79"/>
      <c r="U252" s="79"/>
      <c r="V252" s="52"/>
      <c r="W252" s="52"/>
      <c r="X252" s="52"/>
      <c r="Y252" s="52"/>
      <c r="Z252" s="51"/>
      <c r="AA252" s="88">
        <v>252</v>
      </c>
      <c r="AB252" s="88"/>
      <c r="AC252" s="89"/>
      <c r="AD252" s="72" t="s">
        <v>2688</v>
      </c>
      <c r="AE252" s="72">
        <v>201</v>
      </c>
      <c r="AF252" s="72">
        <v>149</v>
      </c>
      <c r="AG252" s="72">
        <v>12295</v>
      </c>
      <c r="AH252" s="72">
        <v>3</v>
      </c>
      <c r="AI252" s="72"/>
      <c r="AJ252" s="72" t="s">
        <v>2879</v>
      </c>
      <c r="AK252" s="72"/>
      <c r="AL252" s="72"/>
      <c r="AM252" s="72"/>
      <c r="AN252" s="74">
        <v>42654.899375000001</v>
      </c>
      <c r="AO252" s="76" t="s">
        <v>3334</v>
      </c>
      <c r="AP252" s="72" t="b">
        <v>1</v>
      </c>
      <c r="AQ252" s="72" t="b">
        <v>0</v>
      </c>
      <c r="AR252" s="72" t="b">
        <v>0</v>
      </c>
      <c r="AS252" s="72" t="s">
        <v>317</v>
      </c>
      <c r="AT252" s="72">
        <v>25</v>
      </c>
      <c r="AU252" s="72"/>
      <c r="AV252" s="72" t="b">
        <v>0</v>
      </c>
      <c r="AW252" s="72" t="s">
        <v>333</v>
      </c>
      <c r="AX252" s="76" t="s">
        <v>3709</v>
      </c>
      <c r="AY252" s="72" t="s">
        <v>66</v>
      </c>
      <c r="AZ252" s="50" t="s">
        <v>1523</v>
      </c>
      <c r="BA252" s="50" t="s">
        <v>1523</v>
      </c>
      <c r="BB252" s="50" t="s">
        <v>1598</v>
      </c>
      <c r="BC252" s="50" t="s">
        <v>1598</v>
      </c>
      <c r="BD252" s="50" t="s">
        <v>1629</v>
      </c>
      <c r="BE252" s="50" t="s">
        <v>1629</v>
      </c>
      <c r="BF252" s="114" t="s">
        <v>4275</v>
      </c>
      <c r="BG252" s="114" t="s">
        <v>4275</v>
      </c>
      <c r="BH252" s="114" t="s">
        <v>4506</v>
      </c>
      <c r="BI252" s="114" t="s">
        <v>4506</v>
      </c>
    </row>
    <row r="253" spans="1:61" x14ac:dyDescent="0.35">
      <c r="A253" s="70" t="s">
        <v>435</v>
      </c>
      <c r="B253" s="83"/>
      <c r="C253" s="83"/>
      <c r="D253" s="84"/>
      <c r="E253" s="107"/>
      <c r="F253" s="80" t="s">
        <v>791</v>
      </c>
      <c r="G253" s="108"/>
      <c r="H253" s="81"/>
      <c r="I253" s="87"/>
      <c r="J253" s="109"/>
      <c r="K253" s="81" t="s">
        <v>857</v>
      </c>
      <c r="L253" s="110"/>
      <c r="M253" s="92"/>
      <c r="N253" s="92"/>
      <c r="O253" s="93"/>
      <c r="P253" s="94"/>
      <c r="Q253" s="94"/>
      <c r="R253" s="79"/>
      <c r="S253" s="79"/>
      <c r="T253" s="79"/>
      <c r="U253" s="79"/>
      <c r="V253" s="52"/>
      <c r="W253" s="52"/>
      <c r="X253" s="52"/>
      <c r="Y253" s="52"/>
      <c r="Z253" s="51"/>
      <c r="AA253" s="88">
        <v>253</v>
      </c>
      <c r="AB253" s="88"/>
      <c r="AC253" s="89"/>
      <c r="AD253" s="72" t="s">
        <v>652</v>
      </c>
      <c r="AE253" s="72">
        <v>64</v>
      </c>
      <c r="AF253" s="72">
        <v>59</v>
      </c>
      <c r="AG253" s="72">
        <v>10157</v>
      </c>
      <c r="AH253" s="72">
        <v>22019</v>
      </c>
      <c r="AI253" s="72"/>
      <c r="AJ253" s="72" t="s">
        <v>681</v>
      </c>
      <c r="AK253" s="72" t="s">
        <v>704</v>
      </c>
      <c r="AL253" s="72"/>
      <c r="AM253" s="72"/>
      <c r="AN253" s="74">
        <v>42048.290821759256</v>
      </c>
      <c r="AO253" s="72"/>
      <c r="AP253" s="72" t="b">
        <v>1</v>
      </c>
      <c r="AQ253" s="72" t="b">
        <v>0</v>
      </c>
      <c r="AR253" s="72" t="b">
        <v>0</v>
      </c>
      <c r="AS253" s="72" t="s">
        <v>318</v>
      </c>
      <c r="AT253" s="72">
        <v>11</v>
      </c>
      <c r="AU253" s="76" t="s">
        <v>320</v>
      </c>
      <c r="AV253" s="72" t="b">
        <v>0</v>
      </c>
      <c r="AW253" s="72" t="s">
        <v>333</v>
      </c>
      <c r="AX253" s="76" t="s">
        <v>827</v>
      </c>
      <c r="AY253" s="72" t="s">
        <v>66</v>
      </c>
      <c r="AZ253" s="50" t="s">
        <v>480</v>
      </c>
      <c r="BA253" s="50" t="s">
        <v>480</v>
      </c>
      <c r="BB253" s="50" t="s">
        <v>501</v>
      </c>
      <c r="BC253" s="50" t="s">
        <v>501</v>
      </c>
      <c r="BD253" s="50" t="s">
        <v>233</v>
      </c>
      <c r="BE253" s="50" t="s">
        <v>233</v>
      </c>
      <c r="BF253" s="114" t="s">
        <v>4276</v>
      </c>
      <c r="BG253" s="114" t="s">
        <v>4276</v>
      </c>
      <c r="BH253" s="114" t="s">
        <v>4507</v>
      </c>
      <c r="BI253" s="114" t="s">
        <v>4507</v>
      </c>
    </row>
    <row r="254" spans="1:61" x14ac:dyDescent="0.35">
      <c r="A254" s="70" t="s">
        <v>1031</v>
      </c>
      <c r="B254" s="83"/>
      <c r="C254" s="83"/>
      <c r="D254" s="84"/>
      <c r="E254" s="107"/>
      <c r="F254" s="80" t="s">
        <v>331</v>
      </c>
      <c r="G254" s="108"/>
      <c r="H254" s="81"/>
      <c r="I254" s="87"/>
      <c r="J254" s="109"/>
      <c r="K254" s="81" t="s">
        <v>3967</v>
      </c>
      <c r="L254" s="110"/>
      <c r="M254" s="92"/>
      <c r="N254" s="92"/>
      <c r="O254" s="93"/>
      <c r="P254" s="94"/>
      <c r="Q254" s="94"/>
      <c r="R254" s="79"/>
      <c r="S254" s="79"/>
      <c r="T254" s="79"/>
      <c r="U254" s="79"/>
      <c r="V254" s="52"/>
      <c r="W254" s="52"/>
      <c r="X254" s="52"/>
      <c r="Y254" s="52"/>
      <c r="Z254" s="51"/>
      <c r="AA254" s="88">
        <v>254</v>
      </c>
      <c r="AB254" s="88"/>
      <c r="AC254" s="89"/>
      <c r="AD254" s="72" t="s">
        <v>2689</v>
      </c>
      <c r="AE254" s="72">
        <v>30</v>
      </c>
      <c r="AF254" s="72">
        <v>4</v>
      </c>
      <c r="AG254" s="72">
        <v>15</v>
      </c>
      <c r="AH254" s="72">
        <v>0</v>
      </c>
      <c r="AI254" s="72"/>
      <c r="AJ254" s="72"/>
      <c r="AK254" s="72"/>
      <c r="AL254" s="72"/>
      <c r="AM254" s="72"/>
      <c r="AN254" s="74">
        <v>42828.445798611108</v>
      </c>
      <c r="AO254" s="72"/>
      <c r="AP254" s="72" t="b">
        <v>1</v>
      </c>
      <c r="AQ254" s="72" t="b">
        <v>1</v>
      </c>
      <c r="AR254" s="72" t="b">
        <v>0</v>
      </c>
      <c r="AS254" s="72" t="s">
        <v>389</v>
      </c>
      <c r="AT254" s="72">
        <v>0</v>
      </c>
      <c r="AU254" s="72"/>
      <c r="AV254" s="72" t="b">
        <v>0</v>
      </c>
      <c r="AW254" s="72" t="s">
        <v>333</v>
      </c>
      <c r="AX254" s="76" t="s">
        <v>3710</v>
      </c>
      <c r="AY254" s="72" t="s">
        <v>66</v>
      </c>
      <c r="AZ254" s="50" t="s">
        <v>1524</v>
      </c>
      <c r="BA254" s="50" t="s">
        <v>1524</v>
      </c>
      <c r="BB254" s="50" t="s">
        <v>1574</v>
      </c>
      <c r="BC254" s="50" t="s">
        <v>1574</v>
      </c>
      <c r="BD254" s="50"/>
      <c r="BE254" s="50"/>
      <c r="BF254" s="114" t="s">
        <v>4180</v>
      </c>
      <c r="BG254" s="114" t="s">
        <v>4180</v>
      </c>
      <c r="BH254" s="114" t="s">
        <v>4410</v>
      </c>
      <c r="BI254" s="114" t="s">
        <v>4410</v>
      </c>
    </row>
    <row r="255" spans="1:61" x14ac:dyDescent="0.35">
      <c r="A255" s="70" t="s">
        <v>1032</v>
      </c>
      <c r="B255" s="83"/>
      <c r="C255" s="83"/>
      <c r="D255" s="84"/>
      <c r="E255" s="107"/>
      <c r="F255" s="80" t="s">
        <v>1824</v>
      </c>
      <c r="G255" s="108"/>
      <c r="H255" s="81"/>
      <c r="I255" s="87"/>
      <c r="J255" s="109"/>
      <c r="K255" s="81" t="s">
        <v>3968</v>
      </c>
      <c r="L255" s="110"/>
      <c r="M255" s="92"/>
      <c r="N255" s="92"/>
      <c r="O255" s="93"/>
      <c r="P255" s="94"/>
      <c r="Q255" s="94"/>
      <c r="R255" s="79"/>
      <c r="S255" s="79"/>
      <c r="T255" s="79"/>
      <c r="U255" s="79"/>
      <c r="V255" s="52"/>
      <c r="W255" s="52"/>
      <c r="X255" s="52"/>
      <c r="Y255" s="52"/>
      <c r="Z255" s="51"/>
      <c r="AA255" s="88">
        <v>255</v>
      </c>
      <c r="AB255" s="88"/>
      <c r="AC255" s="89"/>
      <c r="AD255" s="72" t="s">
        <v>1592</v>
      </c>
      <c r="AE255" s="72">
        <v>5</v>
      </c>
      <c r="AF255" s="72">
        <v>2806</v>
      </c>
      <c r="AG255" s="72">
        <v>10313</v>
      </c>
      <c r="AH255" s="72">
        <v>0</v>
      </c>
      <c r="AI255" s="72"/>
      <c r="AJ255" s="72"/>
      <c r="AK255" s="72"/>
      <c r="AL255" s="76" t="s">
        <v>3151</v>
      </c>
      <c r="AM255" s="72"/>
      <c r="AN255" s="74">
        <v>40436.548402777778</v>
      </c>
      <c r="AO255" s="72"/>
      <c r="AP255" s="72" t="b">
        <v>1</v>
      </c>
      <c r="AQ255" s="72" t="b">
        <v>0</v>
      </c>
      <c r="AR255" s="72" t="b">
        <v>0</v>
      </c>
      <c r="AS255" s="72" t="s">
        <v>317</v>
      </c>
      <c r="AT255" s="72">
        <v>105</v>
      </c>
      <c r="AU255" s="76" t="s">
        <v>320</v>
      </c>
      <c r="AV255" s="72" t="b">
        <v>0</v>
      </c>
      <c r="AW255" s="72" t="s">
        <v>333</v>
      </c>
      <c r="AX255" s="76" t="s">
        <v>3711</v>
      </c>
      <c r="AY255" s="72" t="s">
        <v>66</v>
      </c>
      <c r="AZ255" s="50" t="s">
        <v>1504</v>
      </c>
      <c r="BA255" s="50" t="s">
        <v>1504</v>
      </c>
      <c r="BB255" s="50" t="s">
        <v>1592</v>
      </c>
      <c r="BC255" s="50" t="s">
        <v>1592</v>
      </c>
      <c r="BD255" s="50"/>
      <c r="BE255" s="50"/>
      <c r="BF255" s="114" t="s">
        <v>4277</v>
      </c>
      <c r="BG255" s="114" t="s">
        <v>4277</v>
      </c>
      <c r="BH255" s="114" t="s">
        <v>4508</v>
      </c>
      <c r="BI255" s="114" t="s">
        <v>4508</v>
      </c>
    </row>
    <row r="256" spans="1:61" x14ac:dyDescent="0.35">
      <c r="A256" s="70" t="s">
        <v>1033</v>
      </c>
      <c r="B256" s="83"/>
      <c r="C256" s="83"/>
      <c r="D256" s="84"/>
      <c r="E256" s="107"/>
      <c r="F256" s="80" t="s">
        <v>1825</v>
      </c>
      <c r="G256" s="108"/>
      <c r="H256" s="81"/>
      <c r="I256" s="87"/>
      <c r="J256" s="109"/>
      <c r="K256" s="81" t="s">
        <v>3969</v>
      </c>
      <c r="L256" s="110"/>
      <c r="M256" s="92"/>
      <c r="N256" s="92"/>
      <c r="O256" s="93"/>
      <c r="P256" s="94"/>
      <c r="Q256" s="94"/>
      <c r="R256" s="79"/>
      <c r="S256" s="79"/>
      <c r="T256" s="79"/>
      <c r="U256" s="79"/>
      <c r="V256" s="52"/>
      <c r="W256" s="52"/>
      <c r="X256" s="52"/>
      <c r="Y256" s="52"/>
      <c r="Z256" s="51"/>
      <c r="AA256" s="88">
        <v>256</v>
      </c>
      <c r="AB256" s="88"/>
      <c r="AC256" s="89"/>
      <c r="AD256" s="72" t="s">
        <v>2690</v>
      </c>
      <c r="AE256" s="72">
        <v>212</v>
      </c>
      <c r="AF256" s="72">
        <v>226</v>
      </c>
      <c r="AG256" s="72">
        <v>61244</v>
      </c>
      <c r="AH256" s="72">
        <v>17</v>
      </c>
      <c r="AI256" s="72">
        <v>-14400</v>
      </c>
      <c r="AJ256" s="72" t="s">
        <v>2880</v>
      </c>
      <c r="AK256" s="72"/>
      <c r="AL256" s="72"/>
      <c r="AM256" s="72" t="s">
        <v>301</v>
      </c>
      <c r="AN256" s="74">
        <v>40241.80190972222</v>
      </c>
      <c r="AO256" s="72"/>
      <c r="AP256" s="72" t="b">
        <v>0</v>
      </c>
      <c r="AQ256" s="72" t="b">
        <v>0</v>
      </c>
      <c r="AR256" s="72" t="b">
        <v>0</v>
      </c>
      <c r="AS256" s="72" t="s">
        <v>317</v>
      </c>
      <c r="AT256" s="72">
        <v>149</v>
      </c>
      <c r="AU256" s="76" t="s">
        <v>3421</v>
      </c>
      <c r="AV256" s="72" t="b">
        <v>0</v>
      </c>
      <c r="AW256" s="72" t="s">
        <v>333</v>
      </c>
      <c r="AX256" s="76" t="s">
        <v>3712</v>
      </c>
      <c r="AY256" s="72" t="s">
        <v>66</v>
      </c>
      <c r="AZ256" s="50" t="s">
        <v>1504</v>
      </c>
      <c r="BA256" s="50" t="s">
        <v>1504</v>
      </c>
      <c r="BB256" s="50" t="s">
        <v>1592</v>
      </c>
      <c r="BC256" s="50" t="s">
        <v>1592</v>
      </c>
      <c r="BD256" s="50"/>
      <c r="BE256" s="50"/>
      <c r="BF256" s="114" t="s">
        <v>4278</v>
      </c>
      <c r="BG256" s="114" t="s">
        <v>4278</v>
      </c>
      <c r="BH256" s="114" t="s">
        <v>4509</v>
      </c>
      <c r="BI256" s="114" t="s">
        <v>4509</v>
      </c>
    </row>
    <row r="257" spans="1:61" x14ac:dyDescent="0.35">
      <c r="A257" s="70" t="s">
        <v>1034</v>
      </c>
      <c r="B257" s="83"/>
      <c r="C257" s="83"/>
      <c r="D257" s="84"/>
      <c r="E257" s="107"/>
      <c r="F257" s="80" t="s">
        <v>1826</v>
      </c>
      <c r="G257" s="108"/>
      <c r="H257" s="81"/>
      <c r="I257" s="87"/>
      <c r="J257" s="109"/>
      <c r="K257" s="81" t="s">
        <v>3970</v>
      </c>
      <c r="L257" s="110"/>
      <c r="M257" s="92"/>
      <c r="N257" s="92"/>
      <c r="O257" s="93"/>
      <c r="P257" s="94"/>
      <c r="Q257" s="94"/>
      <c r="R257" s="79"/>
      <c r="S257" s="79"/>
      <c r="T257" s="79"/>
      <c r="U257" s="79"/>
      <c r="V257" s="52"/>
      <c r="W257" s="52"/>
      <c r="X257" s="52"/>
      <c r="Y257" s="52"/>
      <c r="Z257" s="51"/>
      <c r="AA257" s="88">
        <v>257</v>
      </c>
      <c r="AB257" s="88"/>
      <c r="AC257" s="89"/>
      <c r="AD257" s="72" t="s">
        <v>2691</v>
      </c>
      <c r="AE257" s="72">
        <v>58</v>
      </c>
      <c r="AF257" s="72">
        <v>53</v>
      </c>
      <c r="AG257" s="72">
        <v>12329</v>
      </c>
      <c r="AH257" s="72">
        <v>6</v>
      </c>
      <c r="AI257" s="72">
        <v>10800</v>
      </c>
      <c r="AJ257" s="72"/>
      <c r="AK257" s="72" t="s">
        <v>3016</v>
      </c>
      <c r="AL257" s="76" t="s">
        <v>3152</v>
      </c>
      <c r="AM257" s="72" t="s">
        <v>3187</v>
      </c>
      <c r="AN257" s="74">
        <v>40661.000694444447</v>
      </c>
      <c r="AO257" s="72"/>
      <c r="AP257" s="72" t="b">
        <v>0</v>
      </c>
      <c r="AQ257" s="72" t="b">
        <v>0</v>
      </c>
      <c r="AR257" s="72" t="b">
        <v>0</v>
      </c>
      <c r="AS257" s="72" t="s">
        <v>237</v>
      </c>
      <c r="AT257" s="72">
        <v>8</v>
      </c>
      <c r="AU257" s="76" t="s">
        <v>3422</v>
      </c>
      <c r="AV257" s="72" t="b">
        <v>0</v>
      </c>
      <c r="AW257" s="72" t="s">
        <v>333</v>
      </c>
      <c r="AX257" s="76" t="s">
        <v>3713</v>
      </c>
      <c r="AY257" s="72" t="s">
        <v>66</v>
      </c>
      <c r="AZ257" s="50" t="s">
        <v>1525</v>
      </c>
      <c r="BA257" s="50" t="s">
        <v>1525</v>
      </c>
      <c r="BB257" s="50" t="s">
        <v>1599</v>
      </c>
      <c r="BC257" s="50" t="s">
        <v>1599</v>
      </c>
      <c r="BD257" s="50"/>
      <c r="BE257" s="50"/>
      <c r="BF257" s="114" t="s">
        <v>4279</v>
      </c>
      <c r="BG257" s="114" t="s">
        <v>4279</v>
      </c>
      <c r="BH257" s="114" t="s">
        <v>4510</v>
      </c>
      <c r="BI257" s="114" t="s">
        <v>4510</v>
      </c>
    </row>
    <row r="258" spans="1:61" x14ac:dyDescent="0.35">
      <c r="A258" s="70" t="s">
        <v>1035</v>
      </c>
      <c r="B258" s="83"/>
      <c r="C258" s="83"/>
      <c r="D258" s="84"/>
      <c r="E258" s="107"/>
      <c r="F258" s="80" t="s">
        <v>1827</v>
      </c>
      <c r="G258" s="108"/>
      <c r="H258" s="81"/>
      <c r="I258" s="87"/>
      <c r="J258" s="109"/>
      <c r="K258" s="81" t="s">
        <v>3971</v>
      </c>
      <c r="L258" s="110"/>
      <c r="M258" s="92"/>
      <c r="N258" s="92"/>
      <c r="O258" s="93"/>
      <c r="P258" s="94"/>
      <c r="Q258" s="94"/>
      <c r="R258" s="79"/>
      <c r="S258" s="79"/>
      <c r="T258" s="79"/>
      <c r="U258" s="79"/>
      <c r="V258" s="52"/>
      <c r="W258" s="52"/>
      <c r="X258" s="52"/>
      <c r="Y258" s="52"/>
      <c r="Z258" s="51"/>
      <c r="AA258" s="88">
        <v>258</v>
      </c>
      <c r="AB258" s="88"/>
      <c r="AC258" s="89"/>
      <c r="AD258" s="72" t="s">
        <v>2692</v>
      </c>
      <c r="AE258" s="72">
        <v>140</v>
      </c>
      <c r="AF258" s="72">
        <v>93</v>
      </c>
      <c r="AG258" s="72">
        <v>2337</v>
      </c>
      <c r="AH258" s="72">
        <v>13</v>
      </c>
      <c r="AI258" s="72">
        <v>-25200</v>
      </c>
      <c r="AJ258" s="72" t="s">
        <v>2881</v>
      </c>
      <c r="AK258" s="72"/>
      <c r="AL258" s="72"/>
      <c r="AM258" s="72" t="s">
        <v>297</v>
      </c>
      <c r="AN258" s="74">
        <v>42769.805289351854</v>
      </c>
      <c r="AO258" s="76" t="s">
        <v>3335</v>
      </c>
      <c r="AP258" s="72" t="b">
        <v>0</v>
      </c>
      <c r="AQ258" s="72" t="b">
        <v>0</v>
      </c>
      <c r="AR258" s="72" t="b">
        <v>0</v>
      </c>
      <c r="AS258" s="72" t="s">
        <v>241</v>
      </c>
      <c r="AT258" s="72">
        <v>0</v>
      </c>
      <c r="AU258" s="76" t="s">
        <v>320</v>
      </c>
      <c r="AV258" s="72" t="b">
        <v>0</v>
      </c>
      <c r="AW258" s="72" t="s">
        <v>333</v>
      </c>
      <c r="AX258" s="76" t="s">
        <v>3714</v>
      </c>
      <c r="AY258" s="72" t="s">
        <v>66</v>
      </c>
      <c r="AZ258" s="50"/>
      <c r="BA258" s="50"/>
      <c r="BB258" s="50"/>
      <c r="BC258" s="50"/>
      <c r="BD258" s="50"/>
      <c r="BE258" s="50"/>
      <c r="BF258" s="114" t="s">
        <v>4280</v>
      </c>
      <c r="BG258" s="114" t="s">
        <v>4280</v>
      </c>
      <c r="BH258" s="114" t="s">
        <v>4511</v>
      </c>
      <c r="BI258" s="114" t="s">
        <v>4511</v>
      </c>
    </row>
    <row r="259" spans="1:61" x14ac:dyDescent="0.35">
      <c r="A259" s="70" t="s">
        <v>1036</v>
      </c>
      <c r="B259" s="83"/>
      <c r="C259" s="83"/>
      <c r="D259" s="84"/>
      <c r="E259" s="107"/>
      <c r="F259" s="80" t="s">
        <v>1828</v>
      </c>
      <c r="G259" s="108"/>
      <c r="H259" s="81"/>
      <c r="I259" s="87"/>
      <c r="J259" s="109"/>
      <c r="K259" s="81" t="s">
        <v>3972</v>
      </c>
      <c r="L259" s="110"/>
      <c r="M259" s="92"/>
      <c r="N259" s="92"/>
      <c r="O259" s="93"/>
      <c r="P259" s="94"/>
      <c r="Q259" s="94"/>
      <c r="R259" s="79"/>
      <c r="S259" s="79"/>
      <c r="T259" s="79"/>
      <c r="U259" s="79"/>
      <c r="V259" s="52"/>
      <c r="W259" s="52"/>
      <c r="X259" s="52"/>
      <c r="Y259" s="52"/>
      <c r="Z259" s="51"/>
      <c r="AA259" s="88">
        <v>259</v>
      </c>
      <c r="AB259" s="88"/>
      <c r="AC259" s="89"/>
      <c r="AD259" s="72" t="s">
        <v>2693</v>
      </c>
      <c r="AE259" s="72">
        <v>538</v>
      </c>
      <c r="AF259" s="72">
        <v>23</v>
      </c>
      <c r="AG259" s="72">
        <v>270</v>
      </c>
      <c r="AH259" s="72">
        <v>491</v>
      </c>
      <c r="AI259" s="72">
        <v>19800</v>
      </c>
      <c r="AJ259" s="72"/>
      <c r="AK259" s="72" t="s">
        <v>3017</v>
      </c>
      <c r="AL259" s="72"/>
      <c r="AM259" s="72" t="s">
        <v>730</v>
      </c>
      <c r="AN259" s="74">
        <v>40399.595185185186</v>
      </c>
      <c r="AO259" s="72"/>
      <c r="AP259" s="72" t="b">
        <v>0</v>
      </c>
      <c r="AQ259" s="72" t="b">
        <v>0</v>
      </c>
      <c r="AR259" s="72" t="b">
        <v>0</v>
      </c>
      <c r="AS259" s="72" t="s">
        <v>237</v>
      </c>
      <c r="AT259" s="72">
        <v>0</v>
      </c>
      <c r="AU259" s="76" t="s">
        <v>3364</v>
      </c>
      <c r="AV259" s="72" t="b">
        <v>0</v>
      </c>
      <c r="AW259" s="72" t="s">
        <v>333</v>
      </c>
      <c r="AX259" s="76" t="s">
        <v>3715</v>
      </c>
      <c r="AY259" s="72" t="s">
        <v>66</v>
      </c>
      <c r="AZ259" s="50"/>
      <c r="BA259" s="50"/>
      <c r="BB259" s="50"/>
      <c r="BC259" s="50"/>
      <c r="BD259" s="50"/>
      <c r="BE259" s="50"/>
      <c r="BF259" s="114" t="s">
        <v>4281</v>
      </c>
      <c r="BG259" s="114" t="s">
        <v>4281</v>
      </c>
      <c r="BH259" s="114" t="s">
        <v>4512</v>
      </c>
      <c r="BI259" s="114" t="s">
        <v>4512</v>
      </c>
    </row>
    <row r="260" spans="1:61" x14ac:dyDescent="0.35">
      <c r="A260" s="70" t="s">
        <v>1104</v>
      </c>
      <c r="B260" s="83"/>
      <c r="C260" s="83"/>
      <c r="D260" s="84"/>
      <c r="E260" s="107"/>
      <c r="F260" s="80" t="s">
        <v>3496</v>
      </c>
      <c r="G260" s="108"/>
      <c r="H260" s="81"/>
      <c r="I260" s="87"/>
      <c r="J260" s="109"/>
      <c r="K260" s="81" t="s">
        <v>3973</v>
      </c>
      <c r="L260" s="110"/>
      <c r="M260" s="92"/>
      <c r="N260" s="92"/>
      <c r="O260" s="93"/>
      <c r="P260" s="94"/>
      <c r="Q260" s="94"/>
      <c r="R260" s="79"/>
      <c r="S260" s="79"/>
      <c r="T260" s="79"/>
      <c r="U260" s="79"/>
      <c r="V260" s="52"/>
      <c r="W260" s="52"/>
      <c r="X260" s="52"/>
      <c r="Y260" s="52"/>
      <c r="Z260" s="51"/>
      <c r="AA260" s="88">
        <v>260</v>
      </c>
      <c r="AB260" s="88"/>
      <c r="AC260" s="89"/>
      <c r="AD260" s="72" t="s">
        <v>1104</v>
      </c>
      <c r="AE260" s="72">
        <v>1</v>
      </c>
      <c r="AF260" s="72">
        <v>830909</v>
      </c>
      <c r="AG260" s="72">
        <v>13846</v>
      </c>
      <c r="AH260" s="72">
        <v>10494</v>
      </c>
      <c r="AI260" s="72">
        <v>-14400</v>
      </c>
      <c r="AJ260" s="72" t="s">
        <v>2882</v>
      </c>
      <c r="AK260" s="72" t="s">
        <v>3018</v>
      </c>
      <c r="AL260" s="76" t="s">
        <v>3153</v>
      </c>
      <c r="AM260" s="72" t="s">
        <v>304</v>
      </c>
      <c r="AN260" s="74">
        <v>40965.212418981479</v>
      </c>
      <c r="AO260" s="76" t="s">
        <v>3336</v>
      </c>
      <c r="AP260" s="72" t="b">
        <v>0</v>
      </c>
      <c r="AQ260" s="72" t="b">
        <v>0</v>
      </c>
      <c r="AR260" s="72" t="b">
        <v>0</v>
      </c>
      <c r="AS260" s="72" t="s">
        <v>237</v>
      </c>
      <c r="AT260" s="72">
        <v>636</v>
      </c>
      <c r="AU260" s="76" t="s">
        <v>3423</v>
      </c>
      <c r="AV260" s="72" t="b">
        <v>1</v>
      </c>
      <c r="AW260" s="72" t="s">
        <v>333</v>
      </c>
      <c r="AX260" s="76" t="s">
        <v>3716</v>
      </c>
      <c r="AY260" s="72" t="s">
        <v>65</v>
      </c>
      <c r="AZ260" s="50"/>
      <c r="BA260" s="50"/>
      <c r="BB260" s="50"/>
      <c r="BC260" s="50"/>
      <c r="BD260" s="50"/>
      <c r="BE260" s="50"/>
      <c r="BF260" s="50"/>
      <c r="BG260" s="50"/>
      <c r="BH260" s="50"/>
      <c r="BI260" s="50"/>
    </row>
    <row r="261" spans="1:61" x14ac:dyDescent="0.35">
      <c r="A261" s="70" t="s">
        <v>1037</v>
      </c>
      <c r="B261" s="83"/>
      <c r="C261" s="83"/>
      <c r="D261" s="84"/>
      <c r="E261" s="107"/>
      <c r="F261" s="80" t="s">
        <v>3497</v>
      </c>
      <c r="G261" s="108"/>
      <c r="H261" s="81"/>
      <c r="I261" s="87"/>
      <c r="J261" s="109"/>
      <c r="K261" s="81" t="s">
        <v>3974</v>
      </c>
      <c r="L261" s="110"/>
      <c r="M261" s="92"/>
      <c r="N261" s="92"/>
      <c r="O261" s="93"/>
      <c r="P261" s="94"/>
      <c r="Q261" s="94"/>
      <c r="R261" s="79"/>
      <c r="S261" s="79"/>
      <c r="T261" s="79"/>
      <c r="U261" s="79"/>
      <c r="V261" s="52"/>
      <c r="W261" s="52"/>
      <c r="X261" s="52"/>
      <c r="Y261" s="52"/>
      <c r="Z261" s="51"/>
      <c r="AA261" s="88">
        <v>261</v>
      </c>
      <c r="AB261" s="88"/>
      <c r="AC261" s="89"/>
      <c r="AD261" s="72" t="s">
        <v>2694</v>
      </c>
      <c r="AE261" s="72">
        <v>229</v>
      </c>
      <c r="AF261" s="72">
        <v>630</v>
      </c>
      <c r="AG261" s="72">
        <v>2056</v>
      </c>
      <c r="AH261" s="72">
        <v>373</v>
      </c>
      <c r="AI261" s="72">
        <v>10800</v>
      </c>
      <c r="AJ261" s="72" t="s">
        <v>2883</v>
      </c>
      <c r="AK261" s="72" t="s">
        <v>3019</v>
      </c>
      <c r="AL261" s="76" t="s">
        <v>3154</v>
      </c>
      <c r="AM261" s="72" t="s">
        <v>3172</v>
      </c>
      <c r="AN261" s="74">
        <v>41113.642291666663</v>
      </c>
      <c r="AO261" s="76" t="s">
        <v>3337</v>
      </c>
      <c r="AP261" s="72" t="b">
        <v>0</v>
      </c>
      <c r="AQ261" s="72" t="b">
        <v>0</v>
      </c>
      <c r="AR261" s="72" t="b">
        <v>0</v>
      </c>
      <c r="AS261" s="72" t="s">
        <v>237</v>
      </c>
      <c r="AT261" s="72">
        <v>28</v>
      </c>
      <c r="AU261" s="76" t="s">
        <v>3424</v>
      </c>
      <c r="AV261" s="72" t="b">
        <v>0</v>
      </c>
      <c r="AW261" s="72" t="s">
        <v>333</v>
      </c>
      <c r="AX261" s="76" t="s">
        <v>3717</v>
      </c>
      <c r="AY261" s="72" t="s">
        <v>66</v>
      </c>
      <c r="AZ261" s="50" t="s">
        <v>1526</v>
      </c>
      <c r="BA261" s="50" t="s">
        <v>1526</v>
      </c>
      <c r="BB261" s="50" t="s">
        <v>227</v>
      </c>
      <c r="BC261" s="50" t="s">
        <v>227</v>
      </c>
      <c r="BD261" s="50" t="s">
        <v>1636</v>
      </c>
      <c r="BE261" s="50" t="s">
        <v>1636</v>
      </c>
      <c r="BF261" s="114" t="s">
        <v>4282</v>
      </c>
      <c r="BG261" s="114" t="s">
        <v>4282</v>
      </c>
      <c r="BH261" s="114" t="s">
        <v>4513</v>
      </c>
      <c r="BI261" s="114" t="s">
        <v>4513</v>
      </c>
    </row>
    <row r="262" spans="1:61" x14ac:dyDescent="0.35">
      <c r="A262" s="70" t="s">
        <v>1038</v>
      </c>
      <c r="B262" s="83"/>
      <c r="C262" s="83"/>
      <c r="D262" s="84"/>
      <c r="E262" s="107"/>
      <c r="F262" s="80" t="s">
        <v>1829</v>
      </c>
      <c r="G262" s="108"/>
      <c r="H262" s="81"/>
      <c r="I262" s="87"/>
      <c r="J262" s="109"/>
      <c r="K262" s="81" t="s">
        <v>3975</v>
      </c>
      <c r="L262" s="110"/>
      <c r="M262" s="92"/>
      <c r="N262" s="92"/>
      <c r="O262" s="93"/>
      <c r="P262" s="94"/>
      <c r="Q262" s="94"/>
      <c r="R262" s="79"/>
      <c r="S262" s="79"/>
      <c r="T262" s="79"/>
      <c r="U262" s="79"/>
      <c r="V262" s="52"/>
      <c r="W262" s="52"/>
      <c r="X262" s="52"/>
      <c r="Y262" s="52"/>
      <c r="Z262" s="51"/>
      <c r="AA262" s="88">
        <v>262</v>
      </c>
      <c r="AB262" s="88"/>
      <c r="AC262" s="89"/>
      <c r="AD262" s="72" t="s">
        <v>2695</v>
      </c>
      <c r="AE262" s="72">
        <v>156</v>
      </c>
      <c r="AF262" s="72">
        <v>64</v>
      </c>
      <c r="AG262" s="72">
        <v>587</v>
      </c>
      <c r="AH262" s="72">
        <v>19</v>
      </c>
      <c r="AI262" s="72"/>
      <c r="AJ262" s="72" t="s">
        <v>2884</v>
      </c>
      <c r="AK262" s="72"/>
      <c r="AL262" s="76" t="s">
        <v>3155</v>
      </c>
      <c r="AM262" s="72"/>
      <c r="AN262" s="74">
        <v>42535.607002314813</v>
      </c>
      <c r="AO262" s="76" t="s">
        <v>3338</v>
      </c>
      <c r="AP262" s="72" t="b">
        <v>1</v>
      </c>
      <c r="AQ262" s="72" t="b">
        <v>0</v>
      </c>
      <c r="AR262" s="72" t="b">
        <v>0</v>
      </c>
      <c r="AS262" s="72" t="s">
        <v>317</v>
      </c>
      <c r="AT262" s="72">
        <v>28</v>
      </c>
      <c r="AU262" s="72"/>
      <c r="AV262" s="72" t="b">
        <v>0</v>
      </c>
      <c r="AW262" s="72" t="s">
        <v>333</v>
      </c>
      <c r="AX262" s="76" t="s">
        <v>3718</v>
      </c>
      <c r="AY262" s="72" t="s">
        <v>66</v>
      </c>
      <c r="AZ262" s="50" t="s">
        <v>1527</v>
      </c>
      <c r="BA262" s="50" t="s">
        <v>1527</v>
      </c>
      <c r="BB262" s="50" t="s">
        <v>229</v>
      </c>
      <c r="BC262" s="50" t="s">
        <v>229</v>
      </c>
      <c r="BD262" s="50" t="s">
        <v>1636</v>
      </c>
      <c r="BE262" s="50" t="s">
        <v>1636</v>
      </c>
      <c r="BF262" s="114" t="s">
        <v>4283</v>
      </c>
      <c r="BG262" s="114" t="s">
        <v>4283</v>
      </c>
      <c r="BH262" s="114" t="s">
        <v>4514</v>
      </c>
      <c r="BI262" s="114" t="s">
        <v>4514</v>
      </c>
    </row>
    <row r="263" spans="1:61" x14ac:dyDescent="0.35">
      <c r="A263" s="70" t="s">
        <v>1039</v>
      </c>
      <c r="B263" s="83"/>
      <c r="C263" s="83"/>
      <c r="D263" s="84"/>
      <c r="E263" s="107"/>
      <c r="F263" s="80" t="s">
        <v>1830</v>
      </c>
      <c r="G263" s="108"/>
      <c r="H263" s="81"/>
      <c r="I263" s="87"/>
      <c r="J263" s="109"/>
      <c r="K263" s="81" t="s">
        <v>3976</v>
      </c>
      <c r="L263" s="110"/>
      <c r="M263" s="92"/>
      <c r="N263" s="92"/>
      <c r="O263" s="93"/>
      <c r="P263" s="94"/>
      <c r="Q263" s="94"/>
      <c r="R263" s="79"/>
      <c r="S263" s="79"/>
      <c r="T263" s="79"/>
      <c r="U263" s="79"/>
      <c r="V263" s="52"/>
      <c r="W263" s="52"/>
      <c r="X263" s="52"/>
      <c r="Y263" s="52"/>
      <c r="Z263" s="51"/>
      <c r="AA263" s="88">
        <v>263</v>
      </c>
      <c r="AB263" s="88"/>
      <c r="AC263" s="89"/>
      <c r="AD263" s="72" t="s">
        <v>2696</v>
      </c>
      <c r="AE263" s="72">
        <v>387</v>
      </c>
      <c r="AF263" s="72">
        <v>1143</v>
      </c>
      <c r="AG263" s="72">
        <v>3346</v>
      </c>
      <c r="AH263" s="72">
        <v>586</v>
      </c>
      <c r="AI263" s="72"/>
      <c r="AJ263" s="72" t="s">
        <v>2885</v>
      </c>
      <c r="AK263" s="72" t="s">
        <v>3020</v>
      </c>
      <c r="AL263" s="72"/>
      <c r="AM263" s="72"/>
      <c r="AN263" s="74">
        <v>41734.740636574075</v>
      </c>
      <c r="AO263" s="76" t="s">
        <v>3339</v>
      </c>
      <c r="AP263" s="72" t="b">
        <v>0</v>
      </c>
      <c r="AQ263" s="72" t="b">
        <v>0</v>
      </c>
      <c r="AR263" s="72" t="b">
        <v>0</v>
      </c>
      <c r="AS263" s="72" t="s">
        <v>317</v>
      </c>
      <c r="AT263" s="72">
        <v>21</v>
      </c>
      <c r="AU263" s="76" t="s">
        <v>325</v>
      </c>
      <c r="AV263" s="72" t="b">
        <v>0</v>
      </c>
      <c r="AW263" s="72" t="s">
        <v>333</v>
      </c>
      <c r="AX263" s="76" t="s">
        <v>3719</v>
      </c>
      <c r="AY263" s="72" t="s">
        <v>66</v>
      </c>
      <c r="AZ263" s="50"/>
      <c r="BA263" s="50"/>
      <c r="BB263" s="50"/>
      <c r="BC263" s="50"/>
      <c r="BD263" s="50" t="s">
        <v>1636</v>
      </c>
      <c r="BE263" s="50" t="s">
        <v>1636</v>
      </c>
      <c r="BF263" s="114" t="s">
        <v>4284</v>
      </c>
      <c r="BG263" s="114" t="s">
        <v>4284</v>
      </c>
      <c r="BH263" s="114" t="s">
        <v>4515</v>
      </c>
      <c r="BI263" s="114" t="s">
        <v>4515</v>
      </c>
    </row>
    <row r="264" spans="1:61" x14ac:dyDescent="0.35">
      <c r="A264" s="70" t="s">
        <v>1040</v>
      </c>
      <c r="B264" s="83"/>
      <c r="C264" s="83"/>
      <c r="D264" s="84"/>
      <c r="E264" s="107"/>
      <c r="F264" s="80" t="s">
        <v>331</v>
      </c>
      <c r="G264" s="108"/>
      <c r="H264" s="81"/>
      <c r="I264" s="87"/>
      <c r="J264" s="109"/>
      <c r="K264" s="81" t="s">
        <v>3977</v>
      </c>
      <c r="L264" s="110"/>
      <c r="M264" s="92"/>
      <c r="N264" s="92"/>
      <c r="O264" s="93"/>
      <c r="P264" s="94"/>
      <c r="Q264" s="94"/>
      <c r="R264" s="79"/>
      <c r="S264" s="79"/>
      <c r="T264" s="79"/>
      <c r="U264" s="79"/>
      <c r="V264" s="52"/>
      <c r="W264" s="52"/>
      <c r="X264" s="52"/>
      <c r="Y264" s="52"/>
      <c r="Z264" s="51"/>
      <c r="AA264" s="88">
        <v>264</v>
      </c>
      <c r="AB264" s="88"/>
      <c r="AC264" s="89"/>
      <c r="AD264" s="72" t="s">
        <v>2697</v>
      </c>
      <c r="AE264" s="72">
        <v>86</v>
      </c>
      <c r="AF264" s="72">
        <v>9</v>
      </c>
      <c r="AG264" s="72">
        <v>3</v>
      </c>
      <c r="AH264" s="72">
        <v>0</v>
      </c>
      <c r="AI264" s="72"/>
      <c r="AJ264" s="72"/>
      <c r="AK264" s="72"/>
      <c r="AL264" s="72"/>
      <c r="AM264" s="72"/>
      <c r="AN264" s="74">
        <v>42763.785381944443</v>
      </c>
      <c r="AO264" s="72"/>
      <c r="AP264" s="72" t="b">
        <v>1</v>
      </c>
      <c r="AQ264" s="72" t="b">
        <v>1</v>
      </c>
      <c r="AR264" s="72" t="b">
        <v>0</v>
      </c>
      <c r="AS264" s="72" t="s">
        <v>317</v>
      </c>
      <c r="AT264" s="72">
        <v>0</v>
      </c>
      <c r="AU264" s="72"/>
      <c r="AV264" s="72" t="b">
        <v>0</v>
      </c>
      <c r="AW264" s="72" t="s">
        <v>333</v>
      </c>
      <c r="AX264" s="76" t="s">
        <v>3720</v>
      </c>
      <c r="AY264" s="72" t="s">
        <v>66</v>
      </c>
      <c r="AZ264" s="50" t="s">
        <v>1528</v>
      </c>
      <c r="BA264" s="50" t="s">
        <v>1528</v>
      </c>
      <c r="BB264" s="50" t="s">
        <v>344</v>
      </c>
      <c r="BC264" s="50" t="s">
        <v>344</v>
      </c>
      <c r="BD264" s="50"/>
      <c r="BE264" s="50"/>
      <c r="BF264" s="114" t="s">
        <v>4124</v>
      </c>
      <c r="BG264" s="114" t="s">
        <v>4124</v>
      </c>
      <c r="BH264" s="114" t="s">
        <v>4354</v>
      </c>
      <c r="BI264" s="114" t="s">
        <v>4354</v>
      </c>
    </row>
    <row r="265" spans="1:61" x14ac:dyDescent="0.35">
      <c r="A265" s="70" t="s">
        <v>1041</v>
      </c>
      <c r="B265" s="83"/>
      <c r="C265" s="83"/>
      <c r="D265" s="84"/>
      <c r="E265" s="107"/>
      <c r="F265" s="80" t="s">
        <v>1831</v>
      </c>
      <c r="G265" s="108"/>
      <c r="H265" s="81"/>
      <c r="I265" s="87"/>
      <c r="J265" s="109"/>
      <c r="K265" s="81" t="s">
        <v>3978</v>
      </c>
      <c r="L265" s="110"/>
      <c r="M265" s="92"/>
      <c r="N265" s="92"/>
      <c r="O265" s="93"/>
      <c r="P265" s="94"/>
      <c r="Q265" s="94"/>
      <c r="R265" s="79"/>
      <c r="S265" s="79"/>
      <c r="T265" s="79"/>
      <c r="U265" s="79"/>
      <c r="V265" s="52"/>
      <c r="W265" s="52"/>
      <c r="X265" s="52"/>
      <c r="Y265" s="52"/>
      <c r="Z265" s="51"/>
      <c r="AA265" s="88">
        <v>265</v>
      </c>
      <c r="AB265" s="88"/>
      <c r="AC265" s="89"/>
      <c r="AD265" s="72" t="s">
        <v>2698</v>
      </c>
      <c r="AE265" s="72">
        <v>20</v>
      </c>
      <c r="AF265" s="72">
        <v>6</v>
      </c>
      <c r="AG265" s="72">
        <v>325</v>
      </c>
      <c r="AH265" s="72">
        <v>272</v>
      </c>
      <c r="AI265" s="72"/>
      <c r="AJ265" s="72"/>
      <c r="AK265" s="72"/>
      <c r="AL265" s="72"/>
      <c r="AM265" s="72"/>
      <c r="AN265" s="74">
        <v>42802.462731481479</v>
      </c>
      <c r="AO265" s="72"/>
      <c r="AP265" s="72" t="b">
        <v>1</v>
      </c>
      <c r="AQ265" s="72" t="b">
        <v>0</v>
      </c>
      <c r="AR265" s="72" t="b">
        <v>0</v>
      </c>
      <c r="AS265" s="72" t="s">
        <v>318</v>
      </c>
      <c r="AT265" s="72">
        <v>0</v>
      </c>
      <c r="AU265" s="72"/>
      <c r="AV265" s="72" t="b">
        <v>0</v>
      </c>
      <c r="AW265" s="72" t="s">
        <v>333</v>
      </c>
      <c r="AX265" s="76" t="s">
        <v>3721</v>
      </c>
      <c r="AY265" s="72" t="s">
        <v>66</v>
      </c>
      <c r="AZ265" s="50" t="s">
        <v>1528</v>
      </c>
      <c r="BA265" s="50" t="s">
        <v>1528</v>
      </c>
      <c r="BB265" s="50" t="s">
        <v>344</v>
      </c>
      <c r="BC265" s="50" t="s">
        <v>344</v>
      </c>
      <c r="BD265" s="50"/>
      <c r="BE265" s="50"/>
      <c r="BF265" s="114" t="s">
        <v>4285</v>
      </c>
      <c r="BG265" s="114" t="s">
        <v>4285</v>
      </c>
      <c r="BH265" s="114" t="s">
        <v>4516</v>
      </c>
      <c r="BI265" s="114" t="s">
        <v>4516</v>
      </c>
    </row>
    <row r="266" spans="1:61" x14ac:dyDescent="0.35">
      <c r="A266" s="70" t="s">
        <v>1042</v>
      </c>
      <c r="B266" s="83"/>
      <c r="C266" s="83"/>
      <c r="D266" s="84"/>
      <c r="E266" s="107"/>
      <c r="F266" s="80" t="s">
        <v>1832</v>
      </c>
      <c r="G266" s="108"/>
      <c r="H266" s="81"/>
      <c r="I266" s="87"/>
      <c r="J266" s="109"/>
      <c r="K266" s="81" t="s">
        <v>3979</v>
      </c>
      <c r="L266" s="110"/>
      <c r="M266" s="92"/>
      <c r="N266" s="92"/>
      <c r="O266" s="93"/>
      <c r="P266" s="94"/>
      <c r="Q266" s="94"/>
      <c r="R266" s="79"/>
      <c r="S266" s="79"/>
      <c r="T266" s="79"/>
      <c r="U266" s="79"/>
      <c r="V266" s="52"/>
      <c r="W266" s="52"/>
      <c r="X266" s="52"/>
      <c r="Y266" s="52"/>
      <c r="Z266" s="51"/>
      <c r="AA266" s="88">
        <v>266</v>
      </c>
      <c r="AB266" s="88"/>
      <c r="AC266" s="89"/>
      <c r="AD266" s="72" t="s">
        <v>2699</v>
      </c>
      <c r="AE266" s="72">
        <v>732</v>
      </c>
      <c r="AF266" s="72">
        <v>715</v>
      </c>
      <c r="AG266" s="72">
        <v>10483</v>
      </c>
      <c r="AH266" s="72">
        <v>3917</v>
      </c>
      <c r="AI266" s="72"/>
      <c r="AJ266" s="72" t="s">
        <v>2886</v>
      </c>
      <c r="AK266" s="72"/>
      <c r="AL266" s="72"/>
      <c r="AM266" s="72"/>
      <c r="AN266" s="74">
        <v>41674.789606481485</v>
      </c>
      <c r="AO266" s="76" t="s">
        <v>3340</v>
      </c>
      <c r="AP266" s="72" t="b">
        <v>0</v>
      </c>
      <c r="AQ266" s="72" t="b">
        <v>0</v>
      </c>
      <c r="AR266" s="72" t="b">
        <v>1</v>
      </c>
      <c r="AS266" s="72" t="s">
        <v>242</v>
      </c>
      <c r="AT266" s="72">
        <v>5</v>
      </c>
      <c r="AU266" s="76" t="s">
        <v>320</v>
      </c>
      <c r="AV266" s="72" t="b">
        <v>0</v>
      </c>
      <c r="AW266" s="72" t="s">
        <v>333</v>
      </c>
      <c r="AX266" s="76" t="s">
        <v>3722</v>
      </c>
      <c r="AY266" s="72" t="s">
        <v>66</v>
      </c>
      <c r="AZ266" s="50"/>
      <c r="BA266" s="50"/>
      <c r="BB266" s="50"/>
      <c r="BC266" s="50"/>
      <c r="BD266" s="50"/>
      <c r="BE266" s="50"/>
      <c r="BF266" s="114" t="s">
        <v>4286</v>
      </c>
      <c r="BG266" s="114" t="s">
        <v>4286</v>
      </c>
      <c r="BH266" s="114" t="s">
        <v>4517</v>
      </c>
      <c r="BI266" s="114" t="s">
        <v>4517</v>
      </c>
    </row>
    <row r="267" spans="1:61" x14ac:dyDescent="0.35">
      <c r="A267" s="70" t="s">
        <v>1043</v>
      </c>
      <c r="B267" s="83"/>
      <c r="C267" s="83"/>
      <c r="D267" s="84"/>
      <c r="E267" s="107"/>
      <c r="F267" s="80" t="s">
        <v>3498</v>
      </c>
      <c r="G267" s="108"/>
      <c r="H267" s="81"/>
      <c r="I267" s="87"/>
      <c r="J267" s="109"/>
      <c r="K267" s="81" t="s">
        <v>3980</v>
      </c>
      <c r="L267" s="110"/>
      <c r="M267" s="92"/>
      <c r="N267" s="92"/>
      <c r="O267" s="93"/>
      <c r="P267" s="94"/>
      <c r="Q267" s="94"/>
      <c r="R267" s="79"/>
      <c r="S267" s="79"/>
      <c r="T267" s="79"/>
      <c r="U267" s="79"/>
      <c r="V267" s="52"/>
      <c r="W267" s="52"/>
      <c r="X267" s="52"/>
      <c r="Y267" s="52"/>
      <c r="Z267" s="51"/>
      <c r="AA267" s="88">
        <v>267</v>
      </c>
      <c r="AB267" s="88"/>
      <c r="AC267" s="89"/>
      <c r="AD267" s="72" t="s">
        <v>2700</v>
      </c>
      <c r="AE267" s="72">
        <v>6</v>
      </c>
      <c r="AF267" s="72">
        <v>31074</v>
      </c>
      <c r="AG267" s="72">
        <v>50086</v>
      </c>
      <c r="AH267" s="72">
        <v>37</v>
      </c>
      <c r="AI267" s="72">
        <v>3600</v>
      </c>
      <c r="AJ267" s="72" t="s">
        <v>2887</v>
      </c>
      <c r="AK267" s="72" t="s">
        <v>3021</v>
      </c>
      <c r="AL267" s="76" t="s">
        <v>3156</v>
      </c>
      <c r="AM267" s="72" t="s">
        <v>305</v>
      </c>
      <c r="AN267" s="74">
        <v>39549.078993055555</v>
      </c>
      <c r="AO267" s="76" t="s">
        <v>3341</v>
      </c>
      <c r="AP267" s="72" t="b">
        <v>0</v>
      </c>
      <c r="AQ267" s="72" t="b">
        <v>0</v>
      </c>
      <c r="AR267" s="72" t="b">
        <v>0</v>
      </c>
      <c r="AS267" s="72" t="s">
        <v>237</v>
      </c>
      <c r="AT267" s="72">
        <v>1587</v>
      </c>
      <c r="AU267" s="76" t="s">
        <v>3425</v>
      </c>
      <c r="AV267" s="72" t="b">
        <v>0</v>
      </c>
      <c r="AW267" s="72" t="s">
        <v>333</v>
      </c>
      <c r="AX267" s="76" t="s">
        <v>3723</v>
      </c>
      <c r="AY267" s="72" t="s">
        <v>66</v>
      </c>
      <c r="AZ267" s="50" t="s">
        <v>1529</v>
      </c>
      <c r="BA267" s="50" t="s">
        <v>1529</v>
      </c>
      <c r="BB267" s="50" t="s">
        <v>1600</v>
      </c>
      <c r="BC267" s="50" t="s">
        <v>1600</v>
      </c>
      <c r="BD267" s="50"/>
      <c r="BE267" s="50"/>
      <c r="BF267" s="114" t="s">
        <v>4287</v>
      </c>
      <c r="BG267" s="114" t="s">
        <v>4287</v>
      </c>
      <c r="BH267" s="114" t="s">
        <v>4518</v>
      </c>
      <c r="BI267" s="114" t="s">
        <v>4518</v>
      </c>
    </row>
    <row r="268" spans="1:61" x14ac:dyDescent="0.35">
      <c r="A268" s="70" t="s">
        <v>1044</v>
      </c>
      <c r="B268" s="83"/>
      <c r="C268" s="83"/>
      <c r="D268" s="84"/>
      <c r="E268" s="107"/>
      <c r="F268" s="80" t="s">
        <v>331</v>
      </c>
      <c r="G268" s="108"/>
      <c r="H268" s="81"/>
      <c r="I268" s="87"/>
      <c r="J268" s="109"/>
      <c r="K268" s="81" t="s">
        <v>3981</v>
      </c>
      <c r="L268" s="110"/>
      <c r="M268" s="92"/>
      <c r="N268" s="92"/>
      <c r="O268" s="93"/>
      <c r="P268" s="94"/>
      <c r="Q268" s="94"/>
      <c r="R268" s="79"/>
      <c r="S268" s="79"/>
      <c r="T268" s="79"/>
      <c r="U268" s="79"/>
      <c r="V268" s="52"/>
      <c r="W268" s="52"/>
      <c r="X268" s="52"/>
      <c r="Y268" s="52"/>
      <c r="Z268" s="51"/>
      <c r="AA268" s="88">
        <v>268</v>
      </c>
      <c r="AB268" s="88"/>
      <c r="AC268" s="89"/>
      <c r="AD268" s="72" t="s">
        <v>2701</v>
      </c>
      <c r="AE268" s="72">
        <v>0</v>
      </c>
      <c r="AF268" s="72">
        <v>0</v>
      </c>
      <c r="AG268" s="72">
        <v>4</v>
      </c>
      <c r="AH268" s="72">
        <v>0</v>
      </c>
      <c r="AI268" s="72"/>
      <c r="AJ268" s="72" t="s">
        <v>2888</v>
      </c>
      <c r="AK268" s="72" t="s">
        <v>3022</v>
      </c>
      <c r="AL268" s="72"/>
      <c r="AM268" s="72"/>
      <c r="AN268" s="74">
        <v>42824.853148148148</v>
      </c>
      <c r="AO268" s="72"/>
      <c r="AP268" s="72" t="b">
        <v>1</v>
      </c>
      <c r="AQ268" s="72" t="b">
        <v>1</v>
      </c>
      <c r="AR268" s="72" t="b">
        <v>0</v>
      </c>
      <c r="AS268" s="72" t="s">
        <v>604</v>
      </c>
      <c r="AT268" s="72">
        <v>0</v>
      </c>
      <c r="AU268" s="72"/>
      <c r="AV268" s="72" t="b">
        <v>0</v>
      </c>
      <c r="AW268" s="72" t="s">
        <v>333</v>
      </c>
      <c r="AX268" s="76" t="s">
        <v>3724</v>
      </c>
      <c r="AY268" s="72" t="s">
        <v>66</v>
      </c>
      <c r="AZ268" s="50" t="s">
        <v>1530</v>
      </c>
      <c r="BA268" s="50" t="s">
        <v>1530</v>
      </c>
      <c r="BB268" s="50" t="s">
        <v>221</v>
      </c>
      <c r="BC268" s="50" t="s">
        <v>221</v>
      </c>
      <c r="BD268" s="50" t="s">
        <v>4097</v>
      </c>
      <c r="BE268" s="50" t="s">
        <v>4097</v>
      </c>
      <c r="BF268" s="114" t="s">
        <v>4097</v>
      </c>
      <c r="BG268" s="114" t="s">
        <v>4097</v>
      </c>
      <c r="BH268" s="114" t="s">
        <v>4519</v>
      </c>
      <c r="BI268" s="114" t="s">
        <v>4519</v>
      </c>
    </row>
    <row r="269" spans="1:61" x14ac:dyDescent="0.35">
      <c r="A269" s="70" t="s">
        <v>1045</v>
      </c>
      <c r="B269" s="83"/>
      <c r="C269" s="83"/>
      <c r="D269" s="84"/>
      <c r="E269" s="107"/>
      <c r="F269" s="80" t="s">
        <v>1833</v>
      </c>
      <c r="G269" s="108"/>
      <c r="H269" s="81"/>
      <c r="I269" s="87"/>
      <c r="J269" s="109"/>
      <c r="K269" s="81" t="s">
        <v>3982</v>
      </c>
      <c r="L269" s="110"/>
      <c r="M269" s="92"/>
      <c r="N269" s="92"/>
      <c r="O269" s="93"/>
      <c r="P269" s="94"/>
      <c r="Q269" s="94"/>
      <c r="R269" s="79"/>
      <c r="S269" s="79"/>
      <c r="T269" s="79"/>
      <c r="U269" s="79"/>
      <c r="V269" s="52"/>
      <c r="W269" s="52"/>
      <c r="X269" s="52"/>
      <c r="Y269" s="52"/>
      <c r="Z269" s="51"/>
      <c r="AA269" s="88">
        <v>269</v>
      </c>
      <c r="AB269" s="88"/>
      <c r="AC269" s="89"/>
      <c r="AD269" s="72" t="s">
        <v>2702</v>
      </c>
      <c r="AE269" s="72">
        <v>205</v>
      </c>
      <c r="AF269" s="72">
        <v>155</v>
      </c>
      <c r="AG269" s="72">
        <v>9374</v>
      </c>
      <c r="AH269" s="72">
        <v>46</v>
      </c>
      <c r="AI269" s="72">
        <v>10800</v>
      </c>
      <c r="AJ269" s="72" t="s">
        <v>2889</v>
      </c>
      <c r="AK269" s="72" t="s">
        <v>3023</v>
      </c>
      <c r="AL269" s="76" t="s">
        <v>3157</v>
      </c>
      <c r="AM269" s="72" t="s">
        <v>3023</v>
      </c>
      <c r="AN269" s="74">
        <v>40848.854826388888</v>
      </c>
      <c r="AO269" s="76" t="s">
        <v>3342</v>
      </c>
      <c r="AP269" s="72" t="b">
        <v>0</v>
      </c>
      <c r="AQ269" s="72" t="b">
        <v>0</v>
      </c>
      <c r="AR269" s="72" t="b">
        <v>0</v>
      </c>
      <c r="AS269" s="72" t="s">
        <v>237</v>
      </c>
      <c r="AT269" s="72">
        <v>5</v>
      </c>
      <c r="AU269" s="76" t="s">
        <v>325</v>
      </c>
      <c r="AV269" s="72" t="b">
        <v>0</v>
      </c>
      <c r="AW269" s="72" t="s">
        <v>333</v>
      </c>
      <c r="AX269" s="76" t="s">
        <v>3725</v>
      </c>
      <c r="AY269" s="72" t="s">
        <v>66</v>
      </c>
      <c r="AZ269" s="50" t="s">
        <v>1531</v>
      </c>
      <c r="BA269" s="50" t="s">
        <v>1531</v>
      </c>
      <c r="BB269" s="50" t="s">
        <v>349</v>
      </c>
      <c r="BC269" s="50" t="s">
        <v>349</v>
      </c>
      <c r="BD269" s="50"/>
      <c r="BE269" s="50"/>
      <c r="BF269" s="114" t="s">
        <v>4288</v>
      </c>
      <c r="BG269" s="114" t="s">
        <v>4288</v>
      </c>
      <c r="BH269" s="114" t="s">
        <v>4520</v>
      </c>
      <c r="BI269" s="114" t="s">
        <v>4520</v>
      </c>
    </row>
    <row r="270" spans="1:61" x14ac:dyDescent="0.35">
      <c r="A270" s="70" t="s">
        <v>1046</v>
      </c>
      <c r="B270" s="83"/>
      <c r="C270" s="83"/>
      <c r="D270" s="84"/>
      <c r="E270" s="107"/>
      <c r="F270" s="80" t="s">
        <v>1834</v>
      </c>
      <c r="G270" s="108"/>
      <c r="H270" s="81"/>
      <c r="I270" s="87"/>
      <c r="J270" s="109"/>
      <c r="K270" s="81" t="s">
        <v>3983</v>
      </c>
      <c r="L270" s="110"/>
      <c r="M270" s="92"/>
      <c r="N270" s="92"/>
      <c r="O270" s="93"/>
      <c r="P270" s="94"/>
      <c r="Q270" s="94"/>
      <c r="R270" s="79"/>
      <c r="S270" s="79"/>
      <c r="T270" s="79"/>
      <c r="U270" s="79"/>
      <c r="V270" s="52"/>
      <c r="W270" s="52"/>
      <c r="X270" s="52"/>
      <c r="Y270" s="52"/>
      <c r="Z270" s="51"/>
      <c r="AA270" s="88">
        <v>270</v>
      </c>
      <c r="AB270" s="88"/>
      <c r="AC270" s="89"/>
      <c r="AD270" s="72" t="s">
        <v>2703</v>
      </c>
      <c r="AE270" s="72">
        <v>39</v>
      </c>
      <c r="AF270" s="72">
        <v>5</v>
      </c>
      <c r="AG270" s="72">
        <v>1319</v>
      </c>
      <c r="AH270" s="72">
        <v>0</v>
      </c>
      <c r="AI270" s="72"/>
      <c r="AJ270" s="72" t="s">
        <v>2890</v>
      </c>
      <c r="AK270" s="72" t="s">
        <v>3024</v>
      </c>
      <c r="AL270" s="72"/>
      <c r="AM270" s="72"/>
      <c r="AN270" s="74">
        <v>42775.94122685185</v>
      </c>
      <c r="AO270" s="72"/>
      <c r="AP270" s="72" t="b">
        <v>1</v>
      </c>
      <c r="AQ270" s="72" t="b">
        <v>0</v>
      </c>
      <c r="AR270" s="72" t="b">
        <v>0</v>
      </c>
      <c r="AS270" s="72" t="s">
        <v>237</v>
      </c>
      <c r="AT270" s="72">
        <v>0</v>
      </c>
      <c r="AU270" s="72"/>
      <c r="AV270" s="72" t="b">
        <v>0</v>
      </c>
      <c r="AW270" s="72" t="s">
        <v>333</v>
      </c>
      <c r="AX270" s="76" t="s">
        <v>3726</v>
      </c>
      <c r="AY270" s="72" t="s">
        <v>66</v>
      </c>
      <c r="AZ270" s="50" t="s">
        <v>1529</v>
      </c>
      <c r="BA270" s="50" t="s">
        <v>1529</v>
      </c>
      <c r="BB270" s="50" t="s">
        <v>1600</v>
      </c>
      <c r="BC270" s="50" t="s">
        <v>1600</v>
      </c>
      <c r="BD270" s="50"/>
      <c r="BE270" s="50"/>
      <c r="BF270" s="114" t="s">
        <v>4287</v>
      </c>
      <c r="BG270" s="114" t="s">
        <v>4287</v>
      </c>
      <c r="BH270" s="114" t="s">
        <v>4518</v>
      </c>
      <c r="BI270" s="114" t="s">
        <v>4518</v>
      </c>
    </row>
    <row r="271" spans="1:61" x14ac:dyDescent="0.35">
      <c r="A271" s="70" t="s">
        <v>1047</v>
      </c>
      <c r="B271" s="83"/>
      <c r="C271" s="83"/>
      <c r="D271" s="84"/>
      <c r="E271" s="107"/>
      <c r="F271" s="80" t="s">
        <v>1835</v>
      </c>
      <c r="G271" s="108"/>
      <c r="H271" s="81"/>
      <c r="I271" s="87"/>
      <c r="J271" s="109"/>
      <c r="K271" s="81" t="s">
        <v>3984</v>
      </c>
      <c r="L271" s="110"/>
      <c r="M271" s="92"/>
      <c r="N271" s="92"/>
      <c r="O271" s="93"/>
      <c r="P271" s="94"/>
      <c r="Q271" s="94"/>
      <c r="R271" s="79"/>
      <c r="S271" s="79"/>
      <c r="T271" s="79"/>
      <c r="U271" s="79"/>
      <c r="V271" s="52"/>
      <c r="W271" s="52"/>
      <c r="X271" s="52"/>
      <c r="Y271" s="52"/>
      <c r="Z271" s="51"/>
      <c r="AA271" s="88">
        <v>271</v>
      </c>
      <c r="AB271" s="88"/>
      <c r="AC271" s="89"/>
      <c r="AD271" s="72" t="s">
        <v>2704</v>
      </c>
      <c r="AE271" s="72">
        <v>38</v>
      </c>
      <c r="AF271" s="72">
        <v>2029</v>
      </c>
      <c r="AG271" s="72">
        <v>784385</v>
      </c>
      <c r="AH271" s="72">
        <v>0</v>
      </c>
      <c r="AI271" s="72">
        <v>7200</v>
      </c>
      <c r="AJ271" s="72" t="s">
        <v>2891</v>
      </c>
      <c r="AK271" s="72" t="s">
        <v>3025</v>
      </c>
      <c r="AL271" s="76" t="s">
        <v>3158</v>
      </c>
      <c r="AM271" s="72" t="s">
        <v>307</v>
      </c>
      <c r="AN271" s="74">
        <v>39979.557546296295</v>
      </c>
      <c r="AO271" s="72"/>
      <c r="AP271" s="72" t="b">
        <v>1</v>
      </c>
      <c r="AQ271" s="72" t="b">
        <v>0</v>
      </c>
      <c r="AR271" s="72" t="b">
        <v>0</v>
      </c>
      <c r="AS271" s="72" t="s">
        <v>237</v>
      </c>
      <c r="AT271" s="72">
        <v>289</v>
      </c>
      <c r="AU271" s="76" t="s">
        <v>320</v>
      </c>
      <c r="AV271" s="72" t="b">
        <v>0</v>
      </c>
      <c r="AW271" s="72" t="s">
        <v>333</v>
      </c>
      <c r="AX271" s="76" t="s">
        <v>3727</v>
      </c>
      <c r="AY271" s="72" t="s">
        <v>66</v>
      </c>
      <c r="AZ271" s="50" t="s">
        <v>1532</v>
      </c>
      <c r="BA271" s="50" t="s">
        <v>1532</v>
      </c>
      <c r="BB271" s="50" t="s">
        <v>222</v>
      </c>
      <c r="BC271" s="50" t="s">
        <v>222</v>
      </c>
      <c r="BD271" s="50"/>
      <c r="BE271" s="50"/>
      <c r="BF271" s="114" t="s">
        <v>4287</v>
      </c>
      <c r="BG271" s="114" t="s">
        <v>4287</v>
      </c>
      <c r="BH271" s="114" t="s">
        <v>4518</v>
      </c>
      <c r="BI271" s="114" t="s">
        <v>4518</v>
      </c>
    </row>
    <row r="272" spans="1:61" x14ac:dyDescent="0.35">
      <c r="A272" s="70" t="s">
        <v>1048</v>
      </c>
      <c r="B272" s="83"/>
      <c r="C272" s="83"/>
      <c r="D272" s="84"/>
      <c r="E272" s="107"/>
      <c r="F272" s="80" t="s">
        <v>3499</v>
      </c>
      <c r="G272" s="108"/>
      <c r="H272" s="81"/>
      <c r="I272" s="87"/>
      <c r="J272" s="109"/>
      <c r="K272" s="81" t="s">
        <v>3985</v>
      </c>
      <c r="L272" s="110"/>
      <c r="M272" s="92"/>
      <c r="N272" s="92"/>
      <c r="O272" s="93"/>
      <c r="P272" s="94"/>
      <c r="Q272" s="94"/>
      <c r="R272" s="79"/>
      <c r="S272" s="79"/>
      <c r="T272" s="79"/>
      <c r="U272" s="79"/>
      <c r="V272" s="52"/>
      <c r="W272" s="52"/>
      <c r="X272" s="52"/>
      <c r="Y272" s="52"/>
      <c r="Z272" s="51"/>
      <c r="AA272" s="88">
        <v>272</v>
      </c>
      <c r="AB272" s="88"/>
      <c r="AC272" s="89"/>
      <c r="AD272" s="72" t="s">
        <v>2705</v>
      </c>
      <c r="AE272" s="72">
        <v>1011</v>
      </c>
      <c r="AF272" s="72">
        <v>873</v>
      </c>
      <c r="AG272" s="72">
        <v>87702</v>
      </c>
      <c r="AH272" s="72">
        <v>20889</v>
      </c>
      <c r="AI272" s="72">
        <v>-14400</v>
      </c>
      <c r="AJ272" s="72" t="s">
        <v>2892</v>
      </c>
      <c r="AK272" s="72" t="s">
        <v>3026</v>
      </c>
      <c r="AL272" s="76" t="s">
        <v>3159</v>
      </c>
      <c r="AM272" s="72" t="s">
        <v>380</v>
      </c>
      <c r="AN272" s="74">
        <v>39579.805219907408</v>
      </c>
      <c r="AO272" s="76" t="s">
        <v>3343</v>
      </c>
      <c r="AP272" s="72" t="b">
        <v>0</v>
      </c>
      <c r="AQ272" s="72" t="b">
        <v>0</v>
      </c>
      <c r="AR272" s="72" t="b">
        <v>0</v>
      </c>
      <c r="AS272" s="72" t="s">
        <v>237</v>
      </c>
      <c r="AT272" s="72">
        <v>223</v>
      </c>
      <c r="AU272" s="76" t="s">
        <v>3426</v>
      </c>
      <c r="AV272" s="72" t="b">
        <v>0</v>
      </c>
      <c r="AW272" s="72" t="s">
        <v>333</v>
      </c>
      <c r="AX272" s="76" t="s">
        <v>3728</v>
      </c>
      <c r="AY272" s="72" t="s">
        <v>66</v>
      </c>
      <c r="AZ272" s="50" t="s">
        <v>1533</v>
      </c>
      <c r="BA272" s="50" t="s">
        <v>1533</v>
      </c>
      <c r="BB272" s="50" t="s">
        <v>1600</v>
      </c>
      <c r="BC272" s="50" t="s">
        <v>1600</v>
      </c>
      <c r="BD272" s="50"/>
      <c r="BE272" s="50"/>
      <c r="BF272" s="114" t="s">
        <v>4287</v>
      </c>
      <c r="BG272" s="114" t="s">
        <v>4287</v>
      </c>
      <c r="BH272" s="114" t="s">
        <v>4521</v>
      </c>
      <c r="BI272" s="114" t="s">
        <v>4521</v>
      </c>
    </row>
    <row r="273" spans="1:61" x14ac:dyDescent="0.35">
      <c r="A273" s="70" t="s">
        <v>1049</v>
      </c>
      <c r="B273" s="83"/>
      <c r="C273" s="83"/>
      <c r="D273" s="84"/>
      <c r="E273" s="107"/>
      <c r="F273" s="80" t="s">
        <v>1836</v>
      </c>
      <c r="G273" s="108"/>
      <c r="H273" s="81"/>
      <c r="I273" s="87"/>
      <c r="J273" s="109"/>
      <c r="K273" s="81" t="s">
        <v>3986</v>
      </c>
      <c r="L273" s="110"/>
      <c r="M273" s="92"/>
      <c r="N273" s="92"/>
      <c r="O273" s="93"/>
      <c r="P273" s="94"/>
      <c r="Q273" s="94"/>
      <c r="R273" s="79"/>
      <c r="S273" s="79"/>
      <c r="T273" s="79"/>
      <c r="U273" s="79"/>
      <c r="V273" s="52"/>
      <c r="W273" s="52"/>
      <c r="X273" s="52"/>
      <c r="Y273" s="52"/>
      <c r="Z273" s="51"/>
      <c r="AA273" s="88">
        <v>273</v>
      </c>
      <c r="AB273" s="88"/>
      <c r="AC273" s="89"/>
      <c r="AD273" s="72" t="s">
        <v>2706</v>
      </c>
      <c r="AE273" s="72">
        <v>2662</v>
      </c>
      <c r="AF273" s="72">
        <v>1237</v>
      </c>
      <c r="AG273" s="72">
        <v>15283</v>
      </c>
      <c r="AH273" s="72">
        <v>73</v>
      </c>
      <c r="AI273" s="72">
        <v>3600</v>
      </c>
      <c r="AJ273" s="72" t="s">
        <v>2893</v>
      </c>
      <c r="AK273" s="72" t="s">
        <v>2934</v>
      </c>
      <c r="AL273" s="76" t="s">
        <v>3160</v>
      </c>
      <c r="AM273" s="72" t="s">
        <v>302</v>
      </c>
      <c r="AN273" s="74">
        <v>39873.761099537034</v>
      </c>
      <c r="AO273" s="76" t="s">
        <v>3344</v>
      </c>
      <c r="AP273" s="72" t="b">
        <v>0</v>
      </c>
      <c r="AQ273" s="72" t="b">
        <v>0</v>
      </c>
      <c r="AR273" s="72" t="b">
        <v>1</v>
      </c>
      <c r="AS273" s="72" t="s">
        <v>237</v>
      </c>
      <c r="AT273" s="72">
        <v>42</v>
      </c>
      <c r="AU273" s="76" t="s">
        <v>3427</v>
      </c>
      <c r="AV273" s="72" t="b">
        <v>0</v>
      </c>
      <c r="AW273" s="72" t="s">
        <v>333</v>
      </c>
      <c r="AX273" s="76" t="s">
        <v>3729</v>
      </c>
      <c r="AY273" s="72" t="s">
        <v>66</v>
      </c>
      <c r="AZ273" s="50" t="s">
        <v>1529</v>
      </c>
      <c r="BA273" s="50" t="s">
        <v>1529</v>
      </c>
      <c r="BB273" s="50" t="s">
        <v>1600</v>
      </c>
      <c r="BC273" s="50" t="s">
        <v>1600</v>
      </c>
      <c r="BD273" s="50"/>
      <c r="BE273" s="50"/>
      <c r="BF273" s="114" t="s">
        <v>4289</v>
      </c>
      <c r="BG273" s="114" t="s">
        <v>4289</v>
      </c>
      <c r="BH273" s="114" t="s">
        <v>4522</v>
      </c>
      <c r="BI273" s="114" t="s">
        <v>4522</v>
      </c>
    </row>
    <row r="274" spans="1:61" x14ac:dyDescent="0.35">
      <c r="A274" s="70" t="s">
        <v>1050</v>
      </c>
      <c r="B274" s="83"/>
      <c r="C274" s="83"/>
      <c r="D274" s="84"/>
      <c r="E274" s="107"/>
      <c r="F274" s="80" t="s">
        <v>1837</v>
      </c>
      <c r="G274" s="108"/>
      <c r="H274" s="81"/>
      <c r="I274" s="87"/>
      <c r="J274" s="109"/>
      <c r="K274" s="81" t="s">
        <v>3987</v>
      </c>
      <c r="L274" s="110"/>
      <c r="M274" s="92"/>
      <c r="N274" s="92"/>
      <c r="O274" s="93"/>
      <c r="P274" s="94"/>
      <c r="Q274" s="94"/>
      <c r="R274" s="79"/>
      <c r="S274" s="79"/>
      <c r="T274" s="79"/>
      <c r="U274" s="79"/>
      <c r="V274" s="52"/>
      <c r="W274" s="52"/>
      <c r="X274" s="52"/>
      <c r="Y274" s="52"/>
      <c r="Z274" s="51"/>
      <c r="AA274" s="88">
        <v>274</v>
      </c>
      <c r="AB274" s="88"/>
      <c r="AC274" s="89"/>
      <c r="AD274" s="72" t="s">
        <v>2707</v>
      </c>
      <c r="AE274" s="72">
        <v>5733</v>
      </c>
      <c r="AF274" s="72">
        <v>5567</v>
      </c>
      <c r="AG274" s="72">
        <v>38304</v>
      </c>
      <c r="AH274" s="72">
        <v>21</v>
      </c>
      <c r="AI274" s="72"/>
      <c r="AJ274" s="72" t="s">
        <v>2894</v>
      </c>
      <c r="AK274" s="72" t="s">
        <v>3027</v>
      </c>
      <c r="AL274" s="76" t="s">
        <v>3161</v>
      </c>
      <c r="AM274" s="72"/>
      <c r="AN274" s="74">
        <v>42176.334050925929</v>
      </c>
      <c r="AO274" s="76" t="s">
        <v>3345</v>
      </c>
      <c r="AP274" s="72" t="b">
        <v>0</v>
      </c>
      <c r="AQ274" s="72" t="b">
        <v>0</v>
      </c>
      <c r="AR274" s="72" t="b">
        <v>0</v>
      </c>
      <c r="AS274" s="72" t="s">
        <v>3358</v>
      </c>
      <c r="AT274" s="72">
        <v>946</v>
      </c>
      <c r="AU274" s="76" t="s">
        <v>320</v>
      </c>
      <c r="AV274" s="72" t="b">
        <v>0</v>
      </c>
      <c r="AW274" s="72" t="s">
        <v>333</v>
      </c>
      <c r="AX274" s="76" t="s">
        <v>3730</v>
      </c>
      <c r="AY274" s="72" t="s">
        <v>66</v>
      </c>
      <c r="AZ274" s="50"/>
      <c r="BA274" s="50"/>
      <c r="BB274" s="50"/>
      <c r="BC274" s="50"/>
      <c r="BD274" s="50"/>
      <c r="BE274" s="50"/>
      <c r="BF274" s="114" t="s">
        <v>4290</v>
      </c>
      <c r="BG274" s="114" t="s">
        <v>4290</v>
      </c>
      <c r="BH274" s="114" t="s">
        <v>4523</v>
      </c>
      <c r="BI274" s="114" t="s">
        <v>4523</v>
      </c>
    </row>
    <row r="275" spans="1:61" x14ac:dyDescent="0.35">
      <c r="A275" s="70" t="s">
        <v>1051</v>
      </c>
      <c r="B275" s="83"/>
      <c r="C275" s="83"/>
      <c r="D275" s="84"/>
      <c r="E275" s="107"/>
      <c r="F275" s="80" t="s">
        <v>1838</v>
      </c>
      <c r="G275" s="108"/>
      <c r="H275" s="81"/>
      <c r="I275" s="87"/>
      <c r="J275" s="109"/>
      <c r="K275" s="81" t="s">
        <v>3988</v>
      </c>
      <c r="L275" s="110"/>
      <c r="M275" s="92"/>
      <c r="N275" s="92"/>
      <c r="O275" s="93"/>
      <c r="P275" s="94"/>
      <c r="Q275" s="94"/>
      <c r="R275" s="79"/>
      <c r="S275" s="79"/>
      <c r="T275" s="79"/>
      <c r="U275" s="79"/>
      <c r="V275" s="52"/>
      <c r="W275" s="52"/>
      <c r="X275" s="52"/>
      <c r="Y275" s="52"/>
      <c r="Z275" s="51"/>
      <c r="AA275" s="88">
        <v>275</v>
      </c>
      <c r="AB275" s="88"/>
      <c r="AC275" s="89"/>
      <c r="AD275" s="72" t="s">
        <v>2708</v>
      </c>
      <c r="AE275" s="72">
        <v>3457</v>
      </c>
      <c r="AF275" s="72">
        <v>4420</v>
      </c>
      <c r="AG275" s="72">
        <v>5603</v>
      </c>
      <c r="AH275" s="72">
        <v>2360</v>
      </c>
      <c r="AI275" s="72">
        <v>7200</v>
      </c>
      <c r="AJ275" s="72" t="s">
        <v>2895</v>
      </c>
      <c r="AK275" s="72" t="s">
        <v>3028</v>
      </c>
      <c r="AL275" s="76" t="s">
        <v>3162</v>
      </c>
      <c r="AM275" s="72" t="s">
        <v>366</v>
      </c>
      <c r="AN275" s="74">
        <v>42284.488900462966</v>
      </c>
      <c r="AO275" s="76" t="s">
        <v>3346</v>
      </c>
      <c r="AP275" s="72" t="b">
        <v>1</v>
      </c>
      <c r="AQ275" s="72" t="b">
        <v>0</v>
      </c>
      <c r="AR275" s="72" t="b">
        <v>1</v>
      </c>
      <c r="AS275" s="72" t="s">
        <v>317</v>
      </c>
      <c r="AT275" s="72">
        <v>47</v>
      </c>
      <c r="AU275" s="76" t="s">
        <v>320</v>
      </c>
      <c r="AV275" s="72" t="b">
        <v>0</v>
      </c>
      <c r="AW275" s="72" t="s">
        <v>333</v>
      </c>
      <c r="AX275" s="76" t="s">
        <v>3731</v>
      </c>
      <c r="AY275" s="72" t="s">
        <v>66</v>
      </c>
      <c r="AZ275" s="50" t="s">
        <v>1534</v>
      </c>
      <c r="BA275" s="50" t="s">
        <v>1534</v>
      </c>
      <c r="BB275" s="50" t="s">
        <v>1601</v>
      </c>
      <c r="BC275" s="50" t="s">
        <v>1601</v>
      </c>
      <c r="BD275" s="50"/>
      <c r="BE275" s="50"/>
      <c r="BF275" s="114" t="s">
        <v>4291</v>
      </c>
      <c r="BG275" s="114" t="s">
        <v>4291</v>
      </c>
      <c r="BH275" s="114" t="s">
        <v>4524</v>
      </c>
      <c r="BI275" s="114" t="s">
        <v>4524</v>
      </c>
    </row>
    <row r="276" spans="1:61" x14ac:dyDescent="0.35">
      <c r="A276" s="70" t="s">
        <v>1052</v>
      </c>
      <c r="B276" s="83"/>
      <c r="C276" s="83"/>
      <c r="D276" s="84"/>
      <c r="E276" s="107"/>
      <c r="F276" s="80" t="s">
        <v>1839</v>
      </c>
      <c r="G276" s="108"/>
      <c r="H276" s="81"/>
      <c r="I276" s="87"/>
      <c r="J276" s="109"/>
      <c r="K276" s="81" t="s">
        <v>3989</v>
      </c>
      <c r="L276" s="110"/>
      <c r="M276" s="92"/>
      <c r="N276" s="92"/>
      <c r="O276" s="93"/>
      <c r="P276" s="94"/>
      <c r="Q276" s="94"/>
      <c r="R276" s="79"/>
      <c r="S276" s="79"/>
      <c r="T276" s="79"/>
      <c r="U276" s="79"/>
      <c r="V276" s="52"/>
      <c r="W276" s="52"/>
      <c r="X276" s="52"/>
      <c r="Y276" s="52"/>
      <c r="Z276" s="51"/>
      <c r="AA276" s="88">
        <v>276</v>
      </c>
      <c r="AB276" s="88"/>
      <c r="AC276" s="89"/>
      <c r="AD276" s="72" t="s">
        <v>2709</v>
      </c>
      <c r="AE276" s="72">
        <v>313</v>
      </c>
      <c r="AF276" s="72">
        <v>12</v>
      </c>
      <c r="AG276" s="72">
        <v>5</v>
      </c>
      <c r="AH276" s="72">
        <v>12</v>
      </c>
      <c r="AI276" s="72">
        <v>-25200</v>
      </c>
      <c r="AJ276" s="72" t="s">
        <v>2896</v>
      </c>
      <c r="AK276" s="72" t="s">
        <v>290</v>
      </c>
      <c r="AL276" s="72"/>
      <c r="AM276" s="72" t="s">
        <v>297</v>
      </c>
      <c r="AN276" s="74">
        <v>42729.427222222221</v>
      </c>
      <c r="AO276" s="76" t="s">
        <v>3347</v>
      </c>
      <c r="AP276" s="72" t="b">
        <v>1</v>
      </c>
      <c r="AQ276" s="72" t="b">
        <v>0</v>
      </c>
      <c r="AR276" s="72" t="b">
        <v>0</v>
      </c>
      <c r="AS276" s="72" t="s">
        <v>237</v>
      </c>
      <c r="AT276" s="72">
        <v>0</v>
      </c>
      <c r="AU276" s="72"/>
      <c r="AV276" s="72" t="b">
        <v>0</v>
      </c>
      <c r="AW276" s="72" t="s">
        <v>333</v>
      </c>
      <c r="AX276" s="76" t="s">
        <v>3732</v>
      </c>
      <c r="AY276" s="72" t="s">
        <v>66</v>
      </c>
      <c r="AZ276" s="50" t="s">
        <v>1535</v>
      </c>
      <c r="BA276" s="50" t="s">
        <v>1535</v>
      </c>
      <c r="BB276" s="50" t="s">
        <v>1602</v>
      </c>
      <c r="BC276" s="50" t="s">
        <v>1602</v>
      </c>
      <c r="BD276" s="50"/>
      <c r="BE276" s="50"/>
      <c r="BF276" s="114" t="s">
        <v>4150</v>
      </c>
      <c r="BG276" s="114" t="s">
        <v>4150</v>
      </c>
      <c r="BH276" s="114" t="s">
        <v>4380</v>
      </c>
      <c r="BI276" s="114" t="s">
        <v>4380</v>
      </c>
    </row>
    <row r="277" spans="1:61" x14ac:dyDescent="0.35">
      <c r="A277" s="70" t="s">
        <v>1053</v>
      </c>
      <c r="B277" s="83"/>
      <c r="C277" s="83"/>
      <c r="D277" s="84"/>
      <c r="E277" s="107"/>
      <c r="F277" s="80" t="s">
        <v>1840</v>
      </c>
      <c r="G277" s="108"/>
      <c r="H277" s="81"/>
      <c r="I277" s="87"/>
      <c r="J277" s="109"/>
      <c r="K277" s="81" t="s">
        <v>3990</v>
      </c>
      <c r="L277" s="110"/>
      <c r="M277" s="92"/>
      <c r="N277" s="92"/>
      <c r="O277" s="93"/>
      <c r="P277" s="94"/>
      <c r="Q277" s="94"/>
      <c r="R277" s="79"/>
      <c r="S277" s="79"/>
      <c r="T277" s="79"/>
      <c r="U277" s="79"/>
      <c r="V277" s="52"/>
      <c r="W277" s="52"/>
      <c r="X277" s="52"/>
      <c r="Y277" s="52"/>
      <c r="Z277" s="51"/>
      <c r="AA277" s="88">
        <v>277</v>
      </c>
      <c r="AB277" s="88"/>
      <c r="AC277" s="89"/>
      <c r="AD277" s="72" t="s">
        <v>2710</v>
      </c>
      <c r="AE277" s="72">
        <v>33</v>
      </c>
      <c r="AF277" s="72">
        <v>12</v>
      </c>
      <c r="AG277" s="72">
        <v>595</v>
      </c>
      <c r="AH277" s="72">
        <v>485</v>
      </c>
      <c r="AI277" s="72">
        <v>-25200</v>
      </c>
      <c r="AJ277" s="72"/>
      <c r="AK277" s="72"/>
      <c r="AL277" s="72"/>
      <c r="AM277" s="72" t="s">
        <v>297</v>
      </c>
      <c r="AN277" s="74">
        <v>42801.570960648147</v>
      </c>
      <c r="AO277" s="72"/>
      <c r="AP277" s="72" t="b">
        <v>1</v>
      </c>
      <c r="AQ277" s="72" t="b">
        <v>0</v>
      </c>
      <c r="AR277" s="72" t="b">
        <v>0</v>
      </c>
      <c r="AS277" s="72" t="s">
        <v>318</v>
      </c>
      <c r="AT277" s="72">
        <v>0</v>
      </c>
      <c r="AU277" s="72"/>
      <c r="AV277" s="72" t="b">
        <v>0</v>
      </c>
      <c r="AW277" s="72" t="s">
        <v>333</v>
      </c>
      <c r="AX277" s="76" t="s">
        <v>3733</v>
      </c>
      <c r="AY277" s="72" t="s">
        <v>66</v>
      </c>
      <c r="AZ277" s="50" t="s">
        <v>1535</v>
      </c>
      <c r="BA277" s="50" t="s">
        <v>1535</v>
      </c>
      <c r="BB277" s="50" t="s">
        <v>1602</v>
      </c>
      <c r="BC277" s="50" t="s">
        <v>1602</v>
      </c>
      <c r="BD277" s="50"/>
      <c r="BE277" s="50"/>
      <c r="BF277" s="114" t="s">
        <v>4292</v>
      </c>
      <c r="BG277" s="114" t="s">
        <v>4292</v>
      </c>
      <c r="BH277" s="114" t="s">
        <v>4525</v>
      </c>
      <c r="BI277" s="114" t="s">
        <v>4525</v>
      </c>
    </row>
    <row r="278" spans="1:61" x14ac:dyDescent="0.35">
      <c r="A278" s="70" t="s">
        <v>1054</v>
      </c>
      <c r="B278" s="83"/>
      <c r="C278" s="83"/>
      <c r="D278" s="84"/>
      <c r="E278" s="107"/>
      <c r="F278" s="80" t="s">
        <v>1841</v>
      </c>
      <c r="G278" s="108"/>
      <c r="H278" s="81"/>
      <c r="I278" s="87"/>
      <c r="J278" s="109"/>
      <c r="K278" s="81" t="s">
        <v>3991</v>
      </c>
      <c r="L278" s="110"/>
      <c r="M278" s="92"/>
      <c r="N278" s="92"/>
      <c r="O278" s="93"/>
      <c r="P278" s="94"/>
      <c r="Q278" s="94"/>
      <c r="R278" s="79"/>
      <c r="S278" s="79"/>
      <c r="T278" s="79"/>
      <c r="U278" s="79"/>
      <c r="V278" s="52"/>
      <c r="W278" s="52"/>
      <c r="X278" s="52"/>
      <c r="Y278" s="52"/>
      <c r="Z278" s="51"/>
      <c r="AA278" s="88">
        <v>278</v>
      </c>
      <c r="AB278" s="88"/>
      <c r="AC278" s="89"/>
      <c r="AD278" s="72" t="s">
        <v>2711</v>
      </c>
      <c r="AE278" s="72">
        <v>2</v>
      </c>
      <c r="AF278" s="72">
        <v>858</v>
      </c>
      <c r="AG278" s="72">
        <v>362812</v>
      </c>
      <c r="AH278" s="72">
        <v>0</v>
      </c>
      <c r="AI278" s="72"/>
      <c r="AJ278" s="72" t="s">
        <v>2897</v>
      </c>
      <c r="AK278" s="72" t="s">
        <v>3029</v>
      </c>
      <c r="AL278" s="76" t="s">
        <v>3163</v>
      </c>
      <c r="AM278" s="72"/>
      <c r="AN278" s="74">
        <v>42397.617210648146</v>
      </c>
      <c r="AO278" s="76" t="s">
        <v>3348</v>
      </c>
      <c r="AP278" s="72" t="b">
        <v>1</v>
      </c>
      <c r="AQ278" s="72" t="b">
        <v>0</v>
      </c>
      <c r="AR278" s="72" t="b">
        <v>0</v>
      </c>
      <c r="AS278" s="72" t="s">
        <v>237</v>
      </c>
      <c r="AT278" s="72">
        <v>734</v>
      </c>
      <c r="AU278" s="72"/>
      <c r="AV278" s="72" t="b">
        <v>0</v>
      </c>
      <c r="AW278" s="72" t="s">
        <v>333</v>
      </c>
      <c r="AX278" s="76" t="s">
        <v>3734</v>
      </c>
      <c r="AY278" s="72" t="s">
        <v>66</v>
      </c>
      <c r="AZ278" s="50" t="s">
        <v>1536</v>
      </c>
      <c r="BA278" s="50" t="s">
        <v>1536</v>
      </c>
      <c r="BB278" s="50" t="s">
        <v>1603</v>
      </c>
      <c r="BC278" s="50" t="s">
        <v>1603</v>
      </c>
      <c r="BD278" s="50" t="s">
        <v>1629</v>
      </c>
      <c r="BE278" s="50" t="s">
        <v>1629</v>
      </c>
      <c r="BF278" s="114" t="s">
        <v>4287</v>
      </c>
      <c r="BG278" s="114" t="s">
        <v>4287</v>
      </c>
      <c r="BH278" s="114" t="s">
        <v>4526</v>
      </c>
      <c r="BI278" s="114" t="s">
        <v>4526</v>
      </c>
    </row>
    <row r="279" spans="1:61" x14ac:dyDescent="0.35">
      <c r="A279" s="70" t="s">
        <v>1055</v>
      </c>
      <c r="B279" s="83"/>
      <c r="C279" s="83"/>
      <c r="D279" s="84"/>
      <c r="E279" s="107"/>
      <c r="F279" s="80" t="s">
        <v>1842</v>
      </c>
      <c r="G279" s="108"/>
      <c r="H279" s="81"/>
      <c r="I279" s="87"/>
      <c r="J279" s="109"/>
      <c r="K279" s="81" t="s">
        <v>3992</v>
      </c>
      <c r="L279" s="110"/>
      <c r="M279" s="92"/>
      <c r="N279" s="92"/>
      <c r="O279" s="93"/>
      <c r="P279" s="94"/>
      <c r="Q279" s="94"/>
      <c r="R279" s="79"/>
      <c r="S279" s="79"/>
      <c r="T279" s="79"/>
      <c r="U279" s="79"/>
      <c r="V279" s="52"/>
      <c r="W279" s="52"/>
      <c r="X279" s="52"/>
      <c r="Y279" s="52"/>
      <c r="Z279" s="51"/>
      <c r="AA279" s="88">
        <v>279</v>
      </c>
      <c r="AB279" s="88"/>
      <c r="AC279" s="89"/>
      <c r="AD279" s="72" t="s">
        <v>2712</v>
      </c>
      <c r="AE279" s="72">
        <v>275</v>
      </c>
      <c r="AF279" s="72">
        <v>914</v>
      </c>
      <c r="AG279" s="72">
        <v>714964</v>
      </c>
      <c r="AH279" s="72">
        <v>3</v>
      </c>
      <c r="AI279" s="72"/>
      <c r="AJ279" s="72"/>
      <c r="AK279" s="72"/>
      <c r="AL279" s="72"/>
      <c r="AM279" s="72"/>
      <c r="AN279" s="74">
        <v>41274.608854166669</v>
      </c>
      <c r="AO279" s="76" t="s">
        <v>3349</v>
      </c>
      <c r="AP279" s="72" t="b">
        <v>1</v>
      </c>
      <c r="AQ279" s="72" t="b">
        <v>0</v>
      </c>
      <c r="AR279" s="72" t="b">
        <v>1</v>
      </c>
      <c r="AS279" s="72" t="s">
        <v>240</v>
      </c>
      <c r="AT279" s="72">
        <v>545</v>
      </c>
      <c r="AU279" s="76" t="s">
        <v>320</v>
      </c>
      <c r="AV279" s="72" t="b">
        <v>0</v>
      </c>
      <c r="AW279" s="72" t="s">
        <v>333</v>
      </c>
      <c r="AX279" s="76" t="s">
        <v>3735</v>
      </c>
      <c r="AY279" s="72" t="s">
        <v>66</v>
      </c>
      <c r="AZ279" s="50" t="s">
        <v>1529</v>
      </c>
      <c r="BA279" s="50" t="s">
        <v>1529</v>
      </c>
      <c r="BB279" s="50" t="s">
        <v>1600</v>
      </c>
      <c r="BC279" s="50" t="s">
        <v>1600</v>
      </c>
      <c r="BD279" s="50"/>
      <c r="BE279" s="50"/>
      <c r="BF279" s="114" t="s">
        <v>4287</v>
      </c>
      <c r="BG279" s="114" t="s">
        <v>4287</v>
      </c>
      <c r="BH279" s="114" t="s">
        <v>4527</v>
      </c>
      <c r="BI279" s="114" t="s">
        <v>4527</v>
      </c>
    </row>
    <row r="280" spans="1:61" x14ac:dyDescent="0.35">
      <c r="A280" s="70" t="s">
        <v>436</v>
      </c>
      <c r="B280" s="83"/>
      <c r="C280" s="83"/>
      <c r="D280" s="84"/>
      <c r="E280" s="107"/>
      <c r="F280" s="80" t="s">
        <v>792</v>
      </c>
      <c r="G280" s="108"/>
      <c r="H280" s="81"/>
      <c r="I280" s="87"/>
      <c r="J280" s="109"/>
      <c r="K280" s="81" t="s">
        <v>858</v>
      </c>
      <c r="L280" s="110"/>
      <c r="M280" s="92"/>
      <c r="N280" s="92"/>
      <c r="O280" s="93"/>
      <c r="P280" s="94"/>
      <c r="Q280" s="94"/>
      <c r="R280" s="79"/>
      <c r="S280" s="79"/>
      <c r="T280" s="79"/>
      <c r="U280" s="79"/>
      <c r="V280" s="52"/>
      <c r="W280" s="52"/>
      <c r="X280" s="52"/>
      <c r="Y280" s="52"/>
      <c r="Z280" s="51"/>
      <c r="AA280" s="88">
        <v>280</v>
      </c>
      <c r="AB280" s="88"/>
      <c r="AC280" s="89"/>
      <c r="AD280" s="72" t="s">
        <v>653</v>
      </c>
      <c r="AE280" s="72">
        <v>1468</v>
      </c>
      <c r="AF280" s="72">
        <v>3553</v>
      </c>
      <c r="AG280" s="72">
        <v>58326</v>
      </c>
      <c r="AH280" s="72">
        <v>793</v>
      </c>
      <c r="AI280" s="72">
        <v>7200</v>
      </c>
      <c r="AJ280" s="72" t="s">
        <v>682</v>
      </c>
      <c r="AK280" s="72"/>
      <c r="AL280" s="76" t="s">
        <v>727</v>
      </c>
      <c r="AM280" s="72" t="s">
        <v>296</v>
      </c>
      <c r="AN280" s="74">
        <v>40812.649768518517</v>
      </c>
      <c r="AO280" s="76" t="s">
        <v>760</v>
      </c>
      <c r="AP280" s="72" t="b">
        <v>0</v>
      </c>
      <c r="AQ280" s="72" t="b">
        <v>0</v>
      </c>
      <c r="AR280" s="72" t="b">
        <v>0</v>
      </c>
      <c r="AS280" s="72" t="s">
        <v>238</v>
      </c>
      <c r="AT280" s="72">
        <v>169</v>
      </c>
      <c r="AU280" s="76" t="s">
        <v>774</v>
      </c>
      <c r="AV280" s="72" t="b">
        <v>0</v>
      </c>
      <c r="AW280" s="72" t="s">
        <v>333</v>
      </c>
      <c r="AX280" s="76" t="s">
        <v>828</v>
      </c>
      <c r="AY280" s="72" t="s">
        <v>66</v>
      </c>
      <c r="AZ280" s="50" t="s">
        <v>492</v>
      </c>
      <c r="BA280" s="50" t="s">
        <v>492</v>
      </c>
      <c r="BB280" s="50" t="s">
        <v>510</v>
      </c>
      <c r="BC280" s="50" t="s">
        <v>510</v>
      </c>
      <c r="BD280" s="50"/>
      <c r="BE280" s="50"/>
      <c r="BF280" s="114" t="s">
        <v>4293</v>
      </c>
      <c r="BG280" s="114" t="s">
        <v>4293</v>
      </c>
      <c r="BH280" s="114" t="s">
        <v>4528</v>
      </c>
      <c r="BI280" s="114" t="s">
        <v>4528</v>
      </c>
    </row>
    <row r="281" spans="1:61" x14ac:dyDescent="0.35">
      <c r="A281" s="70" t="s">
        <v>1056</v>
      </c>
      <c r="B281" s="83"/>
      <c r="C281" s="83"/>
      <c r="D281" s="84"/>
      <c r="E281" s="107"/>
      <c r="F281" s="80" t="s">
        <v>1843</v>
      </c>
      <c r="G281" s="108"/>
      <c r="H281" s="81"/>
      <c r="I281" s="87"/>
      <c r="J281" s="109"/>
      <c r="K281" s="81" t="s">
        <v>3993</v>
      </c>
      <c r="L281" s="110"/>
      <c r="M281" s="92"/>
      <c r="N281" s="92"/>
      <c r="O281" s="93"/>
      <c r="P281" s="94"/>
      <c r="Q281" s="94"/>
      <c r="R281" s="79"/>
      <c r="S281" s="79"/>
      <c r="T281" s="79"/>
      <c r="U281" s="79"/>
      <c r="V281" s="52"/>
      <c r="W281" s="52"/>
      <c r="X281" s="52"/>
      <c r="Y281" s="52"/>
      <c r="Z281" s="51"/>
      <c r="AA281" s="88">
        <v>281</v>
      </c>
      <c r="AB281" s="88"/>
      <c r="AC281" s="89"/>
      <c r="AD281" s="72" t="s">
        <v>2713</v>
      </c>
      <c r="AE281" s="72">
        <v>19</v>
      </c>
      <c r="AF281" s="72">
        <v>118</v>
      </c>
      <c r="AG281" s="72">
        <v>23082</v>
      </c>
      <c r="AH281" s="72">
        <v>31723</v>
      </c>
      <c r="AI281" s="72"/>
      <c r="AJ281" s="72"/>
      <c r="AK281" s="72"/>
      <c r="AL281" s="72"/>
      <c r="AM281" s="72"/>
      <c r="AN281" s="74">
        <v>41444.554780092592</v>
      </c>
      <c r="AO281" s="76" t="s">
        <v>3350</v>
      </c>
      <c r="AP281" s="72" t="b">
        <v>1</v>
      </c>
      <c r="AQ281" s="72" t="b">
        <v>0</v>
      </c>
      <c r="AR281" s="72" t="b">
        <v>1</v>
      </c>
      <c r="AS281" s="72" t="s">
        <v>237</v>
      </c>
      <c r="AT281" s="72">
        <v>94</v>
      </c>
      <c r="AU281" s="76" t="s">
        <v>320</v>
      </c>
      <c r="AV281" s="72" t="b">
        <v>0</v>
      </c>
      <c r="AW281" s="72" t="s">
        <v>333</v>
      </c>
      <c r="AX281" s="76" t="s">
        <v>3736</v>
      </c>
      <c r="AY281" s="72" t="s">
        <v>66</v>
      </c>
      <c r="AZ281" s="50"/>
      <c r="BA281" s="50"/>
      <c r="BB281" s="50"/>
      <c r="BC281" s="50"/>
      <c r="BD281" s="50"/>
      <c r="BE281" s="50"/>
      <c r="BF281" s="114" t="s">
        <v>4122</v>
      </c>
      <c r="BG281" s="114" t="s">
        <v>4122</v>
      </c>
      <c r="BH281" s="114" t="s">
        <v>4352</v>
      </c>
      <c r="BI281" s="114" t="s">
        <v>4352</v>
      </c>
    </row>
    <row r="282" spans="1:61" x14ac:dyDescent="0.35">
      <c r="A282" s="70" t="s">
        <v>215</v>
      </c>
      <c r="B282" s="83"/>
      <c r="C282" s="83"/>
      <c r="D282" s="84"/>
      <c r="E282" s="107"/>
      <c r="F282" s="80" t="s">
        <v>330</v>
      </c>
      <c r="G282" s="108"/>
      <c r="H282" s="81"/>
      <c r="I282" s="87"/>
      <c r="J282" s="109"/>
      <c r="K282" s="81" t="s">
        <v>3994</v>
      </c>
      <c r="L282" s="110"/>
      <c r="M282" s="92"/>
      <c r="N282" s="92"/>
      <c r="O282" s="93"/>
      <c r="P282" s="94"/>
      <c r="Q282" s="94"/>
      <c r="R282" s="79"/>
      <c r="S282" s="79"/>
      <c r="T282" s="79"/>
      <c r="U282" s="79"/>
      <c r="V282" s="52"/>
      <c r="W282" s="52"/>
      <c r="X282" s="52"/>
      <c r="Y282" s="52"/>
      <c r="Z282" s="51"/>
      <c r="AA282" s="88">
        <v>282</v>
      </c>
      <c r="AB282" s="88"/>
      <c r="AC282" s="89"/>
      <c r="AD282" s="72" t="s">
        <v>281</v>
      </c>
      <c r="AE282" s="72">
        <v>4288</v>
      </c>
      <c r="AF282" s="72">
        <v>2763</v>
      </c>
      <c r="AG282" s="72">
        <v>1709402</v>
      </c>
      <c r="AH282" s="72">
        <v>1730</v>
      </c>
      <c r="AI282" s="72">
        <v>7200</v>
      </c>
      <c r="AJ282" s="72" t="s">
        <v>285</v>
      </c>
      <c r="AK282" s="72" t="s">
        <v>288</v>
      </c>
      <c r="AL282" s="76" t="s">
        <v>295</v>
      </c>
      <c r="AM282" s="72" t="s">
        <v>298</v>
      </c>
      <c r="AN282" s="74">
        <v>39920.297638888886</v>
      </c>
      <c r="AO282" s="76" t="s">
        <v>313</v>
      </c>
      <c r="AP282" s="72" t="b">
        <v>0</v>
      </c>
      <c r="AQ282" s="72" t="b">
        <v>0</v>
      </c>
      <c r="AR282" s="72" t="b">
        <v>0</v>
      </c>
      <c r="AS282" s="72" t="s">
        <v>239</v>
      </c>
      <c r="AT282" s="72">
        <v>214</v>
      </c>
      <c r="AU282" s="76" t="s">
        <v>322</v>
      </c>
      <c r="AV282" s="72" t="b">
        <v>0</v>
      </c>
      <c r="AW282" s="72" t="s">
        <v>333</v>
      </c>
      <c r="AX282" s="76" t="s">
        <v>335</v>
      </c>
      <c r="AY282" s="72" t="s">
        <v>66</v>
      </c>
      <c r="AZ282" s="50" t="s">
        <v>4084</v>
      </c>
      <c r="BA282" s="50" t="s">
        <v>4084</v>
      </c>
      <c r="BB282" s="50" t="s">
        <v>223</v>
      </c>
      <c r="BC282" s="50" t="s">
        <v>223</v>
      </c>
      <c r="BD282" s="50" t="s">
        <v>234</v>
      </c>
      <c r="BE282" s="50" t="s">
        <v>234</v>
      </c>
      <c r="BF282" s="114" t="s">
        <v>4294</v>
      </c>
      <c r="BG282" s="114" t="s">
        <v>4328</v>
      </c>
      <c r="BH282" s="114" t="s">
        <v>4529</v>
      </c>
      <c r="BI282" s="114" t="s">
        <v>4561</v>
      </c>
    </row>
    <row r="283" spans="1:61" x14ac:dyDescent="0.35">
      <c r="A283" s="70" t="s">
        <v>1058</v>
      </c>
      <c r="B283" s="83"/>
      <c r="C283" s="83"/>
      <c r="D283" s="84"/>
      <c r="E283" s="107"/>
      <c r="F283" s="80" t="s">
        <v>1845</v>
      </c>
      <c r="G283" s="108"/>
      <c r="H283" s="81"/>
      <c r="I283" s="87"/>
      <c r="J283" s="109"/>
      <c r="K283" s="81" t="s">
        <v>3995</v>
      </c>
      <c r="L283" s="110"/>
      <c r="M283" s="92"/>
      <c r="N283" s="92"/>
      <c r="O283" s="93"/>
      <c r="P283" s="94"/>
      <c r="Q283" s="94"/>
      <c r="R283" s="79"/>
      <c r="S283" s="79"/>
      <c r="T283" s="79"/>
      <c r="U283" s="79"/>
      <c r="V283" s="52"/>
      <c r="W283" s="52"/>
      <c r="X283" s="52"/>
      <c r="Y283" s="52"/>
      <c r="Z283" s="51"/>
      <c r="AA283" s="88">
        <v>283</v>
      </c>
      <c r="AB283" s="88"/>
      <c r="AC283" s="89"/>
      <c r="AD283" s="72" t="s">
        <v>2714</v>
      </c>
      <c r="AE283" s="72">
        <v>29</v>
      </c>
      <c r="AF283" s="72">
        <v>12</v>
      </c>
      <c r="AG283" s="72">
        <v>482</v>
      </c>
      <c r="AH283" s="72">
        <v>403</v>
      </c>
      <c r="AI283" s="72"/>
      <c r="AJ283" s="72"/>
      <c r="AK283" s="72"/>
      <c r="AL283" s="72"/>
      <c r="AM283" s="72"/>
      <c r="AN283" s="74">
        <v>42800.734467592592</v>
      </c>
      <c r="AO283" s="72"/>
      <c r="AP283" s="72" t="b">
        <v>1</v>
      </c>
      <c r="AQ283" s="72" t="b">
        <v>0</v>
      </c>
      <c r="AR283" s="72" t="b">
        <v>0</v>
      </c>
      <c r="AS283" s="72" t="s">
        <v>318</v>
      </c>
      <c r="AT283" s="72">
        <v>0</v>
      </c>
      <c r="AU283" s="72"/>
      <c r="AV283" s="72" t="b">
        <v>0</v>
      </c>
      <c r="AW283" s="72" t="s">
        <v>333</v>
      </c>
      <c r="AX283" s="76" t="s">
        <v>3737</v>
      </c>
      <c r="AY283" s="72" t="s">
        <v>66</v>
      </c>
      <c r="AZ283" s="50" t="s">
        <v>1499</v>
      </c>
      <c r="BA283" s="50" t="s">
        <v>1499</v>
      </c>
      <c r="BB283" s="50" t="s">
        <v>231</v>
      </c>
      <c r="BC283" s="50" t="s">
        <v>231</v>
      </c>
      <c r="BD283" s="50"/>
      <c r="BE283" s="50"/>
      <c r="BF283" s="114" t="s">
        <v>4247</v>
      </c>
      <c r="BG283" s="114" t="s">
        <v>4247</v>
      </c>
      <c r="BH283" s="114" t="s">
        <v>4478</v>
      </c>
      <c r="BI283" s="114" t="s">
        <v>4478</v>
      </c>
    </row>
    <row r="284" spans="1:61" x14ac:dyDescent="0.35">
      <c r="A284" s="70" t="s">
        <v>1059</v>
      </c>
      <c r="B284" s="83"/>
      <c r="C284" s="83"/>
      <c r="D284" s="84"/>
      <c r="E284" s="107"/>
      <c r="F284" s="80" t="s">
        <v>1846</v>
      </c>
      <c r="G284" s="108"/>
      <c r="H284" s="81"/>
      <c r="I284" s="87"/>
      <c r="J284" s="109"/>
      <c r="K284" s="81" t="s">
        <v>3996</v>
      </c>
      <c r="L284" s="110"/>
      <c r="M284" s="92"/>
      <c r="N284" s="92"/>
      <c r="O284" s="93"/>
      <c r="P284" s="94"/>
      <c r="Q284" s="94"/>
      <c r="R284" s="79"/>
      <c r="S284" s="79"/>
      <c r="T284" s="79"/>
      <c r="U284" s="79"/>
      <c r="V284" s="52"/>
      <c r="W284" s="52"/>
      <c r="X284" s="52"/>
      <c r="Y284" s="52"/>
      <c r="Z284" s="51"/>
      <c r="AA284" s="88">
        <v>284</v>
      </c>
      <c r="AB284" s="88"/>
      <c r="AC284" s="89"/>
      <c r="AD284" s="72" t="s">
        <v>2715</v>
      </c>
      <c r="AE284" s="72">
        <v>3974</v>
      </c>
      <c r="AF284" s="72">
        <v>781</v>
      </c>
      <c r="AG284" s="72">
        <v>1404</v>
      </c>
      <c r="AH284" s="72">
        <v>4</v>
      </c>
      <c r="AI284" s="72">
        <v>-25200</v>
      </c>
      <c r="AJ284" s="72" t="s">
        <v>2898</v>
      </c>
      <c r="AK284" s="72" t="s">
        <v>368</v>
      </c>
      <c r="AL284" s="76" t="s">
        <v>3164</v>
      </c>
      <c r="AM284" s="72" t="s">
        <v>297</v>
      </c>
      <c r="AN284" s="74">
        <v>42754.850127314814</v>
      </c>
      <c r="AO284" s="76" t="s">
        <v>3351</v>
      </c>
      <c r="AP284" s="72" t="b">
        <v>0</v>
      </c>
      <c r="AQ284" s="72" t="b">
        <v>0</v>
      </c>
      <c r="AR284" s="72" t="b">
        <v>0</v>
      </c>
      <c r="AS284" s="72" t="s">
        <v>242</v>
      </c>
      <c r="AT284" s="72">
        <v>4</v>
      </c>
      <c r="AU284" s="76" t="s">
        <v>320</v>
      </c>
      <c r="AV284" s="72" t="b">
        <v>0</v>
      </c>
      <c r="AW284" s="72" t="s">
        <v>333</v>
      </c>
      <c r="AX284" s="76" t="s">
        <v>3738</v>
      </c>
      <c r="AY284" s="72" t="s">
        <v>66</v>
      </c>
      <c r="AZ284" s="50" t="s">
        <v>1542</v>
      </c>
      <c r="BA284" s="50" t="s">
        <v>1542</v>
      </c>
      <c r="BB284" s="50" t="s">
        <v>1579</v>
      </c>
      <c r="BC284" s="50" t="s">
        <v>1579</v>
      </c>
      <c r="BD284" s="50"/>
      <c r="BE284" s="50"/>
      <c r="BF284" s="114" t="s">
        <v>4295</v>
      </c>
      <c r="BG284" s="114" t="s">
        <v>4295</v>
      </c>
      <c r="BH284" s="114" t="s">
        <v>4530</v>
      </c>
      <c r="BI284" s="114" t="s">
        <v>4530</v>
      </c>
    </row>
    <row r="285" spans="1:61" x14ac:dyDescent="0.35">
      <c r="A285" s="70" t="s">
        <v>1060</v>
      </c>
      <c r="B285" s="83"/>
      <c r="C285" s="83"/>
      <c r="D285" s="84"/>
      <c r="E285" s="107"/>
      <c r="F285" s="80" t="s">
        <v>1847</v>
      </c>
      <c r="G285" s="108"/>
      <c r="H285" s="81"/>
      <c r="I285" s="87"/>
      <c r="J285" s="109"/>
      <c r="K285" s="81" t="s">
        <v>3997</v>
      </c>
      <c r="L285" s="110"/>
      <c r="M285" s="92"/>
      <c r="N285" s="92"/>
      <c r="O285" s="93"/>
      <c r="P285" s="94"/>
      <c r="Q285" s="94"/>
      <c r="R285" s="79"/>
      <c r="S285" s="79"/>
      <c r="T285" s="79"/>
      <c r="U285" s="79"/>
      <c r="V285" s="52"/>
      <c r="W285" s="52"/>
      <c r="X285" s="52"/>
      <c r="Y285" s="52"/>
      <c r="Z285" s="51"/>
      <c r="AA285" s="88">
        <v>285</v>
      </c>
      <c r="AB285" s="88"/>
      <c r="AC285" s="89"/>
      <c r="AD285" s="72" t="s">
        <v>2716</v>
      </c>
      <c r="AE285" s="72">
        <v>1923</v>
      </c>
      <c r="AF285" s="72">
        <v>7261</v>
      </c>
      <c r="AG285" s="72">
        <v>82566</v>
      </c>
      <c r="AH285" s="72">
        <v>1136</v>
      </c>
      <c r="AI285" s="72">
        <v>7200</v>
      </c>
      <c r="AJ285" s="72" t="s">
        <v>2899</v>
      </c>
      <c r="AK285" s="72" t="s">
        <v>3030</v>
      </c>
      <c r="AL285" s="72"/>
      <c r="AM285" s="72" t="s">
        <v>307</v>
      </c>
      <c r="AN285" s="74">
        <v>41362.621168981481</v>
      </c>
      <c r="AO285" s="76" t="s">
        <v>3352</v>
      </c>
      <c r="AP285" s="72" t="b">
        <v>1</v>
      </c>
      <c r="AQ285" s="72" t="b">
        <v>0</v>
      </c>
      <c r="AR285" s="72" t="b">
        <v>1</v>
      </c>
      <c r="AS285" s="72" t="s">
        <v>237</v>
      </c>
      <c r="AT285" s="72">
        <v>26</v>
      </c>
      <c r="AU285" s="76" t="s">
        <v>320</v>
      </c>
      <c r="AV285" s="72" t="b">
        <v>0</v>
      </c>
      <c r="AW285" s="72" t="s">
        <v>333</v>
      </c>
      <c r="AX285" s="76" t="s">
        <v>3739</v>
      </c>
      <c r="AY285" s="72" t="s">
        <v>66</v>
      </c>
      <c r="AZ285" s="50" t="s">
        <v>1543</v>
      </c>
      <c r="BA285" s="50" t="s">
        <v>1543</v>
      </c>
      <c r="BB285" s="50" t="s">
        <v>229</v>
      </c>
      <c r="BC285" s="50" t="s">
        <v>229</v>
      </c>
      <c r="BD285" s="50"/>
      <c r="BE285" s="50"/>
      <c r="BF285" s="114" t="s">
        <v>4296</v>
      </c>
      <c r="BG285" s="114" t="s">
        <v>4329</v>
      </c>
      <c r="BH285" s="114" t="s">
        <v>4531</v>
      </c>
      <c r="BI285" s="114" t="s">
        <v>4562</v>
      </c>
    </row>
    <row r="286" spans="1:61" x14ac:dyDescent="0.35">
      <c r="A286" s="70" t="s">
        <v>1061</v>
      </c>
      <c r="B286" s="83"/>
      <c r="C286" s="83"/>
      <c r="D286" s="84"/>
      <c r="E286" s="107"/>
      <c r="F286" s="80" t="s">
        <v>3500</v>
      </c>
      <c r="G286" s="108"/>
      <c r="H286" s="81"/>
      <c r="I286" s="87"/>
      <c r="J286" s="109"/>
      <c r="K286" s="81" t="s">
        <v>3998</v>
      </c>
      <c r="L286" s="110"/>
      <c r="M286" s="92"/>
      <c r="N286" s="92"/>
      <c r="O286" s="93"/>
      <c r="P286" s="94"/>
      <c r="Q286" s="94"/>
      <c r="R286" s="79"/>
      <c r="S286" s="79"/>
      <c r="T286" s="79"/>
      <c r="U286" s="79"/>
      <c r="V286" s="52"/>
      <c r="W286" s="52"/>
      <c r="X286" s="52"/>
      <c r="Y286" s="52"/>
      <c r="Z286" s="51"/>
      <c r="AA286" s="88">
        <v>286</v>
      </c>
      <c r="AB286" s="88"/>
      <c r="AC286" s="89"/>
      <c r="AD286" s="72" t="s">
        <v>2717</v>
      </c>
      <c r="AE286" s="72">
        <v>537</v>
      </c>
      <c r="AF286" s="72">
        <v>197</v>
      </c>
      <c r="AG286" s="72">
        <v>20809</v>
      </c>
      <c r="AH286" s="72">
        <v>6</v>
      </c>
      <c r="AI286" s="72">
        <v>-21600</v>
      </c>
      <c r="AJ286" s="72" t="s">
        <v>2900</v>
      </c>
      <c r="AK286" s="72" t="s">
        <v>3031</v>
      </c>
      <c r="AL286" s="76" t="s">
        <v>3165</v>
      </c>
      <c r="AM286" s="72" t="s">
        <v>382</v>
      </c>
      <c r="AN286" s="74">
        <v>40888.748379629629</v>
      </c>
      <c r="AO286" s="72"/>
      <c r="AP286" s="72" t="b">
        <v>0</v>
      </c>
      <c r="AQ286" s="72" t="b">
        <v>0</v>
      </c>
      <c r="AR286" s="72" t="b">
        <v>0</v>
      </c>
      <c r="AS286" s="72" t="s">
        <v>237</v>
      </c>
      <c r="AT286" s="72">
        <v>1</v>
      </c>
      <c r="AU286" s="76" t="s">
        <v>3428</v>
      </c>
      <c r="AV286" s="72" t="b">
        <v>0</v>
      </c>
      <c r="AW286" s="72" t="s">
        <v>333</v>
      </c>
      <c r="AX286" s="76" t="s">
        <v>3740</v>
      </c>
      <c r="AY286" s="72" t="s">
        <v>66</v>
      </c>
      <c r="AZ286" s="50" t="s">
        <v>4085</v>
      </c>
      <c r="BA286" s="50" t="s">
        <v>4085</v>
      </c>
      <c r="BB286" s="50" t="s">
        <v>1604</v>
      </c>
      <c r="BC286" s="50" t="s">
        <v>1604</v>
      </c>
      <c r="BD286" s="50"/>
      <c r="BE286" s="50"/>
      <c r="BF286" s="114" t="s">
        <v>4297</v>
      </c>
      <c r="BG286" s="114" t="s">
        <v>4330</v>
      </c>
      <c r="BH286" s="114" t="s">
        <v>4532</v>
      </c>
      <c r="BI286" s="114" t="s">
        <v>4563</v>
      </c>
    </row>
    <row r="287" spans="1:61" x14ac:dyDescent="0.35">
      <c r="A287" s="70" t="s">
        <v>1062</v>
      </c>
      <c r="B287" s="83"/>
      <c r="C287" s="83"/>
      <c r="D287" s="84"/>
      <c r="E287" s="107"/>
      <c r="F287" s="80" t="s">
        <v>1848</v>
      </c>
      <c r="G287" s="108"/>
      <c r="H287" s="81"/>
      <c r="I287" s="87"/>
      <c r="J287" s="109"/>
      <c r="K287" s="81" t="s">
        <v>3999</v>
      </c>
      <c r="L287" s="110"/>
      <c r="M287" s="92"/>
      <c r="N287" s="92"/>
      <c r="O287" s="93"/>
      <c r="P287" s="94"/>
      <c r="Q287" s="94"/>
      <c r="R287" s="79"/>
      <c r="S287" s="79"/>
      <c r="T287" s="79"/>
      <c r="U287" s="79"/>
      <c r="V287" s="52"/>
      <c r="W287" s="52"/>
      <c r="X287" s="52"/>
      <c r="Y287" s="52"/>
      <c r="Z287" s="51"/>
      <c r="AA287" s="88">
        <v>287</v>
      </c>
      <c r="AB287" s="88"/>
      <c r="AC287" s="89"/>
      <c r="AD287" s="72" t="s">
        <v>2718</v>
      </c>
      <c r="AE287" s="72">
        <v>257</v>
      </c>
      <c r="AF287" s="72">
        <v>710</v>
      </c>
      <c r="AG287" s="72">
        <v>1443</v>
      </c>
      <c r="AH287" s="72">
        <v>0</v>
      </c>
      <c r="AI287" s="72"/>
      <c r="AJ287" s="72" t="s">
        <v>2901</v>
      </c>
      <c r="AK287" s="72" t="s">
        <v>3032</v>
      </c>
      <c r="AL287" s="76" t="s">
        <v>3166</v>
      </c>
      <c r="AM287" s="72"/>
      <c r="AN287" s="74">
        <v>41927.25708333333</v>
      </c>
      <c r="AO287" s="76" t="s">
        <v>3353</v>
      </c>
      <c r="AP287" s="72" t="b">
        <v>1</v>
      </c>
      <c r="AQ287" s="72" t="b">
        <v>0</v>
      </c>
      <c r="AR287" s="72" t="b">
        <v>0</v>
      </c>
      <c r="AS287" s="72" t="s">
        <v>761</v>
      </c>
      <c r="AT287" s="72">
        <v>1</v>
      </c>
      <c r="AU287" s="76" t="s">
        <v>320</v>
      </c>
      <c r="AV287" s="72" t="b">
        <v>0</v>
      </c>
      <c r="AW287" s="72" t="s">
        <v>333</v>
      </c>
      <c r="AX287" s="76" t="s">
        <v>3741</v>
      </c>
      <c r="AY287" s="72" t="s">
        <v>66</v>
      </c>
      <c r="AZ287" s="50" t="s">
        <v>1546</v>
      </c>
      <c r="BA287" s="50" t="s">
        <v>1546</v>
      </c>
      <c r="BB287" s="50" t="s">
        <v>1552</v>
      </c>
      <c r="BC287" s="50" t="s">
        <v>1552</v>
      </c>
      <c r="BD287" s="50"/>
      <c r="BE287" s="50"/>
      <c r="BF287" s="114" t="s">
        <v>4298</v>
      </c>
      <c r="BG287" s="114" t="s">
        <v>4298</v>
      </c>
      <c r="BH287" s="114" t="s">
        <v>4533</v>
      </c>
      <c r="BI287" s="114" t="s">
        <v>4533</v>
      </c>
    </row>
    <row r="288" spans="1:61" x14ac:dyDescent="0.35">
      <c r="A288" s="70" t="s">
        <v>1063</v>
      </c>
      <c r="B288" s="83"/>
      <c r="C288" s="83"/>
      <c r="D288" s="84"/>
      <c r="E288" s="107"/>
      <c r="F288" s="80" t="s">
        <v>1849</v>
      </c>
      <c r="G288" s="108"/>
      <c r="H288" s="81"/>
      <c r="I288" s="87"/>
      <c r="J288" s="109"/>
      <c r="K288" s="81" t="s">
        <v>4000</v>
      </c>
      <c r="L288" s="110"/>
      <c r="M288" s="92"/>
      <c r="N288" s="92"/>
      <c r="O288" s="93"/>
      <c r="P288" s="94"/>
      <c r="Q288" s="94"/>
      <c r="R288" s="79"/>
      <c r="S288" s="79"/>
      <c r="T288" s="79"/>
      <c r="U288" s="79"/>
      <c r="V288" s="52"/>
      <c r="W288" s="52"/>
      <c r="X288" s="52"/>
      <c r="Y288" s="52"/>
      <c r="Z288" s="51"/>
      <c r="AA288" s="88">
        <v>288</v>
      </c>
      <c r="AB288" s="88"/>
      <c r="AC288" s="89"/>
      <c r="AD288" s="72" t="s">
        <v>2719</v>
      </c>
      <c r="AE288" s="72">
        <v>870</v>
      </c>
      <c r="AF288" s="72">
        <v>4104</v>
      </c>
      <c r="AG288" s="72">
        <v>17351</v>
      </c>
      <c r="AH288" s="72">
        <v>284</v>
      </c>
      <c r="AI288" s="72">
        <v>7200</v>
      </c>
      <c r="AJ288" s="72" t="s">
        <v>2902</v>
      </c>
      <c r="AK288" s="72" t="s">
        <v>3033</v>
      </c>
      <c r="AL288" s="76" t="s">
        <v>3167</v>
      </c>
      <c r="AM288" s="72" t="s">
        <v>307</v>
      </c>
      <c r="AN288" s="74">
        <v>41642.389305555553</v>
      </c>
      <c r="AO288" s="76" t="s">
        <v>3354</v>
      </c>
      <c r="AP288" s="72" t="b">
        <v>0</v>
      </c>
      <c r="AQ288" s="72" t="b">
        <v>0</v>
      </c>
      <c r="AR288" s="72" t="b">
        <v>0</v>
      </c>
      <c r="AS288" s="72" t="s">
        <v>239</v>
      </c>
      <c r="AT288" s="72">
        <v>150</v>
      </c>
      <c r="AU288" s="76" t="s">
        <v>3429</v>
      </c>
      <c r="AV288" s="72" t="b">
        <v>0</v>
      </c>
      <c r="AW288" s="72" t="s">
        <v>333</v>
      </c>
      <c r="AX288" s="76" t="s">
        <v>3742</v>
      </c>
      <c r="AY288" s="72" t="s">
        <v>66</v>
      </c>
      <c r="AZ288" s="50" t="s">
        <v>1547</v>
      </c>
      <c r="BA288" s="50" t="s">
        <v>1547</v>
      </c>
      <c r="BB288" s="50" t="s">
        <v>1605</v>
      </c>
      <c r="BC288" s="50" t="s">
        <v>1605</v>
      </c>
      <c r="BD288" s="50"/>
      <c r="BE288" s="50"/>
      <c r="BF288" s="114" t="s">
        <v>4299</v>
      </c>
      <c r="BG288" s="114" t="s">
        <v>4299</v>
      </c>
      <c r="BH288" s="114" t="s">
        <v>4534</v>
      </c>
      <c r="BI288" s="114" t="s">
        <v>4534</v>
      </c>
    </row>
    <row r="289" spans="1:61" x14ac:dyDescent="0.35">
      <c r="A289" s="70" t="s">
        <v>1064</v>
      </c>
      <c r="B289" s="83"/>
      <c r="C289" s="83"/>
      <c r="D289" s="84"/>
      <c r="E289" s="107"/>
      <c r="F289" s="80" t="s">
        <v>1850</v>
      </c>
      <c r="G289" s="108"/>
      <c r="H289" s="81"/>
      <c r="I289" s="87"/>
      <c r="J289" s="109"/>
      <c r="K289" s="81" t="s">
        <v>4001</v>
      </c>
      <c r="L289" s="110"/>
      <c r="M289" s="92"/>
      <c r="N289" s="92"/>
      <c r="O289" s="93"/>
      <c r="P289" s="94"/>
      <c r="Q289" s="94"/>
      <c r="R289" s="79"/>
      <c r="S289" s="79"/>
      <c r="T289" s="79"/>
      <c r="U289" s="79"/>
      <c r="V289" s="52"/>
      <c r="W289" s="52"/>
      <c r="X289" s="52"/>
      <c r="Y289" s="52"/>
      <c r="Z289" s="51"/>
      <c r="AA289" s="88">
        <v>289</v>
      </c>
      <c r="AB289" s="88"/>
      <c r="AC289" s="89"/>
      <c r="AD289" s="72" t="s">
        <v>2720</v>
      </c>
      <c r="AE289" s="72">
        <v>92</v>
      </c>
      <c r="AF289" s="72">
        <v>18</v>
      </c>
      <c r="AG289" s="72">
        <v>2777</v>
      </c>
      <c r="AH289" s="72">
        <v>0</v>
      </c>
      <c r="AI289" s="72"/>
      <c r="AJ289" s="72" t="s">
        <v>2903</v>
      </c>
      <c r="AK289" s="72" t="s">
        <v>3034</v>
      </c>
      <c r="AL289" s="72"/>
      <c r="AM289" s="72"/>
      <c r="AN289" s="74">
        <v>42109.179039351853</v>
      </c>
      <c r="AO289" s="76" t="s">
        <v>3355</v>
      </c>
      <c r="AP289" s="72" t="b">
        <v>1</v>
      </c>
      <c r="AQ289" s="72" t="b">
        <v>0</v>
      </c>
      <c r="AR289" s="72" t="b">
        <v>0</v>
      </c>
      <c r="AS289" s="72" t="s">
        <v>761</v>
      </c>
      <c r="AT289" s="72">
        <v>1</v>
      </c>
      <c r="AU289" s="76" t="s">
        <v>320</v>
      </c>
      <c r="AV289" s="72" t="b">
        <v>0</v>
      </c>
      <c r="AW289" s="72" t="s">
        <v>333</v>
      </c>
      <c r="AX289" s="76" t="s">
        <v>3743</v>
      </c>
      <c r="AY289" s="72" t="s">
        <v>66</v>
      </c>
      <c r="AZ289" s="50" t="s">
        <v>1548</v>
      </c>
      <c r="BA289" s="50" t="s">
        <v>1548</v>
      </c>
      <c r="BB289" s="50" t="s">
        <v>1552</v>
      </c>
      <c r="BC289" s="50" t="s">
        <v>1552</v>
      </c>
      <c r="BD289" s="50"/>
      <c r="BE289" s="50"/>
      <c r="BF289" s="114" t="s">
        <v>4300</v>
      </c>
      <c r="BG289" s="114" t="s">
        <v>4300</v>
      </c>
      <c r="BH289" s="114" t="s">
        <v>4535</v>
      </c>
      <c r="BI289" s="114" t="s">
        <v>4535</v>
      </c>
    </row>
    <row r="290" spans="1:61" x14ac:dyDescent="0.35">
      <c r="A290" s="70" t="s">
        <v>1065</v>
      </c>
      <c r="B290" s="83"/>
      <c r="C290" s="83"/>
      <c r="D290" s="84"/>
      <c r="E290" s="107"/>
      <c r="F290" s="80" t="s">
        <v>1851</v>
      </c>
      <c r="G290" s="108"/>
      <c r="H290" s="81"/>
      <c r="I290" s="87"/>
      <c r="J290" s="109"/>
      <c r="K290" s="81" t="s">
        <v>4002</v>
      </c>
      <c r="L290" s="110"/>
      <c r="M290" s="92"/>
      <c r="N290" s="92"/>
      <c r="O290" s="93"/>
      <c r="P290" s="94"/>
      <c r="Q290" s="94"/>
      <c r="R290" s="79"/>
      <c r="S290" s="79"/>
      <c r="T290" s="79"/>
      <c r="U290" s="79"/>
      <c r="V290" s="52"/>
      <c r="W290" s="52"/>
      <c r="X290" s="52"/>
      <c r="Y290" s="52"/>
      <c r="Z290" s="51"/>
      <c r="AA290" s="88">
        <v>290</v>
      </c>
      <c r="AB290" s="88"/>
      <c r="AC290" s="89"/>
      <c r="AD290" s="72" t="s">
        <v>2721</v>
      </c>
      <c r="AE290" s="72">
        <v>2</v>
      </c>
      <c r="AF290" s="72">
        <v>365</v>
      </c>
      <c r="AG290" s="72">
        <v>17651</v>
      </c>
      <c r="AH290" s="72">
        <v>0</v>
      </c>
      <c r="AI290" s="72"/>
      <c r="AJ290" s="72"/>
      <c r="AK290" s="72"/>
      <c r="AL290" s="76" t="s">
        <v>3168</v>
      </c>
      <c r="AM290" s="72"/>
      <c r="AN290" s="74">
        <v>41089.333321759259</v>
      </c>
      <c r="AO290" s="76" t="s">
        <v>3356</v>
      </c>
      <c r="AP290" s="72" t="b">
        <v>1</v>
      </c>
      <c r="AQ290" s="72" t="b">
        <v>0</v>
      </c>
      <c r="AR290" s="72" t="b">
        <v>0</v>
      </c>
      <c r="AS290" s="72" t="s">
        <v>237</v>
      </c>
      <c r="AT290" s="72">
        <v>5</v>
      </c>
      <c r="AU290" s="76" t="s">
        <v>320</v>
      </c>
      <c r="AV290" s="72" t="b">
        <v>0</v>
      </c>
      <c r="AW290" s="72" t="s">
        <v>333</v>
      </c>
      <c r="AX290" s="76" t="s">
        <v>3744</v>
      </c>
      <c r="AY290" s="72" t="s">
        <v>66</v>
      </c>
      <c r="AZ290" s="50" t="s">
        <v>1549</v>
      </c>
      <c r="BA290" s="50" t="s">
        <v>1549</v>
      </c>
      <c r="BB290" s="50" t="s">
        <v>1606</v>
      </c>
      <c r="BC290" s="50" t="s">
        <v>1606</v>
      </c>
      <c r="BD290" s="50"/>
      <c r="BE290" s="50"/>
      <c r="BF290" s="114" t="s">
        <v>4301</v>
      </c>
      <c r="BG290" s="114" t="s">
        <v>4301</v>
      </c>
      <c r="BH290" s="114" t="s">
        <v>4536</v>
      </c>
      <c r="BI290" s="114" t="s">
        <v>4536</v>
      </c>
    </row>
    <row r="291" spans="1:61" x14ac:dyDescent="0.35">
      <c r="A291" s="70" t="s">
        <v>1066</v>
      </c>
      <c r="B291" s="83"/>
      <c r="C291" s="83"/>
      <c r="D291" s="84"/>
      <c r="E291" s="107"/>
      <c r="F291" s="80" t="s">
        <v>1852</v>
      </c>
      <c r="G291" s="108"/>
      <c r="H291" s="81"/>
      <c r="I291" s="87"/>
      <c r="J291" s="109"/>
      <c r="K291" s="81" t="s">
        <v>4003</v>
      </c>
      <c r="L291" s="110"/>
      <c r="M291" s="92"/>
      <c r="N291" s="92"/>
      <c r="O291" s="93"/>
      <c r="P291" s="94"/>
      <c r="Q291" s="94"/>
      <c r="R291" s="79"/>
      <c r="S291" s="79"/>
      <c r="T291" s="79"/>
      <c r="U291" s="79"/>
      <c r="V291" s="52"/>
      <c r="W291" s="52"/>
      <c r="X291" s="52"/>
      <c r="Y291" s="52"/>
      <c r="Z291" s="51"/>
      <c r="AA291" s="88">
        <v>291</v>
      </c>
      <c r="AB291" s="88"/>
      <c r="AC291" s="89"/>
      <c r="AD291" s="72" t="s">
        <v>1607</v>
      </c>
      <c r="AE291" s="72">
        <v>633</v>
      </c>
      <c r="AF291" s="72">
        <v>1554</v>
      </c>
      <c r="AG291" s="72">
        <v>57031</v>
      </c>
      <c r="AH291" s="72">
        <v>281</v>
      </c>
      <c r="AI291" s="72">
        <v>7200</v>
      </c>
      <c r="AJ291" s="72" t="s">
        <v>2904</v>
      </c>
      <c r="AK291" s="72" t="s">
        <v>3035</v>
      </c>
      <c r="AL291" s="76" t="s">
        <v>3169</v>
      </c>
      <c r="AM291" s="72" t="s">
        <v>3188</v>
      </c>
      <c r="AN291" s="74">
        <v>41942.983912037038</v>
      </c>
      <c r="AO291" s="76" t="s">
        <v>3357</v>
      </c>
      <c r="AP291" s="72" t="b">
        <v>0</v>
      </c>
      <c r="AQ291" s="72" t="b">
        <v>0</v>
      </c>
      <c r="AR291" s="72" t="b">
        <v>0</v>
      </c>
      <c r="AS291" s="72" t="s">
        <v>239</v>
      </c>
      <c r="AT291" s="72">
        <v>940</v>
      </c>
      <c r="AU291" s="76" t="s">
        <v>320</v>
      </c>
      <c r="AV291" s="72" t="b">
        <v>0</v>
      </c>
      <c r="AW291" s="72" t="s">
        <v>333</v>
      </c>
      <c r="AX291" s="76" t="s">
        <v>3745</v>
      </c>
      <c r="AY291" s="72" t="s">
        <v>66</v>
      </c>
      <c r="AZ291" s="50" t="s">
        <v>1550</v>
      </c>
      <c r="BA291" s="50" t="s">
        <v>1550</v>
      </c>
      <c r="BB291" s="50" t="s">
        <v>1607</v>
      </c>
      <c r="BC291" s="50" t="s">
        <v>1607</v>
      </c>
      <c r="BD291" s="50" t="s">
        <v>1638</v>
      </c>
      <c r="BE291" s="50" t="s">
        <v>1638</v>
      </c>
      <c r="BF291" s="114" t="s">
        <v>4302</v>
      </c>
      <c r="BG291" s="114" t="s">
        <v>4302</v>
      </c>
      <c r="BH291" s="114" t="s">
        <v>4537</v>
      </c>
      <c r="BI291" s="114" t="s">
        <v>4537</v>
      </c>
    </row>
    <row r="292" spans="1:61" x14ac:dyDescent="0.35">
      <c r="A292" s="70" t="s">
        <v>1067</v>
      </c>
      <c r="B292" s="83"/>
      <c r="C292" s="83"/>
      <c r="D292" s="84"/>
      <c r="E292" s="107"/>
      <c r="F292" s="80" t="s">
        <v>1853</v>
      </c>
      <c r="G292" s="108"/>
      <c r="H292" s="81"/>
      <c r="I292" s="87"/>
      <c r="J292" s="109"/>
      <c r="K292" s="81" t="s">
        <v>4004</v>
      </c>
      <c r="L292" s="110"/>
      <c r="M292" s="92"/>
      <c r="N292" s="92"/>
      <c r="O292" s="93"/>
      <c r="P292" s="94"/>
      <c r="Q292" s="94"/>
      <c r="R292" s="79"/>
      <c r="S292" s="79"/>
      <c r="T292" s="79"/>
      <c r="U292" s="79"/>
      <c r="V292" s="52"/>
      <c r="W292" s="52"/>
      <c r="X292" s="52"/>
      <c r="Y292" s="52"/>
      <c r="Z292" s="51"/>
      <c r="AA292" s="88">
        <v>292</v>
      </c>
      <c r="AB292" s="88"/>
      <c r="AC292" s="89"/>
      <c r="AD292" s="72" t="s">
        <v>2722</v>
      </c>
      <c r="AE292" s="72">
        <v>1251</v>
      </c>
      <c r="AF292" s="72">
        <v>22136</v>
      </c>
      <c r="AG292" s="72">
        <v>9324</v>
      </c>
      <c r="AH292" s="72">
        <v>20</v>
      </c>
      <c r="AI292" s="72">
        <v>36000</v>
      </c>
      <c r="AJ292" s="72" t="s">
        <v>2905</v>
      </c>
      <c r="AK292" s="72" t="s">
        <v>3005</v>
      </c>
      <c r="AL292" s="76" t="s">
        <v>3170</v>
      </c>
      <c r="AM292" s="72" t="s">
        <v>3005</v>
      </c>
      <c r="AN292" s="74">
        <v>39652.135891203703</v>
      </c>
      <c r="AO292" s="72"/>
      <c r="AP292" s="72" t="b">
        <v>0</v>
      </c>
      <c r="AQ292" s="72" t="b">
        <v>0</v>
      </c>
      <c r="AR292" s="72" t="b">
        <v>0</v>
      </c>
      <c r="AS292" s="72" t="s">
        <v>237</v>
      </c>
      <c r="AT292" s="72">
        <v>321</v>
      </c>
      <c r="AU292" s="76" t="s">
        <v>3430</v>
      </c>
      <c r="AV292" s="72" t="b">
        <v>1</v>
      </c>
      <c r="AW292" s="72" t="s">
        <v>333</v>
      </c>
      <c r="AX292" s="76" t="s">
        <v>3746</v>
      </c>
      <c r="AY292" s="72" t="s">
        <v>66</v>
      </c>
      <c r="AZ292" s="50" t="s">
        <v>1551</v>
      </c>
      <c r="BA292" s="50" t="s">
        <v>1551</v>
      </c>
      <c r="BB292" s="50" t="s">
        <v>1608</v>
      </c>
      <c r="BC292" s="50" t="s">
        <v>1608</v>
      </c>
      <c r="BD292" s="50"/>
      <c r="BE292" s="50"/>
      <c r="BF292" s="114" t="s">
        <v>4303</v>
      </c>
      <c r="BG292" s="114" t="s">
        <v>4303</v>
      </c>
      <c r="BH292" s="114" t="s">
        <v>4538</v>
      </c>
      <c r="BI292" s="114" t="s">
        <v>4538</v>
      </c>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292"/>
    <dataValidation allowBlank="1" errorTitle="Invalid Vertex Visibility" error="You have entered an unrecognized vertex visibility.  Try selecting from the drop-down list instead." sqref="BJ3"/>
    <dataValidation allowBlank="1" showErrorMessage="1" sqref="BJ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292">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292"/>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292"/>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292"/>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292"/>
    <dataValidation allowBlank="1" showInputMessage="1" errorTitle="Invalid Vertex Image Key" promptTitle="Vertex Tooltip" prompt="Enter optional text that will pop up when the mouse is hovered over the vertex." sqref="K3:K292"/>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292"/>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292">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292"/>
    <dataValidation allowBlank="1" showInputMessage="1" promptTitle="Vertex Label Fill Color" prompt="To select an optional fill color for the Label shape, right-click and select Select Color on the right-click menu." sqref="I3:I292"/>
    <dataValidation allowBlank="1" showInputMessage="1" errorTitle="Invalid Vertex Image Key" promptTitle="Vertex Image File" prompt="Enter the path to an image file.  Hover over the column header for examples." sqref="F3:F292"/>
    <dataValidation allowBlank="1" showInputMessage="1" promptTitle="Vertex Color" prompt="To select an optional vertex color, right-click and select Select Color on the right-click menu." sqref="B3:B292"/>
    <dataValidation allowBlank="1" showInputMessage="1" errorTitle="Invalid Vertex Opacity" error="The optional vertex opacity must be a whole number between 0 and 10." promptTitle="Vertex Opacity" prompt="Enter an optional vertex opacity between 0 (transparent) and 100 (opaque)." sqref="E3:E292"/>
    <dataValidation type="list" allowBlank="1" showInputMessage="1" showErrorMessage="1" errorTitle="Invalid Vertex Shape" error="You have entered an invalid vertex shape.  Try selecting from the drop-down list instead." promptTitle="Vertex Shape" prompt="Select an optional vertex shape." sqref="C3:C292">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292"/>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292">
      <formula1>ValidVertexLabelPositions</formula1>
    </dataValidation>
    <dataValidation allowBlank="1" showInputMessage="1" showErrorMessage="1" promptTitle="Vertex Name" prompt="Enter the name of the vertex." sqref="A3:A292"/>
  </dataValidations>
  <hyperlinks>
    <hyperlink ref="AJ209" r:id="rId1"/>
    <hyperlink ref="AL3" r:id="rId2"/>
    <hyperlink ref="AL4" r:id="rId3"/>
    <hyperlink ref="AL5" r:id="rId4"/>
    <hyperlink ref="AL6" r:id="rId5"/>
    <hyperlink ref="AL9" r:id="rId6"/>
    <hyperlink ref="AL10" r:id="rId7"/>
    <hyperlink ref="AL12" r:id="rId8"/>
    <hyperlink ref="AL14" r:id="rId9"/>
    <hyperlink ref="AL16" r:id="rId10"/>
    <hyperlink ref="AL19" r:id="rId11"/>
    <hyperlink ref="AL20" r:id="rId12"/>
    <hyperlink ref="AL23" r:id="rId13"/>
    <hyperlink ref="AL24" r:id="rId14"/>
    <hyperlink ref="AL25" r:id="rId15"/>
    <hyperlink ref="AL26" r:id="rId16"/>
    <hyperlink ref="AL30" r:id="rId17"/>
    <hyperlink ref="AL32" r:id="rId18"/>
    <hyperlink ref="AL33" r:id="rId19"/>
    <hyperlink ref="AL38" r:id="rId20"/>
    <hyperlink ref="AL39" r:id="rId21"/>
    <hyperlink ref="AL40" r:id="rId22"/>
    <hyperlink ref="AL42" r:id="rId23"/>
    <hyperlink ref="AL45" r:id="rId24"/>
    <hyperlink ref="AL47" r:id="rId25"/>
    <hyperlink ref="AL48" r:id="rId26"/>
    <hyperlink ref="AL49" r:id="rId27"/>
    <hyperlink ref="AL51" r:id="rId28"/>
    <hyperlink ref="AL52" r:id="rId29"/>
    <hyperlink ref="AL54" r:id="rId30"/>
    <hyperlink ref="AL56" r:id="rId31"/>
    <hyperlink ref="AL57" r:id="rId32"/>
    <hyperlink ref="AL59" r:id="rId33"/>
    <hyperlink ref="AL60" r:id="rId34"/>
    <hyperlink ref="AL61" r:id="rId35"/>
    <hyperlink ref="AL63" r:id="rId36"/>
    <hyperlink ref="AL66" r:id="rId37"/>
    <hyperlink ref="AL67" r:id="rId38"/>
    <hyperlink ref="AL68" r:id="rId39"/>
    <hyperlink ref="AL69" r:id="rId40"/>
    <hyperlink ref="AL71" r:id="rId41"/>
    <hyperlink ref="AL72" r:id="rId42"/>
    <hyperlink ref="AL74" r:id="rId43"/>
    <hyperlink ref="AL75" r:id="rId44"/>
    <hyperlink ref="AL76" r:id="rId45"/>
    <hyperlink ref="AL77" r:id="rId46"/>
    <hyperlink ref="AL79" r:id="rId47"/>
    <hyperlink ref="AL80" r:id="rId48"/>
    <hyperlink ref="AL81" r:id="rId49"/>
    <hyperlink ref="AL82" r:id="rId50"/>
    <hyperlink ref="AL83" r:id="rId51"/>
    <hyperlink ref="AL86" r:id="rId52"/>
    <hyperlink ref="AL87" r:id="rId53"/>
    <hyperlink ref="AL92" r:id="rId54"/>
    <hyperlink ref="AL93" r:id="rId55"/>
    <hyperlink ref="AL94" r:id="rId56"/>
    <hyperlink ref="AL99" r:id="rId57"/>
    <hyperlink ref="AL100" r:id="rId58"/>
    <hyperlink ref="AL101" r:id="rId59"/>
    <hyperlink ref="AL102" r:id="rId60"/>
    <hyperlink ref="AL104" r:id="rId61"/>
    <hyperlink ref="AL106" r:id="rId62"/>
    <hyperlink ref="AL107" r:id="rId63"/>
    <hyperlink ref="AL108" r:id="rId64"/>
    <hyperlink ref="AL118" r:id="rId65"/>
    <hyperlink ref="AL120" r:id="rId66"/>
    <hyperlink ref="AL122" r:id="rId67"/>
    <hyperlink ref="AL123" r:id="rId68"/>
    <hyperlink ref="AL124" r:id="rId69"/>
    <hyperlink ref="AL125" r:id="rId70"/>
    <hyperlink ref="AL126" r:id="rId71"/>
    <hyperlink ref="AL127" r:id="rId72"/>
    <hyperlink ref="AL128" r:id="rId73"/>
    <hyperlink ref="AL129" r:id="rId74"/>
    <hyperlink ref="AL131" r:id="rId75"/>
    <hyperlink ref="AL133" r:id="rId76"/>
    <hyperlink ref="AL134" r:id="rId77"/>
    <hyperlink ref="AL136" r:id="rId78"/>
    <hyperlink ref="AL137" r:id="rId79"/>
    <hyperlink ref="AL142" r:id="rId80"/>
    <hyperlink ref="AL143" r:id="rId81"/>
    <hyperlink ref="AL144" r:id="rId82"/>
    <hyperlink ref="AL148" r:id="rId83"/>
    <hyperlink ref="AL149" r:id="rId84"/>
    <hyperlink ref="AL150" r:id="rId85"/>
    <hyperlink ref="AL154" r:id="rId86"/>
    <hyperlink ref="AL157" r:id="rId87"/>
    <hyperlink ref="AL158" r:id="rId88"/>
    <hyperlink ref="AL159" r:id="rId89"/>
    <hyperlink ref="AL161" r:id="rId90"/>
    <hyperlink ref="AL162" r:id="rId91"/>
    <hyperlink ref="AL163" r:id="rId92"/>
    <hyperlink ref="AL165" r:id="rId93"/>
    <hyperlink ref="AL166" r:id="rId94"/>
    <hyperlink ref="AL168" r:id="rId95"/>
    <hyperlink ref="AL172" r:id="rId96"/>
    <hyperlink ref="AL174" r:id="rId97"/>
    <hyperlink ref="AL175" r:id="rId98"/>
    <hyperlink ref="AL176" r:id="rId99"/>
    <hyperlink ref="AL178" r:id="rId100"/>
    <hyperlink ref="AL180" r:id="rId101"/>
    <hyperlink ref="AL183" r:id="rId102"/>
    <hyperlink ref="AL185" r:id="rId103"/>
    <hyperlink ref="AL186" r:id="rId104"/>
    <hyperlink ref="AL187" r:id="rId105"/>
    <hyperlink ref="AL188" r:id="rId106"/>
    <hyperlink ref="AL189" r:id="rId107"/>
    <hyperlink ref="AL190" r:id="rId108"/>
    <hyperlink ref="AL192" r:id="rId109"/>
    <hyperlink ref="AL194" r:id="rId110"/>
    <hyperlink ref="AL195" r:id="rId111"/>
    <hyperlink ref="AL196" r:id="rId112"/>
    <hyperlink ref="AL197" r:id="rId113"/>
    <hyperlink ref="AL199" r:id="rId114"/>
    <hyperlink ref="AL200" r:id="rId115"/>
    <hyperlink ref="AL202" r:id="rId116"/>
    <hyperlink ref="AL203" r:id="rId117"/>
    <hyperlink ref="AL204" r:id="rId118"/>
    <hyperlink ref="AL208" r:id="rId119"/>
    <hyperlink ref="AL209" r:id="rId120"/>
    <hyperlink ref="AL210" r:id="rId121"/>
    <hyperlink ref="AL212" r:id="rId122"/>
    <hyperlink ref="AL217" r:id="rId123"/>
    <hyperlink ref="AL219" r:id="rId124"/>
    <hyperlink ref="AL220" r:id="rId125"/>
    <hyperlink ref="AL221" r:id="rId126"/>
    <hyperlink ref="AL222" r:id="rId127"/>
    <hyperlink ref="AL223" r:id="rId128"/>
    <hyperlink ref="AL224" r:id="rId129"/>
    <hyperlink ref="AL225" r:id="rId130"/>
    <hyperlink ref="AL226" r:id="rId131"/>
    <hyperlink ref="AL231" r:id="rId132"/>
    <hyperlink ref="AL232" r:id="rId133"/>
    <hyperlink ref="AL233" r:id="rId134"/>
    <hyperlink ref="AL234" r:id="rId135"/>
    <hyperlink ref="AL237" r:id="rId136"/>
    <hyperlink ref="AL238" r:id="rId137"/>
    <hyperlink ref="AL241" r:id="rId138"/>
    <hyperlink ref="AL242" r:id="rId139"/>
    <hyperlink ref="AL243" r:id="rId140"/>
    <hyperlink ref="AL245" r:id="rId141"/>
    <hyperlink ref="AL246" r:id="rId142"/>
    <hyperlink ref="AL249" r:id="rId143"/>
    <hyperlink ref="AL251" r:id="rId144"/>
    <hyperlink ref="AL255" r:id="rId145"/>
    <hyperlink ref="AL257" r:id="rId146"/>
    <hyperlink ref="AL260" r:id="rId147"/>
    <hyperlink ref="AL261" r:id="rId148"/>
    <hyperlink ref="AL262" r:id="rId149"/>
    <hyperlink ref="AL267" r:id="rId150"/>
    <hyperlink ref="AL269" r:id="rId151"/>
    <hyperlink ref="AL271" r:id="rId152"/>
    <hyperlink ref="AL272" r:id="rId153"/>
    <hyperlink ref="AL273" r:id="rId154"/>
    <hyperlink ref="AL274" r:id="rId155"/>
    <hyperlink ref="AL275" r:id="rId156"/>
    <hyperlink ref="AL278" r:id="rId157"/>
    <hyperlink ref="AL280" r:id="rId158"/>
    <hyperlink ref="AL282" r:id="rId159"/>
    <hyperlink ref="AL284" r:id="rId160"/>
    <hyperlink ref="AL286" r:id="rId161"/>
    <hyperlink ref="AL287" r:id="rId162"/>
    <hyperlink ref="AL288" r:id="rId163"/>
    <hyperlink ref="AL290" r:id="rId164"/>
    <hyperlink ref="AL291" r:id="rId165"/>
    <hyperlink ref="AL292" r:id="rId166"/>
    <hyperlink ref="AO3" r:id="rId167"/>
    <hyperlink ref="AO4" r:id="rId168"/>
    <hyperlink ref="AO5" r:id="rId169"/>
    <hyperlink ref="AO6" r:id="rId170"/>
    <hyperlink ref="AO9" r:id="rId171"/>
    <hyperlink ref="AO10" r:id="rId172"/>
    <hyperlink ref="AO12" r:id="rId173"/>
    <hyperlink ref="AO14" r:id="rId174"/>
    <hyperlink ref="AO15" r:id="rId175"/>
    <hyperlink ref="AO16" r:id="rId176"/>
    <hyperlink ref="AO19" r:id="rId177"/>
    <hyperlink ref="AO20" r:id="rId178"/>
    <hyperlink ref="AO21" r:id="rId179"/>
    <hyperlink ref="AO22" r:id="rId180"/>
    <hyperlink ref="AO23" r:id="rId181"/>
    <hyperlink ref="AO24" r:id="rId182"/>
    <hyperlink ref="AO25" r:id="rId183"/>
    <hyperlink ref="AO26" r:id="rId184"/>
    <hyperlink ref="AO27" r:id="rId185"/>
    <hyperlink ref="AO28" r:id="rId186"/>
    <hyperlink ref="AO29" r:id="rId187"/>
    <hyperlink ref="AO30" r:id="rId188"/>
    <hyperlink ref="AO31" r:id="rId189"/>
    <hyperlink ref="AO32" r:id="rId190"/>
    <hyperlink ref="AO33" r:id="rId191"/>
    <hyperlink ref="AO34" r:id="rId192"/>
    <hyperlink ref="AO36" r:id="rId193"/>
    <hyperlink ref="AO37" r:id="rId194"/>
    <hyperlink ref="AO38" r:id="rId195"/>
    <hyperlink ref="AO39" r:id="rId196"/>
    <hyperlink ref="AO40" r:id="rId197"/>
    <hyperlink ref="AO42" r:id="rId198"/>
    <hyperlink ref="AO44" r:id="rId199"/>
    <hyperlink ref="AO45" r:id="rId200"/>
    <hyperlink ref="AO46" r:id="rId201"/>
    <hyperlink ref="AO47" r:id="rId202"/>
    <hyperlink ref="AO48" r:id="rId203"/>
    <hyperlink ref="AO49" r:id="rId204"/>
    <hyperlink ref="AO50" r:id="rId205"/>
    <hyperlink ref="AO51" r:id="rId206"/>
    <hyperlink ref="AO53" r:id="rId207"/>
    <hyperlink ref="AO54" r:id="rId208"/>
    <hyperlink ref="AO56" r:id="rId209"/>
    <hyperlink ref="AO58" r:id="rId210"/>
    <hyperlink ref="AO59" r:id="rId211"/>
    <hyperlink ref="AO60" r:id="rId212"/>
    <hyperlink ref="AO63" r:id="rId213"/>
    <hyperlink ref="AO64" r:id="rId214"/>
    <hyperlink ref="AO65" r:id="rId215"/>
    <hyperlink ref="AO66" r:id="rId216"/>
    <hyperlink ref="AO67" r:id="rId217"/>
    <hyperlink ref="AO68" r:id="rId218"/>
    <hyperlink ref="AO69" r:id="rId219"/>
    <hyperlink ref="AO70" r:id="rId220"/>
    <hyperlink ref="AO71" r:id="rId221"/>
    <hyperlink ref="AO72" r:id="rId222"/>
    <hyperlink ref="AO75" r:id="rId223"/>
    <hyperlink ref="AO76" r:id="rId224"/>
    <hyperlink ref="AO77" r:id="rId225"/>
    <hyperlink ref="AO78" r:id="rId226"/>
    <hyperlink ref="AO79" r:id="rId227"/>
    <hyperlink ref="AO80" r:id="rId228"/>
    <hyperlink ref="AO82" r:id="rId229"/>
    <hyperlink ref="AO83" r:id="rId230"/>
    <hyperlink ref="AO86" r:id="rId231"/>
    <hyperlink ref="AO88" r:id="rId232"/>
    <hyperlink ref="AO89" r:id="rId233"/>
    <hyperlink ref="AO90" r:id="rId234"/>
    <hyperlink ref="AO92" r:id="rId235"/>
    <hyperlink ref="AO93" r:id="rId236"/>
    <hyperlink ref="AO94" r:id="rId237"/>
    <hyperlink ref="AO96" r:id="rId238"/>
    <hyperlink ref="AO99" r:id="rId239"/>
    <hyperlink ref="AO100" r:id="rId240"/>
    <hyperlink ref="AO101" r:id="rId241"/>
    <hyperlink ref="AO102" r:id="rId242"/>
    <hyperlink ref="AO104" r:id="rId243"/>
    <hyperlink ref="AO105" r:id="rId244"/>
    <hyperlink ref="AO106" r:id="rId245"/>
    <hyperlink ref="AO107" r:id="rId246"/>
    <hyperlink ref="AO108" r:id="rId247"/>
    <hyperlink ref="AO109" r:id="rId248"/>
    <hyperlink ref="AO110" r:id="rId249"/>
    <hyperlink ref="AO111" r:id="rId250"/>
    <hyperlink ref="AO112" r:id="rId251"/>
    <hyperlink ref="AO116" r:id="rId252"/>
    <hyperlink ref="AO118" r:id="rId253"/>
    <hyperlink ref="AO119" r:id="rId254"/>
    <hyperlink ref="AO120" r:id="rId255"/>
    <hyperlink ref="AO122" r:id="rId256"/>
    <hyperlink ref="AO123" r:id="rId257"/>
    <hyperlink ref="AO125" r:id="rId258"/>
    <hyperlink ref="AO126" r:id="rId259"/>
    <hyperlink ref="AO127" r:id="rId260"/>
    <hyperlink ref="AO129" r:id="rId261"/>
    <hyperlink ref="AO131" r:id="rId262"/>
    <hyperlink ref="AO133" r:id="rId263"/>
    <hyperlink ref="AO134" r:id="rId264"/>
    <hyperlink ref="AO138" r:id="rId265"/>
    <hyperlink ref="AO139" r:id="rId266"/>
    <hyperlink ref="AO141" r:id="rId267"/>
    <hyperlink ref="AO142" r:id="rId268"/>
    <hyperlink ref="AO143" r:id="rId269"/>
    <hyperlink ref="AO144" r:id="rId270"/>
    <hyperlink ref="AO146" r:id="rId271"/>
    <hyperlink ref="AO147" r:id="rId272"/>
    <hyperlink ref="AO148" r:id="rId273"/>
    <hyperlink ref="AO149" r:id="rId274"/>
    <hyperlink ref="AO150" r:id="rId275"/>
    <hyperlink ref="AO151" r:id="rId276"/>
    <hyperlink ref="AO152" r:id="rId277"/>
    <hyperlink ref="AO154" r:id="rId278"/>
    <hyperlink ref="AO155" r:id="rId279"/>
    <hyperlink ref="AO157" r:id="rId280"/>
    <hyperlink ref="AO158" r:id="rId281"/>
    <hyperlink ref="AO159" r:id="rId282"/>
    <hyperlink ref="AO160" r:id="rId283"/>
    <hyperlink ref="AO161" r:id="rId284"/>
    <hyperlink ref="AO162" r:id="rId285"/>
    <hyperlink ref="AO164" r:id="rId286"/>
    <hyperlink ref="AO165" r:id="rId287"/>
    <hyperlink ref="AO166" r:id="rId288"/>
    <hyperlink ref="AO168" r:id="rId289"/>
    <hyperlink ref="AO169" r:id="rId290"/>
    <hyperlink ref="AO170" r:id="rId291"/>
    <hyperlink ref="AO172" r:id="rId292"/>
    <hyperlink ref="AO173" r:id="rId293"/>
    <hyperlink ref="AO174" r:id="rId294"/>
    <hyperlink ref="AO176" r:id="rId295"/>
    <hyperlink ref="AO177" r:id="rId296"/>
    <hyperlink ref="AO178" r:id="rId297"/>
    <hyperlink ref="AO179" r:id="rId298"/>
    <hyperlink ref="AO180" r:id="rId299"/>
    <hyperlink ref="AO182" r:id="rId300"/>
    <hyperlink ref="AO183" r:id="rId301"/>
    <hyperlink ref="AO184" r:id="rId302"/>
    <hyperlink ref="AO185" r:id="rId303"/>
    <hyperlink ref="AO186" r:id="rId304"/>
    <hyperlink ref="AO187" r:id="rId305"/>
    <hyperlink ref="AO188" r:id="rId306"/>
    <hyperlink ref="AO192" r:id="rId307"/>
    <hyperlink ref="AO195" r:id="rId308"/>
    <hyperlink ref="AO196" r:id="rId309"/>
    <hyperlink ref="AO197" r:id="rId310"/>
    <hyperlink ref="AO200" r:id="rId311"/>
    <hyperlink ref="AO202" r:id="rId312"/>
    <hyperlink ref="AO203" r:id="rId313"/>
    <hyperlink ref="AO204" r:id="rId314"/>
    <hyperlink ref="AO205" r:id="rId315"/>
    <hyperlink ref="AO208" r:id="rId316"/>
    <hyperlink ref="AO212" r:id="rId317"/>
    <hyperlink ref="AO213" r:id="rId318"/>
    <hyperlink ref="AO216" r:id="rId319"/>
    <hyperlink ref="AO217" r:id="rId320"/>
    <hyperlink ref="AO219" r:id="rId321"/>
    <hyperlink ref="AO221" r:id="rId322"/>
    <hyperlink ref="AO222" r:id="rId323"/>
    <hyperlink ref="AO223" r:id="rId324"/>
    <hyperlink ref="AO224" r:id="rId325"/>
    <hyperlink ref="AO225" r:id="rId326"/>
    <hyperlink ref="AO226" r:id="rId327"/>
    <hyperlink ref="AO228" r:id="rId328"/>
    <hyperlink ref="AO229" r:id="rId329"/>
    <hyperlink ref="AO231" r:id="rId330"/>
    <hyperlink ref="AO232" r:id="rId331"/>
    <hyperlink ref="AO233" r:id="rId332"/>
    <hyperlink ref="AO234" r:id="rId333"/>
    <hyperlink ref="AO238" r:id="rId334"/>
    <hyperlink ref="AO240" r:id="rId335"/>
    <hyperlink ref="AO242" r:id="rId336"/>
    <hyperlink ref="AO245" r:id="rId337"/>
    <hyperlink ref="AO246" r:id="rId338"/>
    <hyperlink ref="AO248" r:id="rId339"/>
    <hyperlink ref="AO249" r:id="rId340"/>
    <hyperlink ref="AO251" r:id="rId341"/>
    <hyperlink ref="AO252" r:id="rId342"/>
    <hyperlink ref="AO258" r:id="rId343"/>
    <hyperlink ref="AO260" r:id="rId344"/>
    <hyperlink ref="AO261" r:id="rId345"/>
    <hyperlink ref="AO262" r:id="rId346"/>
    <hyperlink ref="AO263" r:id="rId347"/>
    <hyperlink ref="AO266" r:id="rId348"/>
    <hyperlink ref="AO267" r:id="rId349"/>
    <hyperlink ref="AO269" r:id="rId350"/>
    <hyperlink ref="AO272" r:id="rId351"/>
    <hyperlink ref="AO273" r:id="rId352"/>
    <hyperlink ref="AO274" r:id="rId353"/>
    <hyperlink ref="AO275" r:id="rId354"/>
    <hyperlink ref="AO276" r:id="rId355"/>
    <hyperlink ref="AO278" r:id="rId356"/>
    <hyperlink ref="AO279" r:id="rId357"/>
    <hyperlink ref="AO280" r:id="rId358"/>
    <hyperlink ref="AO281" r:id="rId359"/>
    <hyperlink ref="AO282" r:id="rId360"/>
    <hyperlink ref="AO284" r:id="rId361"/>
    <hyperlink ref="AO285" r:id="rId362"/>
    <hyperlink ref="AO287" r:id="rId363"/>
    <hyperlink ref="AO288" r:id="rId364"/>
    <hyperlink ref="AO289" r:id="rId365"/>
    <hyperlink ref="AO290" r:id="rId366"/>
    <hyperlink ref="AO291" r:id="rId367"/>
    <hyperlink ref="AU3" r:id="rId368"/>
    <hyperlink ref="AU4" r:id="rId369"/>
    <hyperlink ref="AU5" r:id="rId370"/>
    <hyperlink ref="AU6" r:id="rId371"/>
    <hyperlink ref="AU7" r:id="rId372"/>
    <hyperlink ref="AU8" r:id="rId373"/>
    <hyperlink ref="AU9" r:id="rId374"/>
    <hyperlink ref="AU10" r:id="rId375"/>
    <hyperlink ref="AU11" r:id="rId376"/>
    <hyperlink ref="AU12" r:id="rId377"/>
    <hyperlink ref="AU14" r:id="rId378"/>
    <hyperlink ref="AU15" r:id="rId379"/>
    <hyperlink ref="AU16" r:id="rId380"/>
    <hyperlink ref="AU17" r:id="rId381"/>
    <hyperlink ref="AU19" r:id="rId382"/>
    <hyperlink ref="AU20" r:id="rId383"/>
    <hyperlink ref="AU21" r:id="rId384"/>
    <hyperlink ref="AU22" r:id="rId385"/>
    <hyperlink ref="AU23" r:id="rId386"/>
    <hyperlink ref="AU24" r:id="rId387"/>
    <hyperlink ref="AU25" r:id="rId388"/>
    <hyperlink ref="AU26" r:id="rId389"/>
    <hyperlink ref="AU27" r:id="rId390"/>
    <hyperlink ref="AU28" r:id="rId391"/>
    <hyperlink ref="AU30" r:id="rId392"/>
    <hyperlink ref="AU31" r:id="rId393"/>
    <hyperlink ref="AU33" r:id="rId394"/>
    <hyperlink ref="AU34" r:id="rId395"/>
    <hyperlink ref="AU36" r:id="rId396"/>
    <hyperlink ref="AU37" r:id="rId397"/>
    <hyperlink ref="AU38" r:id="rId398"/>
    <hyperlink ref="AU39" r:id="rId399"/>
    <hyperlink ref="AU40" r:id="rId400"/>
    <hyperlink ref="AU42" r:id="rId401"/>
    <hyperlink ref="AU43" r:id="rId402"/>
    <hyperlink ref="AU44" r:id="rId403"/>
    <hyperlink ref="AU45" r:id="rId404"/>
    <hyperlink ref="AU46" r:id="rId405"/>
    <hyperlink ref="AU47" r:id="rId406"/>
    <hyperlink ref="AU48" r:id="rId407"/>
    <hyperlink ref="AU49" r:id="rId408"/>
    <hyperlink ref="AU50" r:id="rId409"/>
    <hyperlink ref="AU51" r:id="rId410"/>
    <hyperlink ref="AU52" r:id="rId411"/>
    <hyperlink ref="AU53" r:id="rId412"/>
    <hyperlink ref="AU54" r:id="rId413"/>
    <hyperlink ref="AU56" r:id="rId414"/>
    <hyperlink ref="AU57" r:id="rId415"/>
    <hyperlink ref="AU58" r:id="rId416"/>
    <hyperlink ref="AU59" r:id="rId417"/>
    <hyperlink ref="AU60" r:id="rId418"/>
    <hyperlink ref="AU61" r:id="rId419"/>
    <hyperlink ref="AU62" r:id="rId420"/>
    <hyperlink ref="AU63" r:id="rId421"/>
    <hyperlink ref="AU64" r:id="rId422"/>
    <hyperlink ref="AU65" r:id="rId423"/>
    <hyperlink ref="AU66" r:id="rId424"/>
    <hyperlink ref="AU68" r:id="rId425"/>
    <hyperlink ref="AU70" r:id="rId426"/>
    <hyperlink ref="AU71" r:id="rId427"/>
    <hyperlink ref="AU72" r:id="rId428"/>
    <hyperlink ref="AU73" r:id="rId429"/>
    <hyperlink ref="AU74" r:id="rId430"/>
    <hyperlink ref="AU75" r:id="rId431"/>
    <hyperlink ref="AU76" r:id="rId432"/>
    <hyperlink ref="AU79" r:id="rId433"/>
    <hyperlink ref="AU80" r:id="rId434"/>
    <hyperlink ref="AU81" r:id="rId435"/>
    <hyperlink ref="AU82" r:id="rId436"/>
    <hyperlink ref="AU83" r:id="rId437"/>
    <hyperlink ref="AU85" r:id="rId438"/>
    <hyperlink ref="AU86" r:id="rId439"/>
    <hyperlink ref="AU87" r:id="rId440"/>
    <hyperlink ref="AU89" r:id="rId441"/>
    <hyperlink ref="AU91" r:id="rId442"/>
    <hyperlink ref="AU92" r:id="rId443"/>
    <hyperlink ref="AU93" r:id="rId444"/>
    <hyperlink ref="AU94" r:id="rId445"/>
    <hyperlink ref="AU95" r:id="rId446"/>
    <hyperlink ref="AU96" r:id="rId447"/>
    <hyperlink ref="AU97" r:id="rId448"/>
    <hyperlink ref="AU99" r:id="rId449"/>
    <hyperlink ref="AU100" r:id="rId450"/>
    <hyperlink ref="AU101" r:id="rId451"/>
    <hyperlink ref="AU102" r:id="rId452"/>
    <hyperlink ref="AU103" r:id="rId453"/>
    <hyperlink ref="AU104" r:id="rId454"/>
    <hyperlink ref="AU106" r:id="rId455"/>
    <hyperlink ref="AU107" r:id="rId456"/>
    <hyperlink ref="AU108" r:id="rId457"/>
    <hyperlink ref="AU109" r:id="rId458"/>
    <hyperlink ref="AU112" r:id="rId459"/>
    <hyperlink ref="AU113" r:id="rId460"/>
    <hyperlink ref="AU114" r:id="rId461"/>
    <hyperlink ref="AU115" r:id="rId462"/>
    <hyperlink ref="AU117" r:id="rId463"/>
    <hyperlink ref="AU118" r:id="rId464"/>
    <hyperlink ref="AU119" r:id="rId465"/>
    <hyperlink ref="AU123" r:id="rId466"/>
    <hyperlink ref="AU124" r:id="rId467"/>
    <hyperlink ref="AU125" r:id="rId468"/>
    <hyperlink ref="AU126" r:id="rId469"/>
    <hyperlink ref="AU127" r:id="rId470"/>
    <hyperlink ref="AU128" r:id="rId471"/>
    <hyperlink ref="AU129" r:id="rId472"/>
    <hyperlink ref="AU130" r:id="rId473"/>
    <hyperlink ref="AU131" r:id="rId474"/>
    <hyperlink ref="AU132" r:id="rId475"/>
    <hyperlink ref="AU133" r:id="rId476"/>
    <hyperlink ref="AU134" r:id="rId477"/>
    <hyperlink ref="AU135" r:id="rId478"/>
    <hyperlink ref="AU137" r:id="rId479"/>
    <hyperlink ref="AU138" r:id="rId480"/>
    <hyperlink ref="AU139" r:id="rId481"/>
    <hyperlink ref="AU141" r:id="rId482"/>
    <hyperlink ref="AU142" r:id="rId483"/>
    <hyperlink ref="AU143" r:id="rId484"/>
    <hyperlink ref="AU144" r:id="rId485"/>
    <hyperlink ref="AU145" r:id="rId486"/>
    <hyperlink ref="AU148" r:id="rId487"/>
    <hyperlink ref="AU149" r:id="rId488"/>
    <hyperlink ref="AU150" r:id="rId489"/>
    <hyperlink ref="AU151" r:id="rId490"/>
    <hyperlink ref="AU152" r:id="rId491"/>
    <hyperlink ref="AU153" r:id="rId492"/>
    <hyperlink ref="AU154" r:id="rId493"/>
    <hyperlink ref="AU155" r:id="rId494"/>
    <hyperlink ref="AU156" r:id="rId495"/>
    <hyperlink ref="AU157" r:id="rId496"/>
    <hyperlink ref="AU158" r:id="rId497"/>
    <hyperlink ref="AU159" r:id="rId498"/>
    <hyperlink ref="AU160" r:id="rId499"/>
    <hyperlink ref="AU161" r:id="rId500"/>
    <hyperlink ref="AU162" r:id="rId501"/>
    <hyperlink ref="AU163" r:id="rId502"/>
    <hyperlink ref="AU164" r:id="rId503"/>
    <hyperlink ref="AU165" r:id="rId504"/>
    <hyperlink ref="AU166" r:id="rId505"/>
    <hyperlink ref="AU167" r:id="rId506"/>
    <hyperlink ref="AU168" r:id="rId507"/>
    <hyperlink ref="AU169" r:id="rId508"/>
    <hyperlink ref="AU170" r:id="rId509"/>
    <hyperlink ref="AU171" r:id="rId510"/>
    <hyperlink ref="AU172" r:id="rId511"/>
    <hyperlink ref="AU173" r:id="rId512"/>
    <hyperlink ref="AU174" r:id="rId513"/>
    <hyperlink ref="AU175" r:id="rId514"/>
    <hyperlink ref="AU176" r:id="rId515"/>
    <hyperlink ref="AU177" r:id="rId516"/>
    <hyperlink ref="AU178" r:id="rId517"/>
    <hyperlink ref="AU179" r:id="rId518"/>
    <hyperlink ref="AU180" r:id="rId519"/>
    <hyperlink ref="AU181" r:id="rId520"/>
    <hyperlink ref="AU182" r:id="rId521"/>
    <hyperlink ref="AU183" r:id="rId522"/>
    <hyperlink ref="AU184" r:id="rId523"/>
    <hyperlink ref="AU185" r:id="rId524"/>
    <hyperlink ref="AU186" r:id="rId525"/>
    <hyperlink ref="AU187" r:id="rId526"/>
    <hyperlink ref="AU188" r:id="rId527"/>
    <hyperlink ref="AU189" r:id="rId528"/>
    <hyperlink ref="AU190" r:id="rId529"/>
    <hyperlink ref="AU191" r:id="rId530"/>
    <hyperlink ref="AU192" r:id="rId531"/>
    <hyperlink ref="AU194" r:id="rId532"/>
    <hyperlink ref="AU195" r:id="rId533"/>
    <hyperlink ref="AU197" r:id="rId534"/>
    <hyperlink ref="AU199" r:id="rId535"/>
    <hyperlink ref="AU200" r:id="rId536"/>
    <hyperlink ref="AU201" r:id="rId537"/>
    <hyperlink ref="AU202" r:id="rId538"/>
    <hyperlink ref="AU203" r:id="rId539"/>
    <hyperlink ref="AU204" r:id="rId540"/>
    <hyperlink ref="AU205" r:id="rId541"/>
    <hyperlink ref="AU206" r:id="rId542"/>
    <hyperlink ref="AU208" r:id="rId543"/>
    <hyperlink ref="AU209" r:id="rId544"/>
    <hyperlink ref="AU210" r:id="rId545"/>
    <hyperlink ref="AU211" r:id="rId546"/>
    <hyperlink ref="AU212" r:id="rId547"/>
    <hyperlink ref="AU213" r:id="rId548"/>
    <hyperlink ref="AU216" r:id="rId549"/>
    <hyperlink ref="AU217" r:id="rId550"/>
    <hyperlink ref="AU218" r:id="rId551"/>
    <hyperlink ref="AU219" r:id="rId552"/>
    <hyperlink ref="AU221" r:id="rId553"/>
    <hyperlink ref="AU222" r:id="rId554"/>
    <hyperlink ref="AU223" r:id="rId555"/>
    <hyperlink ref="AU225" r:id="rId556"/>
    <hyperlink ref="AU226" r:id="rId557"/>
    <hyperlink ref="AU231" r:id="rId558"/>
    <hyperlink ref="AU232" r:id="rId559"/>
    <hyperlink ref="AU233" r:id="rId560"/>
    <hyperlink ref="AU234" r:id="rId561"/>
    <hyperlink ref="AU237" r:id="rId562"/>
    <hyperlink ref="AU238" r:id="rId563"/>
    <hyperlink ref="AU239" r:id="rId564"/>
    <hyperlink ref="AU240" r:id="rId565"/>
    <hyperlink ref="AU241" r:id="rId566"/>
    <hyperlink ref="AU242" r:id="rId567"/>
    <hyperlink ref="AU243" r:id="rId568"/>
    <hyperlink ref="AU244" r:id="rId569"/>
    <hyperlink ref="AU245" r:id="rId570"/>
    <hyperlink ref="AU246" r:id="rId571"/>
    <hyperlink ref="AU247" r:id="rId572"/>
    <hyperlink ref="AU249" r:id="rId573"/>
    <hyperlink ref="AU250" r:id="rId574"/>
    <hyperlink ref="AU251" r:id="rId575"/>
    <hyperlink ref="AU253" r:id="rId576"/>
    <hyperlink ref="AU255" r:id="rId577"/>
    <hyperlink ref="AU256" r:id="rId578"/>
    <hyperlink ref="AU257" r:id="rId579"/>
    <hyperlink ref="AU258" r:id="rId580"/>
    <hyperlink ref="AU259" r:id="rId581"/>
    <hyperlink ref="AU260" r:id="rId582"/>
    <hyperlink ref="AU261" r:id="rId583"/>
    <hyperlink ref="AU263" r:id="rId584"/>
    <hyperlink ref="AU266" r:id="rId585"/>
    <hyperlink ref="AU267" r:id="rId586"/>
    <hyperlink ref="AU269" r:id="rId587"/>
    <hyperlink ref="AU271" r:id="rId588"/>
    <hyperlink ref="AU272" r:id="rId589"/>
    <hyperlink ref="AU273" r:id="rId590"/>
    <hyperlink ref="AU274" r:id="rId591"/>
    <hyperlink ref="AU275" r:id="rId592"/>
    <hyperlink ref="AU279" r:id="rId593"/>
    <hyperlink ref="AU280" r:id="rId594"/>
    <hyperlink ref="AU281" r:id="rId595"/>
    <hyperlink ref="AU282" r:id="rId596"/>
    <hyperlink ref="AU284" r:id="rId597"/>
    <hyperlink ref="AU285" r:id="rId598"/>
    <hyperlink ref="AU286" r:id="rId599"/>
    <hyperlink ref="AU287" r:id="rId600"/>
    <hyperlink ref="AU288" r:id="rId601"/>
    <hyperlink ref="AU289" r:id="rId602"/>
    <hyperlink ref="AU290" r:id="rId603"/>
    <hyperlink ref="AU291" r:id="rId604"/>
    <hyperlink ref="AU292" r:id="rId605"/>
    <hyperlink ref="F3" r:id="rId606"/>
    <hyperlink ref="F4" r:id="rId607"/>
    <hyperlink ref="F5" r:id="rId608"/>
    <hyperlink ref="F6" r:id="rId609"/>
    <hyperlink ref="F7" r:id="rId610"/>
    <hyperlink ref="F8" r:id="rId611"/>
    <hyperlink ref="F9" r:id="rId612"/>
    <hyperlink ref="F10" r:id="rId613"/>
    <hyperlink ref="F11" r:id="rId614"/>
    <hyperlink ref="F12" r:id="rId615"/>
    <hyperlink ref="F13" r:id="rId616"/>
    <hyperlink ref="F14" r:id="rId617"/>
    <hyperlink ref="F15" r:id="rId618"/>
    <hyperlink ref="F16" r:id="rId619"/>
    <hyperlink ref="F17" r:id="rId620"/>
    <hyperlink ref="F18" r:id="rId621"/>
    <hyperlink ref="F19" r:id="rId622"/>
    <hyperlink ref="F20" r:id="rId623"/>
    <hyperlink ref="F21" r:id="rId624"/>
    <hyperlink ref="F22" r:id="rId625"/>
    <hyperlink ref="F23" r:id="rId626"/>
    <hyperlink ref="F24" r:id="rId627"/>
    <hyperlink ref="F25" r:id="rId628"/>
    <hyperlink ref="F26" r:id="rId629"/>
    <hyperlink ref="F27" r:id="rId630"/>
    <hyperlink ref="F28" r:id="rId631"/>
    <hyperlink ref="F29" r:id="rId632"/>
    <hyperlink ref="F30" r:id="rId633"/>
    <hyperlink ref="F31" r:id="rId634"/>
    <hyperlink ref="F32" r:id="rId635"/>
    <hyperlink ref="F33" r:id="rId636"/>
    <hyperlink ref="F34" r:id="rId637"/>
    <hyperlink ref="F35" r:id="rId638"/>
    <hyperlink ref="F36" r:id="rId639"/>
    <hyperlink ref="F37" r:id="rId640"/>
    <hyperlink ref="F38" r:id="rId641"/>
    <hyperlink ref="F39" r:id="rId642"/>
    <hyperlink ref="F40" r:id="rId643"/>
    <hyperlink ref="F41" r:id="rId644"/>
    <hyperlink ref="F42" r:id="rId645"/>
    <hyperlink ref="F43" r:id="rId646"/>
    <hyperlink ref="F44" r:id="rId647"/>
    <hyperlink ref="F45" r:id="rId648"/>
    <hyperlink ref="F46" r:id="rId649"/>
    <hyperlink ref="F47" r:id="rId650"/>
    <hyperlink ref="F48" r:id="rId651"/>
    <hyperlink ref="F49" r:id="rId652"/>
    <hyperlink ref="F50" r:id="rId653"/>
    <hyperlink ref="F51" r:id="rId654"/>
    <hyperlink ref="F52" r:id="rId655"/>
    <hyperlink ref="F53" r:id="rId656"/>
    <hyperlink ref="F54" r:id="rId657"/>
    <hyperlink ref="F55" r:id="rId658"/>
    <hyperlink ref="F56" r:id="rId659"/>
    <hyperlink ref="F57" r:id="rId660"/>
    <hyperlink ref="F58" r:id="rId661"/>
    <hyperlink ref="F59" r:id="rId662"/>
    <hyperlink ref="F60" r:id="rId663"/>
    <hyperlink ref="F61" r:id="rId664"/>
    <hyperlink ref="F62" r:id="rId665"/>
    <hyperlink ref="F63" r:id="rId666"/>
    <hyperlink ref="F64" r:id="rId667"/>
    <hyperlink ref="F65" r:id="rId668"/>
    <hyperlink ref="F66" r:id="rId669"/>
    <hyperlink ref="F67" r:id="rId670"/>
    <hyperlink ref="F68" r:id="rId671"/>
    <hyperlink ref="F69" r:id="rId672"/>
    <hyperlink ref="F70" r:id="rId673"/>
    <hyperlink ref="F71" r:id="rId674"/>
    <hyperlink ref="F72" r:id="rId675"/>
    <hyperlink ref="F73" r:id="rId676"/>
    <hyperlink ref="F74" r:id="rId677"/>
    <hyperlink ref="F75" r:id="rId678"/>
    <hyperlink ref="F76" r:id="rId679"/>
    <hyperlink ref="F77" r:id="rId680"/>
    <hyperlink ref="F78" r:id="rId681"/>
    <hyperlink ref="F79" r:id="rId682"/>
    <hyperlink ref="F80" r:id="rId683"/>
    <hyperlink ref="F81" r:id="rId684"/>
    <hyperlink ref="F82" r:id="rId685"/>
    <hyperlink ref="F83" r:id="rId686"/>
    <hyperlink ref="F84" r:id="rId687"/>
    <hyperlink ref="F85" r:id="rId688"/>
    <hyperlink ref="F86" r:id="rId689"/>
    <hyperlink ref="F87" r:id="rId690"/>
    <hyperlink ref="F88" r:id="rId691"/>
    <hyperlink ref="F89" r:id="rId692"/>
    <hyperlink ref="F90" r:id="rId693"/>
    <hyperlink ref="F91" r:id="rId694"/>
    <hyperlink ref="F92" r:id="rId695"/>
    <hyperlink ref="F93" r:id="rId696"/>
    <hyperlink ref="F94" r:id="rId697"/>
    <hyperlink ref="F95" r:id="rId698"/>
    <hyperlink ref="F96" r:id="rId699"/>
    <hyperlink ref="F97" r:id="rId700"/>
    <hyperlink ref="F98" r:id="rId701"/>
    <hyperlink ref="F99" r:id="rId702"/>
    <hyperlink ref="F100" r:id="rId703"/>
    <hyperlink ref="F101" r:id="rId704"/>
    <hyperlink ref="F102" r:id="rId705"/>
    <hyperlink ref="F103" r:id="rId706"/>
    <hyperlink ref="F104" r:id="rId707"/>
    <hyperlink ref="F105" r:id="rId708"/>
    <hyperlink ref="F106" r:id="rId709"/>
    <hyperlink ref="F107" r:id="rId710"/>
    <hyperlink ref="F108" r:id="rId711"/>
    <hyperlink ref="F109" r:id="rId712"/>
    <hyperlink ref="F110" r:id="rId713"/>
    <hyperlink ref="F111" r:id="rId714"/>
    <hyperlink ref="F112" r:id="rId715"/>
    <hyperlink ref="F113" r:id="rId716"/>
    <hyperlink ref="F114" r:id="rId717"/>
    <hyperlink ref="F115" r:id="rId718"/>
    <hyperlink ref="F116" r:id="rId719"/>
    <hyperlink ref="F117" r:id="rId720"/>
    <hyperlink ref="F118" r:id="rId721"/>
    <hyperlink ref="F119" r:id="rId722"/>
    <hyperlink ref="F120" r:id="rId723"/>
    <hyperlink ref="F121" r:id="rId724"/>
    <hyperlink ref="F122" r:id="rId725"/>
    <hyperlink ref="F123" r:id="rId726"/>
    <hyperlink ref="F124" r:id="rId727"/>
    <hyperlink ref="F125" r:id="rId728"/>
    <hyperlink ref="F126" r:id="rId729"/>
    <hyperlink ref="F127" r:id="rId730"/>
    <hyperlink ref="F128" r:id="rId731"/>
    <hyperlink ref="F129" r:id="rId732"/>
    <hyperlink ref="F130" r:id="rId733"/>
    <hyperlink ref="F131" r:id="rId734"/>
    <hyperlink ref="F132" r:id="rId735"/>
    <hyperlink ref="F133" r:id="rId736"/>
    <hyperlink ref="F134" r:id="rId737"/>
    <hyperlink ref="F135" r:id="rId738"/>
    <hyperlink ref="F136" r:id="rId739"/>
    <hyperlink ref="F137" r:id="rId740"/>
    <hyperlink ref="F138" r:id="rId741"/>
    <hyperlink ref="F139" r:id="rId742"/>
    <hyperlink ref="F140" r:id="rId743"/>
    <hyperlink ref="F141" r:id="rId744"/>
    <hyperlink ref="F142" r:id="rId745"/>
    <hyperlink ref="F143" r:id="rId746"/>
    <hyperlink ref="F144" r:id="rId747"/>
    <hyperlink ref="F145" r:id="rId748"/>
    <hyperlink ref="F146" r:id="rId749"/>
    <hyperlink ref="F147" r:id="rId750"/>
    <hyperlink ref="F148" r:id="rId751"/>
    <hyperlink ref="F149" r:id="rId752"/>
    <hyperlink ref="F150" r:id="rId753"/>
    <hyperlink ref="F151" r:id="rId754"/>
    <hyperlink ref="F152" r:id="rId755"/>
    <hyperlink ref="F153" r:id="rId756"/>
    <hyperlink ref="F154" r:id="rId757"/>
    <hyperlink ref="F155" r:id="rId758"/>
    <hyperlink ref="F156" r:id="rId759"/>
    <hyperlink ref="F157" r:id="rId760"/>
    <hyperlink ref="F158" r:id="rId761"/>
    <hyperlink ref="F159" r:id="rId762"/>
    <hyperlink ref="F160" r:id="rId763"/>
    <hyperlink ref="F161" r:id="rId764"/>
    <hyperlink ref="F162" r:id="rId765"/>
    <hyperlink ref="F163" r:id="rId766"/>
    <hyperlink ref="F164" r:id="rId767"/>
    <hyperlink ref="F165" r:id="rId768"/>
    <hyperlink ref="F166" r:id="rId769"/>
    <hyperlink ref="F167" r:id="rId770"/>
    <hyperlink ref="F168" r:id="rId771"/>
    <hyperlink ref="F169" r:id="rId772"/>
    <hyperlink ref="F170" r:id="rId773"/>
    <hyperlink ref="F171" r:id="rId774"/>
    <hyperlink ref="F172" r:id="rId775"/>
    <hyperlink ref="F173" r:id="rId776"/>
    <hyperlink ref="F174" r:id="rId777"/>
    <hyperlink ref="F175" r:id="rId778"/>
    <hyperlink ref="F176" r:id="rId779"/>
    <hyperlink ref="F177" r:id="rId780"/>
    <hyperlink ref="F178" r:id="rId781"/>
    <hyperlink ref="F179" r:id="rId782"/>
    <hyperlink ref="F180" r:id="rId783"/>
    <hyperlink ref="F181" r:id="rId784"/>
    <hyperlink ref="F182" r:id="rId785"/>
    <hyperlink ref="F183" r:id="rId786"/>
    <hyperlink ref="F184" r:id="rId787"/>
    <hyperlink ref="F185" r:id="rId788"/>
    <hyperlink ref="F186" r:id="rId789"/>
    <hyperlink ref="F187" r:id="rId790"/>
    <hyperlink ref="F188" r:id="rId791"/>
    <hyperlink ref="F189" r:id="rId792"/>
    <hyperlink ref="F190" r:id="rId793"/>
    <hyperlink ref="F191" r:id="rId794"/>
    <hyperlink ref="F192" r:id="rId795"/>
    <hyperlink ref="F193" r:id="rId796"/>
    <hyperlink ref="F194" r:id="rId797"/>
    <hyperlink ref="F195" r:id="rId798"/>
    <hyperlink ref="F196" r:id="rId799"/>
    <hyperlink ref="F197" r:id="rId800"/>
    <hyperlink ref="F198" r:id="rId801"/>
    <hyperlink ref="F199" r:id="rId802"/>
    <hyperlink ref="F200" r:id="rId803"/>
    <hyperlink ref="F201" r:id="rId804"/>
    <hyperlink ref="F202" r:id="rId805"/>
    <hyperlink ref="F203" r:id="rId806"/>
    <hyperlink ref="F204" r:id="rId807"/>
    <hyperlink ref="F205" r:id="rId808"/>
    <hyperlink ref="F206" r:id="rId809"/>
    <hyperlink ref="F207" r:id="rId810"/>
    <hyperlink ref="F208" r:id="rId811"/>
    <hyperlink ref="F209" r:id="rId812"/>
    <hyperlink ref="F210" r:id="rId813"/>
    <hyperlink ref="F211" r:id="rId814"/>
    <hyperlink ref="F212" r:id="rId815"/>
    <hyperlink ref="F213" r:id="rId816"/>
    <hyperlink ref="F214" r:id="rId817"/>
    <hyperlink ref="F215" r:id="rId818"/>
    <hyperlink ref="F216" r:id="rId819"/>
    <hyperlink ref="F217" r:id="rId820"/>
    <hyperlink ref="F218" r:id="rId821"/>
    <hyperlink ref="F219" r:id="rId822"/>
    <hyperlink ref="F220" r:id="rId823"/>
    <hyperlink ref="F221" r:id="rId824"/>
    <hyperlink ref="F222" r:id="rId825"/>
    <hyperlink ref="F223" r:id="rId826"/>
    <hyperlink ref="F224" r:id="rId827"/>
    <hyperlink ref="F225" r:id="rId828"/>
    <hyperlink ref="F226" r:id="rId829"/>
    <hyperlink ref="F227" r:id="rId830"/>
    <hyperlink ref="F228" r:id="rId831"/>
    <hyperlink ref="F229" r:id="rId832"/>
    <hyperlink ref="F230" r:id="rId833"/>
    <hyperlink ref="F231" r:id="rId834"/>
    <hyperlink ref="F232" r:id="rId835"/>
    <hyperlink ref="F233" r:id="rId836"/>
    <hyperlink ref="F234" r:id="rId837"/>
    <hyperlink ref="F235" r:id="rId838"/>
    <hyperlink ref="F236" r:id="rId839"/>
    <hyperlink ref="F237" r:id="rId840"/>
    <hyperlink ref="F238" r:id="rId841"/>
    <hyperlink ref="F239" r:id="rId842"/>
    <hyperlink ref="F240" r:id="rId843"/>
    <hyperlink ref="F241" r:id="rId844"/>
    <hyperlink ref="F242" r:id="rId845"/>
    <hyperlink ref="F243" r:id="rId846"/>
    <hyperlink ref="F244" r:id="rId847"/>
    <hyperlink ref="F245" r:id="rId848"/>
    <hyperlink ref="F246" r:id="rId849"/>
    <hyperlink ref="F247" r:id="rId850"/>
    <hyperlink ref="F248" r:id="rId851"/>
    <hyperlink ref="F249" r:id="rId852"/>
    <hyperlink ref="F250" r:id="rId853"/>
    <hyperlink ref="F251" r:id="rId854"/>
    <hyperlink ref="F252" r:id="rId855"/>
    <hyperlink ref="F253" r:id="rId856"/>
    <hyperlink ref="F254" r:id="rId857"/>
    <hyperlink ref="F255" r:id="rId858"/>
    <hyperlink ref="F256" r:id="rId859"/>
    <hyperlink ref="F257" r:id="rId860"/>
    <hyperlink ref="F258" r:id="rId861"/>
    <hyperlink ref="F259" r:id="rId862"/>
    <hyperlink ref="F260" r:id="rId863"/>
    <hyperlink ref="F261" r:id="rId864"/>
    <hyperlink ref="F262" r:id="rId865"/>
    <hyperlink ref="F263" r:id="rId866"/>
    <hyperlink ref="F264" r:id="rId867"/>
    <hyperlink ref="F265" r:id="rId868"/>
    <hyperlink ref="F266" r:id="rId869"/>
    <hyperlink ref="F267" r:id="rId870"/>
    <hyperlink ref="F268" r:id="rId871"/>
    <hyperlink ref="F269" r:id="rId872"/>
    <hyperlink ref="F270" r:id="rId873"/>
    <hyperlink ref="F271" r:id="rId874"/>
    <hyperlink ref="F272" r:id="rId875"/>
    <hyperlink ref="F273" r:id="rId876"/>
    <hyperlink ref="F274" r:id="rId877"/>
    <hyperlink ref="F275" r:id="rId878"/>
    <hyperlink ref="F276" r:id="rId879"/>
    <hyperlink ref="F277" r:id="rId880"/>
    <hyperlink ref="F278" r:id="rId881"/>
    <hyperlink ref="F279" r:id="rId882"/>
    <hyperlink ref="F280" r:id="rId883"/>
    <hyperlink ref="F281" r:id="rId884"/>
    <hyperlink ref="F282" r:id="rId885"/>
    <hyperlink ref="F283" r:id="rId886"/>
    <hyperlink ref="F284" r:id="rId887"/>
    <hyperlink ref="F285" r:id="rId888"/>
    <hyperlink ref="F286" r:id="rId889"/>
    <hyperlink ref="F287" r:id="rId890"/>
    <hyperlink ref="F288" r:id="rId891"/>
    <hyperlink ref="F289" r:id="rId892"/>
    <hyperlink ref="F290" r:id="rId893"/>
    <hyperlink ref="F291" r:id="rId894"/>
    <hyperlink ref="F292" r:id="rId895"/>
    <hyperlink ref="AX3" r:id="rId896"/>
    <hyperlink ref="AX4" r:id="rId897"/>
    <hyperlink ref="AX5" r:id="rId898"/>
    <hyperlink ref="AX6" r:id="rId899"/>
    <hyperlink ref="AX7" r:id="rId900"/>
    <hyperlink ref="AX8" r:id="rId901"/>
    <hyperlink ref="AX9" r:id="rId902"/>
    <hyperlink ref="AX10" r:id="rId903"/>
    <hyperlink ref="AX11" r:id="rId904"/>
    <hyperlink ref="AX12" r:id="rId905"/>
    <hyperlink ref="AX13" r:id="rId906"/>
    <hyperlink ref="AX14" r:id="rId907"/>
    <hyperlink ref="AX15" r:id="rId908"/>
    <hyperlink ref="AX16" r:id="rId909"/>
    <hyperlink ref="AX17" r:id="rId910"/>
    <hyperlink ref="AX18" r:id="rId911"/>
    <hyperlink ref="AX19" r:id="rId912"/>
    <hyperlink ref="AX20" r:id="rId913"/>
    <hyperlink ref="AX21" r:id="rId914"/>
    <hyperlink ref="AX22" r:id="rId915"/>
    <hyperlink ref="AX23" r:id="rId916"/>
    <hyperlink ref="AX24" r:id="rId917"/>
    <hyperlink ref="AX25" r:id="rId918"/>
    <hyperlink ref="AX26" r:id="rId919"/>
    <hyperlink ref="AX27" r:id="rId920"/>
    <hyperlink ref="AX28" r:id="rId921"/>
    <hyperlink ref="AX29" r:id="rId922"/>
    <hyperlink ref="AX30" r:id="rId923"/>
    <hyperlink ref="AX31" r:id="rId924"/>
    <hyperlink ref="AX32" r:id="rId925"/>
    <hyperlink ref="AX33" r:id="rId926"/>
    <hyperlink ref="AX34" r:id="rId927"/>
    <hyperlink ref="AX35" r:id="rId928"/>
    <hyperlink ref="AX36" r:id="rId929"/>
    <hyperlink ref="AX37" r:id="rId930"/>
    <hyperlink ref="AX38" r:id="rId931"/>
    <hyperlink ref="AX39" r:id="rId932"/>
    <hyperlink ref="AX40" r:id="rId933"/>
    <hyperlink ref="AX41" r:id="rId934"/>
    <hyperlink ref="AX42" r:id="rId935"/>
    <hyperlink ref="AX43" r:id="rId936"/>
    <hyperlink ref="AX44" r:id="rId937"/>
    <hyperlink ref="AX45" r:id="rId938"/>
    <hyperlink ref="AX46" r:id="rId939"/>
    <hyperlink ref="AX47" r:id="rId940"/>
    <hyperlink ref="AX48" r:id="rId941"/>
    <hyperlink ref="AX49" r:id="rId942"/>
    <hyperlink ref="AX50" r:id="rId943"/>
    <hyperlink ref="AX51" r:id="rId944"/>
    <hyperlink ref="AX52" r:id="rId945"/>
    <hyperlink ref="AX53" r:id="rId946"/>
    <hyperlink ref="AX54" r:id="rId947"/>
    <hyperlink ref="AX55" r:id="rId948"/>
    <hyperlink ref="AX56" r:id="rId949"/>
    <hyperlink ref="AX57" r:id="rId950"/>
    <hyperlink ref="AX58" r:id="rId951"/>
    <hyperlink ref="AX59" r:id="rId952"/>
    <hyperlink ref="AX60" r:id="rId953"/>
    <hyperlink ref="AX61" r:id="rId954"/>
    <hyperlink ref="AX62" r:id="rId955"/>
    <hyperlink ref="AX63" r:id="rId956"/>
    <hyperlink ref="AX64" r:id="rId957"/>
    <hyperlink ref="AX65" r:id="rId958"/>
    <hyperlink ref="AX66" r:id="rId959"/>
    <hyperlink ref="AX67" r:id="rId960"/>
    <hyperlink ref="AX68" r:id="rId961"/>
    <hyperlink ref="AX69" r:id="rId962"/>
    <hyperlink ref="AX70" r:id="rId963"/>
    <hyperlink ref="AX71" r:id="rId964"/>
    <hyperlink ref="AX72" r:id="rId965"/>
    <hyperlink ref="AX73" r:id="rId966"/>
    <hyperlink ref="AX74" r:id="rId967"/>
    <hyperlink ref="AX75" r:id="rId968"/>
    <hyperlink ref="AX76" r:id="rId969"/>
    <hyperlink ref="AX77" r:id="rId970"/>
    <hyperlink ref="AX78" r:id="rId971"/>
    <hyperlink ref="AX79" r:id="rId972"/>
    <hyperlink ref="AX80" r:id="rId973"/>
    <hyperlink ref="AX81" r:id="rId974"/>
    <hyperlink ref="AX82" r:id="rId975"/>
    <hyperlink ref="AX83" r:id="rId976"/>
    <hyperlink ref="AX84" r:id="rId977"/>
    <hyperlink ref="AX85" r:id="rId978"/>
    <hyperlink ref="AX86" r:id="rId979"/>
    <hyperlink ref="AX87" r:id="rId980"/>
    <hyperlink ref="AX88" r:id="rId981"/>
    <hyperlink ref="AX89" r:id="rId982"/>
    <hyperlink ref="AX90" r:id="rId983"/>
    <hyperlink ref="AX91" r:id="rId984"/>
    <hyperlink ref="AX92" r:id="rId985"/>
    <hyperlink ref="AX93" r:id="rId986"/>
    <hyperlink ref="AX94" r:id="rId987"/>
    <hyperlink ref="AX95" r:id="rId988"/>
    <hyperlink ref="AX96" r:id="rId989"/>
    <hyperlink ref="AX97" r:id="rId990"/>
    <hyperlink ref="AX98" r:id="rId991"/>
    <hyperlink ref="AX99" r:id="rId992"/>
    <hyperlink ref="AX100" r:id="rId993"/>
    <hyperlink ref="AX101" r:id="rId994"/>
    <hyperlink ref="AX102" r:id="rId995"/>
    <hyperlink ref="AX103" r:id="rId996"/>
    <hyperlink ref="AX104" r:id="rId997"/>
    <hyperlink ref="AX105" r:id="rId998"/>
    <hyperlink ref="AX106" r:id="rId999"/>
    <hyperlink ref="AX107" r:id="rId1000"/>
    <hyperlink ref="AX108" r:id="rId1001"/>
    <hyperlink ref="AX109" r:id="rId1002"/>
    <hyperlink ref="AX110" r:id="rId1003"/>
    <hyperlink ref="AX111" r:id="rId1004"/>
    <hyperlink ref="AX112" r:id="rId1005"/>
    <hyperlink ref="AX113" r:id="rId1006"/>
    <hyperlink ref="AX114" r:id="rId1007"/>
    <hyperlink ref="AX115" r:id="rId1008"/>
    <hyperlink ref="AX116" r:id="rId1009"/>
    <hyperlink ref="AX117" r:id="rId1010"/>
    <hyperlink ref="AX118" r:id="rId1011"/>
    <hyperlink ref="AX119" r:id="rId1012"/>
    <hyperlink ref="AX120" r:id="rId1013"/>
    <hyperlink ref="AX121" r:id="rId1014"/>
    <hyperlink ref="AX122" r:id="rId1015"/>
    <hyperlink ref="AX123" r:id="rId1016"/>
    <hyperlink ref="AX124" r:id="rId1017"/>
    <hyperlink ref="AX125" r:id="rId1018"/>
    <hyperlink ref="AX126" r:id="rId1019"/>
    <hyperlink ref="AX127" r:id="rId1020"/>
    <hyperlink ref="AX128" r:id="rId1021"/>
    <hyperlink ref="AX129" r:id="rId1022"/>
    <hyperlink ref="AX130" r:id="rId1023"/>
    <hyperlink ref="AX131" r:id="rId1024"/>
    <hyperlink ref="AX132" r:id="rId1025"/>
    <hyperlink ref="AX133" r:id="rId1026"/>
    <hyperlink ref="AX134" r:id="rId1027"/>
    <hyperlink ref="AX135" r:id="rId1028"/>
    <hyperlink ref="AX136" r:id="rId1029"/>
    <hyperlink ref="AX137" r:id="rId1030"/>
    <hyperlink ref="AX138" r:id="rId1031"/>
    <hyperlink ref="AX139" r:id="rId1032"/>
    <hyperlink ref="AX140" r:id="rId1033"/>
    <hyperlink ref="AX141" r:id="rId1034"/>
    <hyperlink ref="AX142" r:id="rId1035"/>
    <hyperlink ref="AX143" r:id="rId1036"/>
    <hyperlink ref="AX144" r:id="rId1037"/>
    <hyperlink ref="AX145" r:id="rId1038"/>
    <hyperlink ref="AX146" r:id="rId1039"/>
    <hyperlink ref="AX147" r:id="rId1040"/>
    <hyperlink ref="AX148" r:id="rId1041"/>
    <hyperlink ref="AX149" r:id="rId1042"/>
    <hyperlink ref="AX150" r:id="rId1043"/>
    <hyperlink ref="AX151" r:id="rId1044"/>
    <hyperlink ref="AX152" r:id="rId1045"/>
    <hyperlink ref="AX153" r:id="rId1046"/>
    <hyperlink ref="AX154" r:id="rId1047"/>
    <hyperlink ref="AX155" r:id="rId1048"/>
    <hyperlink ref="AX156" r:id="rId1049"/>
    <hyperlink ref="AX157" r:id="rId1050"/>
    <hyperlink ref="AX158" r:id="rId1051"/>
    <hyperlink ref="AX159" r:id="rId1052"/>
    <hyperlink ref="AX160" r:id="rId1053"/>
    <hyperlink ref="AX161" r:id="rId1054"/>
    <hyperlink ref="AX162" r:id="rId1055"/>
    <hyperlink ref="AX163" r:id="rId1056"/>
    <hyperlink ref="AX164" r:id="rId1057"/>
    <hyperlink ref="AX165" r:id="rId1058"/>
    <hyperlink ref="AX166" r:id="rId1059"/>
    <hyperlink ref="AX167" r:id="rId1060"/>
    <hyperlink ref="AX168" r:id="rId1061"/>
    <hyperlink ref="AX169" r:id="rId1062"/>
    <hyperlink ref="AX170" r:id="rId1063"/>
    <hyperlink ref="AX171" r:id="rId1064"/>
    <hyperlink ref="AX172" r:id="rId1065"/>
    <hyperlink ref="AX173" r:id="rId1066"/>
    <hyperlink ref="AX174" r:id="rId1067"/>
    <hyperlink ref="AX175" r:id="rId1068"/>
    <hyperlink ref="AX176" r:id="rId1069"/>
    <hyperlink ref="AX177" r:id="rId1070"/>
    <hyperlink ref="AX178" r:id="rId1071"/>
    <hyperlink ref="AX179" r:id="rId1072"/>
    <hyperlink ref="AX180" r:id="rId1073"/>
    <hyperlink ref="AX181" r:id="rId1074"/>
    <hyperlink ref="AX182" r:id="rId1075"/>
    <hyperlink ref="AX183" r:id="rId1076"/>
    <hyperlink ref="AX184" r:id="rId1077"/>
    <hyperlink ref="AX185" r:id="rId1078"/>
    <hyperlink ref="AX186" r:id="rId1079"/>
    <hyperlink ref="AX187" r:id="rId1080"/>
    <hyperlink ref="AX188" r:id="rId1081"/>
    <hyperlink ref="AX189" r:id="rId1082"/>
    <hyperlink ref="AX190" r:id="rId1083"/>
    <hyperlink ref="AX191" r:id="rId1084"/>
    <hyperlink ref="AX192" r:id="rId1085"/>
    <hyperlink ref="AX193" r:id="rId1086"/>
    <hyperlink ref="AX194" r:id="rId1087"/>
    <hyperlink ref="AX195" r:id="rId1088"/>
    <hyperlink ref="AX196" r:id="rId1089"/>
    <hyperlink ref="AX197" r:id="rId1090"/>
    <hyperlink ref="AX198" r:id="rId1091"/>
    <hyperlink ref="AX199" r:id="rId1092"/>
    <hyperlink ref="AX200" r:id="rId1093"/>
    <hyperlink ref="AX201" r:id="rId1094"/>
    <hyperlink ref="AX202" r:id="rId1095"/>
    <hyperlink ref="AX203" r:id="rId1096"/>
    <hyperlink ref="AX204" r:id="rId1097"/>
    <hyperlink ref="AX205" r:id="rId1098"/>
    <hyperlink ref="AX206" r:id="rId1099"/>
    <hyperlink ref="AX207" r:id="rId1100"/>
    <hyperlink ref="AX208" r:id="rId1101"/>
    <hyperlink ref="AX209" r:id="rId1102"/>
    <hyperlink ref="AX210" r:id="rId1103"/>
    <hyperlink ref="AX211" r:id="rId1104"/>
    <hyperlink ref="AX212" r:id="rId1105"/>
    <hyperlink ref="AX213" r:id="rId1106"/>
    <hyperlink ref="AX214" r:id="rId1107"/>
    <hyperlink ref="AX215" r:id="rId1108"/>
    <hyperlink ref="AX216" r:id="rId1109"/>
    <hyperlink ref="AX217" r:id="rId1110"/>
    <hyperlink ref="AX218" r:id="rId1111"/>
    <hyperlink ref="AX219" r:id="rId1112"/>
    <hyperlink ref="AX220" r:id="rId1113"/>
    <hyperlink ref="AX221" r:id="rId1114"/>
    <hyperlink ref="AX222" r:id="rId1115"/>
    <hyperlink ref="AX223" r:id="rId1116"/>
    <hyperlink ref="AX224" r:id="rId1117"/>
    <hyperlink ref="AX225" r:id="rId1118"/>
    <hyperlink ref="AX226" r:id="rId1119"/>
    <hyperlink ref="AX227" r:id="rId1120"/>
    <hyperlink ref="AX228" r:id="rId1121"/>
    <hyperlink ref="AX229" r:id="rId1122"/>
    <hyperlink ref="AX230" r:id="rId1123"/>
    <hyperlink ref="AX231" r:id="rId1124"/>
    <hyperlink ref="AX232" r:id="rId1125"/>
    <hyperlink ref="AX233" r:id="rId1126"/>
    <hyperlink ref="AX234" r:id="rId1127"/>
    <hyperlink ref="AX235" r:id="rId1128"/>
    <hyperlink ref="AX236" r:id="rId1129"/>
    <hyperlink ref="AX237" r:id="rId1130"/>
    <hyperlink ref="AX238" r:id="rId1131"/>
    <hyperlink ref="AX239" r:id="rId1132"/>
    <hyperlink ref="AX240" r:id="rId1133"/>
    <hyperlink ref="AX241" r:id="rId1134"/>
    <hyperlink ref="AX242" r:id="rId1135"/>
    <hyperlink ref="AX243" r:id="rId1136"/>
    <hyperlink ref="AX244" r:id="rId1137"/>
    <hyperlink ref="AX245" r:id="rId1138"/>
    <hyperlink ref="AX246" r:id="rId1139"/>
    <hyperlink ref="AX247" r:id="rId1140"/>
    <hyperlink ref="AX248" r:id="rId1141"/>
    <hyperlink ref="AX249" r:id="rId1142"/>
    <hyperlink ref="AX250" r:id="rId1143"/>
    <hyperlink ref="AX251" r:id="rId1144"/>
    <hyperlink ref="AX252" r:id="rId1145"/>
    <hyperlink ref="AX253" r:id="rId1146"/>
    <hyperlink ref="AX254" r:id="rId1147"/>
    <hyperlink ref="AX255" r:id="rId1148"/>
    <hyperlink ref="AX256" r:id="rId1149"/>
    <hyperlink ref="AX257" r:id="rId1150"/>
    <hyperlink ref="AX258" r:id="rId1151"/>
    <hyperlink ref="AX259" r:id="rId1152"/>
    <hyperlink ref="AX260" r:id="rId1153"/>
    <hyperlink ref="AX261" r:id="rId1154"/>
    <hyperlink ref="AX262" r:id="rId1155"/>
    <hyperlink ref="AX263" r:id="rId1156"/>
    <hyperlink ref="AX264" r:id="rId1157"/>
    <hyperlink ref="AX265" r:id="rId1158"/>
    <hyperlink ref="AX266" r:id="rId1159"/>
    <hyperlink ref="AX267" r:id="rId1160"/>
    <hyperlink ref="AX268" r:id="rId1161"/>
    <hyperlink ref="AX269" r:id="rId1162"/>
    <hyperlink ref="AX270" r:id="rId1163"/>
    <hyperlink ref="AX271" r:id="rId1164"/>
    <hyperlink ref="AX272" r:id="rId1165"/>
    <hyperlink ref="AX273" r:id="rId1166"/>
    <hyperlink ref="AX274" r:id="rId1167"/>
    <hyperlink ref="AX275" r:id="rId1168"/>
    <hyperlink ref="AX276" r:id="rId1169"/>
    <hyperlink ref="AX277" r:id="rId1170"/>
    <hyperlink ref="AX278" r:id="rId1171"/>
    <hyperlink ref="AX279" r:id="rId1172"/>
    <hyperlink ref="AX280" r:id="rId1173"/>
    <hyperlink ref="AX281" r:id="rId1174"/>
    <hyperlink ref="AX282" r:id="rId1175"/>
    <hyperlink ref="AX283" r:id="rId1176"/>
    <hyperlink ref="AX284" r:id="rId1177"/>
    <hyperlink ref="AX285" r:id="rId1178"/>
    <hyperlink ref="AX286" r:id="rId1179"/>
    <hyperlink ref="AX287" r:id="rId1180"/>
    <hyperlink ref="AX288" r:id="rId1181"/>
    <hyperlink ref="AX289" r:id="rId1182"/>
    <hyperlink ref="AX290" r:id="rId1183"/>
    <hyperlink ref="AX291" r:id="rId1184"/>
    <hyperlink ref="AX292" r:id="rId1185"/>
  </hyperlinks>
  <pageMargins left="0.7" right="0.7" top="0.75" bottom="0.75" header="0.3" footer="0.3"/>
  <pageSetup orientation="portrait" horizontalDpi="0" verticalDpi="0" r:id="rId1186"/>
  <legacyDrawing r:id="rId1187"/>
  <tableParts count="1">
    <tablePart r:id="rId118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4.5" x14ac:dyDescent="0.35"/>
  <cols>
    <col min="1" max="1" width="10.81640625" style="3" bestFit="1" customWidth="1"/>
    <col min="2" max="2" width="16.81640625" style="3" bestFit="1" customWidth="1"/>
    <col min="4" max="5" width="9.1796875" customWidth="1"/>
  </cols>
  <sheetData>
    <row r="1" spans="1:1" x14ac:dyDescent="0.35">
      <c r="A1" s="3" t="s">
        <v>49</v>
      </c>
    </row>
    <row r="2" spans="1:1" ht="15" customHeight="1" x14ac:dyDescent="0.35"/>
    <row r="3" spans="1:1" ht="15" customHeight="1" x14ac:dyDescent="0.35">
      <c r="A3" s="32" t="s">
        <v>50</v>
      </c>
    </row>
    <row r="21" spans="4:4" x14ac:dyDescent="0.3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AF10"/>
  <sheetViews>
    <sheetView workbookViewId="0">
      <pane ySplit="2" topLeftCell="A3" activePane="bottomLeft" state="frozen"/>
      <selection pane="bottomLeft" activeCell="A2" sqref="A2:Y2"/>
    </sheetView>
  </sheetViews>
  <sheetFormatPr defaultRowHeight="14.5" x14ac:dyDescent="0.35"/>
  <cols>
    <col min="1" max="1" width="9.453125" style="1" bestFit="1" customWidth="1"/>
    <col min="2" max="2" width="14.26953125" bestFit="1" customWidth="1"/>
    <col min="3" max="3" width="15" bestFit="1" customWidth="1"/>
    <col min="4" max="4" width="11.1796875" bestFit="1" customWidth="1"/>
    <col min="5" max="5" width="13" bestFit="1" customWidth="1"/>
    <col min="6" max="6" width="8" bestFit="1" customWidth="1"/>
    <col min="7" max="8" width="13.54296875" hidden="1" customWidth="1"/>
    <col min="9" max="9" width="11" hidden="1" customWidth="1"/>
    <col min="10" max="10" width="12.54296875" hidden="1" customWidth="1"/>
    <col min="11" max="11" width="11" customWidth="1"/>
    <col min="12" max="12" width="9.7265625" customWidth="1"/>
    <col min="13" max="13" width="13.1796875" customWidth="1"/>
    <col min="14" max="15" width="8.453125" customWidth="1"/>
    <col min="16" max="16" width="18.26953125" customWidth="1"/>
    <col min="17" max="17" width="14.81640625" customWidth="1"/>
    <col min="18" max="18" width="14.54296875" customWidth="1"/>
    <col min="19" max="21" width="24.1796875" customWidth="1"/>
    <col min="22" max="22" width="21.26953125" customWidth="1"/>
    <col min="23" max="23" width="19.26953125" customWidth="1"/>
    <col min="24" max="24" width="10" customWidth="1"/>
    <col min="25" max="25" width="12.7265625" bestFit="1" customWidth="1"/>
    <col min="26" max="26" width="14.08984375" bestFit="1" customWidth="1"/>
    <col min="27" max="27" width="14.26953125" bestFit="1" customWidth="1"/>
    <col min="28" max="28" width="12.26953125" bestFit="1" customWidth="1"/>
    <col min="29" max="29" width="14.6328125" bestFit="1" customWidth="1"/>
    <col min="30" max="30" width="12.90625" bestFit="1" customWidth="1"/>
    <col min="31" max="31" width="16" bestFit="1" customWidth="1"/>
    <col min="32" max="32" width="10.7265625" bestFit="1" customWidth="1"/>
  </cols>
  <sheetData>
    <row r="1" spans="1:32" x14ac:dyDescent="0.3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32" s="13" customFormat="1" ht="30" customHeight="1" x14ac:dyDescent="0.3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c r="Y2" s="13" t="s">
        <v>4025</v>
      </c>
      <c r="Z2" s="13" t="s">
        <v>4027</v>
      </c>
      <c r="AA2" s="13" t="s">
        <v>4035</v>
      </c>
      <c r="AB2" s="13" t="s">
        <v>4044</v>
      </c>
      <c r="AC2" s="13" t="s">
        <v>4056</v>
      </c>
      <c r="AD2" s="13" t="s">
        <v>4059</v>
      </c>
      <c r="AE2" s="13" t="s">
        <v>4060</v>
      </c>
      <c r="AF2" s="13" t="s">
        <v>4062</v>
      </c>
    </row>
    <row r="3" spans="1:32" x14ac:dyDescent="0.35">
      <c r="A3" s="14"/>
      <c r="B3" s="15"/>
      <c r="C3" s="15"/>
      <c r="D3" s="15"/>
      <c r="E3" s="15"/>
      <c r="F3" s="16"/>
      <c r="G3" s="65"/>
      <c r="H3" s="65"/>
      <c r="I3" s="53"/>
      <c r="J3" s="53"/>
      <c r="K3" s="48"/>
      <c r="L3" s="48"/>
      <c r="M3" s="48"/>
      <c r="N3" s="48"/>
      <c r="O3" s="48"/>
      <c r="P3" s="48"/>
      <c r="Q3" s="48"/>
      <c r="R3" s="48"/>
      <c r="S3" s="48"/>
      <c r="T3" s="48"/>
      <c r="U3" s="48"/>
      <c r="V3" s="48"/>
      <c r="W3" s="49"/>
      <c r="X3" s="49"/>
      <c r="Y3" s="71"/>
      <c r="Z3" s="71"/>
      <c r="AA3" s="71"/>
      <c r="AB3" s="71"/>
      <c r="AC3" s="71"/>
      <c r="AD3" s="71"/>
      <c r="AE3" s="71"/>
      <c r="AF3" s="71"/>
    </row>
    <row r="10" spans="1:32" ht="14.25" customHeight="1" x14ac:dyDescent="0.3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4.5" x14ac:dyDescent="0.35"/>
  <cols>
    <col min="1" max="1" width="9.453125" style="1" bestFit="1" customWidth="1"/>
    <col min="2" max="2" width="9.1796875" style="1"/>
    <col min="3" max="3" width="11.54296875" bestFit="1" customWidth="1"/>
    <col min="4" max="4" width="9.1796875" customWidth="1"/>
  </cols>
  <sheetData>
    <row r="1" spans="1:3" x14ac:dyDescent="0.35">
      <c r="A1" s="1" t="s">
        <v>144</v>
      </c>
      <c r="B1" s="1" t="s">
        <v>5</v>
      </c>
      <c r="C1" s="1" t="s">
        <v>147</v>
      </c>
    </row>
    <row r="2" spans="1:3" x14ac:dyDescent="0.3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56"/>
  <sheetViews>
    <sheetView topLeftCell="A8" workbookViewId="0">
      <selection activeCell="C40" sqref="C40"/>
    </sheetView>
  </sheetViews>
  <sheetFormatPr defaultRowHeight="14.5" x14ac:dyDescent="0.35"/>
  <cols>
    <col min="1" max="1" width="43.1796875" customWidth="1"/>
    <col min="2" max="2" width="13.81640625" customWidth="1"/>
    <col min="3" max="3" width="9.1796875" customWidth="1"/>
    <col min="4" max="4" width="12.81640625" hidden="1" customWidth="1"/>
    <col min="5" max="5" width="19.7265625" hidden="1" customWidth="1"/>
    <col min="6" max="6" width="15.54296875" hidden="1" customWidth="1"/>
    <col min="7" max="7" width="22.1796875" hidden="1" customWidth="1"/>
    <col min="8" max="8" width="17.1796875" hidden="1" customWidth="1"/>
    <col min="9" max="9" width="23.81640625" hidden="1" customWidth="1"/>
    <col min="10" max="10" width="28.26953125" hidden="1" customWidth="1"/>
    <col min="11" max="11" width="34.81640625" hidden="1" customWidth="1"/>
    <col min="12" max="12" width="25" hidden="1" customWidth="1"/>
    <col min="13" max="13" width="31.54296875" hidden="1" customWidth="1"/>
    <col min="14" max="14" width="26.54296875" hidden="1" customWidth="1"/>
    <col min="15" max="17" width="33.26953125" hidden="1" customWidth="1"/>
    <col min="18" max="18" width="26.54296875" hidden="1" customWidth="1"/>
    <col min="19" max="19" width="33" hidden="1" customWidth="1"/>
    <col min="20" max="20" width="19.54296875" hidden="1" customWidth="1"/>
    <col min="21" max="21" width="26.1796875" hidden="1" customWidth="1"/>
    <col min="22" max="22" width="9.1796875" hidden="1" customWidth="1"/>
    <col min="23" max="23" width="34.1796875" hidden="1" customWidth="1"/>
    <col min="24" max="24" width="25.1796875" hidden="1" customWidth="1"/>
  </cols>
  <sheetData>
    <row r="1" spans="1:24" ht="15" customHeight="1" thickBot="1" x14ac:dyDescent="0.4">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 thickTop="1" x14ac:dyDescent="0.35">
      <c r="A2" s="36" t="s">
        <v>4017</v>
      </c>
      <c r="B2" s="36" t="s">
        <v>339</v>
      </c>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57" ca="1" si="0">COUNTIF(INDIRECT(DynamicFilterSourceColumnRange), "&gt;= " &amp; T2) - COUNTIF(INDIRECT(DynamicFilterSourceColumnRange), "&gt;=" &amp; T3)</f>
        <v>#REF!</v>
      </c>
      <c r="W2" t="s">
        <v>124</v>
      </c>
      <c r="X2">
        <f>ROWS(HistogramBins[Degree Bin]) - 1</f>
        <v>55</v>
      </c>
    </row>
    <row r="3" spans="1:24" x14ac:dyDescent="0.35">
      <c r="A3" s="111"/>
      <c r="B3" s="111"/>
      <c r="D3" s="34">
        <f t="shared" ref="D3:D26" si="1">D2+($D$57-$D$2)/BinDivisor</f>
        <v>0</v>
      </c>
      <c r="E3" s="3">
        <f>COUNTIF(Vertices[Degree], "&gt;= " &amp; D3) - COUNTIF(Vertices[Degree], "&gt;=" &amp; D4)</f>
        <v>0</v>
      </c>
      <c r="F3" s="41">
        <f t="shared" ref="F3:F26" si="2">F2+($F$57-$F$2)/BinDivisor</f>
        <v>0</v>
      </c>
      <c r="G3" s="42">
        <f>COUNTIF(Vertices[In-Degree], "&gt;= " &amp; F3) - COUNTIF(Vertices[In-Degree], "&gt;=" &amp; F4)</f>
        <v>0</v>
      </c>
      <c r="H3" s="41">
        <f t="shared" ref="H3:H26" si="3">H2+($H$57-$H$2)/BinDivisor</f>
        <v>0</v>
      </c>
      <c r="I3" s="42">
        <f>COUNTIF(Vertices[Out-Degree], "&gt;= " &amp; H3) - COUNTIF(Vertices[Out-Degree], "&gt;=" &amp; H4)</f>
        <v>0</v>
      </c>
      <c r="J3" s="41">
        <f t="shared" ref="J3:J26" si="4">J2+($J$57-$J$2)/BinDivisor</f>
        <v>0</v>
      </c>
      <c r="K3" s="42">
        <f>COUNTIF(Vertices[Betweenness Centrality], "&gt;= " &amp; J3) - COUNTIF(Vertices[Betweenness Centrality], "&gt;=" &amp; J4)</f>
        <v>0</v>
      </c>
      <c r="L3" s="41">
        <f t="shared" ref="L3:L26" si="5">L2+($L$57-$L$2)/BinDivisor</f>
        <v>0</v>
      </c>
      <c r="M3" s="42">
        <f>COUNTIF(Vertices[Closeness Centrality], "&gt;= " &amp; L3) - COUNTIF(Vertices[Closeness Centrality], "&gt;=" &amp; L4)</f>
        <v>0</v>
      </c>
      <c r="N3" s="41">
        <f t="shared" ref="N3:N26" si="6">N2+($N$57-$N$2)/BinDivisor</f>
        <v>0</v>
      </c>
      <c r="O3" s="42">
        <f>COUNTIF(Vertices[Eigenvector Centrality], "&gt;= " &amp; N3) - COUNTIF(Vertices[Eigenvector Centrality], "&gt;=" &amp; N4)</f>
        <v>0</v>
      </c>
      <c r="P3" s="41">
        <f t="shared" ref="P3:P26" si="7">P2+($P$57-$P$2)/BinDivisor</f>
        <v>0</v>
      </c>
      <c r="Q3" s="42">
        <f>COUNTIF(Vertices[PageRank], "&gt;= " &amp; P3) - COUNTIF(Vertices[PageRank], "&gt;=" &amp; P4)</f>
        <v>0</v>
      </c>
      <c r="R3" s="41">
        <f t="shared" ref="R3:R26" si="8">R2+($R$57-$R$2)/BinDivisor</f>
        <v>0</v>
      </c>
      <c r="S3" s="46">
        <f>COUNTIF(Vertices[Clustering Coefficient], "&gt;= " &amp; R3) - COUNTIF(Vertices[Clustering Coefficient], "&gt;=" &amp; R4)</f>
        <v>0</v>
      </c>
      <c r="T3" s="41" t="e">
        <f t="shared" ref="T3:T26" ca="1" si="9">T2+($T$57-$T$2)/BinDivisor</f>
        <v>#REF!</v>
      </c>
      <c r="U3" s="42" t="e">
        <f t="shared" ca="1" si="0"/>
        <v>#REF!</v>
      </c>
      <c r="W3" t="s">
        <v>125</v>
      </c>
      <c r="X3" t="s">
        <v>85</v>
      </c>
    </row>
    <row r="4" spans="1:24" x14ac:dyDescent="0.35">
      <c r="A4" s="36" t="s">
        <v>146</v>
      </c>
      <c r="B4" s="36">
        <v>290</v>
      </c>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35">
      <c r="A5" s="111"/>
      <c r="B5" s="111"/>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35">
      <c r="A6" s="36" t="s">
        <v>148</v>
      </c>
      <c r="B6" s="36">
        <v>256</v>
      </c>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35">
      <c r="A7" s="36" t="s">
        <v>149</v>
      </c>
      <c r="B7" s="36">
        <v>70</v>
      </c>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35">
      <c r="A8" s="36" t="s">
        <v>150</v>
      </c>
      <c r="B8" s="36">
        <v>326</v>
      </c>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35">
      <c r="A9" s="111"/>
      <c r="B9" s="111"/>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35">
      <c r="A10" s="36" t="s">
        <v>151</v>
      </c>
      <c r="B10" s="36">
        <v>206</v>
      </c>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35">
      <c r="A11" s="111"/>
      <c r="B11" s="111"/>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35">
      <c r="A12" s="36" t="s">
        <v>170</v>
      </c>
      <c r="B12" s="36">
        <v>0</v>
      </c>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35">
      <c r="A13" s="36" t="s">
        <v>171</v>
      </c>
      <c r="B13" s="36">
        <v>0</v>
      </c>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35">
      <c r="A14" s="111"/>
      <c r="B14" s="111"/>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35">
      <c r="A15" s="36" t="s">
        <v>152</v>
      </c>
      <c r="B15" s="36">
        <v>186</v>
      </c>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35">
      <c r="A16" s="36" t="s">
        <v>153</v>
      </c>
      <c r="B16" s="36">
        <v>141</v>
      </c>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35">
      <c r="A17" s="36" t="s">
        <v>154</v>
      </c>
      <c r="B17" s="36">
        <v>18</v>
      </c>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35">
      <c r="A18" s="36" t="s">
        <v>155</v>
      </c>
      <c r="B18" s="36">
        <v>23</v>
      </c>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35">
      <c r="A19" s="111"/>
      <c r="B19" s="111"/>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35">
      <c r="A20" s="36" t="s">
        <v>156</v>
      </c>
      <c r="B20" s="36">
        <v>5</v>
      </c>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35">
      <c r="A21" s="36" t="s">
        <v>157</v>
      </c>
      <c r="B21" s="36">
        <v>1.3489679999999999</v>
      </c>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35">
      <c r="A22" s="111"/>
      <c r="B22" s="111"/>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35">
      <c r="A23" s="36" t="s">
        <v>158</v>
      </c>
      <c r="B23" s="36">
        <v>1.3840830449826989E-3</v>
      </c>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35">
      <c r="A24" s="36" t="s">
        <v>4018</v>
      </c>
      <c r="B24" s="36" t="s">
        <v>4020</v>
      </c>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35">
      <c r="A25" s="111"/>
      <c r="B25" s="111"/>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35">
      <c r="A26" s="36" t="s">
        <v>4019</v>
      </c>
      <c r="B26" s="36" t="s">
        <v>4021</v>
      </c>
      <c r="D26" s="34">
        <f t="shared" si="1"/>
        <v>0</v>
      </c>
      <c r="E26" s="3">
        <f>COUNTIF(Vertices[Degree], "&gt;= " &amp; D26) - COUNTIF(Vertices[Degree], "&gt;=" &amp; D28)</f>
        <v>0</v>
      </c>
      <c r="F26" s="39">
        <f t="shared" si="2"/>
        <v>0</v>
      </c>
      <c r="G26" s="40">
        <f>COUNTIF(Vertices[In-Degree], "&gt;= " &amp; F26) - COUNTIF(Vertices[In-Degree], "&gt;=" &amp; F28)</f>
        <v>0</v>
      </c>
      <c r="H26" s="39">
        <f t="shared" si="3"/>
        <v>0</v>
      </c>
      <c r="I26" s="40">
        <f>COUNTIF(Vertices[Out-Degree], "&gt;= " &amp; H26) - COUNTIF(Vertices[Out-Degree], "&gt;=" &amp; H28)</f>
        <v>0</v>
      </c>
      <c r="J26" s="39">
        <f t="shared" si="4"/>
        <v>0</v>
      </c>
      <c r="K26" s="40">
        <f>COUNTIF(Vertices[Betweenness Centrality], "&gt;= " &amp; J26) - COUNTIF(Vertices[Betweenness Centrality], "&gt;=" &amp; J28)</f>
        <v>0</v>
      </c>
      <c r="L26" s="39">
        <f t="shared" si="5"/>
        <v>0</v>
      </c>
      <c r="M26" s="40">
        <f>COUNTIF(Vertices[Closeness Centrality], "&gt;= " &amp; L26) - COUNTIF(Vertices[Closeness Centrality], "&gt;=" &amp; L28)</f>
        <v>0</v>
      </c>
      <c r="N26" s="39">
        <f t="shared" si="6"/>
        <v>0</v>
      </c>
      <c r="O26" s="40">
        <f>COUNTIF(Vertices[Eigenvector Centrality], "&gt;= " &amp; N26) - COUNTIF(Vertices[Eigenvector Centrality], "&gt;=" &amp; N28)</f>
        <v>0</v>
      </c>
      <c r="P26" s="39">
        <f t="shared" si="7"/>
        <v>0</v>
      </c>
      <c r="Q26" s="40">
        <f>COUNTIF(Vertices[PageRank], "&gt;= " &amp; P26) - COUNTIF(Vertices[PageRank], "&gt;=" &amp; P28)</f>
        <v>0</v>
      </c>
      <c r="R26" s="39">
        <f t="shared" si="8"/>
        <v>0</v>
      </c>
      <c r="S26" s="45">
        <f>COUNTIF(Vertices[Clustering Coefficient], "&gt;= " &amp; R26) - COUNTIF(Vertices[Clustering Coefficient], "&gt;=" &amp; R28)</f>
        <v>0</v>
      </c>
      <c r="T26" s="39" t="e">
        <f t="shared" ca="1" si="9"/>
        <v>#REF!</v>
      </c>
      <c r="U26" s="40" t="e">
        <f ca="1">COUNTIF(INDIRECT(DynamicFilterSourceColumnRange), "&gt;= " &amp; T26) - COUNTIF(INDIRECT(DynamicFilterSourceColumnRange), "&gt;=" &amp; T28)</f>
        <v>#REF!</v>
      </c>
    </row>
    <row r="27" spans="1:21" x14ac:dyDescent="0.35">
      <c r="D27" s="34"/>
      <c r="E27" s="3">
        <f>COUNTIF(Vertices[Degree], "&gt;= " &amp; D27) - COUNTIF(Vertices[Degree], "&gt;=" &amp; D28)</f>
        <v>0</v>
      </c>
      <c r="F27" s="66"/>
      <c r="G27" s="67">
        <f>COUNTIF(Vertices[In-Degree], "&gt;= " &amp; F27) - COUNTIF(Vertices[In-Degree], "&gt;=" &amp; F28)</f>
        <v>0</v>
      </c>
      <c r="H27" s="66"/>
      <c r="I27" s="67">
        <f>COUNTIF(Vertices[Out-Degree], "&gt;= " &amp; H27) - COUNTIF(Vertices[Out-Degree], "&gt;=" &amp; H28)</f>
        <v>0</v>
      </c>
      <c r="J27" s="66"/>
      <c r="K27" s="67">
        <f>COUNTIF(Vertices[Betweenness Centrality], "&gt;= " &amp; J27) - COUNTIF(Vertices[Betweenness Centrality], "&gt;=" &amp; J28)</f>
        <v>0</v>
      </c>
      <c r="L27" s="66"/>
      <c r="M27" s="67">
        <f>COUNTIF(Vertices[Closeness Centrality], "&gt;= " &amp; L27) - COUNTIF(Vertices[Closeness Centrality], "&gt;=" &amp; L28)</f>
        <v>0</v>
      </c>
      <c r="N27" s="66"/>
      <c r="O27" s="67">
        <f>COUNTIF(Vertices[Eigenvector Centrality], "&gt;= " &amp; N27) - COUNTIF(Vertices[Eigenvector Centrality], "&gt;=" &amp; N28)</f>
        <v>0</v>
      </c>
      <c r="P27" s="66"/>
      <c r="Q27" s="67">
        <f>COUNTIF(Vertices[Eigenvector Centrality], "&gt;= " &amp; P27) - COUNTIF(Vertices[Eigenvector Centrality], "&gt;=" &amp; P28)</f>
        <v>0</v>
      </c>
      <c r="R27" s="66"/>
      <c r="S27" s="68">
        <f>COUNTIF(Vertices[Clustering Coefficient], "&gt;= " &amp; R27) - COUNTIF(Vertices[Clustering Coefficient], "&gt;=" &amp; R28)</f>
        <v>0</v>
      </c>
      <c r="T27" s="66"/>
      <c r="U27" s="67">
        <f ca="1">COUNTIF(Vertices[Clustering Coefficient], "&gt;= " &amp; T27) - COUNTIF(Vertices[Clustering Coefficient], "&gt;=" &amp; T28)</f>
        <v>0</v>
      </c>
    </row>
    <row r="28" spans="1:21" x14ac:dyDescent="0.35">
      <c r="D28" s="34">
        <f>D26+($D$57-$D$2)/BinDivisor</f>
        <v>0</v>
      </c>
      <c r="E28" s="3">
        <f>COUNTIF(Vertices[Degree], "&gt;= " &amp; D28) - COUNTIF(Vertices[Degree], "&gt;=" &amp; D40)</f>
        <v>0</v>
      </c>
      <c r="F28" s="41">
        <f>F26+($F$57-$F$2)/BinDivisor</f>
        <v>0</v>
      </c>
      <c r="G28" s="42">
        <f>COUNTIF(Vertices[In-Degree], "&gt;= " &amp; F28) - COUNTIF(Vertices[In-Degree], "&gt;=" &amp; F40)</f>
        <v>0</v>
      </c>
      <c r="H28" s="41">
        <f>H26+($H$57-$H$2)/BinDivisor</f>
        <v>0</v>
      </c>
      <c r="I28" s="42">
        <f>COUNTIF(Vertices[Out-Degree], "&gt;= " &amp; H28) - COUNTIF(Vertices[Out-Degree], "&gt;=" &amp; H40)</f>
        <v>0</v>
      </c>
      <c r="J28" s="41">
        <f>J26+($J$57-$J$2)/BinDivisor</f>
        <v>0</v>
      </c>
      <c r="K28" s="42">
        <f>COUNTIF(Vertices[Betweenness Centrality], "&gt;= " &amp; J28) - COUNTIF(Vertices[Betweenness Centrality], "&gt;=" &amp; J40)</f>
        <v>0</v>
      </c>
      <c r="L28" s="41">
        <f>L26+($L$57-$L$2)/BinDivisor</f>
        <v>0</v>
      </c>
      <c r="M28" s="42">
        <f>COUNTIF(Vertices[Closeness Centrality], "&gt;= " &amp; L28) - COUNTIF(Vertices[Closeness Centrality], "&gt;=" &amp; L40)</f>
        <v>0</v>
      </c>
      <c r="N28" s="41">
        <f>N26+($N$57-$N$2)/BinDivisor</f>
        <v>0</v>
      </c>
      <c r="O28" s="42">
        <f>COUNTIF(Vertices[Eigenvector Centrality], "&gt;= " &amp; N28) - COUNTIF(Vertices[Eigenvector Centrality], "&gt;=" &amp; N40)</f>
        <v>0</v>
      </c>
      <c r="P28" s="41">
        <f>P26+($P$57-$P$2)/BinDivisor</f>
        <v>0</v>
      </c>
      <c r="Q28" s="42">
        <f>COUNTIF(Vertices[PageRank], "&gt;= " &amp; P28) - COUNTIF(Vertices[PageRank], "&gt;=" &amp; P40)</f>
        <v>0</v>
      </c>
      <c r="R28" s="41">
        <f>R26+($R$57-$R$2)/BinDivisor</f>
        <v>0</v>
      </c>
      <c r="S28" s="46">
        <f>COUNTIF(Vertices[Clustering Coefficient], "&gt;= " &amp; R28) - COUNTIF(Vertices[Clustering Coefficient], "&gt;=" &amp; R40)</f>
        <v>0</v>
      </c>
      <c r="T28" s="41" t="e">
        <f ca="1">T26+($T$57-$T$2)/BinDivisor</f>
        <v>#REF!</v>
      </c>
      <c r="U28" s="42" t="e">
        <f ca="1">COUNTIF(INDIRECT(DynamicFilterSourceColumnRange), "&gt;= " &amp; T28) - COUNTIF(INDIRECT(DynamicFilterSourceColumnRange), "&gt;=" &amp; T40)</f>
        <v>#REF!</v>
      </c>
    </row>
    <row r="29" spans="1:21" x14ac:dyDescent="0.35">
      <c r="D29" s="34"/>
      <c r="E29" s="3">
        <f>COUNTIF(Vertices[Degree], "&gt;= " &amp; D29) - COUNTIF(Vertices[Degree], "&gt;=" &amp; D30)</f>
        <v>0</v>
      </c>
      <c r="F29" s="66"/>
      <c r="G29" s="67">
        <f>COUNTIF(Vertices[In-Degree], "&gt;= " &amp; F29) - COUNTIF(Vertices[In-Degree], "&gt;=" &amp; F30)</f>
        <v>0</v>
      </c>
      <c r="H29" s="66"/>
      <c r="I29" s="67">
        <f>COUNTIF(Vertices[Out-Degree], "&gt;= " &amp; H29) - COUNTIF(Vertices[Out-Degree], "&gt;=" &amp; H30)</f>
        <v>0</v>
      </c>
      <c r="J29" s="66"/>
      <c r="K29" s="67">
        <f>COUNTIF(Vertices[Betweenness Centrality], "&gt;= " &amp; J29) - COUNTIF(Vertices[Betweenness Centrality], "&gt;=" &amp; J30)</f>
        <v>0</v>
      </c>
      <c r="L29" s="66"/>
      <c r="M29" s="67">
        <f>COUNTIF(Vertices[Closeness Centrality], "&gt;= " &amp; L29) - COUNTIF(Vertices[Closeness Centrality], "&gt;=" &amp; L30)</f>
        <v>0</v>
      </c>
      <c r="N29" s="66"/>
      <c r="O29" s="67">
        <f>COUNTIF(Vertices[Eigenvector Centrality], "&gt;= " &amp; N29) - COUNTIF(Vertices[Eigenvector Centrality], "&gt;=" &amp; N30)</f>
        <v>0</v>
      </c>
      <c r="P29" s="66"/>
      <c r="Q29" s="67">
        <f>COUNTIF(Vertices[Eigenvector Centrality], "&gt;= " &amp; P29) - COUNTIF(Vertices[Eigenvector Centrality], "&gt;=" &amp; P30)</f>
        <v>0</v>
      </c>
      <c r="R29" s="66"/>
      <c r="S29" s="68">
        <f>COUNTIF(Vertices[Clustering Coefficient], "&gt;= " &amp; R29) - COUNTIF(Vertices[Clustering Coefficient], "&gt;=" &amp; R30)</f>
        <v>0</v>
      </c>
      <c r="T29" s="66"/>
      <c r="U29" s="67">
        <f>COUNTIF(Vertices[Clustering Coefficient], "&gt;= " &amp; T29) - COUNTIF(Vertices[Clustering Coefficient], "&gt;=" &amp; T30)</f>
        <v>0</v>
      </c>
    </row>
    <row r="30" spans="1:21" x14ac:dyDescent="0.35">
      <c r="D30" s="34"/>
      <c r="E30" s="3">
        <f>COUNTIF(Vertices[Degree], "&gt;= " &amp; D30) - COUNTIF(Vertices[Degree], "&gt;=" &amp; D31)</f>
        <v>0</v>
      </c>
      <c r="F30" s="66"/>
      <c r="G30" s="67">
        <f>COUNTIF(Vertices[In-Degree], "&gt;= " &amp; F30) - COUNTIF(Vertices[In-Degree], "&gt;=" &amp; F31)</f>
        <v>0</v>
      </c>
      <c r="H30" s="66"/>
      <c r="I30" s="67">
        <f>COUNTIF(Vertices[Out-Degree], "&gt;= " &amp; H30) - COUNTIF(Vertices[Out-Degree], "&gt;=" &amp; H31)</f>
        <v>0</v>
      </c>
      <c r="J30" s="66"/>
      <c r="K30" s="67">
        <f>COUNTIF(Vertices[Betweenness Centrality], "&gt;= " &amp; J30) - COUNTIF(Vertices[Betweenness Centrality], "&gt;=" &amp; J31)</f>
        <v>0</v>
      </c>
      <c r="L30" s="66"/>
      <c r="M30" s="67">
        <f>COUNTIF(Vertices[Closeness Centrality], "&gt;= " &amp; L30) - COUNTIF(Vertices[Closeness Centrality], "&gt;=" &amp; L31)</f>
        <v>0</v>
      </c>
      <c r="N30" s="66"/>
      <c r="O30" s="67">
        <f>COUNTIF(Vertices[Eigenvector Centrality], "&gt;= " &amp; N30) - COUNTIF(Vertices[Eigenvector Centrality], "&gt;=" &amp; N31)</f>
        <v>0</v>
      </c>
      <c r="P30" s="66"/>
      <c r="Q30" s="67">
        <f>COUNTIF(Vertices[Eigenvector Centrality], "&gt;= " &amp; P30) - COUNTIF(Vertices[Eigenvector Centrality], "&gt;=" &amp; P31)</f>
        <v>0</v>
      </c>
      <c r="R30" s="66"/>
      <c r="S30" s="68">
        <f>COUNTIF(Vertices[Clustering Coefficient], "&gt;= " &amp; R30) - COUNTIF(Vertices[Clustering Coefficient], "&gt;=" &amp; R31)</f>
        <v>0</v>
      </c>
      <c r="T30" s="66"/>
      <c r="U30" s="67">
        <f>COUNTIF(Vertices[Clustering Coefficient], "&gt;= " &amp; T30) - COUNTIF(Vertices[Clustering Coefficient], "&gt;=" &amp; T31)</f>
        <v>0</v>
      </c>
    </row>
    <row r="31" spans="1:21" x14ac:dyDescent="0.35">
      <c r="D31" s="34"/>
      <c r="E31" s="3">
        <f>COUNTIF(Vertices[Degree], "&gt;= " &amp; D31) - COUNTIF(Vertices[Degree], "&gt;=" &amp; D32)</f>
        <v>0</v>
      </c>
      <c r="F31" s="66"/>
      <c r="G31" s="67">
        <f>COUNTIF(Vertices[In-Degree], "&gt;= " &amp; F31) - COUNTIF(Vertices[In-Degree], "&gt;=" &amp; F32)</f>
        <v>0</v>
      </c>
      <c r="H31" s="66"/>
      <c r="I31" s="67">
        <f>COUNTIF(Vertices[Out-Degree], "&gt;= " &amp; H31) - COUNTIF(Vertices[Out-Degree], "&gt;=" &amp; H32)</f>
        <v>0</v>
      </c>
      <c r="J31" s="66"/>
      <c r="K31" s="67">
        <f>COUNTIF(Vertices[Betweenness Centrality], "&gt;= " &amp; J31) - COUNTIF(Vertices[Betweenness Centrality], "&gt;=" &amp; J32)</f>
        <v>0</v>
      </c>
      <c r="L31" s="66"/>
      <c r="M31" s="67">
        <f>COUNTIF(Vertices[Closeness Centrality], "&gt;= " &amp; L31) - COUNTIF(Vertices[Closeness Centrality], "&gt;=" &amp; L32)</f>
        <v>0</v>
      </c>
      <c r="N31" s="66"/>
      <c r="O31" s="67">
        <f>COUNTIF(Vertices[Eigenvector Centrality], "&gt;= " &amp; N31) - COUNTIF(Vertices[Eigenvector Centrality], "&gt;=" &amp; N32)</f>
        <v>0</v>
      </c>
      <c r="P31" s="66"/>
      <c r="Q31" s="67">
        <f>COUNTIF(Vertices[Eigenvector Centrality], "&gt;= " &amp; P31) - COUNTIF(Vertices[Eigenvector Centrality], "&gt;=" &amp; P32)</f>
        <v>0</v>
      </c>
      <c r="R31" s="66"/>
      <c r="S31" s="68">
        <f>COUNTIF(Vertices[Clustering Coefficient], "&gt;= " &amp; R31) - COUNTIF(Vertices[Clustering Coefficient], "&gt;=" &amp; R32)</f>
        <v>0</v>
      </c>
      <c r="T31" s="66"/>
      <c r="U31" s="67">
        <f>COUNTIF(Vertices[Clustering Coefficient], "&gt;= " &amp; T31) - COUNTIF(Vertices[Clustering Coefficient], "&gt;=" &amp; T32)</f>
        <v>0</v>
      </c>
    </row>
    <row r="32" spans="1:21" x14ac:dyDescent="0.35">
      <c r="D32" s="34"/>
      <c r="E32" s="3">
        <f>COUNTIF(Vertices[Degree], "&gt;= " &amp; D32) - COUNTIF(Vertices[Degree], "&gt;=" &amp; D33)</f>
        <v>0</v>
      </c>
      <c r="F32" s="66"/>
      <c r="G32" s="67">
        <f>COUNTIF(Vertices[In-Degree], "&gt;= " &amp; F32) - COUNTIF(Vertices[In-Degree], "&gt;=" &amp; F33)</f>
        <v>0</v>
      </c>
      <c r="H32" s="66"/>
      <c r="I32" s="67">
        <f>COUNTIF(Vertices[Out-Degree], "&gt;= " &amp; H32) - COUNTIF(Vertices[Out-Degree], "&gt;=" &amp; H33)</f>
        <v>0</v>
      </c>
      <c r="J32" s="66"/>
      <c r="K32" s="67">
        <f>COUNTIF(Vertices[Betweenness Centrality], "&gt;= " &amp; J32) - COUNTIF(Vertices[Betweenness Centrality], "&gt;=" &amp; J33)</f>
        <v>0</v>
      </c>
      <c r="L32" s="66"/>
      <c r="M32" s="67">
        <f>COUNTIF(Vertices[Closeness Centrality], "&gt;= " &amp; L32) - COUNTIF(Vertices[Closeness Centrality], "&gt;=" &amp; L33)</f>
        <v>0</v>
      </c>
      <c r="N32" s="66"/>
      <c r="O32" s="67">
        <f>COUNTIF(Vertices[Eigenvector Centrality], "&gt;= " &amp; N32) - COUNTIF(Vertices[Eigenvector Centrality], "&gt;=" &amp; N33)</f>
        <v>0</v>
      </c>
      <c r="P32" s="66"/>
      <c r="Q32" s="67">
        <f>COUNTIF(Vertices[Eigenvector Centrality], "&gt;= " &amp; P32) - COUNTIF(Vertices[Eigenvector Centrality], "&gt;=" &amp; P33)</f>
        <v>0</v>
      </c>
      <c r="R32" s="66"/>
      <c r="S32" s="68">
        <f>COUNTIF(Vertices[Clustering Coefficient], "&gt;= " &amp; R32) - COUNTIF(Vertices[Clustering Coefficient], "&gt;=" &amp; R33)</f>
        <v>0</v>
      </c>
      <c r="T32" s="66"/>
      <c r="U32" s="67">
        <f>COUNTIF(Vertices[Clustering Coefficient], "&gt;= " &amp; T32) - COUNTIF(Vertices[Clustering Coefficient], "&gt;=" &amp; T33)</f>
        <v>0</v>
      </c>
    </row>
    <row r="33" spans="1:21" x14ac:dyDescent="0.35">
      <c r="D33" s="34"/>
      <c r="E33" s="3">
        <f>COUNTIF(Vertices[Degree], "&gt;= " &amp; D33) - COUNTIF(Vertices[Degree], "&gt;=" &amp; D38)</f>
        <v>0</v>
      </c>
      <c r="F33" s="66"/>
      <c r="G33" s="67">
        <f>COUNTIF(Vertices[In-Degree], "&gt;= " &amp; F33) - COUNTIF(Vertices[In-Degree], "&gt;=" &amp; F38)</f>
        <v>0</v>
      </c>
      <c r="H33" s="66"/>
      <c r="I33" s="67">
        <f>COUNTIF(Vertices[Out-Degree], "&gt;= " &amp; H33) - COUNTIF(Vertices[Out-Degree], "&gt;=" &amp; H38)</f>
        <v>0</v>
      </c>
      <c r="J33" s="66"/>
      <c r="K33" s="67">
        <f>COUNTIF(Vertices[Betweenness Centrality], "&gt;= " &amp; J33) - COUNTIF(Vertices[Betweenness Centrality], "&gt;=" &amp; J38)</f>
        <v>0</v>
      </c>
      <c r="L33" s="66"/>
      <c r="M33" s="67">
        <f>COUNTIF(Vertices[Closeness Centrality], "&gt;= " &amp; L33) - COUNTIF(Vertices[Closeness Centrality], "&gt;=" &amp; L38)</f>
        <v>0</v>
      </c>
      <c r="N33" s="66"/>
      <c r="O33" s="67">
        <f>COUNTIF(Vertices[Eigenvector Centrality], "&gt;= " &amp; N33) - COUNTIF(Vertices[Eigenvector Centrality], "&gt;=" &amp; N38)</f>
        <v>0</v>
      </c>
      <c r="P33" s="66"/>
      <c r="Q33" s="67">
        <f>COUNTIF(Vertices[Eigenvector Centrality], "&gt;= " &amp; P33) - COUNTIF(Vertices[Eigenvector Centrality], "&gt;=" &amp; P38)</f>
        <v>0</v>
      </c>
      <c r="R33" s="66"/>
      <c r="S33" s="68">
        <f>COUNTIF(Vertices[Clustering Coefficient], "&gt;= " &amp; R33) - COUNTIF(Vertices[Clustering Coefficient], "&gt;=" &amp; R38)</f>
        <v>0</v>
      </c>
      <c r="T33" s="66"/>
      <c r="U33" s="67">
        <f>COUNTIF(Vertices[Clustering Coefficient], "&gt;= " &amp; T33) - COUNTIF(Vertices[Clustering Coefficient], "&gt;=" &amp; T38)</f>
        <v>0</v>
      </c>
    </row>
    <row r="34" spans="1:21" x14ac:dyDescent="0.35">
      <c r="D34" s="34"/>
      <c r="E34" s="3">
        <f>COUNTIF(Vertices[Degree], "&gt;= " &amp; D34) - COUNTIF(Vertices[Degree], "&gt;=" &amp; D35)</f>
        <v>0</v>
      </c>
      <c r="F34" s="66"/>
      <c r="G34" s="67">
        <f>COUNTIF(Vertices[In-Degree], "&gt;= " &amp; F34) - COUNTIF(Vertices[In-Degree], "&gt;=" &amp; F35)</f>
        <v>0</v>
      </c>
      <c r="H34" s="66"/>
      <c r="I34" s="67">
        <f>COUNTIF(Vertices[Out-Degree], "&gt;= " &amp; H34) - COUNTIF(Vertices[Out-Degree], "&gt;=" &amp; H35)</f>
        <v>0</v>
      </c>
      <c r="J34" s="66"/>
      <c r="K34" s="67">
        <f>COUNTIF(Vertices[Betweenness Centrality], "&gt;= " &amp; J34) - COUNTIF(Vertices[Betweenness Centrality], "&gt;=" &amp; J35)</f>
        <v>0</v>
      </c>
      <c r="L34" s="66"/>
      <c r="M34" s="67">
        <f>COUNTIF(Vertices[Closeness Centrality], "&gt;= " &amp; L34) - COUNTIF(Vertices[Closeness Centrality], "&gt;=" &amp; L35)</f>
        <v>0</v>
      </c>
      <c r="N34" s="66"/>
      <c r="O34" s="67">
        <f>COUNTIF(Vertices[Eigenvector Centrality], "&gt;= " &amp; N34) - COUNTIF(Vertices[Eigenvector Centrality], "&gt;=" &amp; N35)</f>
        <v>0</v>
      </c>
      <c r="P34" s="66"/>
      <c r="Q34" s="67">
        <f>COUNTIF(Vertices[Eigenvector Centrality], "&gt;= " &amp; P34) - COUNTIF(Vertices[Eigenvector Centrality], "&gt;=" &amp; P35)</f>
        <v>0</v>
      </c>
      <c r="R34" s="66"/>
      <c r="S34" s="68">
        <f>COUNTIF(Vertices[Clustering Coefficient], "&gt;= " &amp; R34) - COUNTIF(Vertices[Clustering Coefficient], "&gt;=" &amp; R35)</f>
        <v>0</v>
      </c>
      <c r="T34" s="66"/>
      <c r="U34" s="67">
        <f>COUNTIF(Vertices[Clustering Coefficient], "&gt;= " &amp; T34) - COUNTIF(Vertices[Clustering Coefficient], "&gt;=" &amp; T35)</f>
        <v>0</v>
      </c>
    </row>
    <row r="35" spans="1:21" x14ac:dyDescent="0.35">
      <c r="D35" s="34"/>
      <c r="E35" s="3">
        <f>COUNTIF(Vertices[Degree], "&gt;= " &amp; D35) - COUNTIF(Vertices[Degree], "&gt;=" &amp; D36)</f>
        <v>0</v>
      </c>
      <c r="F35" s="66"/>
      <c r="G35" s="67">
        <f>COUNTIF(Vertices[In-Degree], "&gt;= " &amp; F35) - COUNTIF(Vertices[In-Degree], "&gt;=" &amp; F36)</f>
        <v>0</v>
      </c>
      <c r="H35" s="66"/>
      <c r="I35" s="67">
        <f>COUNTIF(Vertices[Out-Degree], "&gt;= " &amp; H35) - COUNTIF(Vertices[Out-Degree], "&gt;=" &amp; H36)</f>
        <v>0</v>
      </c>
      <c r="J35" s="66"/>
      <c r="K35" s="67">
        <f>COUNTIF(Vertices[Betweenness Centrality], "&gt;= " &amp; J35) - COUNTIF(Vertices[Betweenness Centrality], "&gt;=" &amp; J36)</f>
        <v>0</v>
      </c>
      <c r="L35" s="66"/>
      <c r="M35" s="67">
        <f>COUNTIF(Vertices[Closeness Centrality], "&gt;= " &amp; L35) - COUNTIF(Vertices[Closeness Centrality], "&gt;=" &amp; L36)</f>
        <v>0</v>
      </c>
      <c r="N35" s="66"/>
      <c r="O35" s="67">
        <f>COUNTIF(Vertices[Eigenvector Centrality], "&gt;= " &amp; N35) - COUNTIF(Vertices[Eigenvector Centrality], "&gt;=" &amp; N36)</f>
        <v>0</v>
      </c>
      <c r="P35" s="66"/>
      <c r="Q35" s="67">
        <f>COUNTIF(Vertices[Eigenvector Centrality], "&gt;= " &amp; P35) - COUNTIF(Vertices[Eigenvector Centrality], "&gt;=" &amp; P36)</f>
        <v>0</v>
      </c>
      <c r="R35" s="66"/>
      <c r="S35" s="68">
        <f>COUNTIF(Vertices[Clustering Coefficient], "&gt;= " &amp; R35) - COUNTIF(Vertices[Clustering Coefficient], "&gt;=" &amp; R36)</f>
        <v>0</v>
      </c>
      <c r="T35" s="66"/>
      <c r="U35" s="67">
        <f>COUNTIF(Vertices[Clustering Coefficient], "&gt;= " &amp; T35) - COUNTIF(Vertices[Clustering Coefficient], "&gt;=" &amp; T36)</f>
        <v>0</v>
      </c>
    </row>
    <row r="36" spans="1:21" x14ac:dyDescent="0.35">
      <c r="D36" s="34"/>
      <c r="E36" s="3">
        <f>COUNTIF(Vertices[Degree], "&gt;= " &amp; D36) - COUNTIF(Vertices[Degree], "&gt;=" &amp; D37)</f>
        <v>0</v>
      </c>
      <c r="F36" s="66"/>
      <c r="G36" s="67">
        <f>COUNTIF(Vertices[In-Degree], "&gt;= " &amp; F36) - COUNTIF(Vertices[In-Degree], "&gt;=" &amp; F37)</f>
        <v>0</v>
      </c>
      <c r="H36" s="66"/>
      <c r="I36" s="67">
        <f>COUNTIF(Vertices[Out-Degree], "&gt;= " &amp; H36) - COUNTIF(Vertices[Out-Degree], "&gt;=" &amp; H37)</f>
        <v>0</v>
      </c>
      <c r="J36" s="66"/>
      <c r="K36" s="67">
        <f>COUNTIF(Vertices[Betweenness Centrality], "&gt;= " &amp; J36) - COUNTIF(Vertices[Betweenness Centrality], "&gt;=" &amp; J37)</f>
        <v>0</v>
      </c>
      <c r="L36" s="66"/>
      <c r="M36" s="67">
        <f>COUNTIF(Vertices[Closeness Centrality], "&gt;= " &amp; L36) - COUNTIF(Vertices[Closeness Centrality], "&gt;=" &amp; L37)</f>
        <v>0</v>
      </c>
      <c r="N36" s="66"/>
      <c r="O36" s="67">
        <f>COUNTIF(Vertices[Eigenvector Centrality], "&gt;= " &amp; N36) - COUNTIF(Vertices[Eigenvector Centrality], "&gt;=" &amp; N37)</f>
        <v>0</v>
      </c>
      <c r="P36" s="66"/>
      <c r="Q36" s="67">
        <f>COUNTIF(Vertices[Eigenvector Centrality], "&gt;= " &amp; P36) - COUNTIF(Vertices[Eigenvector Centrality], "&gt;=" &amp; P37)</f>
        <v>0</v>
      </c>
      <c r="R36" s="66"/>
      <c r="S36" s="68">
        <f>COUNTIF(Vertices[Clustering Coefficient], "&gt;= " &amp; R36) - COUNTIF(Vertices[Clustering Coefficient], "&gt;=" &amp; R37)</f>
        <v>0</v>
      </c>
      <c r="T36" s="66"/>
      <c r="U36" s="67">
        <f>COUNTIF(Vertices[Clustering Coefficient], "&gt;= " &amp; T36) - COUNTIF(Vertices[Clustering Coefficient], "&gt;=" &amp; T37)</f>
        <v>0</v>
      </c>
    </row>
    <row r="37" spans="1:21" x14ac:dyDescent="0.35">
      <c r="D37" s="34"/>
      <c r="E37" s="3">
        <f>COUNTIF(Vertices[Degree], "&gt;= " &amp; D37) - COUNTIF(Vertices[Degree], "&gt;=" &amp; D38)</f>
        <v>0</v>
      </c>
      <c r="F37" s="66"/>
      <c r="G37" s="67">
        <f>COUNTIF(Vertices[In-Degree], "&gt;= " &amp; F37) - COUNTIF(Vertices[In-Degree], "&gt;=" &amp; F38)</f>
        <v>0</v>
      </c>
      <c r="H37" s="66"/>
      <c r="I37" s="67">
        <f>COUNTIF(Vertices[Out-Degree], "&gt;= " &amp; H37) - COUNTIF(Vertices[Out-Degree], "&gt;=" &amp; H38)</f>
        <v>0</v>
      </c>
      <c r="J37" s="66"/>
      <c r="K37" s="67">
        <f>COUNTIF(Vertices[Betweenness Centrality], "&gt;= " &amp; J37) - COUNTIF(Vertices[Betweenness Centrality], "&gt;=" &amp; J38)</f>
        <v>0</v>
      </c>
      <c r="L37" s="66"/>
      <c r="M37" s="67">
        <f>COUNTIF(Vertices[Closeness Centrality], "&gt;= " &amp; L37) - COUNTIF(Vertices[Closeness Centrality], "&gt;=" &amp; L38)</f>
        <v>0</v>
      </c>
      <c r="N37" s="66"/>
      <c r="O37" s="67">
        <f>COUNTIF(Vertices[Eigenvector Centrality], "&gt;= " &amp; N37) - COUNTIF(Vertices[Eigenvector Centrality], "&gt;=" &amp; N38)</f>
        <v>0</v>
      </c>
      <c r="P37" s="66"/>
      <c r="Q37" s="67">
        <f>COUNTIF(Vertices[Eigenvector Centrality], "&gt;= " &amp; P37) - COUNTIF(Vertices[Eigenvector Centrality], "&gt;=" &amp; P38)</f>
        <v>0</v>
      </c>
      <c r="R37" s="66"/>
      <c r="S37" s="68">
        <f>COUNTIF(Vertices[Clustering Coefficient], "&gt;= " &amp; R37) - COUNTIF(Vertices[Clustering Coefficient], "&gt;=" &amp; R38)</f>
        <v>0</v>
      </c>
      <c r="T37" s="66"/>
      <c r="U37" s="67">
        <f>COUNTIF(Vertices[Clustering Coefficient], "&gt;= " &amp; T37) - COUNTIF(Vertices[Clustering Coefficient], "&gt;=" &amp; T38)</f>
        <v>0</v>
      </c>
    </row>
    <row r="38" spans="1:21" x14ac:dyDescent="0.35">
      <c r="D38" s="34"/>
      <c r="E38" s="3">
        <f>COUNTIF(Vertices[Degree], "&gt;= " &amp; D38) - COUNTIF(Vertices[Degree], "&gt;=" &amp; D40)</f>
        <v>0</v>
      </c>
      <c r="F38" s="66"/>
      <c r="G38" s="67">
        <f>COUNTIF(Vertices[In-Degree], "&gt;= " &amp; F38) - COUNTIF(Vertices[In-Degree], "&gt;=" &amp; F40)</f>
        <v>0</v>
      </c>
      <c r="H38" s="66"/>
      <c r="I38" s="67">
        <f>COUNTIF(Vertices[Out-Degree], "&gt;= " &amp; H38) - COUNTIF(Vertices[Out-Degree], "&gt;=" &amp; H40)</f>
        <v>0</v>
      </c>
      <c r="J38" s="66"/>
      <c r="K38" s="67">
        <f>COUNTIF(Vertices[Betweenness Centrality], "&gt;= " &amp; J38) - COUNTIF(Vertices[Betweenness Centrality], "&gt;=" &amp; J40)</f>
        <v>0</v>
      </c>
      <c r="L38" s="66"/>
      <c r="M38" s="67">
        <f>COUNTIF(Vertices[Closeness Centrality], "&gt;= " &amp; L38) - COUNTIF(Vertices[Closeness Centrality], "&gt;=" &amp; L40)</f>
        <v>0</v>
      </c>
      <c r="N38" s="66"/>
      <c r="O38" s="67">
        <f>COUNTIF(Vertices[Eigenvector Centrality], "&gt;= " &amp; N38) - COUNTIF(Vertices[Eigenvector Centrality], "&gt;=" &amp; N40)</f>
        <v>0</v>
      </c>
      <c r="P38" s="66"/>
      <c r="Q38" s="67">
        <f>COUNTIF(Vertices[Eigenvector Centrality], "&gt;= " &amp; P38) - COUNTIF(Vertices[Eigenvector Centrality], "&gt;=" &amp; P40)</f>
        <v>0</v>
      </c>
      <c r="R38" s="66"/>
      <c r="S38" s="68">
        <f>COUNTIF(Vertices[Clustering Coefficient], "&gt;= " &amp; R38) - COUNTIF(Vertices[Clustering Coefficient], "&gt;=" &amp; R40)</f>
        <v>0</v>
      </c>
      <c r="T38" s="66"/>
      <c r="U38" s="67">
        <f ca="1">COUNTIF(Vertices[Clustering Coefficient], "&gt;= " &amp; T38) - COUNTIF(Vertices[Clustering Coefficient], "&gt;=" &amp; T40)</f>
        <v>0</v>
      </c>
    </row>
    <row r="39" spans="1:21" x14ac:dyDescent="0.35">
      <c r="D39" s="34"/>
      <c r="E39" s="3">
        <f>COUNTIF(Vertices[Degree], "&gt;= " &amp; D39) - COUNTIF(Vertices[Degree], "&gt;=" &amp; D40)</f>
        <v>0</v>
      </c>
      <c r="F39" s="66"/>
      <c r="G39" s="67">
        <f>COUNTIF(Vertices[In-Degree], "&gt;= " &amp; F39) - COUNTIF(Vertices[In-Degree], "&gt;=" &amp; F40)</f>
        <v>0</v>
      </c>
      <c r="H39" s="66"/>
      <c r="I39" s="67">
        <f>COUNTIF(Vertices[Out-Degree], "&gt;= " &amp; H39) - COUNTIF(Vertices[Out-Degree], "&gt;=" &amp; H40)</f>
        <v>0</v>
      </c>
      <c r="J39" s="66"/>
      <c r="K39" s="67">
        <f>COUNTIF(Vertices[Betweenness Centrality], "&gt;= " &amp; J39) - COUNTIF(Vertices[Betweenness Centrality], "&gt;=" &amp; J40)</f>
        <v>0</v>
      </c>
      <c r="L39" s="66"/>
      <c r="M39" s="67">
        <f>COUNTIF(Vertices[Closeness Centrality], "&gt;= " &amp; L39) - COUNTIF(Vertices[Closeness Centrality], "&gt;=" &amp; L40)</f>
        <v>0</v>
      </c>
      <c r="N39" s="66"/>
      <c r="O39" s="67">
        <f>COUNTIF(Vertices[Eigenvector Centrality], "&gt;= " &amp; N39) - COUNTIF(Vertices[Eigenvector Centrality], "&gt;=" &amp; N40)</f>
        <v>0</v>
      </c>
      <c r="P39" s="66"/>
      <c r="Q39" s="67">
        <f>COUNTIF(Vertices[Eigenvector Centrality], "&gt;= " &amp; P39) - COUNTIF(Vertices[Eigenvector Centrality], "&gt;=" &amp; P40)</f>
        <v>0</v>
      </c>
      <c r="R39" s="66"/>
      <c r="S39" s="68">
        <f>COUNTIF(Vertices[Clustering Coefficient], "&gt;= " &amp; R39) - COUNTIF(Vertices[Clustering Coefficient], "&gt;=" &amp; R40)</f>
        <v>0</v>
      </c>
      <c r="T39" s="66"/>
      <c r="U39" s="67">
        <f ca="1">COUNTIF(Vertices[Clustering Coefficient], "&gt;= " &amp; T39) - COUNTIF(Vertices[Clustering Coefficient], "&gt;=" &amp; T40)</f>
        <v>0</v>
      </c>
    </row>
    <row r="40" spans="1:21" x14ac:dyDescent="0.35">
      <c r="D40" s="34">
        <f>D28+($D$57-$D$2)/BinDivisor</f>
        <v>0</v>
      </c>
      <c r="E40" s="3">
        <f>COUNTIF(Vertices[Degree], "&gt;= " &amp; D40) - COUNTIF(Vertices[Degree], "&gt;=" &amp; D41)</f>
        <v>0</v>
      </c>
      <c r="F40" s="39">
        <f>F28+($F$57-$F$2)/BinDivisor</f>
        <v>0</v>
      </c>
      <c r="G40" s="40">
        <f>COUNTIF(Vertices[In-Degree], "&gt;= " &amp; F40) - COUNTIF(Vertices[In-Degree], "&gt;=" &amp; F41)</f>
        <v>0</v>
      </c>
      <c r="H40" s="39">
        <f>H28+($H$57-$H$2)/BinDivisor</f>
        <v>0</v>
      </c>
      <c r="I40" s="40">
        <f>COUNTIF(Vertices[Out-Degree], "&gt;= " &amp; H40) - COUNTIF(Vertices[Out-Degree], "&gt;=" &amp; H41)</f>
        <v>0</v>
      </c>
      <c r="J40" s="39">
        <f>J28+($J$57-$J$2)/BinDivisor</f>
        <v>0</v>
      </c>
      <c r="K40" s="40">
        <f>COUNTIF(Vertices[Betweenness Centrality], "&gt;= " &amp; J40) - COUNTIF(Vertices[Betweenness Centrality], "&gt;=" &amp; J41)</f>
        <v>0</v>
      </c>
      <c r="L40" s="39">
        <f>L28+($L$57-$L$2)/BinDivisor</f>
        <v>0</v>
      </c>
      <c r="M40" s="40">
        <f>COUNTIF(Vertices[Closeness Centrality], "&gt;= " &amp; L40) - COUNTIF(Vertices[Closeness Centrality], "&gt;=" &amp; L41)</f>
        <v>0</v>
      </c>
      <c r="N40" s="39">
        <f>N28+($N$57-$N$2)/BinDivisor</f>
        <v>0</v>
      </c>
      <c r="O40" s="40">
        <f>COUNTIF(Vertices[Eigenvector Centrality], "&gt;= " &amp; N40) - COUNTIF(Vertices[Eigenvector Centrality], "&gt;=" &amp; N41)</f>
        <v>0</v>
      </c>
      <c r="P40" s="39">
        <f>P28+($P$57-$P$2)/BinDivisor</f>
        <v>0</v>
      </c>
      <c r="Q40" s="40">
        <f>COUNTIF(Vertices[PageRank], "&gt;= " &amp; P40) - COUNTIF(Vertices[PageRank], "&gt;=" &amp; P41)</f>
        <v>0</v>
      </c>
      <c r="R40" s="39">
        <f>R28+($R$57-$R$2)/BinDivisor</f>
        <v>0</v>
      </c>
      <c r="S40" s="45">
        <f>COUNTIF(Vertices[Clustering Coefficient], "&gt;= " &amp; R40) - COUNTIF(Vertices[Clustering Coefficient], "&gt;=" &amp; R41)</f>
        <v>0</v>
      </c>
      <c r="T40" s="39" t="e">
        <f ca="1">T28+($T$57-$T$2)/BinDivisor</f>
        <v>#REF!</v>
      </c>
      <c r="U40" s="40" t="e">
        <f t="shared" ca="1" si="0"/>
        <v>#REF!</v>
      </c>
    </row>
    <row r="41" spans="1:21" x14ac:dyDescent="0.35">
      <c r="A41" t="s">
        <v>163</v>
      </c>
      <c r="B41" t="s">
        <v>17</v>
      </c>
      <c r="D41" s="34">
        <f t="shared" ref="D41:D56" si="10">D40+($D$57-$D$2)/BinDivisor</f>
        <v>0</v>
      </c>
      <c r="E41" s="3">
        <f>COUNTIF(Vertices[Degree], "&gt;= " &amp; D41) - COUNTIF(Vertices[Degree], "&gt;=" &amp; D42)</f>
        <v>0</v>
      </c>
      <c r="F41" s="41">
        <f t="shared" ref="F41:F56" si="11">F40+($F$57-$F$2)/BinDivisor</f>
        <v>0</v>
      </c>
      <c r="G41" s="42">
        <f>COUNTIF(Vertices[In-Degree], "&gt;= " &amp; F41) - COUNTIF(Vertices[In-Degree], "&gt;=" &amp; F42)</f>
        <v>0</v>
      </c>
      <c r="H41" s="41">
        <f t="shared" ref="H41:H56" si="12">H40+($H$57-$H$2)/BinDivisor</f>
        <v>0</v>
      </c>
      <c r="I41" s="42">
        <f>COUNTIF(Vertices[Out-Degree], "&gt;= " &amp; H41) - COUNTIF(Vertices[Out-Degree], "&gt;=" &amp; H42)</f>
        <v>0</v>
      </c>
      <c r="J41" s="41">
        <f t="shared" ref="J41:J56" si="13">J40+($J$57-$J$2)/BinDivisor</f>
        <v>0</v>
      </c>
      <c r="K41" s="42">
        <f>COUNTIF(Vertices[Betweenness Centrality], "&gt;= " &amp; J41) - COUNTIF(Vertices[Betweenness Centrality], "&gt;=" &amp; J42)</f>
        <v>0</v>
      </c>
      <c r="L41" s="41">
        <f t="shared" ref="L41:L56" si="14">L40+($L$57-$L$2)/BinDivisor</f>
        <v>0</v>
      </c>
      <c r="M41" s="42">
        <f>COUNTIF(Vertices[Closeness Centrality], "&gt;= " &amp; L41) - COUNTIF(Vertices[Closeness Centrality], "&gt;=" &amp; L42)</f>
        <v>0</v>
      </c>
      <c r="N41" s="41">
        <f t="shared" ref="N41:N56" si="15">N40+($N$57-$N$2)/BinDivisor</f>
        <v>0</v>
      </c>
      <c r="O41" s="42">
        <f>COUNTIF(Vertices[Eigenvector Centrality], "&gt;= " &amp; N41) - COUNTIF(Vertices[Eigenvector Centrality], "&gt;=" &amp; N42)</f>
        <v>0</v>
      </c>
      <c r="P41" s="41">
        <f t="shared" ref="P41:P56" si="16">P40+($P$57-$P$2)/BinDivisor</f>
        <v>0</v>
      </c>
      <c r="Q41" s="42">
        <f>COUNTIF(Vertices[PageRank], "&gt;= " &amp; P41) - COUNTIF(Vertices[PageRank], "&gt;=" &amp; P42)</f>
        <v>0</v>
      </c>
      <c r="R41" s="41">
        <f t="shared" ref="R41:R56" si="17">R40+($R$57-$R$2)/BinDivisor</f>
        <v>0</v>
      </c>
      <c r="S41" s="46">
        <f>COUNTIF(Vertices[Clustering Coefficient], "&gt;= " &amp; R41) - COUNTIF(Vertices[Clustering Coefficient], "&gt;=" &amp; R42)</f>
        <v>0</v>
      </c>
      <c r="T41" s="41" t="e">
        <f t="shared" ref="T41:T56" ca="1" si="18">T40+($T$57-$T$2)/BinDivisor</f>
        <v>#REF!</v>
      </c>
      <c r="U41" s="42" t="e">
        <f t="shared" ca="1" si="0"/>
        <v>#REF!</v>
      </c>
    </row>
    <row r="42" spans="1:21" x14ac:dyDescent="0.35">
      <c r="A42" s="35"/>
      <c r="B42" s="35"/>
      <c r="D42" s="34">
        <f t="shared" si="10"/>
        <v>0</v>
      </c>
      <c r="E42" s="3">
        <f>COUNTIF(Vertices[Degree], "&gt;= " &amp; D42) - COUNTIF(Vertices[Degree], "&gt;=" &amp; D43)</f>
        <v>0</v>
      </c>
      <c r="F42" s="39">
        <f t="shared" si="11"/>
        <v>0</v>
      </c>
      <c r="G42" s="40">
        <f>COUNTIF(Vertices[In-Degree], "&gt;= " &amp; F42) - COUNTIF(Vertices[In-Degree], "&gt;=" &amp; F43)</f>
        <v>0</v>
      </c>
      <c r="H42" s="39">
        <f t="shared" si="12"/>
        <v>0</v>
      </c>
      <c r="I42" s="40">
        <f>COUNTIF(Vertices[Out-Degree], "&gt;= " &amp; H42) - COUNTIF(Vertices[Out-Degree], "&gt;=" &amp; H43)</f>
        <v>0</v>
      </c>
      <c r="J42" s="39">
        <f t="shared" si="13"/>
        <v>0</v>
      </c>
      <c r="K42" s="40">
        <f>COUNTIF(Vertices[Betweenness Centrality], "&gt;= " &amp; J42) - COUNTIF(Vertices[Betweenness Centrality], "&gt;=" &amp; J43)</f>
        <v>0</v>
      </c>
      <c r="L42" s="39">
        <f t="shared" si="14"/>
        <v>0</v>
      </c>
      <c r="M42" s="40">
        <f>COUNTIF(Vertices[Closeness Centrality], "&gt;= " &amp; L42) - COUNTIF(Vertices[Closeness Centrality], "&gt;=" &amp; L43)</f>
        <v>0</v>
      </c>
      <c r="N42" s="39">
        <f t="shared" si="15"/>
        <v>0</v>
      </c>
      <c r="O42" s="40">
        <f>COUNTIF(Vertices[Eigenvector Centrality], "&gt;= " &amp; N42) - COUNTIF(Vertices[Eigenvector Centrality], "&gt;=" &amp; N43)</f>
        <v>0</v>
      </c>
      <c r="P42" s="39">
        <f t="shared" si="16"/>
        <v>0</v>
      </c>
      <c r="Q42" s="40">
        <f>COUNTIF(Vertices[PageRank], "&gt;= " &amp; P42) - COUNTIF(Vertices[PageRank], "&gt;=" &amp; P43)</f>
        <v>0</v>
      </c>
      <c r="R42" s="39">
        <f t="shared" si="17"/>
        <v>0</v>
      </c>
      <c r="S42" s="45">
        <f>COUNTIF(Vertices[Clustering Coefficient], "&gt;= " &amp; R42) - COUNTIF(Vertices[Clustering Coefficient], "&gt;=" &amp; R43)</f>
        <v>0</v>
      </c>
      <c r="T42" s="39" t="e">
        <f t="shared" ca="1" si="18"/>
        <v>#REF!</v>
      </c>
      <c r="U42" s="40" t="e">
        <f t="shared" ca="1" si="0"/>
        <v>#REF!</v>
      </c>
    </row>
    <row r="43" spans="1:21" x14ac:dyDescent="0.35">
      <c r="D43" s="34">
        <f t="shared" si="10"/>
        <v>0</v>
      </c>
      <c r="E43" s="3">
        <f>COUNTIF(Vertices[Degree], "&gt;= " &amp; D43) - COUNTIF(Vertices[Degree], "&gt;=" &amp; D44)</f>
        <v>0</v>
      </c>
      <c r="F43" s="41">
        <f t="shared" si="11"/>
        <v>0</v>
      </c>
      <c r="G43" s="42">
        <f>COUNTIF(Vertices[In-Degree], "&gt;= " &amp; F43) - COUNTIF(Vertices[In-Degree], "&gt;=" &amp; F44)</f>
        <v>0</v>
      </c>
      <c r="H43" s="41">
        <f t="shared" si="12"/>
        <v>0</v>
      </c>
      <c r="I43" s="42">
        <f>COUNTIF(Vertices[Out-Degree], "&gt;= " &amp; H43) - COUNTIF(Vertices[Out-Degree], "&gt;=" &amp; H44)</f>
        <v>0</v>
      </c>
      <c r="J43" s="41">
        <f t="shared" si="13"/>
        <v>0</v>
      </c>
      <c r="K43" s="42">
        <f>COUNTIF(Vertices[Betweenness Centrality], "&gt;= " &amp; J43) - COUNTIF(Vertices[Betweenness Centrality], "&gt;=" &amp; J44)</f>
        <v>0</v>
      </c>
      <c r="L43" s="41">
        <f t="shared" si="14"/>
        <v>0</v>
      </c>
      <c r="M43" s="42">
        <f>COUNTIF(Vertices[Closeness Centrality], "&gt;= " &amp; L43) - COUNTIF(Vertices[Closeness Centrality], "&gt;=" &amp; L44)</f>
        <v>0</v>
      </c>
      <c r="N43" s="41">
        <f t="shared" si="15"/>
        <v>0</v>
      </c>
      <c r="O43" s="42">
        <f>COUNTIF(Vertices[Eigenvector Centrality], "&gt;= " &amp; N43) - COUNTIF(Vertices[Eigenvector Centrality], "&gt;=" &amp; N44)</f>
        <v>0</v>
      </c>
      <c r="P43" s="41">
        <f t="shared" si="16"/>
        <v>0</v>
      </c>
      <c r="Q43" s="42">
        <f>COUNTIF(Vertices[PageRank], "&gt;= " &amp; P43) - COUNTIF(Vertices[PageRank], "&gt;=" &amp; P44)</f>
        <v>0</v>
      </c>
      <c r="R43" s="41">
        <f t="shared" si="17"/>
        <v>0</v>
      </c>
      <c r="S43" s="46">
        <f>COUNTIF(Vertices[Clustering Coefficient], "&gt;= " &amp; R43) - COUNTIF(Vertices[Clustering Coefficient], "&gt;=" &amp; R44)</f>
        <v>0</v>
      </c>
      <c r="T43" s="41" t="e">
        <f t="shared" ca="1" si="18"/>
        <v>#REF!</v>
      </c>
      <c r="U43" s="42" t="e">
        <f t="shared" ca="1" si="0"/>
        <v>#REF!</v>
      </c>
    </row>
    <row r="44" spans="1:21" x14ac:dyDescent="0.35">
      <c r="D44" s="34">
        <f t="shared" si="10"/>
        <v>0</v>
      </c>
      <c r="E44" s="3">
        <f>COUNTIF(Vertices[Degree], "&gt;= " &amp; D44) - COUNTIF(Vertices[Degree], "&gt;=" &amp; D45)</f>
        <v>0</v>
      </c>
      <c r="F44" s="39">
        <f t="shared" si="11"/>
        <v>0</v>
      </c>
      <c r="G44" s="40">
        <f>COUNTIF(Vertices[In-Degree], "&gt;= " &amp; F44) - COUNTIF(Vertices[In-Degree], "&gt;=" &amp; F45)</f>
        <v>0</v>
      </c>
      <c r="H44" s="39">
        <f t="shared" si="12"/>
        <v>0</v>
      </c>
      <c r="I44" s="40">
        <f>COUNTIF(Vertices[Out-Degree], "&gt;= " &amp; H44) - COUNTIF(Vertices[Out-Degree], "&gt;=" &amp; H45)</f>
        <v>0</v>
      </c>
      <c r="J44" s="39">
        <f t="shared" si="13"/>
        <v>0</v>
      </c>
      <c r="K44" s="40">
        <f>COUNTIF(Vertices[Betweenness Centrality], "&gt;= " &amp; J44) - COUNTIF(Vertices[Betweenness Centrality], "&gt;=" &amp; J45)</f>
        <v>0</v>
      </c>
      <c r="L44" s="39">
        <f t="shared" si="14"/>
        <v>0</v>
      </c>
      <c r="M44" s="40">
        <f>COUNTIF(Vertices[Closeness Centrality], "&gt;= " &amp; L44) - COUNTIF(Vertices[Closeness Centrality], "&gt;=" &amp; L45)</f>
        <v>0</v>
      </c>
      <c r="N44" s="39">
        <f t="shared" si="15"/>
        <v>0</v>
      </c>
      <c r="O44" s="40">
        <f>COUNTIF(Vertices[Eigenvector Centrality], "&gt;= " &amp; N44) - COUNTIF(Vertices[Eigenvector Centrality], "&gt;=" &amp; N45)</f>
        <v>0</v>
      </c>
      <c r="P44" s="39">
        <f t="shared" si="16"/>
        <v>0</v>
      </c>
      <c r="Q44" s="40">
        <f>COUNTIF(Vertices[PageRank], "&gt;= " &amp; P44) - COUNTIF(Vertices[PageRank], "&gt;=" &amp; P45)</f>
        <v>0</v>
      </c>
      <c r="R44" s="39">
        <f t="shared" si="17"/>
        <v>0</v>
      </c>
      <c r="S44" s="45">
        <f>COUNTIF(Vertices[Clustering Coefficient], "&gt;= " &amp; R44) - COUNTIF(Vertices[Clustering Coefficient], "&gt;=" &amp; R45)</f>
        <v>0</v>
      </c>
      <c r="T44" s="39" t="e">
        <f t="shared" ca="1" si="18"/>
        <v>#REF!</v>
      </c>
      <c r="U44" s="40" t="e">
        <f t="shared" ca="1" si="0"/>
        <v>#REF!</v>
      </c>
    </row>
    <row r="45" spans="1:21" x14ac:dyDescent="0.35">
      <c r="D45" s="34">
        <f t="shared" si="10"/>
        <v>0</v>
      </c>
      <c r="E45" s="3">
        <f>COUNTIF(Vertices[Degree], "&gt;= " &amp; D45) - COUNTIF(Vertices[Degree], "&gt;=" &amp; D46)</f>
        <v>0</v>
      </c>
      <c r="F45" s="41">
        <f t="shared" si="11"/>
        <v>0</v>
      </c>
      <c r="G45" s="42">
        <f>COUNTIF(Vertices[In-Degree], "&gt;= " &amp; F45) - COUNTIF(Vertices[In-Degree], "&gt;=" &amp; F46)</f>
        <v>0</v>
      </c>
      <c r="H45" s="41">
        <f t="shared" si="12"/>
        <v>0</v>
      </c>
      <c r="I45" s="42">
        <f>COUNTIF(Vertices[Out-Degree], "&gt;= " &amp; H45) - COUNTIF(Vertices[Out-Degree], "&gt;=" &amp; H46)</f>
        <v>0</v>
      </c>
      <c r="J45" s="41">
        <f t="shared" si="13"/>
        <v>0</v>
      </c>
      <c r="K45" s="42">
        <f>COUNTIF(Vertices[Betweenness Centrality], "&gt;= " &amp; J45) - COUNTIF(Vertices[Betweenness Centrality], "&gt;=" &amp; J46)</f>
        <v>0</v>
      </c>
      <c r="L45" s="41">
        <f t="shared" si="14"/>
        <v>0</v>
      </c>
      <c r="M45" s="42">
        <f>COUNTIF(Vertices[Closeness Centrality], "&gt;= " &amp; L45) - COUNTIF(Vertices[Closeness Centrality], "&gt;=" &amp; L46)</f>
        <v>0</v>
      </c>
      <c r="N45" s="41">
        <f t="shared" si="15"/>
        <v>0</v>
      </c>
      <c r="O45" s="42">
        <f>COUNTIF(Vertices[Eigenvector Centrality], "&gt;= " &amp; N45) - COUNTIF(Vertices[Eigenvector Centrality], "&gt;=" &amp; N46)</f>
        <v>0</v>
      </c>
      <c r="P45" s="41">
        <f t="shared" si="16"/>
        <v>0</v>
      </c>
      <c r="Q45" s="42">
        <f>COUNTIF(Vertices[PageRank], "&gt;= " &amp; P45) - COUNTIF(Vertices[PageRank], "&gt;=" &amp; P46)</f>
        <v>0</v>
      </c>
      <c r="R45" s="41">
        <f t="shared" si="17"/>
        <v>0</v>
      </c>
      <c r="S45" s="46">
        <f>COUNTIF(Vertices[Clustering Coefficient], "&gt;= " &amp; R45) - COUNTIF(Vertices[Clustering Coefficient], "&gt;=" &amp; R46)</f>
        <v>0</v>
      </c>
      <c r="T45" s="41" t="e">
        <f t="shared" ca="1" si="18"/>
        <v>#REF!</v>
      </c>
      <c r="U45" s="42" t="e">
        <f t="shared" ca="1" si="0"/>
        <v>#REF!</v>
      </c>
    </row>
    <row r="46" spans="1:21" x14ac:dyDescent="0.35">
      <c r="D46" s="34">
        <f t="shared" si="10"/>
        <v>0</v>
      </c>
      <c r="E46" s="3">
        <f>COUNTIF(Vertices[Degree], "&gt;= " &amp; D46) - COUNTIF(Vertices[Degree], "&gt;=" &amp; D47)</f>
        <v>0</v>
      </c>
      <c r="F46" s="39">
        <f t="shared" si="11"/>
        <v>0</v>
      </c>
      <c r="G46" s="40">
        <f>COUNTIF(Vertices[In-Degree], "&gt;= " &amp; F46) - COUNTIF(Vertices[In-Degree], "&gt;=" &amp; F47)</f>
        <v>0</v>
      </c>
      <c r="H46" s="39">
        <f t="shared" si="12"/>
        <v>0</v>
      </c>
      <c r="I46" s="40">
        <f>COUNTIF(Vertices[Out-Degree], "&gt;= " &amp; H46) - COUNTIF(Vertices[Out-Degree], "&gt;=" &amp; H47)</f>
        <v>0</v>
      </c>
      <c r="J46" s="39">
        <f t="shared" si="13"/>
        <v>0</v>
      </c>
      <c r="K46" s="40">
        <f>COUNTIF(Vertices[Betweenness Centrality], "&gt;= " &amp; J46) - COUNTIF(Vertices[Betweenness Centrality], "&gt;=" &amp; J47)</f>
        <v>0</v>
      </c>
      <c r="L46" s="39">
        <f t="shared" si="14"/>
        <v>0</v>
      </c>
      <c r="M46" s="40">
        <f>COUNTIF(Vertices[Closeness Centrality], "&gt;= " &amp; L46) - COUNTIF(Vertices[Closeness Centrality], "&gt;=" &amp; L47)</f>
        <v>0</v>
      </c>
      <c r="N46" s="39">
        <f t="shared" si="15"/>
        <v>0</v>
      </c>
      <c r="O46" s="40">
        <f>COUNTIF(Vertices[Eigenvector Centrality], "&gt;= " &amp; N46) - COUNTIF(Vertices[Eigenvector Centrality], "&gt;=" &amp; N47)</f>
        <v>0</v>
      </c>
      <c r="P46" s="39">
        <f t="shared" si="16"/>
        <v>0</v>
      </c>
      <c r="Q46" s="40">
        <f>COUNTIF(Vertices[PageRank], "&gt;= " &amp; P46) - COUNTIF(Vertices[PageRank], "&gt;=" &amp; P47)</f>
        <v>0</v>
      </c>
      <c r="R46" s="39">
        <f t="shared" si="17"/>
        <v>0</v>
      </c>
      <c r="S46" s="45">
        <f>COUNTIF(Vertices[Clustering Coefficient], "&gt;= " &amp; R46) - COUNTIF(Vertices[Clustering Coefficient], "&gt;=" &amp; R47)</f>
        <v>0</v>
      </c>
      <c r="T46" s="39" t="e">
        <f t="shared" ca="1" si="18"/>
        <v>#REF!</v>
      </c>
      <c r="U46" s="40" t="e">
        <f t="shared" ca="1" si="0"/>
        <v>#REF!</v>
      </c>
    </row>
    <row r="47" spans="1:21" x14ac:dyDescent="0.35">
      <c r="D47" s="34">
        <f t="shared" si="10"/>
        <v>0</v>
      </c>
      <c r="E47" s="3">
        <f>COUNTIF(Vertices[Degree], "&gt;= " &amp; D47) - COUNTIF(Vertices[Degree], "&gt;=" &amp; D48)</f>
        <v>0</v>
      </c>
      <c r="F47" s="41">
        <f t="shared" si="11"/>
        <v>0</v>
      </c>
      <c r="G47" s="42">
        <f>COUNTIF(Vertices[In-Degree], "&gt;= " &amp; F47) - COUNTIF(Vertices[In-Degree], "&gt;=" &amp; F48)</f>
        <v>0</v>
      </c>
      <c r="H47" s="41">
        <f t="shared" si="12"/>
        <v>0</v>
      </c>
      <c r="I47" s="42">
        <f>COUNTIF(Vertices[Out-Degree], "&gt;= " &amp; H47) - COUNTIF(Vertices[Out-Degree], "&gt;=" &amp; H48)</f>
        <v>0</v>
      </c>
      <c r="J47" s="41">
        <f t="shared" si="13"/>
        <v>0</v>
      </c>
      <c r="K47" s="42">
        <f>COUNTIF(Vertices[Betweenness Centrality], "&gt;= " &amp; J47) - COUNTIF(Vertices[Betweenness Centrality], "&gt;=" &amp; J48)</f>
        <v>0</v>
      </c>
      <c r="L47" s="41">
        <f t="shared" si="14"/>
        <v>0</v>
      </c>
      <c r="M47" s="42">
        <f>COUNTIF(Vertices[Closeness Centrality], "&gt;= " &amp; L47) - COUNTIF(Vertices[Closeness Centrality], "&gt;=" &amp; L48)</f>
        <v>0</v>
      </c>
      <c r="N47" s="41">
        <f t="shared" si="15"/>
        <v>0</v>
      </c>
      <c r="O47" s="42">
        <f>COUNTIF(Vertices[Eigenvector Centrality], "&gt;= " &amp; N47) - COUNTIF(Vertices[Eigenvector Centrality], "&gt;=" &amp; N48)</f>
        <v>0</v>
      </c>
      <c r="P47" s="41">
        <f t="shared" si="16"/>
        <v>0</v>
      </c>
      <c r="Q47" s="42">
        <f>COUNTIF(Vertices[PageRank], "&gt;= " &amp; P47) - COUNTIF(Vertices[PageRank], "&gt;=" &amp; P48)</f>
        <v>0</v>
      </c>
      <c r="R47" s="41">
        <f t="shared" si="17"/>
        <v>0</v>
      </c>
      <c r="S47" s="46">
        <f>COUNTIF(Vertices[Clustering Coefficient], "&gt;= " &amp; R47) - COUNTIF(Vertices[Clustering Coefficient], "&gt;=" &amp; R48)</f>
        <v>0</v>
      </c>
      <c r="T47" s="41" t="e">
        <f t="shared" ca="1" si="18"/>
        <v>#REF!</v>
      </c>
      <c r="U47" s="42" t="e">
        <f t="shared" ca="1" si="0"/>
        <v>#REF!</v>
      </c>
    </row>
    <row r="48" spans="1:21" x14ac:dyDescent="0.35">
      <c r="D48" s="34">
        <f t="shared" si="10"/>
        <v>0</v>
      </c>
      <c r="E48" s="3">
        <f>COUNTIF(Vertices[Degree], "&gt;= " &amp; D48) - COUNTIF(Vertices[Degree], "&gt;=" &amp; D49)</f>
        <v>0</v>
      </c>
      <c r="F48" s="39">
        <f t="shared" si="11"/>
        <v>0</v>
      </c>
      <c r="G48" s="40">
        <f>COUNTIF(Vertices[In-Degree], "&gt;= " &amp; F48) - COUNTIF(Vertices[In-Degree], "&gt;=" &amp; F49)</f>
        <v>0</v>
      </c>
      <c r="H48" s="39">
        <f t="shared" si="12"/>
        <v>0</v>
      </c>
      <c r="I48" s="40">
        <f>COUNTIF(Vertices[Out-Degree], "&gt;= " &amp; H48) - COUNTIF(Vertices[Out-Degree], "&gt;=" &amp; H49)</f>
        <v>0</v>
      </c>
      <c r="J48" s="39">
        <f t="shared" si="13"/>
        <v>0</v>
      </c>
      <c r="K48" s="40">
        <f>COUNTIF(Vertices[Betweenness Centrality], "&gt;= " &amp; J48) - COUNTIF(Vertices[Betweenness Centrality], "&gt;=" &amp; J49)</f>
        <v>0</v>
      </c>
      <c r="L48" s="39">
        <f t="shared" si="14"/>
        <v>0</v>
      </c>
      <c r="M48" s="40">
        <f>COUNTIF(Vertices[Closeness Centrality], "&gt;= " &amp; L48) - COUNTIF(Vertices[Closeness Centrality], "&gt;=" &amp; L49)</f>
        <v>0</v>
      </c>
      <c r="N48" s="39">
        <f t="shared" si="15"/>
        <v>0</v>
      </c>
      <c r="O48" s="40">
        <f>COUNTIF(Vertices[Eigenvector Centrality], "&gt;= " &amp; N48) - COUNTIF(Vertices[Eigenvector Centrality], "&gt;=" &amp; N49)</f>
        <v>0</v>
      </c>
      <c r="P48" s="39">
        <f t="shared" si="16"/>
        <v>0</v>
      </c>
      <c r="Q48" s="40">
        <f>COUNTIF(Vertices[PageRank], "&gt;= " &amp; P48) - COUNTIF(Vertices[PageRank], "&gt;=" &amp; P49)</f>
        <v>0</v>
      </c>
      <c r="R48" s="39">
        <f t="shared" si="17"/>
        <v>0</v>
      </c>
      <c r="S48" s="45">
        <f>COUNTIF(Vertices[Clustering Coefficient], "&gt;= " &amp; R48) - COUNTIF(Vertices[Clustering Coefficient], "&gt;=" &amp; R49)</f>
        <v>0</v>
      </c>
      <c r="T48" s="39" t="e">
        <f t="shared" ca="1" si="18"/>
        <v>#REF!</v>
      </c>
      <c r="U48" s="40" t="e">
        <f t="shared" ca="1" si="0"/>
        <v>#REF!</v>
      </c>
    </row>
    <row r="49" spans="1:21" x14ac:dyDescent="0.35">
      <c r="D49" s="34">
        <f t="shared" si="10"/>
        <v>0</v>
      </c>
      <c r="E49" s="3">
        <f>COUNTIF(Vertices[Degree], "&gt;= " &amp; D49) - COUNTIF(Vertices[Degree], "&gt;=" &amp; D50)</f>
        <v>0</v>
      </c>
      <c r="F49" s="41">
        <f t="shared" si="11"/>
        <v>0</v>
      </c>
      <c r="G49" s="42">
        <f>COUNTIF(Vertices[In-Degree], "&gt;= " &amp; F49) - COUNTIF(Vertices[In-Degree], "&gt;=" &amp; F50)</f>
        <v>0</v>
      </c>
      <c r="H49" s="41">
        <f t="shared" si="12"/>
        <v>0</v>
      </c>
      <c r="I49" s="42">
        <f>COUNTIF(Vertices[Out-Degree], "&gt;= " &amp; H49) - COUNTIF(Vertices[Out-Degree], "&gt;=" &amp; H50)</f>
        <v>0</v>
      </c>
      <c r="J49" s="41">
        <f t="shared" si="13"/>
        <v>0</v>
      </c>
      <c r="K49" s="42">
        <f>COUNTIF(Vertices[Betweenness Centrality], "&gt;= " &amp; J49) - COUNTIF(Vertices[Betweenness Centrality], "&gt;=" &amp; J50)</f>
        <v>0</v>
      </c>
      <c r="L49" s="41">
        <f t="shared" si="14"/>
        <v>0</v>
      </c>
      <c r="M49" s="42">
        <f>COUNTIF(Vertices[Closeness Centrality], "&gt;= " &amp; L49) - COUNTIF(Vertices[Closeness Centrality], "&gt;=" &amp; L50)</f>
        <v>0</v>
      </c>
      <c r="N49" s="41">
        <f t="shared" si="15"/>
        <v>0</v>
      </c>
      <c r="O49" s="42">
        <f>COUNTIF(Vertices[Eigenvector Centrality], "&gt;= " &amp; N49) - COUNTIF(Vertices[Eigenvector Centrality], "&gt;=" &amp; N50)</f>
        <v>0</v>
      </c>
      <c r="P49" s="41">
        <f t="shared" si="16"/>
        <v>0</v>
      </c>
      <c r="Q49" s="42">
        <f>COUNTIF(Vertices[PageRank], "&gt;= " &amp; P49) - COUNTIF(Vertices[PageRank], "&gt;=" &amp; P50)</f>
        <v>0</v>
      </c>
      <c r="R49" s="41">
        <f t="shared" si="17"/>
        <v>0</v>
      </c>
      <c r="S49" s="46">
        <f>COUNTIF(Vertices[Clustering Coefficient], "&gt;= " &amp; R49) - COUNTIF(Vertices[Clustering Coefficient], "&gt;=" &amp; R50)</f>
        <v>0</v>
      </c>
      <c r="T49" s="41" t="e">
        <f t="shared" ca="1" si="18"/>
        <v>#REF!</v>
      </c>
      <c r="U49" s="42" t="e">
        <f t="shared" ca="1" si="0"/>
        <v>#REF!</v>
      </c>
    </row>
    <row r="50" spans="1:21" x14ac:dyDescent="0.35">
      <c r="D50" s="34">
        <f t="shared" si="10"/>
        <v>0</v>
      </c>
      <c r="E50" s="3">
        <f>COUNTIF(Vertices[Degree], "&gt;= " &amp; D50) - COUNTIF(Vertices[Degree], "&gt;=" &amp; D51)</f>
        <v>0</v>
      </c>
      <c r="F50" s="39">
        <f t="shared" si="11"/>
        <v>0</v>
      </c>
      <c r="G50" s="40">
        <f>COUNTIF(Vertices[In-Degree], "&gt;= " &amp; F50) - COUNTIF(Vertices[In-Degree], "&gt;=" &amp; F51)</f>
        <v>0</v>
      </c>
      <c r="H50" s="39">
        <f t="shared" si="12"/>
        <v>0</v>
      </c>
      <c r="I50" s="40">
        <f>COUNTIF(Vertices[Out-Degree], "&gt;= " &amp; H50) - COUNTIF(Vertices[Out-Degree], "&gt;=" &amp; H51)</f>
        <v>0</v>
      </c>
      <c r="J50" s="39">
        <f t="shared" si="13"/>
        <v>0</v>
      </c>
      <c r="K50" s="40">
        <f>COUNTIF(Vertices[Betweenness Centrality], "&gt;= " &amp; J50) - COUNTIF(Vertices[Betweenness Centrality], "&gt;=" &amp; J51)</f>
        <v>0</v>
      </c>
      <c r="L50" s="39">
        <f t="shared" si="14"/>
        <v>0</v>
      </c>
      <c r="M50" s="40">
        <f>COUNTIF(Vertices[Closeness Centrality], "&gt;= " &amp; L50) - COUNTIF(Vertices[Closeness Centrality], "&gt;=" &amp; L51)</f>
        <v>0</v>
      </c>
      <c r="N50" s="39">
        <f t="shared" si="15"/>
        <v>0</v>
      </c>
      <c r="O50" s="40">
        <f>COUNTIF(Vertices[Eigenvector Centrality], "&gt;= " &amp; N50) - COUNTIF(Vertices[Eigenvector Centrality], "&gt;=" &amp; N51)</f>
        <v>0</v>
      </c>
      <c r="P50" s="39">
        <f t="shared" si="16"/>
        <v>0</v>
      </c>
      <c r="Q50" s="40">
        <f>COUNTIF(Vertices[PageRank], "&gt;= " &amp; P50) - COUNTIF(Vertices[PageRank], "&gt;=" &amp; P51)</f>
        <v>0</v>
      </c>
      <c r="R50" s="39">
        <f t="shared" si="17"/>
        <v>0</v>
      </c>
      <c r="S50" s="45">
        <f>COUNTIF(Vertices[Clustering Coefficient], "&gt;= " &amp; R50) - COUNTIF(Vertices[Clustering Coefficient], "&gt;=" &amp; R51)</f>
        <v>0</v>
      </c>
      <c r="T50" s="39" t="e">
        <f t="shared" ca="1" si="18"/>
        <v>#REF!</v>
      </c>
      <c r="U50" s="40" t="e">
        <f t="shared" ca="1" si="0"/>
        <v>#REF!</v>
      </c>
    </row>
    <row r="51" spans="1:21" x14ac:dyDescent="0.35">
      <c r="D51" s="34">
        <f t="shared" si="10"/>
        <v>0</v>
      </c>
      <c r="E51" s="3">
        <f>COUNTIF(Vertices[Degree], "&gt;= " &amp; D51) - COUNTIF(Vertices[Degree], "&gt;=" &amp; D52)</f>
        <v>0</v>
      </c>
      <c r="F51" s="41">
        <f t="shared" si="11"/>
        <v>0</v>
      </c>
      <c r="G51" s="42">
        <f>COUNTIF(Vertices[In-Degree], "&gt;= " &amp; F51) - COUNTIF(Vertices[In-Degree], "&gt;=" &amp; F52)</f>
        <v>0</v>
      </c>
      <c r="H51" s="41">
        <f t="shared" si="12"/>
        <v>0</v>
      </c>
      <c r="I51" s="42">
        <f>COUNTIF(Vertices[Out-Degree], "&gt;= " &amp; H51) - COUNTIF(Vertices[Out-Degree], "&gt;=" &amp; H52)</f>
        <v>0</v>
      </c>
      <c r="J51" s="41">
        <f t="shared" si="13"/>
        <v>0</v>
      </c>
      <c r="K51" s="42">
        <f>COUNTIF(Vertices[Betweenness Centrality], "&gt;= " &amp; J51) - COUNTIF(Vertices[Betweenness Centrality], "&gt;=" &amp; J52)</f>
        <v>0</v>
      </c>
      <c r="L51" s="41">
        <f t="shared" si="14"/>
        <v>0</v>
      </c>
      <c r="M51" s="42">
        <f>COUNTIF(Vertices[Closeness Centrality], "&gt;= " &amp; L51) - COUNTIF(Vertices[Closeness Centrality], "&gt;=" &amp; L52)</f>
        <v>0</v>
      </c>
      <c r="N51" s="41">
        <f t="shared" si="15"/>
        <v>0</v>
      </c>
      <c r="O51" s="42">
        <f>COUNTIF(Vertices[Eigenvector Centrality], "&gt;= " &amp; N51) - COUNTIF(Vertices[Eigenvector Centrality], "&gt;=" &amp; N52)</f>
        <v>0</v>
      </c>
      <c r="P51" s="41">
        <f t="shared" si="16"/>
        <v>0</v>
      </c>
      <c r="Q51" s="42">
        <f>COUNTIF(Vertices[PageRank], "&gt;= " &amp; P51) - COUNTIF(Vertices[PageRank], "&gt;=" &amp; P52)</f>
        <v>0</v>
      </c>
      <c r="R51" s="41">
        <f t="shared" si="17"/>
        <v>0</v>
      </c>
      <c r="S51" s="46">
        <f>COUNTIF(Vertices[Clustering Coefficient], "&gt;= " &amp; R51) - COUNTIF(Vertices[Clustering Coefficient], "&gt;=" &amp; R52)</f>
        <v>0</v>
      </c>
      <c r="T51" s="41" t="e">
        <f t="shared" ca="1" si="18"/>
        <v>#REF!</v>
      </c>
      <c r="U51" s="42" t="e">
        <f t="shared" ca="1" si="0"/>
        <v>#REF!</v>
      </c>
    </row>
    <row r="52" spans="1:21" x14ac:dyDescent="0.35">
      <c r="D52" s="34">
        <f t="shared" si="10"/>
        <v>0</v>
      </c>
      <c r="E52" s="3">
        <f>COUNTIF(Vertices[Degree], "&gt;= " &amp; D52) - COUNTIF(Vertices[Degree], "&gt;=" &amp; D53)</f>
        <v>0</v>
      </c>
      <c r="F52" s="39">
        <f t="shared" si="11"/>
        <v>0</v>
      </c>
      <c r="G52" s="40">
        <f>COUNTIF(Vertices[In-Degree], "&gt;= " &amp; F52) - COUNTIF(Vertices[In-Degree], "&gt;=" &amp; F53)</f>
        <v>0</v>
      </c>
      <c r="H52" s="39">
        <f t="shared" si="12"/>
        <v>0</v>
      </c>
      <c r="I52" s="40">
        <f>COUNTIF(Vertices[Out-Degree], "&gt;= " &amp; H52) - COUNTIF(Vertices[Out-Degree], "&gt;=" &amp; H53)</f>
        <v>0</v>
      </c>
      <c r="J52" s="39">
        <f t="shared" si="13"/>
        <v>0</v>
      </c>
      <c r="K52" s="40">
        <f>COUNTIF(Vertices[Betweenness Centrality], "&gt;= " &amp; J52) - COUNTIF(Vertices[Betweenness Centrality], "&gt;=" &amp; J53)</f>
        <v>0</v>
      </c>
      <c r="L52" s="39">
        <f t="shared" si="14"/>
        <v>0</v>
      </c>
      <c r="M52" s="40">
        <f>COUNTIF(Vertices[Closeness Centrality], "&gt;= " &amp; L52) - COUNTIF(Vertices[Closeness Centrality], "&gt;=" &amp; L53)</f>
        <v>0</v>
      </c>
      <c r="N52" s="39">
        <f t="shared" si="15"/>
        <v>0</v>
      </c>
      <c r="O52" s="40">
        <f>COUNTIF(Vertices[Eigenvector Centrality], "&gt;= " &amp; N52) - COUNTIF(Vertices[Eigenvector Centrality], "&gt;=" &amp; N53)</f>
        <v>0</v>
      </c>
      <c r="P52" s="39">
        <f t="shared" si="16"/>
        <v>0</v>
      </c>
      <c r="Q52" s="40">
        <f>COUNTIF(Vertices[PageRank], "&gt;= " &amp; P52) - COUNTIF(Vertices[PageRank], "&gt;=" &amp; P53)</f>
        <v>0</v>
      </c>
      <c r="R52" s="39">
        <f t="shared" si="17"/>
        <v>0</v>
      </c>
      <c r="S52" s="45">
        <f>COUNTIF(Vertices[Clustering Coefficient], "&gt;= " &amp; R52) - COUNTIF(Vertices[Clustering Coefficient], "&gt;=" &amp; R53)</f>
        <v>0</v>
      </c>
      <c r="T52" s="39" t="e">
        <f t="shared" ca="1" si="18"/>
        <v>#REF!</v>
      </c>
      <c r="U52" s="40" t="e">
        <f t="shared" ca="1" si="0"/>
        <v>#REF!</v>
      </c>
    </row>
    <row r="53" spans="1:21" x14ac:dyDescent="0.35">
      <c r="D53" s="34">
        <f t="shared" si="10"/>
        <v>0</v>
      </c>
      <c r="E53" s="3">
        <f>COUNTIF(Vertices[Degree], "&gt;= " &amp; D53) - COUNTIF(Vertices[Degree], "&gt;=" &amp; D54)</f>
        <v>0</v>
      </c>
      <c r="F53" s="41">
        <f t="shared" si="11"/>
        <v>0</v>
      </c>
      <c r="G53" s="42">
        <f>COUNTIF(Vertices[In-Degree], "&gt;= " &amp; F53) - COUNTIF(Vertices[In-Degree], "&gt;=" &amp; F54)</f>
        <v>0</v>
      </c>
      <c r="H53" s="41">
        <f t="shared" si="12"/>
        <v>0</v>
      </c>
      <c r="I53" s="42">
        <f>COUNTIF(Vertices[Out-Degree], "&gt;= " &amp; H53) - COUNTIF(Vertices[Out-Degree], "&gt;=" &amp; H54)</f>
        <v>0</v>
      </c>
      <c r="J53" s="41">
        <f t="shared" si="13"/>
        <v>0</v>
      </c>
      <c r="K53" s="42">
        <f>COUNTIF(Vertices[Betweenness Centrality], "&gt;= " &amp; J53) - COUNTIF(Vertices[Betweenness Centrality], "&gt;=" &amp; J54)</f>
        <v>0</v>
      </c>
      <c r="L53" s="41">
        <f t="shared" si="14"/>
        <v>0</v>
      </c>
      <c r="M53" s="42">
        <f>COUNTIF(Vertices[Closeness Centrality], "&gt;= " &amp; L53) - COUNTIF(Vertices[Closeness Centrality], "&gt;=" &amp; L54)</f>
        <v>0</v>
      </c>
      <c r="N53" s="41">
        <f t="shared" si="15"/>
        <v>0</v>
      </c>
      <c r="O53" s="42">
        <f>COUNTIF(Vertices[Eigenvector Centrality], "&gt;= " &amp; N53) - COUNTIF(Vertices[Eigenvector Centrality], "&gt;=" &amp; N54)</f>
        <v>0</v>
      </c>
      <c r="P53" s="41">
        <f t="shared" si="16"/>
        <v>0</v>
      </c>
      <c r="Q53" s="42">
        <f>COUNTIF(Vertices[PageRank], "&gt;= " &amp; P53) - COUNTIF(Vertices[PageRank], "&gt;=" &amp; P54)</f>
        <v>0</v>
      </c>
      <c r="R53" s="41">
        <f t="shared" si="17"/>
        <v>0</v>
      </c>
      <c r="S53" s="46">
        <f>COUNTIF(Vertices[Clustering Coefficient], "&gt;= " &amp; R53) - COUNTIF(Vertices[Clustering Coefficient], "&gt;=" &amp; R54)</f>
        <v>0</v>
      </c>
      <c r="T53" s="41" t="e">
        <f t="shared" ca="1" si="18"/>
        <v>#REF!</v>
      </c>
      <c r="U53" s="42" t="e">
        <f t="shared" ca="1" si="0"/>
        <v>#REF!</v>
      </c>
    </row>
    <row r="54" spans="1:21" x14ac:dyDescent="0.35">
      <c r="D54" s="34">
        <f t="shared" si="10"/>
        <v>0</v>
      </c>
      <c r="E54" s="3">
        <f>COUNTIF(Vertices[Degree], "&gt;= " &amp; D54) - COUNTIF(Vertices[Degree], "&gt;=" &amp; D55)</f>
        <v>0</v>
      </c>
      <c r="F54" s="39">
        <f t="shared" si="11"/>
        <v>0</v>
      </c>
      <c r="G54" s="40">
        <f>COUNTIF(Vertices[In-Degree], "&gt;= " &amp; F54) - COUNTIF(Vertices[In-Degree], "&gt;=" &amp; F55)</f>
        <v>0</v>
      </c>
      <c r="H54" s="39">
        <f t="shared" si="12"/>
        <v>0</v>
      </c>
      <c r="I54" s="40">
        <f>COUNTIF(Vertices[Out-Degree], "&gt;= " &amp; H54) - COUNTIF(Vertices[Out-Degree], "&gt;=" &amp; H55)</f>
        <v>0</v>
      </c>
      <c r="J54" s="39">
        <f t="shared" si="13"/>
        <v>0</v>
      </c>
      <c r="K54" s="40">
        <f>COUNTIF(Vertices[Betweenness Centrality], "&gt;= " &amp; J54) - COUNTIF(Vertices[Betweenness Centrality], "&gt;=" &amp; J55)</f>
        <v>0</v>
      </c>
      <c r="L54" s="39">
        <f t="shared" si="14"/>
        <v>0</v>
      </c>
      <c r="M54" s="40">
        <f>COUNTIF(Vertices[Closeness Centrality], "&gt;= " &amp; L54) - COUNTIF(Vertices[Closeness Centrality], "&gt;=" &amp; L55)</f>
        <v>0</v>
      </c>
      <c r="N54" s="39">
        <f t="shared" si="15"/>
        <v>0</v>
      </c>
      <c r="O54" s="40">
        <f>COUNTIF(Vertices[Eigenvector Centrality], "&gt;= " &amp; N54) - COUNTIF(Vertices[Eigenvector Centrality], "&gt;=" &amp; N55)</f>
        <v>0</v>
      </c>
      <c r="P54" s="39">
        <f t="shared" si="16"/>
        <v>0</v>
      </c>
      <c r="Q54" s="40">
        <f>COUNTIF(Vertices[PageRank], "&gt;= " &amp; P54) - COUNTIF(Vertices[PageRank], "&gt;=" &amp; P55)</f>
        <v>0</v>
      </c>
      <c r="R54" s="39">
        <f t="shared" si="17"/>
        <v>0</v>
      </c>
      <c r="S54" s="45">
        <f>COUNTIF(Vertices[Clustering Coefficient], "&gt;= " &amp; R54) - COUNTIF(Vertices[Clustering Coefficient], "&gt;=" &amp; R55)</f>
        <v>0</v>
      </c>
      <c r="T54" s="39" t="e">
        <f t="shared" ca="1" si="18"/>
        <v>#REF!</v>
      </c>
      <c r="U54" s="40" t="e">
        <f t="shared" ca="1" si="0"/>
        <v>#REF!</v>
      </c>
    </row>
    <row r="55" spans="1:21" x14ac:dyDescent="0.35">
      <c r="A55" s="35" t="s">
        <v>81</v>
      </c>
      <c r="B55" s="48" t="str">
        <f>IF(COUNT(Vertices[Degree])&gt;0, D2, NoMetricMessage)</f>
        <v>Not Available</v>
      </c>
      <c r="D55" s="34">
        <f t="shared" si="10"/>
        <v>0</v>
      </c>
      <c r="E55" s="3">
        <f>COUNTIF(Vertices[Degree], "&gt;= " &amp; D55) - COUNTIF(Vertices[Degree], "&gt;=" &amp; D56)</f>
        <v>0</v>
      </c>
      <c r="F55" s="41">
        <f t="shared" si="11"/>
        <v>0</v>
      </c>
      <c r="G55" s="42">
        <f>COUNTIF(Vertices[In-Degree], "&gt;= " &amp; F55) - COUNTIF(Vertices[In-Degree], "&gt;=" &amp; F56)</f>
        <v>0</v>
      </c>
      <c r="H55" s="41">
        <f t="shared" si="12"/>
        <v>0</v>
      </c>
      <c r="I55" s="42">
        <f>COUNTIF(Vertices[Out-Degree], "&gt;= " &amp; H55) - COUNTIF(Vertices[Out-Degree], "&gt;=" &amp; H56)</f>
        <v>0</v>
      </c>
      <c r="J55" s="41">
        <f t="shared" si="13"/>
        <v>0</v>
      </c>
      <c r="K55" s="42">
        <f>COUNTIF(Vertices[Betweenness Centrality], "&gt;= " &amp; J55) - COUNTIF(Vertices[Betweenness Centrality], "&gt;=" &amp; J56)</f>
        <v>0</v>
      </c>
      <c r="L55" s="41">
        <f t="shared" si="14"/>
        <v>0</v>
      </c>
      <c r="M55" s="42">
        <f>COUNTIF(Vertices[Closeness Centrality], "&gt;= " &amp; L55) - COUNTIF(Vertices[Closeness Centrality], "&gt;=" &amp; L56)</f>
        <v>0</v>
      </c>
      <c r="N55" s="41">
        <f t="shared" si="15"/>
        <v>0</v>
      </c>
      <c r="O55" s="42">
        <f>COUNTIF(Vertices[Eigenvector Centrality], "&gt;= " &amp; N55) - COUNTIF(Vertices[Eigenvector Centrality], "&gt;=" &amp; N56)</f>
        <v>0</v>
      </c>
      <c r="P55" s="41">
        <f t="shared" si="16"/>
        <v>0</v>
      </c>
      <c r="Q55" s="42">
        <f>COUNTIF(Vertices[PageRank], "&gt;= " &amp; P55) - COUNTIF(Vertices[PageRank], "&gt;=" &amp; P56)</f>
        <v>0</v>
      </c>
      <c r="R55" s="41">
        <f t="shared" si="17"/>
        <v>0</v>
      </c>
      <c r="S55" s="46">
        <f>COUNTIF(Vertices[Clustering Coefficient], "&gt;= " &amp; R55) - COUNTIF(Vertices[Clustering Coefficient], "&gt;=" &amp; R56)</f>
        <v>0</v>
      </c>
      <c r="T55" s="41" t="e">
        <f t="shared" ca="1" si="18"/>
        <v>#REF!</v>
      </c>
      <c r="U55" s="42" t="e">
        <f t="shared" ca="1" si="0"/>
        <v>#REF!</v>
      </c>
    </row>
    <row r="56" spans="1:21" x14ac:dyDescent="0.35">
      <c r="A56" s="35" t="s">
        <v>82</v>
      </c>
      <c r="B56" s="48" t="str">
        <f>IF(COUNT(Vertices[Degree])&gt;0, D57, NoMetricMessage)</f>
        <v>Not Available</v>
      </c>
      <c r="D56" s="34">
        <f t="shared" si="10"/>
        <v>0</v>
      </c>
      <c r="E56" s="3">
        <f>COUNTIF(Vertices[Degree], "&gt;= " &amp; D56) - COUNTIF(Vertices[Degree], "&gt;=" &amp; D57)</f>
        <v>0</v>
      </c>
      <c r="F56" s="39">
        <f t="shared" si="11"/>
        <v>0</v>
      </c>
      <c r="G56" s="40">
        <f>COUNTIF(Vertices[In-Degree], "&gt;= " &amp; F56) - COUNTIF(Vertices[In-Degree], "&gt;=" &amp; F57)</f>
        <v>0</v>
      </c>
      <c r="H56" s="39">
        <f t="shared" si="12"/>
        <v>0</v>
      </c>
      <c r="I56" s="40">
        <f>COUNTIF(Vertices[Out-Degree], "&gt;= " &amp; H56) - COUNTIF(Vertices[Out-Degree], "&gt;=" &amp; H57)</f>
        <v>0</v>
      </c>
      <c r="J56" s="39">
        <f t="shared" si="13"/>
        <v>0</v>
      </c>
      <c r="K56" s="40">
        <f>COUNTIF(Vertices[Betweenness Centrality], "&gt;= " &amp; J56) - COUNTIF(Vertices[Betweenness Centrality], "&gt;=" &amp; J57)</f>
        <v>0</v>
      </c>
      <c r="L56" s="39">
        <f t="shared" si="14"/>
        <v>0</v>
      </c>
      <c r="M56" s="40">
        <f>COUNTIF(Vertices[Closeness Centrality], "&gt;= " &amp; L56) - COUNTIF(Vertices[Closeness Centrality], "&gt;=" &amp; L57)</f>
        <v>0</v>
      </c>
      <c r="N56" s="39">
        <f t="shared" si="15"/>
        <v>0</v>
      </c>
      <c r="O56" s="40">
        <f>COUNTIF(Vertices[Eigenvector Centrality], "&gt;= " &amp; N56) - COUNTIF(Vertices[Eigenvector Centrality], "&gt;=" &amp; N57)</f>
        <v>0</v>
      </c>
      <c r="P56" s="39">
        <f t="shared" si="16"/>
        <v>0</v>
      </c>
      <c r="Q56" s="40">
        <f>COUNTIF(Vertices[PageRank], "&gt;= " &amp; P56) - COUNTIF(Vertices[PageRank], "&gt;=" &amp; P57)</f>
        <v>0</v>
      </c>
      <c r="R56" s="39">
        <f t="shared" si="17"/>
        <v>0</v>
      </c>
      <c r="S56" s="45">
        <f>COUNTIF(Vertices[Clustering Coefficient], "&gt;= " &amp; R56) - COUNTIF(Vertices[Clustering Coefficient], "&gt;=" &amp; R57)</f>
        <v>0</v>
      </c>
      <c r="T56" s="39" t="e">
        <f t="shared" ca="1" si="18"/>
        <v>#REF!</v>
      </c>
      <c r="U56" s="40" t="e">
        <f t="shared" ca="1" si="0"/>
        <v>#REF!</v>
      </c>
    </row>
    <row r="57" spans="1:21" x14ac:dyDescent="0.35">
      <c r="A57" s="35" t="s">
        <v>83</v>
      </c>
      <c r="B57" s="49" t="str">
        <f>IFERROR(AVERAGE(Vertices[Degree]),NoMetricMessage)</f>
        <v>Not Available</v>
      </c>
      <c r="D57" s="34">
        <f>MAX(Vertices[Degree])</f>
        <v>0</v>
      </c>
      <c r="E57" s="3">
        <f>COUNTIF(Vertices[Degree], "&gt;= " &amp; D57) - COUNTIF(Vertices[Degree], "&gt;=" &amp; D58)</f>
        <v>0</v>
      </c>
      <c r="F57" s="43">
        <f>MAX(Vertices[In-Degree])</f>
        <v>0</v>
      </c>
      <c r="G57" s="44">
        <f>COUNTIF(Vertices[In-Degree], "&gt;= " &amp; F57) - COUNTIF(Vertices[In-Degree], "&gt;=" &amp; F58)</f>
        <v>0</v>
      </c>
      <c r="H57" s="43">
        <f>MAX(Vertices[Out-Degree])</f>
        <v>0</v>
      </c>
      <c r="I57" s="44">
        <f>COUNTIF(Vertices[Out-Degree], "&gt;= " &amp; H57) - COUNTIF(Vertices[Out-Degree], "&gt;=" &amp; H58)</f>
        <v>0</v>
      </c>
      <c r="J57" s="43">
        <f>MAX(Vertices[Betweenness Centrality])</f>
        <v>0</v>
      </c>
      <c r="K57" s="44">
        <f>COUNTIF(Vertices[Betweenness Centrality], "&gt;= " &amp; J57) - COUNTIF(Vertices[Betweenness Centrality], "&gt;=" &amp; J58)</f>
        <v>0</v>
      </c>
      <c r="L57" s="43">
        <f>MAX(Vertices[Closeness Centrality])</f>
        <v>0</v>
      </c>
      <c r="M57" s="44">
        <f>COUNTIF(Vertices[Closeness Centrality], "&gt;= " &amp; L57) - COUNTIF(Vertices[Closeness Centrality], "&gt;=" &amp; L58)</f>
        <v>0</v>
      </c>
      <c r="N57" s="43">
        <f>MAX(Vertices[Eigenvector Centrality])</f>
        <v>0</v>
      </c>
      <c r="O57" s="44">
        <f>COUNTIF(Vertices[Eigenvector Centrality], "&gt;= " &amp; N57) - COUNTIF(Vertices[Eigenvector Centrality], "&gt;=" &amp; N58)</f>
        <v>0</v>
      </c>
      <c r="P57" s="43">
        <f>MAX(Vertices[PageRank])</f>
        <v>0</v>
      </c>
      <c r="Q57" s="44">
        <f>COUNTIF(Vertices[PageRank], "&gt;= " &amp; P57) - COUNTIF(Vertices[PageRank], "&gt;=" &amp; P58)</f>
        <v>0</v>
      </c>
      <c r="R57" s="43">
        <f>MAX(Vertices[Clustering Coefficient])</f>
        <v>0</v>
      </c>
      <c r="S57" s="47">
        <f>COUNTIF(Vertices[Clustering Coefficient], "&gt;= " &amp; R57) - COUNTIF(Vertices[Clustering Coefficient], "&gt;=" &amp; R58)</f>
        <v>0</v>
      </c>
      <c r="T57" s="43" t="e">
        <f ca="1">MAX(INDIRECT(DynamicFilterSourceColumnRange))</f>
        <v>#REF!</v>
      </c>
      <c r="U57" s="44" t="e">
        <f t="shared" ca="1" si="0"/>
        <v>#REF!</v>
      </c>
    </row>
    <row r="58" spans="1:21" x14ac:dyDescent="0.35">
      <c r="A58" s="35" t="s">
        <v>84</v>
      </c>
      <c r="B58" s="49" t="str">
        <f>IFERROR(MEDIAN(Vertices[Degree]),NoMetricMessage)</f>
        <v>Not Available</v>
      </c>
    </row>
    <row r="69" spans="1:2" x14ac:dyDescent="0.35">
      <c r="A69" s="35" t="s">
        <v>88</v>
      </c>
      <c r="B69" s="48" t="str">
        <f>IF(COUNT(Vertices[In-Degree])&gt;0, F2, NoMetricMessage)</f>
        <v>Not Available</v>
      </c>
    </row>
    <row r="70" spans="1:2" x14ac:dyDescent="0.35">
      <c r="A70" s="35" t="s">
        <v>89</v>
      </c>
      <c r="B70" s="48" t="str">
        <f>IF(COUNT(Vertices[In-Degree])&gt;0, F57, NoMetricMessage)</f>
        <v>Not Available</v>
      </c>
    </row>
    <row r="71" spans="1:2" x14ac:dyDescent="0.35">
      <c r="A71" s="35" t="s">
        <v>90</v>
      </c>
      <c r="B71" s="49" t="str">
        <f>IFERROR(AVERAGE(Vertices[In-Degree]),NoMetricMessage)</f>
        <v>Not Available</v>
      </c>
    </row>
    <row r="72" spans="1:2" x14ac:dyDescent="0.35">
      <c r="A72" s="35" t="s">
        <v>91</v>
      </c>
      <c r="B72" s="49" t="str">
        <f>IFERROR(MEDIAN(Vertices[In-Degree]),NoMetricMessage)</f>
        <v>Not Available</v>
      </c>
    </row>
    <row r="83" spans="1:2" x14ac:dyDescent="0.35">
      <c r="A83" s="35" t="s">
        <v>94</v>
      </c>
      <c r="B83" s="48" t="str">
        <f>IF(COUNT(Vertices[Out-Degree])&gt;0, H2, NoMetricMessage)</f>
        <v>Not Available</v>
      </c>
    </row>
    <row r="84" spans="1:2" x14ac:dyDescent="0.35">
      <c r="A84" s="35" t="s">
        <v>95</v>
      </c>
      <c r="B84" s="48" t="str">
        <f>IF(COUNT(Vertices[Out-Degree])&gt;0, H57, NoMetricMessage)</f>
        <v>Not Available</v>
      </c>
    </row>
    <row r="85" spans="1:2" x14ac:dyDescent="0.35">
      <c r="A85" s="35" t="s">
        <v>96</v>
      </c>
      <c r="B85" s="49" t="str">
        <f>IFERROR(AVERAGE(Vertices[Out-Degree]),NoMetricMessage)</f>
        <v>Not Available</v>
      </c>
    </row>
    <row r="86" spans="1:2" x14ac:dyDescent="0.35">
      <c r="A86" s="35" t="s">
        <v>97</v>
      </c>
      <c r="B86" s="49" t="str">
        <f>IFERROR(MEDIAN(Vertices[Out-Degree]),NoMetricMessage)</f>
        <v>Not Available</v>
      </c>
    </row>
    <row r="97" spans="1:2" x14ac:dyDescent="0.35">
      <c r="A97" s="35" t="s">
        <v>100</v>
      </c>
      <c r="B97" s="49" t="str">
        <f>IF(COUNT(Vertices[Betweenness Centrality])&gt;0, J2, NoMetricMessage)</f>
        <v>Not Available</v>
      </c>
    </row>
    <row r="98" spans="1:2" x14ac:dyDescent="0.35">
      <c r="A98" s="35" t="s">
        <v>101</v>
      </c>
      <c r="B98" s="49" t="str">
        <f>IF(COUNT(Vertices[Betweenness Centrality])&gt;0, J57, NoMetricMessage)</f>
        <v>Not Available</v>
      </c>
    </row>
    <row r="99" spans="1:2" x14ac:dyDescent="0.35">
      <c r="A99" s="35" t="s">
        <v>102</v>
      </c>
      <c r="B99" s="49" t="str">
        <f>IFERROR(AVERAGE(Vertices[Betweenness Centrality]),NoMetricMessage)</f>
        <v>Not Available</v>
      </c>
    </row>
    <row r="100" spans="1:2" x14ac:dyDescent="0.35">
      <c r="A100" s="35" t="s">
        <v>103</v>
      </c>
      <c r="B100" s="49" t="str">
        <f>IFERROR(MEDIAN(Vertices[Betweenness Centrality]),NoMetricMessage)</f>
        <v>Not Available</v>
      </c>
    </row>
    <row r="111" spans="1:2" x14ac:dyDescent="0.35">
      <c r="A111" s="35" t="s">
        <v>106</v>
      </c>
      <c r="B111" s="49" t="str">
        <f>IF(COUNT(Vertices[Closeness Centrality])&gt;0, L2, NoMetricMessage)</f>
        <v>Not Available</v>
      </c>
    </row>
    <row r="112" spans="1:2" x14ac:dyDescent="0.35">
      <c r="A112" s="35" t="s">
        <v>107</v>
      </c>
      <c r="B112" s="49" t="str">
        <f>IF(COUNT(Vertices[Closeness Centrality])&gt;0, L57, NoMetricMessage)</f>
        <v>Not Available</v>
      </c>
    </row>
    <row r="113" spans="1:2" x14ac:dyDescent="0.35">
      <c r="A113" s="35" t="s">
        <v>108</v>
      </c>
      <c r="B113" s="49" t="str">
        <f>IFERROR(AVERAGE(Vertices[Closeness Centrality]),NoMetricMessage)</f>
        <v>Not Available</v>
      </c>
    </row>
    <row r="114" spans="1:2" x14ac:dyDescent="0.35">
      <c r="A114" s="35" t="s">
        <v>109</v>
      </c>
      <c r="B114" s="49" t="str">
        <f>IFERROR(MEDIAN(Vertices[Closeness Centrality]),NoMetricMessage)</f>
        <v>Not Available</v>
      </c>
    </row>
    <row r="125" spans="1:2" x14ac:dyDescent="0.35">
      <c r="A125" s="35" t="s">
        <v>112</v>
      </c>
      <c r="B125" s="49" t="str">
        <f>IF(COUNT(Vertices[Eigenvector Centrality])&gt;0, N2, NoMetricMessage)</f>
        <v>Not Available</v>
      </c>
    </row>
    <row r="126" spans="1:2" x14ac:dyDescent="0.35">
      <c r="A126" s="35" t="s">
        <v>113</v>
      </c>
      <c r="B126" s="49" t="str">
        <f>IF(COUNT(Vertices[Eigenvector Centrality])&gt;0, N57, NoMetricMessage)</f>
        <v>Not Available</v>
      </c>
    </row>
    <row r="127" spans="1:2" x14ac:dyDescent="0.35">
      <c r="A127" s="35" t="s">
        <v>114</v>
      </c>
      <c r="B127" s="49" t="str">
        <f>IFERROR(AVERAGE(Vertices[Eigenvector Centrality]),NoMetricMessage)</f>
        <v>Not Available</v>
      </c>
    </row>
    <row r="128" spans="1:2" x14ac:dyDescent="0.35">
      <c r="A128" s="35" t="s">
        <v>115</v>
      </c>
      <c r="B128" s="49" t="str">
        <f>IFERROR(MEDIAN(Vertices[Eigenvector Centrality]),NoMetricMessage)</f>
        <v>Not Available</v>
      </c>
    </row>
    <row r="139" spans="1:2" x14ac:dyDescent="0.35">
      <c r="A139" s="35" t="s">
        <v>140</v>
      </c>
      <c r="B139" s="49" t="str">
        <f>IF(COUNT(Vertices[PageRank])&gt;0, P2, NoMetricMessage)</f>
        <v>Not Available</v>
      </c>
    </row>
    <row r="140" spans="1:2" x14ac:dyDescent="0.35">
      <c r="A140" s="35" t="s">
        <v>141</v>
      </c>
      <c r="B140" s="49" t="str">
        <f>IF(COUNT(Vertices[PageRank])&gt;0, P57, NoMetricMessage)</f>
        <v>Not Available</v>
      </c>
    </row>
    <row r="141" spans="1:2" x14ac:dyDescent="0.35">
      <c r="A141" s="35" t="s">
        <v>142</v>
      </c>
      <c r="B141" s="49" t="str">
        <f>IFERROR(AVERAGE(Vertices[PageRank]),NoMetricMessage)</f>
        <v>Not Available</v>
      </c>
    </row>
    <row r="142" spans="1:2" x14ac:dyDescent="0.35">
      <c r="A142" s="35" t="s">
        <v>143</v>
      </c>
      <c r="B142" s="49" t="str">
        <f>IFERROR(MEDIAN(Vertices[PageRank]),NoMetricMessage)</f>
        <v>Not Available</v>
      </c>
    </row>
    <row r="153" spans="1:2" x14ac:dyDescent="0.35">
      <c r="A153" s="35" t="s">
        <v>118</v>
      </c>
      <c r="B153" s="49" t="str">
        <f>IF(COUNT(Vertices[Clustering Coefficient])&gt;0, R2, NoMetricMessage)</f>
        <v>Not Available</v>
      </c>
    </row>
    <row r="154" spans="1:2" x14ac:dyDescent="0.35">
      <c r="A154" s="35" t="s">
        <v>119</v>
      </c>
      <c r="B154" s="49" t="str">
        <f>IF(COUNT(Vertices[Clustering Coefficient])&gt;0, R57, NoMetricMessage)</f>
        <v>Not Available</v>
      </c>
    </row>
    <row r="155" spans="1:2" x14ac:dyDescent="0.35">
      <c r="A155" s="35" t="s">
        <v>120</v>
      </c>
      <c r="B155" s="49" t="str">
        <f>IFERROR(AVERAGE(Vertices[Clustering Coefficient]),NoMetricMessage)</f>
        <v>Not Available</v>
      </c>
    </row>
    <row r="156" spans="1:2" x14ac:dyDescent="0.35">
      <c r="A156" s="35" t="s">
        <v>121</v>
      </c>
      <c r="B156" s="49" t="str">
        <f>IFERROR(MEDIAN(Vertices[Clustering Coefficient]),NoMetricMessage)</f>
        <v>Not Available</v>
      </c>
    </row>
  </sheetData>
  <dataConsolidate/>
  <pageMargins left="0.7" right="0.7" top="0.75" bottom="0.75" header="0.3" footer="0.3"/>
  <pageSetup orientation="portrait"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4.5" x14ac:dyDescent="0.35"/>
  <cols>
    <col min="1" max="1" width="10.453125" style="1" bestFit="1" customWidth="1"/>
    <col min="2" max="2" width="12.453125" style="1" bestFit="1" customWidth="1"/>
    <col min="3" max="3" width="22.81640625" bestFit="1" customWidth="1"/>
    <col min="4" max="4" width="16.81640625" bestFit="1" customWidth="1"/>
    <col min="5" max="6" width="16.81640625" customWidth="1"/>
    <col min="7" max="7" width="14.26953125" bestFit="1" customWidth="1"/>
    <col min="8" max="8" width="14.26953125" customWidth="1"/>
    <col min="10" max="10" width="39.1796875" bestFit="1" customWidth="1"/>
    <col min="11" max="11" width="10.81640625" bestFit="1" customWidth="1"/>
    <col min="13" max="13" width="8.453125" bestFit="1" customWidth="1"/>
    <col min="14" max="14" width="10" bestFit="1" customWidth="1"/>
    <col min="15" max="15" width="11.81640625" bestFit="1" customWidth="1"/>
    <col min="16" max="16" width="12.1796875" bestFit="1" customWidth="1"/>
  </cols>
  <sheetData>
    <row r="1" spans="1:18" s="4" customFormat="1" ht="36" customHeight="1" x14ac:dyDescent="0.3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35">
      <c r="A2" s="1" t="s">
        <v>51</v>
      </c>
      <c r="B2" s="1" t="s">
        <v>132</v>
      </c>
      <c r="C2" t="s">
        <v>54</v>
      </c>
      <c r="D2" t="s">
        <v>55</v>
      </c>
      <c r="E2" t="s">
        <v>55</v>
      </c>
      <c r="F2" s="1" t="s">
        <v>51</v>
      </c>
      <c r="G2" t="s">
        <v>65</v>
      </c>
      <c r="H2" t="s">
        <v>159</v>
      </c>
      <c r="J2" t="s">
        <v>19</v>
      </c>
      <c r="K2">
        <v>108</v>
      </c>
    </row>
    <row r="3" spans="1:18" x14ac:dyDescent="0.35">
      <c r="A3" s="1" t="s">
        <v>52</v>
      </c>
      <c r="B3" s="1" t="s">
        <v>133</v>
      </c>
      <c r="C3" t="s">
        <v>52</v>
      </c>
      <c r="D3" t="s">
        <v>56</v>
      </c>
      <c r="E3" t="s">
        <v>56</v>
      </c>
      <c r="F3" s="1" t="s">
        <v>52</v>
      </c>
      <c r="G3" t="s">
        <v>66</v>
      </c>
      <c r="H3" t="s">
        <v>68</v>
      </c>
      <c r="J3" t="s">
        <v>30</v>
      </c>
      <c r="K3" t="s">
        <v>339</v>
      </c>
    </row>
    <row r="4" spans="1:18" x14ac:dyDescent="0.35">
      <c r="A4" s="1" t="s">
        <v>53</v>
      </c>
      <c r="B4" s="1" t="s">
        <v>134</v>
      </c>
      <c r="C4" t="s">
        <v>53</v>
      </c>
      <c r="D4" t="s">
        <v>57</v>
      </c>
      <c r="E4" t="s">
        <v>57</v>
      </c>
      <c r="F4" s="1" t="s">
        <v>53</v>
      </c>
      <c r="G4">
        <v>0</v>
      </c>
      <c r="H4" t="s">
        <v>69</v>
      </c>
      <c r="J4" s="12" t="s">
        <v>78</v>
      </c>
      <c r="K4" s="12"/>
    </row>
    <row r="5" spans="1:18" ht="409.5" x14ac:dyDescent="0.35">
      <c r="A5">
        <v>1</v>
      </c>
      <c r="B5" s="1" t="s">
        <v>135</v>
      </c>
      <c r="C5" t="s">
        <v>51</v>
      </c>
      <c r="D5" t="s">
        <v>58</v>
      </c>
      <c r="E5" t="s">
        <v>58</v>
      </c>
      <c r="F5">
        <v>1</v>
      </c>
      <c r="G5">
        <v>1</v>
      </c>
      <c r="H5" t="s">
        <v>70</v>
      </c>
      <c r="J5" t="s">
        <v>172</v>
      </c>
      <c r="K5" s="13" t="s">
        <v>4564</v>
      </c>
    </row>
    <row r="6" spans="1:18" x14ac:dyDescent="0.35">
      <c r="A6">
        <v>0</v>
      </c>
      <c r="B6" s="1" t="s">
        <v>136</v>
      </c>
      <c r="C6">
        <v>1</v>
      </c>
      <c r="D6" t="s">
        <v>59</v>
      </c>
      <c r="E6" t="s">
        <v>59</v>
      </c>
      <c r="F6">
        <v>0</v>
      </c>
      <c r="H6" t="s">
        <v>71</v>
      </c>
      <c r="J6" t="s">
        <v>173</v>
      </c>
      <c r="K6">
        <v>12</v>
      </c>
      <c r="R6" t="s">
        <v>129</v>
      </c>
    </row>
    <row r="7" spans="1:18" x14ac:dyDescent="0.35">
      <c r="A7">
        <v>2</v>
      </c>
      <c r="B7">
        <v>1</v>
      </c>
      <c r="C7">
        <v>0</v>
      </c>
      <c r="D7" t="s">
        <v>60</v>
      </c>
      <c r="E7" t="s">
        <v>60</v>
      </c>
      <c r="F7">
        <v>2</v>
      </c>
      <c r="H7" t="s">
        <v>72</v>
      </c>
      <c r="J7" t="s">
        <v>174</v>
      </c>
      <c r="K7" t="s">
        <v>175</v>
      </c>
    </row>
    <row r="8" spans="1:18" x14ac:dyDescent="0.35">
      <c r="A8"/>
      <c r="B8">
        <v>2</v>
      </c>
      <c r="C8">
        <v>2</v>
      </c>
      <c r="D8" t="s">
        <v>61</v>
      </c>
      <c r="E8" t="s">
        <v>61</v>
      </c>
      <c r="H8" t="s">
        <v>73</v>
      </c>
      <c r="J8" t="s">
        <v>176</v>
      </c>
      <c r="K8" t="s">
        <v>4005</v>
      </c>
    </row>
    <row r="9" spans="1:18" x14ac:dyDescent="0.35">
      <c r="A9"/>
      <c r="B9">
        <v>3</v>
      </c>
      <c r="C9">
        <v>4</v>
      </c>
      <c r="D9" t="s">
        <v>62</v>
      </c>
      <c r="E9" t="s">
        <v>62</v>
      </c>
      <c r="H9" t="s">
        <v>74</v>
      </c>
      <c r="J9" t="s">
        <v>4006</v>
      </c>
      <c r="K9" t="s">
        <v>4565</v>
      </c>
    </row>
    <row r="10" spans="1:18" x14ac:dyDescent="0.35">
      <c r="A10"/>
      <c r="B10">
        <v>4</v>
      </c>
      <c r="D10" t="s">
        <v>63</v>
      </c>
      <c r="E10" t="s">
        <v>63</v>
      </c>
      <c r="H10" t="s">
        <v>75</v>
      </c>
      <c r="J10" t="s">
        <v>4007</v>
      </c>
      <c r="K10" t="s">
        <v>4566</v>
      </c>
    </row>
    <row r="11" spans="1:18" x14ac:dyDescent="0.35">
      <c r="A11"/>
      <c r="B11">
        <v>5</v>
      </c>
      <c r="D11" t="s">
        <v>46</v>
      </c>
      <c r="E11">
        <v>1</v>
      </c>
      <c r="H11" t="s">
        <v>76</v>
      </c>
      <c r="J11" t="s">
        <v>4008</v>
      </c>
      <c r="K11" t="s">
        <v>4567</v>
      </c>
    </row>
    <row r="12" spans="1:18" x14ac:dyDescent="0.35">
      <c r="A12"/>
      <c r="B12"/>
      <c r="D12" t="s">
        <v>64</v>
      </c>
      <c r="E12">
        <v>2</v>
      </c>
      <c r="H12">
        <v>0</v>
      </c>
      <c r="J12" t="s">
        <v>4009</v>
      </c>
      <c r="K12" t="s">
        <v>4568</v>
      </c>
    </row>
    <row r="13" spans="1:18" x14ac:dyDescent="0.35">
      <c r="A13"/>
      <c r="B13"/>
      <c r="D13">
        <v>1</v>
      </c>
      <c r="E13">
        <v>3</v>
      </c>
      <c r="H13">
        <v>1</v>
      </c>
      <c r="J13" t="s">
        <v>4010</v>
      </c>
      <c r="K13" t="s">
        <v>4569</v>
      </c>
    </row>
    <row r="14" spans="1:18" x14ac:dyDescent="0.35">
      <c r="D14">
        <v>2</v>
      </c>
      <c r="E14">
        <v>4</v>
      </c>
      <c r="H14">
        <v>2</v>
      </c>
      <c r="J14" t="s">
        <v>4011</v>
      </c>
      <c r="K14" t="s">
        <v>4570</v>
      </c>
    </row>
    <row r="15" spans="1:18" x14ac:dyDescent="0.35">
      <c r="D15">
        <v>3</v>
      </c>
      <c r="E15">
        <v>5</v>
      </c>
      <c r="H15">
        <v>3</v>
      </c>
      <c r="J15" t="s">
        <v>4012</v>
      </c>
      <c r="K15" t="s">
        <v>4571</v>
      </c>
    </row>
    <row r="16" spans="1:18" x14ac:dyDescent="0.35">
      <c r="D16">
        <v>4</v>
      </c>
      <c r="E16">
        <v>6</v>
      </c>
      <c r="H16">
        <v>4</v>
      </c>
      <c r="J16" t="s">
        <v>4013</v>
      </c>
      <c r="K16" t="s">
        <v>4572</v>
      </c>
    </row>
    <row r="17" spans="4:11" x14ac:dyDescent="0.35">
      <c r="D17">
        <v>5</v>
      </c>
      <c r="E17">
        <v>7</v>
      </c>
      <c r="H17">
        <v>5</v>
      </c>
      <c r="J17" t="s">
        <v>4014</v>
      </c>
      <c r="K17" t="s">
        <v>4573</v>
      </c>
    </row>
    <row r="18" spans="4:11" x14ac:dyDescent="0.35">
      <c r="D18">
        <v>6</v>
      </c>
      <c r="E18">
        <v>8</v>
      </c>
      <c r="H18">
        <v>6</v>
      </c>
      <c r="J18" t="s">
        <v>4015</v>
      </c>
      <c r="K18" t="s">
        <v>4574</v>
      </c>
    </row>
    <row r="19" spans="4:11" ht="409.5" x14ac:dyDescent="0.35">
      <c r="D19">
        <v>7</v>
      </c>
      <c r="E19">
        <v>9</v>
      </c>
      <c r="H19">
        <v>7</v>
      </c>
      <c r="J19" t="s">
        <v>4016</v>
      </c>
      <c r="K19" s="13" t="s">
        <v>4575</v>
      </c>
    </row>
    <row r="20" spans="4:11" x14ac:dyDescent="0.35">
      <c r="D20">
        <v>8</v>
      </c>
      <c r="H20">
        <v>8</v>
      </c>
    </row>
    <row r="21" spans="4:11" x14ac:dyDescent="0.35">
      <c r="D21">
        <v>9</v>
      </c>
      <c r="H21">
        <v>9</v>
      </c>
    </row>
    <row r="22" spans="4:11" x14ac:dyDescent="0.35">
      <c r="D22">
        <v>10</v>
      </c>
    </row>
    <row r="23" spans="4:11" x14ac:dyDescent="0.35">
      <c r="D23">
        <v>11</v>
      </c>
    </row>
  </sheetData>
  <dataConsolidate/>
  <pageMargins left="0.7" right="0.7" top="0.75" bottom="0.75" header="0.3" footer="0.3"/>
  <pageSetup orientation="portrait" horizontalDpi="0" verticalDpi="0"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2"/>
  <sheetViews>
    <sheetView tabSelected="1" topLeftCell="A77" workbookViewId="0">
      <selection activeCell="A14" sqref="A14:B91"/>
    </sheetView>
  </sheetViews>
  <sheetFormatPr defaultRowHeight="14.5" x14ac:dyDescent="0.35"/>
  <cols>
    <col min="1" max="1" width="39.6328125" customWidth="1"/>
    <col min="2" max="2" width="19.26953125" bestFit="1" customWidth="1"/>
  </cols>
  <sheetData>
    <row r="1" spans="1:2" ht="14.5" customHeight="1" x14ac:dyDescent="0.35">
      <c r="A1" s="13" t="s">
        <v>4022</v>
      </c>
      <c r="B1" s="13" t="s">
        <v>4024</v>
      </c>
    </row>
    <row r="2" spans="1:2" x14ac:dyDescent="0.35">
      <c r="A2" s="75" t="s">
        <v>1440</v>
      </c>
      <c r="B2" s="71">
        <v>11</v>
      </c>
    </row>
    <row r="3" spans="1:2" x14ac:dyDescent="0.35">
      <c r="A3" s="75" t="s">
        <v>1529</v>
      </c>
      <c r="B3" s="71">
        <v>4</v>
      </c>
    </row>
    <row r="4" spans="1:2" x14ac:dyDescent="0.35">
      <c r="A4" s="75" t="s">
        <v>480</v>
      </c>
      <c r="B4" s="71">
        <v>4</v>
      </c>
    </row>
    <row r="5" spans="1:2" x14ac:dyDescent="0.35">
      <c r="A5" s="75" t="s">
        <v>1466</v>
      </c>
      <c r="B5" s="71">
        <v>4</v>
      </c>
    </row>
    <row r="6" spans="1:2" x14ac:dyDescent="0.35">
      <c r="A6" s="75" t="s">
        <v>1415</v>
      </c>
      <c r="B6" s="71">
        <v>4</v>
      </c>
    </row>
    <row r="7" spans="1:2" x14ac:dyDescent="0.35">
      <c r="A7" s="75" t="s">
        <v>4023</v>
      </c>
      <c r="B7" s="71">
        <v>3</v>
      </c>
    </row>
    <row r="8" spans="1:2" x14ac:dyDescent="0.35">
      <c r="A8" s="75" t="s">
        <v>1499</v>
      </c>
      <c r="B8" s="71">
        <v>3</v>
      </c>
    </row>
    <row r="9" spans="1:2" x14ac:dyDescent="0.35">
      <c r="A9" s="75" t="s">
        <v>1504</v>
      </c>
      <c r="B9" s="71">
        <v>3</v>
      </c>
    </row>
    <row r="10" spans="1:2" x14ac:dyDescent="0.35">
      <c r="A10" s="75" t="s">
        <v>1480</v>
      </c>
      <c r="B10" s="71">
        <v>3</v>
      </c>
    </row>
    <row r="11" spans="1:2" x14ac:dyDescent="0.35">
      <c r="A11" s="75" t="s">
        <v>1481</v>
      </c>
      <c r="B11" s="71">
        <v>3</v>
      </c>
    </row>
    <row r="14" spans="1:2" ht="14.5" customHeight="1" x14ac:dyDescent="0.35">
      <c r="A14" s="13" t="s">
        <v>4026</v>
      </c>
      <c r="B14" s="13" t="s">
        <v>4024</v>
      </c>
    </row>
    <row r="15" spans="1:2" x14ac:dyDescent="0.35">
      <c r="A15" s="71" t="s">
        <v>229</v>
      </c>
      <c r="B15" s="71">
        <v>23</v>
      </c>
    </row>
    <row r="16" spans="1:2" x14ac:dyDescent="0.35">
      <c r="A16" s="71" t="s">
        <v>231</v>
      </c>
      <c r="B16" s="71">
        <v>21</v>
      </c>
    </row>
    <row r="17" spans="1:2" x14ac:dyDescent="0.35">
      <c r="A17" s="71" t="s">
        <v>1552</v>
      </c>
      <c r="B17" s="71">
        <v>17</v>
      </c>
    </row>
    <row r="18" spans="1:2" x14ac:dyDescent="0.35">
      <c r="A18" s="71" t="s">
        <v>344</v>
      </c>
      <c r="B18" s="71">
        <v>15</v>
      </c>
    </row>
    <row r="19" spans="1:2" x14ac:dyDescent="0.35">
      <c r="A19" s="71" t="s">
        <v>1572</v>
      </c>
      <c r="B19" s="71">
        <v>11</v>
      </c>
    </row>
    <row r="20" spans="1:2" x14ac:dyDescent="0.35">
      <c r="A20" s="71" t="s">
        <v>349</v>
      </c>
      <c r="B20" s="71">
        <v>8</v>
      </c>
    </row>
    <row r="21" spans="1:2" x14ac:dyDescent="0.35">
      <c r="A21" s="71" t="s">
        <v>230</v>
      </c>
      <c r="B21" s="71">
        <v>8</v>
      </c>
    </row>
    <row r="22" spans="1:2" x14ac:dyDescent="0.35">
      <c r="A22" s="71" t="s">
        <v>222</v>
      </c>
      <c r="B22" s="71">
        <v>7</v>
      </c>
    </row>
    <row r="23" spans="1:2" x14ac:dyDescent="0.35">
      <c r="A23" s="71" t="s">
        <v>346</v>
      </c>
      <c r="B23" s="71">
        <v>7</v>
      </c>
    </row>
    <row r="24" spans="1:2" x14ac:dyDescent="0.35">
      <c r="A24" s="71" t="s">
        <v>221</v>
      </c>
      <c r="B24" s="71">
        <v>6</v>
      </c>
    </row>
    <row r="27" spans="1:2" ht="14.5" customHeight="1" x14ac:dyDescent="0.35">
      <c r="A27" s="13" t="s">
        <v>4028</v>
      </c>
      <c r="B27" s="13" t="s">
        <v>4024</v>
      </c>
    </row>
    <row r="28" spans="1:2" x14ac:dyDescent="0.35">
      <c r="A28" s="71" t="s">
        <v>233</v>
      </c>
      <c r="B28" s="71">
        <v>27</v>
      </c>
    </row>
    <row r="29" spans="1:2" x14ac:dyDescent="0.35">
      <c r="A29" s="71" t="s">
        <v>4029</v>
      </c>
      <c r="B29" s="71">
        <v>14</v>
      </c>
    </row>
    <row r="30" spans="1:2" x14ac:dyDescent="0.35">
      <c r="A30" s="71" t="s">
        <v>1611</v>
      </c>
      <c r="B30" s="71">
        <v>13</v>
      </c>
    </row>
    <row r="31" spans="1:2" x14ac:dyDescent="0.35">
      <c r="A31" s="71" t="s">
        <v>4030</v>
      </c>
      <c r="B31" s="71">
        <v>11</v>
      </c>
    </row>
    <row r="32" spans="1:2" x14ac:dyDescent="0.35">
      <c r="A32" s="71" t="s">
        <v>4031</v>
      </c>
      <c r="B32" s="71">
        <v>11</v>
      </c>
    </row>
    <row r="33" spans="1:2" x14ac:dyDescent="0.35">
      <c r="A33" s="71" t="s">
        <v>4032</v>
      </c>
      <c r="B33" s="71">
        <v>11</v>
      </c>
    </row>
    <row r="34" spans="1:2" x14ac:dyDescent="0.35">
      <c r="A34" s="71" t="s">
        <v>4033</v>
      </c>
      <c r="B34" s="71">
        <v>11</v>
      </c>
    </row>
    <row r="35" spans="1:2" x14ac:dyDescent="0.35">
      <c r="A35" s="71" t="s">
        <v>4034</v>
      </c>
      <c r="B35" s="71">
        <v>7</v>
      </c>
    </row>
    <row r="36" spans="1:2" x14ac:dyDescent="0.35">
      <c r="A36" s="71" t="s">
        <v>1636</v>
      </c>
      <c r="B36" s="71">
        <v>5</v>
      </c>
    </row>
    <row r="37" spans="1:2" x14ac:dyDescent="0.35">
      <c r="A37" s="71" t="s">
        <v>234</v>
      </c>
      <c r="B37" s="71">
        <v>4</v>
      </c>
    </row>
    <row r="40" spans="1:2" ht="14.5" customHeight="1" x14ac:dyDescent="0.35">
      <c r="A40" s="13" t="s">
        <v>4036</v>
      </c>
      <c r="B40" s="13" t="s">
        <v>4024</v>
      </c>
    </row>
    <row r="41" spans="1:2" x14ac:dyDescent="0.35">
      <c r="A41" s="77" t="s">
        <v>4037</v>
      </c>
      <c r="B41" s="77">
        <v>71</v>
      </c>
    </row>
    <row r="42" spans="1:2" x14ac:dyDescent="0.35">
      <c r="A42" s="77" t="s">
        <v>4038</v>
      </c>
      <c r="B42" s="77">
        <v>15</v>
      </c>
    </row>
    <row r="43" spans="1:2" x14ac:dyDescent="0.35">
      <c r="A43" s="77" t="s">
        <v>4039</v>
      </c>
      <c r="B43" s="77">
        <v>2</v>
      </c>
    </row>
    <row r="44" spans="1:2" x14ac:dyDescent="0.35">
      <c r="A44" s="77" t="s">
        <v>4040</v>
      </c>
      <c r="B44" s="77">
        <v>3855</v>
      </c>
    </row>
    <row r="45" spans="1:2" x14ac:dyDescent="0.35">
      <c r="A45" s="77" t="s">
        <v>4041</v>
      </c>
      <c r="B45" s="77">
        <v>3943</v>
      </c>
    </row>
    <row r="46" spans="1:2" x14ac:dyDescent="0.35">
      <c r="A46" s="77" t="s">
        <v>4034</v>
      </c>
      <c r="B46" s="77">
        <v>293</v>
      </c>
    </row>
    <row r="47" spans="1:2" x14ac:dyDescent="0.35">
      <c r="A47" s="77" t="s">
        <v>4029</v>
      </c>
      <c r="B47" s="77">
        <v>278</v>
      </c>
    </row>
    <row r="48" spans="1:2" x14ac:dyDescent="0.35">
      <c r="A48" s="77" t="s">
        <v>233</v>
      </c>
      <c r="B48" s="77">
        <v>253</v>
      </c>
    </row>
    <row r="49" spans="1:2" x14ac:dyDescent="0.35">
      <c r="A49" s="77" t="s">
        <v>4042</v>
      </c>
      <c r="B49" s="77">
        <v>157</v>
      </c>
    </row>
    <row r="50" spans="1:2" x14ac:dyDescent="0.35">
      <c r="A50" s="77" t="s">
        <v>4043</v>
      </c>
      <c r="B50" s="77">
        <v>61</v>
      </c>
    </row>
    <row r="53" spans="1:2" ht="14.5" customHeight="1" x14ac:dyDescent="0.35">
      <c r="A53" s="13" t="s">
        <v>4045</v>
      </c>
      <c r="B53" s="13" t="s">
        <v>4024</v>
      </c>
    </row>
    <row r="54" spans="1:2" x14ac:dyDescent="0.35">
      <c r="A54" s="77" t="s">
        <v>4046</v>
      </c>
      <c r="B54" s="77">
        <v>232</v>
      </c>
    </row>
    <row r="55" spans="1:2" x14ac:dyDescent="0.35">
      <c r="A55" s="77" t="s">
        <v>4047</v>
      </c>
      <c r="B55" s="77">
        <v>198</v>
      </c>
    </row>
    <row r="56" spans="1:2" x14ac:dyDescent="0.35">
      <c r="A56" s="77" t="s">
        <v>4048</v>
      </c>
      <c r="B56" s="77">
        <v>131</v>
      </c>
    </row>
    <row r="57" spans="1:2" x14ac:dyDescent="0.35">
      <c r="A57" s="77" t="s">
        <v>4049</v>
      </c>
      <c r="B57" s="77">
        <v>34</v>
      </c>
    </row>
    <row r="58" spans="1:2" x14ac:dyDescent="0.35">
      <c r="A58" s="77" t="s">
        <v>4050</v>
      </c>
      <c r="B58" s="77">
        <v>33</v>
      </c>
    </row>
    <row r="59" spans="1:2" x14ac:dyDescent="0.35">
      <c r="A59" s="77" t="s">
        <v>4051</v>
      </c>
      <c r="B59" s="77">
        <v>28</v>
      </c>
    </row>
    <row r="60" spans="1:2" x14ac:dyDescent="0.35">
      <c r="A60" s="77" t="s">
        <v>4052</v>
      </c>
      <c r="B60" s="77">
        <v>21</v>
      </c>
    </row>
    <row r="61" spans="1:2" x14ac:dyDescent="0.35">
      <c r="A61" s="77" t="s">
        <v>4053</v>
      </c>
      <c r="B61" s="77">
        <v>16</v>
      </c>
    </row>
    <row r="62" spans="1:2" x14ac:dyDescent="0.35">
      <c r="A62" s="77" t="s">
        <v>4054</v>
      </c>
      <c r="B62" s="77">
        <v>16</v>
      </c>
    </row>
    <row r="63" spans="1:2" x14ac:dyDescent="0.35">
      <c r="A63" s="77" t="s">
        <v>4055</v>
      </c>
      <c r="B63" s="77">
        <v>14</v>
      </c>
    </row>
    <row r="66" spans="1:2" ht="14.5" customHeight="1" x14ac:dyDescent="0.35">
      <c r="A66" s="13" t="s">
        <v>4057</v>
      </c>
      <c r="B66" s="13" t="s">
        <v>4024</v>
      </c>
    </row>
    <row r="67" spans="1:2" x14ac:dyDescent="0.35">
      <c r="A67" s="71" t="s">
        <v>1072</v>
      </c>
      <c r="B67" s="71">
        <v>2</v>
      </c>
    </row>
    <row r="68" spans="1:2" x14ac:dyDescent="0.35">
      <c r="A68" s="71" t="s">
        <v>1104</v>
      </c>
      <c r="B68" s="71">
        <v>1</v>
      </c>
    </row>
    <row r="69" spans="1:2" x14ac:dyDescent="0.35">
      <c r="A69" s="71" t="s">
        <v>1101</v>
      </c>
      <c r="B69" s="71">
        <v>1</v>
      </c>
    </row>
    <row r="70" spans="1:2" x14ac:dyDescent="0.35">
      <c r="A70" s="71" t="s">
        <v>1100</v>
      </c>
      <c r="B70" s="71">
        <v>1</v>
      </c>
    </row>
    <row r="71" spans="1:2" x14ac:dyDescent="0.35">
      <c r="A71" s="71" t="s">
        <v>1099</v>
      </c>
      <c r="B71" s="71">
        <v>1</v>
      </c>
    </row>
    <row r="72" spans="1:2" x14ac:dyDescent="0.35">
      <c r="A72" s="71" t="s">
        <v>342</v>
      </c>
      <c r="B72" s="71">
        <v>1</v>
      </c>
    </row>
    <row r="73" spans="1:2" x14ac:dyDescent="0.35">
      <c r="A73" s="71" t="s">
        <v>1093</v>
      </c>
      <c r="B73" s="71">
        <v>1</v>
      </c>
    </row>
    <row r="74" spans="1:2" x14ac:dyDescent="0.35">
      <c r="A74" s="71" t="s">
        <v>1092</v>
      </c>
      <c r="B74" s="71">
        <v>1</v>
      </c>
    </row>
    <row r="75" spans="1:2" x14ac:dyDescent="0.35">
      <c r="A75" s="71" t="s">
        <v>1091</v>
      </c>
      <c r="B75" s="71">
        <v>1</v>
      </c>
    </row>
    <row r="76" spans="1:2" x14ac:dyDescent="0.35">
      <c r="A76" s="71" t="s">
        <v>1090</v>
      </c>
      <c r="B76" s="71">
        <v>1</v>
      </c>
    </row>
    <row r="79" spans="1:2" ht="14.5" customHeight="1" x14ac:dyDescent="0.35">
      <c r="A79" s="13" t="s">
        <v>4058</v>
      </c>
      <c r="B79" s="13" t="s">
        <v>4024</v>
      </c>
    </row>
    <row r="80" spans="1:2" x14ac:dyDescent="0.35">
      <c r="A80" s="71" t="s">
        <v>218</v>
      </c>
      <c r="B80" s="71">
        <v>14</v>
      </c>
    </row>
    <row r="81" spans="1:2" x14ac:dyDescent="0.35">
      <c r="A81" s="71" t="s">
        <v>1069</v>
      </c>
      <c r="B81" s="71">
        <v>11</v>
      </c>
    </row>
    <row r="82" spans="1:2" x14ac:dyDescent="0.35">
      <c r="A82" s="71" t="s">
        <v>936</v>
      </c>
      <c r="B82" s="71">
        <v>4</v>
      </c>
    </row>
    <row r="83" spans="1:2" x14ac:dyDescent="0.35">
      <c r="A83" s="71" t="s">
        <v>1095</v>
      </c>
      <c r="B83" s="71">
        <v>4</v>
      </c>
    </row>
    <row r="84" spans="1:2" x14ac:dyDescent="0.35">
      <c r="A84" s="71" t="s">
        <v>979</v>
      </c>
      <c r="B84" s="71">
        <v>4</v>
      </c>
    </row>
    <row r="85" spans="1:2" x14ac:dyDescent="0.35">
      <c r="A85" s="71" t="s">
        <v>343</v>
      </c>
      <c r="B85" s="71">
        <v>4</v>
      </c>
    </row>
    <row r="86" spans="1:2" x14ac:dyDescent="0.35">
      <c r="A86" s="71" t="s">
        <v>952</v>
      </c>
      <c r="B86" s="71">
        <v>3</v>
      </c>
    </row>
    <row r="87" spans="1:2" x14ac:dyDescent="0.35">
      <c r="A87" s="71" t="s">
        <v>1068</v>
      </c>
      <c r="B87" s="71">
        <v>3</v>
      </c>
    </row>
    <row r="88" spans="1:2" x14ac:dyDescent="0.35">
      <c r="A88" s="71" t="s">
        <v>1081</v>
      </c>
      <c r="B88" s="71">
        <v>3</v>
      </c>
    </row>
    <row r="89" spans="1:2" x14ac:dyDescent="0.35">
      <c r="A89" s="71" t="s">
        <v>1057</v>
      </c>
      <c r="B89" s="71">
        <v>2</v>
      </c>
    </row>
    <row r="92" spans="1:2" ht="14.5" customHeight="1" x14ac:dyDescent="0.35">
      <c r="A92" s="13" t="s">
        <v>4061</v>
      </c>
      <c r="B92" s="13" t="s">
        <v>4024</v>
      </c>
    </row>
    <row r="93" spans="1:2" x14ac:dyDescent="0.35">
      <c r="A93" s="112" t="s">
        <v>1005</v>
      </c>
      <c r="B93" s="71">
        <v>2611031</v>
      </c>
    </row>
    <row r="94" spans="1:2" x14ac:dyDescent="0.35">
      <c r="A94" s="112" t="s">
        <v>215</v>
      </c>
      <c r="B94" s="71">
        <v>1709402</v>
      </c>
    </row>
    <row r="95" spans="1:2" x14ac:dyDescent="0.35">
      <c r="A95" s="112" t="s">
        <v>216</v>
      </c>
      <c r="B95" s="71">
        <v>1435805</v>
      </c>
    </row>
    <row r="96" spans="1:2" x14ac:dyDescent="0.35">
      <c r="A96" s="112" t="s">
        <v>340</v>
      </c>
      <c r="B96" s="71">
        <v>1026255</v>
      </c>
    </row>
    <row r="97" spans="1:2" x14ac:dyDescent="0.35">
      <c r="A97" s="112" t="s">
        <v>1021</v>
      </c>
      <c r="B97" s="71">
        <v>1016693</v>
      </c>
    </row>
    <row r="98" spans="1:2" x14ac:dyDescent="0.35">
      <c r="A98" s="112" t="s">
        <v>1047</v>
      </c>
      <c r="B98" s="71">
        <v>784385</v>
      </c>
    </row>
    <row r="99" spans="1:2" x14ac:dyDescent="0.35">
      <c r="A99" s="112" t="s">
        <v>1055</v>
      </c>
      <c r="B99" s="71">
        <v>714964</v>
      </c>
    </row>
    <row r="100" spans="1:2" x14ac:dyDescent="0.35">
      <c r="A100" s="112" t="s">
        <v>967</v>
      </c>
      <c r="B100" s="71">
        <v>549156</v>
      </c>
    </row>
    <row r="101" spans="1:2" x14ac:dyDescent="0.35">
      <c r="A101" s="112" t="s">
        <v>1097</v>
      </c>
      <c r="B101" s="71">
        <v>467019</v>
      </c>
    </row>
    <row r="102" spans="1:2" x14ac:dyDescent="0.35">
      <c r="A102" s="112" t="s">
        <v>917</v>
      </c>
      <c r="B102" s="71">
        <v>403893</v>
      </c>
    </row>
  </sheetData>
  <hyperlinks>
    <hyperlink ref="A2" r:id="rId1"/>
    <hyperlink ref="A3" r:id="rId2"/>
    <hyperlink ref="A4" r:id="rId3"/>
    <hyperlink ref="A5" r:id="rId4"/>
    <hyperlink ref="A6" r:id="rId5"/>
    <hyperlink ref="A7" r:id="rId6" display="https://redir.lomadee.com/v2/direct/aHR0cDovL3d3dy5mYXN0c2hvcC5jb20uYnIvbG9qYS9zYW1zdW5nLWdhbGF4eS1hNS1kdW9zLWRvdXJhZG8tMTYtZ2Itc20tYTUxMC1mYXN0P3BhcnRuZXI9cGFyY2Vpcm8tbG9tYWRlZSZ1dG1fc291cmNlPWFmZl9sb21hZGVlJnV0bV9tZWRpdW09YWZmJnV0bV9jYW1wYWlnbj1ORCZ1dG1fY29udGVudD1ORCZ1dG1fdGVybT1TR0E1MTBEUkRfUFJEJmNtX21tYz1hZmZfbG9tYWRlZS1fLU5ELV8tTkQtXy1TR0E1MTBEUkRfUFJE/35737736/9147"/>
    <hyperlink ref="A8" r:id="rId7"/>
    <hyperlink ref="A9" r:id="rId8"/>
    <hyperlink ref="A10" r:id="rId9"/>
    <hyperlink ref="A11" r:id="rId10"/>
  </hyperlinks>
  <pageMargins left="0.7" right="0.7" top="0.75" bottom="0.75" header="0.3" footer="0.3"/>
  <tableParts count="8">
    <tablePart r:id="rId11"/>
    <tablePart r:id="rId12"/>
    <tablePart r:id="rId13"/>
    <tablePart r:id="rId14"/>
    <tablePart r:id="rId15"/>
    <tablePart r:id="rId16"/>
    <tablePart r:id="rId17"/>
    <tablePart r:id="rId1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DCB073B-9613-4DB8-ACEA-6407E85F3F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Edges</vt:lpstr>
      <vt:lpstr>Vertices</vt:lpstr>
      <vt:lpstr>Do Not Delete</vt:lpstr>
      <vt:lpstr>Groups</vt:lpstr>
      <vt:lpstr>Group Vertices</vt:lpstr>
      <vt:lpstr>Overall Metrics</vt:lpstr>
      <vt:lpstr>Misc</vt:lpstr>
      <vt:lpstr>Twitter Search Ntwrk Top Items</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Kumar</dc:creator>
  <cp:lastModifiedBy>Amit Kumar</cp:lastModifiedBy>
  <dcterms:created xsi:type="dcterms:W3CDTF">2008-01-30T00:41:58Z</dcterms:created>
  <dcterms:modified xsi:type="dcterms:W3CDTF">2017-04-08T09:39:25Z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