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Yakov\Downloads\"/>
    </mc:Choice>
  </mc:AlternateContent>
  <xr:revisionPtr revIDLastSave="0" documentId="13_ncr:1_{F2B60457-59D7-4D66-A84C-4F0C90B800F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Интерполяция Лагранжа" sheetId="1" r:id="rId1"/>
    <sheet name="Интерполяция кубическими сплайн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2" l="1"/>
  <c r="D5" i="2"/>
  <c r="C5" i="2"/>
  <c r="B5" i="2"/>
  <c r="C5" i="1"/>
  <c r="D5" i="1"/>
  <c r="B5" i="1"/>
  <c r="B7" i="1" l="1"/>
  <c r="H3" i="2"/>
  <c r="H5" i="2"/>
  <c r="H1" i="2"/>
  <c r="H10" i="2" l="1"/>
  <c r="H9" i="2" s="1"/>
  <c r="K1" i="2"/>
  <c r="H4" i="2"/>
  <c r="K5" i="2" l="1"/>
  <c r="K3" i="2" l="1"/>
  <c r="K7" i="2" s="1"/>
  <c r="K2" i="2"/>
  <c r="K6" i="2"/>
  <c r="K9" i="2" s="1"/>
</calcChain>
</file>

<file path=xl/sharedStrings.xml><?xml version="1.0" encoding="utf-8"?>
<sst xmlns="http://schemas.openxmlformats.org/spreadsheetml/2006/main" count="27" uniqueCount="22">
  <si>
    <t>x</t>
  </si>
  <si>
    <t>F(x)</t>
  </si>
  <si>
    <t>F(x)=</t>
  </si>
  <si>
    <t>a=</t>
  </si>
  <si>
    <t>i</t>
  </si>
  <si>
    <r>
      <t>L</t>
    </r>
    <r>
      <rPr>
        <sz val="8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>(x)=</t>
    </r>
  </si>
  <si>
    <t>h=</t>
  </si>
  <si>
    <t>a1=</t>
  </si>
  <si>
    <t>a2=</t>
  </si>
  <si>
    <t>a3=</t>
  </si>
  <si>
    <t>C0=C3=0</t>
  </si>
  <si>
    <t>C2=</t>
  </si>
  <si>
    <t>C1=</t>
  </si>
  <si>
    <t>D1=</t>
  </si>
  <si>
    <t>D2=</t>
  </si>
  <si>
    <t>D3=</t>
  </si>
  <si>
    <t>B1=</t>
  </si>
  <si>
    <t>B2=</t>
  </si>
  <si>
    <t>B3=</t>
  </si>
  <si>
    <t>S(x)=</t>
  </si>
  <si>
    <t>x=</t>
  </si>
  <si>
    <t>(lnx)^(11/5)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</si>
</sst>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0" borderId="1" xfId="0" applyBorder="1"/>
    <xf numFmtId="2" fontId="0" fillId="0" borderId="1" xfId="0" applyNumberFormat="1" applyBorder="1"/>
    <xf numFmtId="1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40" zoomScaleNormal="140" workbookViewId="0">
      <selection activeCell="B7" sqref="B7"/>
    </sheetView>
  </sheetViews>
  <sheetFormatPr defaultRowHeight="14.4" x14ac:dyDescent="0.3"/>
  <sheetData>
    <row r="1" spans="1:5" x14ac:dyDescent="0.3">
      <c r="A1" t="s">
        <v>2</v>
      </c>
      <c r="B1" t="s">
        <v>21</v>
      </c>
      <c r="D1" t="s">
        <v>3</v>
      </c>
      <c r="E1">
        <v>4.5</v>
      </c>
    </row>
    <row r="3" spans="1:5" x14ac:dyDescent="0.3">
      <c r="A3" s="3" t="s">
        <v>4</v>
      </c>
      <c r="B3" s="3">
        <v>0</v>
      </c>
      <c r="C3" s="3">
        <v>1</v>
      </c>
      <c r="D3" s="3">
        <v>2</v>
      </c>
    </row>
    <row r="4" spans="1:5" x14ac:dyDescent="0.3">
      <c r="A4" s="3" t="s">
        <v>0</v>
      </c>
      <c r="B4" s="3">
        <v>2</v>
      </c>
      <c r="C4" s="3">
        <v>4</v>
      </c>
      <c r="D4" s="3">
        <v>6</v>
      </c>
    </row>
    <row r="5" spans="1:5" x14ac:dyDescent="0.3">
      <c r="A5" s="3" t="s">
        <v>1</v>
      </c>
      <c r="B5" s="3">
        <f>LN(B4)^(11/5)</f>
        <v>0.44649439797195734</v>
      </c>
      <c r="C5" s="3">
        <f t="shared" ref="C5:D5" si="0">LN(C4)^(11/5)</f>
        <v>2.0515495218631159</v>
      </c>
      <c r="D5" s="3">
        <f t="shared" si="0"/>
        <v>3.607574914324716</v>
      </c>
    </row>
    <row r="7" spans="1:5" x14ac:dyDescent="0.3">
      <c r="A7" t="s">
        <v>5</v>
      </c>
      <c r="B7">
        <f>B5*((E1-C4)*(E1-D4))/((B4-C4)*(B4-D4))+C5*((E1-B4)*(E1-D4))/((C4-B4)*(C4-D4))+D5*((E1-B4)*(E1-C4))/((D4-B4)*(D4-C4))</f>
        <v>2.445152407300037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BA512-F2AA-46C3-8CE2-1385AE74943C}">
  <dimension ref="A1:K10"/>
  <sheetViews>
    <sheetView tabSelected="1" zoomScale="120" zoomScaleNormal="85" workbookViewId="0">
      <selection activeCell="K9" sqref="K9"/>
    </sheetView>
  </sheetViews>
  <sheetFormatPr defaultRowHeight="14.4" x14ac:dyDescent="0.3"/>
  <cols>
    <col min="2" max="5" width="9.6640625" bestFit="1" customWidth="1"/>
    <col min="10" max="10" width="23.6640625" bestFit="1" customWidth="1"/>
    <col min="18" max="18" width="12.6640625" bestFit="1" customWidth="1"/>
  </cols>
  <sheetData>
    <row r="1" spans="1:11" x14ac:dyDescent="0.3">
      <c r="A1" t="s">
        <v>2</v>
      </c>
      <c r="B1" t="s">
        <v>21</v>
      </c>
      <c r="G1" t="s">
        <v>6</v>
      </c>
      <c r="H1">
        <f>C4-B4</f>
        <v>2</v>
      </c>
      <c r="J1" t="s">
        <v>13</v>
      </c>
      <c r="K1">
        <f>N14/(3*H1)</f>
        <v>0</v>
      </c>
    </row>
    <row r="2" spans="1:11" x14ac:dyDescent="0.3">
      <c r="J2" t="s">
        <v>14</v>
      </c>
      <c r="K2">
        <f>(N13-N14)/(3*H1)</f>
        <v>0</v>
      </c>
    </row>
    <row r="3" spans="1:11" x14ac:dyDescent="0.3">
      <c r="A3" s="3" t="s">
        <v>4</v>
      </c>
      <c r="B3" s="3">
        <v>0</v>
      </c>
      <c r="C3" s="3">
        <v>1</v>
      </c>
      <c r="D3" s="3">
        <v>2</v>
      </c>
      <c r="E3" s="5">
        <v>3</v>
      </c>
      <c r="G3" t="s">
        <v>7</v>
      </c>
      <c r="H3" s="1">
        <f>C5</f>
        <v>2.0515495218631159</v>
      </c>
      <c r="J3" t="s">
        <v>15</v>
      </c>
      <c r="K3">
        <f>(0-N13)/(3*H1)</f>
        <v>0</v>
      </c>
    </row>
    <row r="4" spans="1:11" x14ac:dyDescent="0.3">
      <c r="A4" s="3" t="s">
        <v>0</v>
      </c>
      <c r="B4" s="3">
        <v>2</v>
      </c>
      <c r="C4" s="3">
        <v>4</v>
      </c>
      <c r="D4" s="3">
        <v>6</v>
      </c>
      <c r="E4" s="3">
        <v>8</v>
      </c>
      <c r="G4" t="s">
        <v>8</v>
      </c>
      <c r="H4" s="1">
        <f>D5</f>
        <v>3.607574914324716</v>
      </c>
    </row>
    <row r="5" spans="1:11" x14ac:dyDescent="0.3">
      <c r="A5" s="3" t="s">
        <v>1</v>
      </c>
      <c r="B5" s="4">
        <f>LN(B4)^(11/5)</f>
        <v>0.44649439797195734</v>
      </c>
      <c r="C5" s="4">
        <f t="shared" ref="C5:E5" si="0">LN(C4)^(11/5)</f>
        <v>2.0515495218631159</v>
      </c>
      <c r="D5" s="4">
        <f t="shared" si="0"/>
        <v>3.607574914324716</v>
      </c>
      <c r="E5" s="4">
        <f t="shared" si="0"/>
        <v>5.0059069732680408</v>
      </c>
      <c r="G5" t="s">
        <v>9</v>
      </c>
      <c r="H5" s="1">
        <f>E5</f>
        <v>5.0059069732680408</v>
      </c>
      <c r="J5" t="s">
        <v>16</v>
      </c>
      <c r="K5">
        <f>(C5-B5)/H1+H1*N14-H1^2*K1</f>
        <v>0.80252756194557928</v>
      </c>
    </row>
    <row r="6" spans="1:11" x14ac:dyDescent="0.3">
      <c r="J6" t="s">
        <v>17</v>
      </c>
      <c r="K6">
        <f>(D5-C5)/H1+H1*N13-H1^2*K2</f>
        <v>0.77801269623080005</v>
      </c>
    </row>
    <row r="7" spans="1:11" x14ac:dyDescent="0.3">
      <c r="G7" t="s">
        <v>10</v>
      </c>
      <c r="J7" t="s">
        <v>18</v>
      </c>
      <c r="K7">
        <f>(E5-D5)/H1+H1*0-H1^2*K3</f>
        <v>0.6991660294716624</v>
      </c>
    </row>
    <row r="9" spans="1:11" x14ac:dyDescent="0.3">
      <c r="B9" t="s">
        <v>20</v>
      </c>
      <c r="C9" s="2">
        <v>4.5</v>
      </c>
      <c r="G9" t="s">
        <v>11</v>
      </c>
      <c r="H9">
        <f>((D5-C5)/H1-(C5-B5)/H1)-4*H10</f>
        <v>-1.9391453421451425E-2</v>
      </c>
      <c r="J9" t="s">
        <v>19</v>
      </c>
      <c r="K9" s="1">
        <f>IF(AND(C9&gt;=B4,C9&lt;=C4),H3+K5*(C9-C4)+N14*(C9-C4)^2+K1*(C9-C4)^3,IF(AND(C9&gt;=C4,C9&lt;=D4),H4+K6*(C9-D4)+N13*(C9-D4)^2+K2*(C9-D4)^3,IF(AND(C9&gt;=D4,C9&lt;=E4),H5+K7*(C9-E4)+N16*(C9-E4)^2+K3*(C9-E4)^3)))</f>
        <v>2.4405558699785157</v>
      </c>
    </row>
    <row r="10" spans="1:11" x14ac:dyDescent="0.3">
      <c r="G10" t="s">
        <v>12</v>
      </c>
      <c r="H10">
        <f>((((E5-D5)/H1-(D5-C5)/H1)-4*((D5-C5)/H1-(C5-B5)/H1))*-1)/15</f>
        <v>-1.280853073331952E-3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Интерполяция Лагранжа</vt:lpstr>
      <vt:lpstr>Интерполяция кубическими сплайн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Макейчик Яков</cp:lastModifiedBy>
  <dcterms:created xsi:type="dcterms:W3CDTF">2015-06-05T18:17:20Z</dcterms:created>
  <dcterms:modified xsi:type="dcterms:W3CDTF">2023-12-15T06:27:11Z</dcterms:modified>
</cp:coreProperties>
</file>