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Krseovapfl10.ey.net\10sl0003\DataDelivery\Intern\이지원\분석 요청\셀트리온헬스케어\정합성검증\"/>
    </mc:Choice>
  </mc:AlternateContent>
  <xr:revisionPtr revIDLastSave="0" documentId="13_ncr:1_{7007C0A8-4060-44DE-AFD2-5B5FD0DB39E8}" xr6:coauthVersionLast="46" xr6:coauthVersionMax="46" xr10:uidLastSave="{00000000-0000-0000-0000-000000000000}"/>
  <bookViews>
    <workbookView xWindow="-108" yWindow="-108" windowWidth="22080" windowHeight="13176" xr2:uid="{00000000-000D-0000-FFFF-FFFF00000000}"/>
  </bookViews>
  <sheets>
    <sheet name="정합성검증_CY" sheetId="1" r:id="rId1"/>
    <sheet name="TB_CY" sheetId="6" r:id="rId2"/>
    <sheet name="JE계정별금액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7" i="6" l="1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" i="1"/>
  <c r="G4" i="1"/>
  <c r="G11" i="1"/>
  <c r="G12" i="1"/>
  <c r="G19" i="1"/>
  <c r="G20" i="1"/>
  <c r="G27" i="1"/>
  <c r="G28" i="1"/>
  <c r="G35" i="1"/>
  <c r="G36" i="1"/>
  <c r="G43" i="1"/>
  <c r="G44" i="1"/>
  <c r="G51" i="1"/>
  <c r="G52" i="1"/>
  <c r="G59" i="1"/>
  <c r="G60" i="1"/>
  <c r="G67" i="1"/>
  <c r="G68" i="1"/>
  <c r="G75" i="1"/>
  <c r="G76" i="1"/>
  <c r="G83" i="1"/>
  <c r="G84" i="1"/>
  <c r="G91" i="1"/>
  <c r="G92" i="1"/>
  <c r="G99" i="1"/>
  <c r="G100" i="1"/>
  <c r="G107" i="1"/>
  <c r="G108" i="1"/>
  <c r="G115" i="1"/>
  <c r="G116" i="1"/>
  <c r="G123" i="1"/>
  <c r="G124" i="1"/>
  <c r="G131" i="1"/>
  <c r="G132" i="1"/>
  <c r="G139" i="1"/>
  <c r="G140" i="1"/>
  <c r="G147" i="1"/>
  <c r="G148" i="1"/>
  <c r="G155" i="1"/>
  <c r="G156" i="1"/>
  <c r="G163" i="1"/>
  <c r="G164" i="1"/>
  <c r="G171" i="1"/>
  <c r="G172" i="1"/>
  <c r="G179" i="1"/>
  <c r="G180" i="1"/>
  <c r="G187" i="1"/>
  <c r="G188" i="1"/>
  <c r="G195" i="1"/>
  <c r="G196" i="1"/>
  <c r="G203" i="1"/>
  <c r="G204" i="1"/>
  <c r="G211" i="1"/>
  <c r="G212" i="1"/>
  <c r="G219" i="1"/>
  <c r="G220" i="1"/>
  <c r="G227" i="1"/>
  <c r="G228" i="1"/>
  <c r="G235" i="1"/>
  <c r="G236" i="1"/>
  <c r="G243" i="1"/>
  <c r="G244" i="1"/>
  <c r="G251" i="1"/>
  <c r="G252" i="1"/>
  <c r="G259" i="1"/>
  <c r="G260" i="1"/>
  <c r="G267" i="1"/>
  <c r="G268" i="1"/>
  <c r="G276" i="1"/>
  <c r="G284" i="1"/>
  <c r="G292" i="1"/>
  <c r="G300" i="1"/>
  <c r="F2" i="1"/>
  <c r="G2" i="1" s="1"/>
  <c r="F3" i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F60" i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F76" i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F108" i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F116" i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F124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F132" i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F140" i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F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F164" i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F180" i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F188" i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F212" i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F228" i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F236" i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F244" i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F252" i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F260" i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F268" i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</calcChain>
</file>

<file path=xl/sharedStrings.xml><?xml version="1.0" encoding="utf-8"?>
<sst xmlns="http://schemas.openxmlformats.org/spreadsheetml/2006/main" count="1547" uniqueCount="623">
  <si>
    <t>원장계정</t>
  </si>
  <si>
    <t>이름</t>
  </si>
  <si>
    <t>차변</t>
  </si>
  <si>
    <t>대변</t>
  </si>
  <si>
    <t>11010102</t>
  </si>
  <si>
    <t>현금_외화</t>
  </si>
  <si>
    <t>11010199</t>
  </si>
  <si>
    <t>외화현금평가</t>
  </si>
  <si>
    <t>11010201</t>
  </si>
  <si>
    <t>보통예금</t>
  </si>
  <si>
    <t>11019801</t>
  </si>
  <si>
    <t>기타제예금</t>
  </si>
  <si>
    <t>11019802</t>
  </si>
  <si>
    <t>외화예금</t>
  </si>
  <si>
    <t>11019851</t>
  </si>
  <si>
    <t>외화예금평가_산업(USD)0729</t>
  </si>
  <si>
    <t>11019852</t>
  </si>
  <si>
    <t>외화예금평가_신한(USD)9602</t>
  </si>
  <si>
    <t>11019853</t>
  </si>
  <si>
    <t>외화예금평가_씨티(USD)3401</t>
  </si>
  <si>
    <t>11019854</t>
  </si>
  <si>
    <t>외화예금평가_우리(USD)4598</t>
  </si>
  <si>
    <t>11019855</t>
  </si>
  <si>
    <t>외화예금평가_신한(EUR)4835</t>
  </si>
  <si>
    <t>11019856</t>
  </si>
  <si>
    <t>외화예금평가_씨티(EUR)3901</t>
  </si>
  <si>
    <t>11019857</t>
  </si>
  <si>
    <t>외화예금평가_우리(EUR)4598</t>
  </si>
  <si>
    <t>11019858</t>
  </si>
  <si>
    <t>외화예금평가_신한(USD)2589</t>
  </si>
  <si>
    <t>11019859</t>
  </si>
  <si>
    <t>외화예금평가_씨티(USD)4301</t>
  </si>
  <si>
    <t>11019860</t>
  </si>
  <si>
    <t>외화예금평가_우리(SGD)4598</t>
  </si>
  <si>
    <t>11019861</t>
  </si>
  <si>
    <t>외화예금평가_우리(JPY)4598</t>
  </si>
  <si>
    <t>11019862</t>
  </si>
  <si>
    <t>외화예금평가_우리(THB)4598</t>
  </si>
  <si>
    <t>11019863</t>
  </si>
  <si>
    <t>외화예금평가_우리(TRY)4598</t>
  </si>
  <si>
    <t>11019864</t>
  </si>
  <si>
    <t>외화예금평가_KEB하나(USD)3532</t>
  </si>
  <si>
    <t>11019865</t>
  </si>
  <si>
    <t>외화예금평가_BNP(USD)0831</t>
  </si>
  <si>
    <t>11019866</t>
  </si>
  <si>
    <t>외화예금평가_KEB하나(EUR)7467</t>
  </si>
  <si>
    <t>11019867</t>
  </si>
  <si>
    <t>외화예금평가_KEB하나(SGD)7467</t>
  </si>
  <si>
    <t>11019868</t>
  </si>
  <si>
    <t>외화예금평가_KEB하나(THB)7467</t>
  </si>
  <si>
    <t>11019869</t>
  </si>
  <si>
    <t>외화예금평가_KEB하나(CHF)7467</t>
  </si>
  <si>
    <t>11019870</t>
  </si>
  <si>
    <t>외화예금평가_KEB하나(HKD)7467</t>
  </si>
  <si>
    <t>11019871</t>
  </si>
  <si>
    <t>외화예금평가_씨티(USD)_6006</t>
  </si>
  <si>
    <t>11019872</t>
  </si>
  <si>
    <t>외화예금평가_SC(EUR)_6583</t>
  </si>
  <si>
    <t>11019875</t>
  </si>
  <si>
    <t>외화예금평가_KEB하나(AUD)7467</t>
  </si>
  <si>
    <t>11019876</t>
  </si>
  <si>
    <t>외화예금평가_산업(USD)2729</t>
  </si>
  <si>
    <t>11019877</t>
  </si>
  <si>
    <t>외화예금평가_SC(USD)6572</t>
  </si>
  <si>
    <t>11019878</t>
  </si>
  <si>
    <t>외화예금평가_유안타(USD)RP0126</t>
  </si>
  <si>
    <t>11019879</t>
  </si>
  <si>
    <t>외화예금평가_유안타(USD)RP0126 _2</t>
  </si>
  <si>
    <t>11019880</t>
  </si>
  <si>
    <t>외화예금평가_NH투자증권(USD)RP9979</t>
  </si>
  <si>
    <t>11019881</t>
  </si>
  <si>
    <t>외화예금평가_하나금융(USD)RP_001</t>
  </si>
  <si>
    <t>11019882</t>
  </si>
  <si>
    <t>외화예금평가_씨티(EUR)_6014</t>
  </si>
  <si>
    <t>11019883</t>
  </si>
  <si>
    <t>외화예금평가_KEB하나(JPY)_77467</t>
  </si>
  <si>
    <t>11019884</t>
  </si>
  <si>
    <t>외화예금평가_KEB하나(GBP)_29038</t>
  </si>
  <si>
    <t>11019885</t>
  </si>
  <si>
    <t>외화예금평가_KEB하나(CAD)_29038</t>
  </si>
  <si>
    <t>11019899</t>
  </si>
  <si>
    <t>외화예금평가_공통</t>
  </si>
  <si>
    <t>11019901</t>
  </si>
  <si>
    <t>전도금</t>
  </si>
  <si>
    <t>11020101</t>
  </si>
  <si>
    <t>단기금융상품</t>
  </si>
  <si>
    <t>11030201</t>
  </si>
  <si>
    <t>당기손익인식지정금융자산_단기</t>
  </si>
  <si>
    <t>11060101</t>
  </si>
  <si>
    <t>외상매출금</t>
  </si>
  <si>
    <t>11060198</t>
  </si>
  <si>
    <t>외상매출금_외화평가</t>
  </si>
  <si>
    <t>11060201</t>
  </si>
  <si>
    <t>현재가치할인차금_외상매출금</t>
  </si>
  <si>
    <t>11060301</t>
  </si>
  <si>
    <t>대손충당금_외상매출금</t>
  </si>
  <si>
    <t>11060501</t>
  </si>
  <si>
    <t>미수금</t>
  </si>
  <si>
    <t>11060599</t>
  </si>
  <si>
    <t>미수금_외화평가</t>
  </si>
  <si>
    <t>11060601</t>
  </si>
  <si>
    <t>대손충당금_미수금</t>
  </si>
  <si>
    <t>11060701</t>
  </si>
  <si>
    <t>미수수익_일반</t>
  </si>
  <si>
    <t>11060702</t>
  </si>
  <si>
    <t>미수수익_금융</t>
  </si>
  <si>
    <t>11060901</t>
  </si>
  <si>
    <t>단기대여금</t>
  </si>
  <si>
    <t>11060999</t>
  </si>
  <si>
    <t>단기대여금_외화평가</t>
  </si>
  <si>
    <t>11061001</t>
  </si>
  <si>
    <t>대손충당금_단기대여금</t>
  </si>
  <si>
    <t>11061101</t>
  </si>
  <si>
    <t>가지급금</t>
  </si>
  <si>
    <t>11070101</t>
  </si>
  <si>
    <t>상품_DS</t>
  </si>
  <si>
    <t>11070102</t>
  </si>
  <si>
    <t>상품_fDP</t>
  </si>
  <si>
    <t>11070103</t>
  </si>
  <si>
    <t>상품_uDP</t>
  </si>
  <si>
    <t>11070104</t>
  </si>
  <si>
    <t>상품_Kit</t>
  </si>
  <si>
    <t>11070301</t>
  </si>
  <si>
    <t>제품_fDP</t>
  </si>
  <si>
    <t>11070501</t>
  </si>
  <si>
    <t>반제품_DS</t>
  </si>
  <si>
    <t>11070502</t>
  </si>
  <si>
    <t>반제품_uDP</t>
  </si>
  <si>
    <t>11070601</t>
  </si>
  <si>
    <t>재고자산평가충당금_반제품</t>
  </si>
  <si>
    <t>11071102</t>
  </si>
  <si>
    <t>부재료_L&amp;P</t>
  </si>
  <si>
    <t>11080101</t>
  </si>
  <si>
    <t>통화선도(헤지목적)_단기파생상품자산</t>
  </si>
  <si>
    <t>11090101</t>
  </si>
  <si>
    <t>선급법인세</t>
  </si>
  <si>
    <t>11090102</t>
  </si>
  <si>
    <t>선급법인세_지방소득세</t>
  </si>
  <si>
    <t>11100101</t>
  </si>
  <si>
    <t>선급금_일반</t>
  </si>
  <si>
    <t>11100102</t>
  </si>
  <si>
    <t>선급금_학회</t>
  </si>
  <si>
    <t>11100301</t>
  </si>
  <si>
    <t>부가세선급금</t>
  </si>
  <si>
    <t>11100401</t>
  </si>
  <si>
    <t>선급비용</t>
  </si>
  <si>
    <t>11100801</t>
  </si>
  <si>
    <t>계약자산</t>
  </si>
  <si>
    <t>11109901</t>
  </si>
  <si>
    <t>단기기타자산_기타</t>
  </si>
  <si>
    <t>13010101</t>
  </si>
  <si>
    <t>지분법적용투자주식_관계기업투자</t>
  </si>
  <si>
    <t>13020101</t>
  </si>
  <si>
    <t>지분법적용투자주식_종속기업투자</t>
  </si>
  <si>
    <t>13030101</t>
  </si>
  <si>
    <t>장기성예금</t>
  </si>
  <si>
    <t>13040201</t>
  </si>
  <si>
    <t>당기손익인식지정금융자산_장기</t>
  </si>
  <si>
    <t>13070101</t>
  </si>
  <si>
    <t>장기외상매출금</t>
  </si>
  <si>
    <t>13070199</t>
  </si>
  <si>
    <t>장기외상매출금_외화평가</t>
  </si>
  <si>
    <t>13070201</t>
  </si>
  <si>
    <t>현재가치할인차금_장기외상매출금</t>
  </si>
  <si>
    <t>13070299</t>
  </si>
  <si>
    <t>현재가치할인차금_장기외상매출금_외화평가</t>
  </si>
  <si>
    <t>13070401</t>
  </si>
  <si>
    <t>장기미수금</t>
  </si>
  <si>
    <t>13070701</t>
  </si>
  <si>
    <t>장기미수수익</t>
  </si>
  <si>
    <t>13071201</t>
  </si>
  <si>
    <t>보증금</t>
  </si>
  <si>
    <t>13071299</t>
  </si>
  <si>
    <t>보증금_외화평가</t>
  </si>
  <si>
    <t>13100601</t>
  </si>
  <si>
    <t>감가상각누계액_건물</t>
  </si>
  <si>
    <t>13101601</t>
  </si>
  <si>
    <t>취득가액_비품및공기구</t>
  </si>
  <si>
    <t>13101801</t>
  </si>
  <si>
    <t>감가상각누계액_비품및공기구</t>
  </si>
  <si>
    <t>13103101</t>
  </si>
  <si>
    <t>취득가액_사용권자산_차량</t>
  </si>
  <si>
    <t>13103201</t>
  </si>
  <si>
    <t>감가상각누계액_사용권자산_차량</t>
  </si>
  <si>
    <t>13103401</t>
  </si>
  <si>
    <t>취득가액_사용권자산_건물</t>
  </si>
  <si>
    <t>13103501</t>
  </si>
  <si>
    <t>감가상각누계액_사용권자산_건물</t>
  </si>
  <si>
    <t>13109301</t>
  </si>
  <si>
    <t>취득가액_사용권자산_기타</t>
  </si>
  <si>
    <t>13109401</t>
  </si>
  <si>
    <t>감가상각누계액_사용권자산_기타</t>
  </si>
  <si>
    <t>13110301</t>
  </si>
  <si>
    <t>취득가액_소프트웨어</t>
  </si>
  <si>
    <t>13110303</t>
  </si>
  <si>
    <t>상각누계액_소프트웨어</t>
  </si>
  <si>
    <t>13110304</t>
  </si>
  <si>
    <t>손상차손누계액_소프트웨어</t>
  </si>
  <si>
    <t>13110601</t>
  </si>
  <si>
    <t>취득가액_회원권</t>
  </si>
  <si>
    <t>13110602</t>
  </si>
  <si>
    <t>손상차손누계액_회원권</t>
  </si>
  <si>
    <t>13119901</t>
  </si>
  <si>
    <t>취득가액_기타무형자산</t>
  </si>
  <si>
    <t>13119903</t>
  </si>
  <si>
    <t>상각누계액_기타무형자산</t>
  </si>
  <si>
    <t>13120101</t>
  </si>
  <si>
    <t>통화선도(헤지목적)_장기파생상품자산</t>
  </si>
  <si>
    <t>13130101</t>
  </si>
  <si>
    <t>이연법인세자산</t>
  </si>
  <si>
    <t>13140101</t>
  </si>
  <si>
    <t>장기선급금</t>
  </si>
  <si>
    <t>13149902</t>
  </si>
  <si>
    <t>장기기타자산_기타</t>
  </si>
  <si>
    <t>21010101</t>
  </si>
  <si>
    <t>단기차입금_일반</t>
  </si>
  <si>
    <t>21010199</t>
  </si>
  <si>
    <t>단기차입금_외화환산</t>
  </si>
  <si>
    <t>21011201</t>
  </si>
  <si>
    <t>유동성전환사채</t>
  </si>
  <si>
    <t>21011301</t>
  </si>
  <si>
    <t>상환할증금_유동성전환사채</t>
  </si>
  <si>
    <t>21011401</t>
  </si>
  <si>
    <t>사채할인발행차금_유동성전환사채</t>
  </si>
  <si>
    <t>21011601</t>
  </si>
  <si>
    <t>전환권조정_유동성전환사채</t>
  </si>
  <si>
    <t>21011701</t>
  </si>
  <si>
    <t>리스부채_유동</t>
  </si>
  <si>
    <t>21012301</t>
  </si>
  <si>
    <t>금융보증채무_단기</t>
  </si>
  <si>
    <t>21020101</t>
  </si>
  <si>
    <t>당기손익인식금융부채_단기파생상품(매매목적)</t>
  </si>
  <si>
    <t>21030101</t>
  </si>
  <si>
    <t>외상매입금</t>
  </si>
  <si>
    <t>21030103</t>
  </si>
  <si>
    <t>외상매입금_외화평가</t>
  </si>
  <si>
    <t>21030301</t>
  </si>
  <si>
    <t>미지급금_일반</t>
  </si>
  <si>
    <t>21030302</t>
  </si>
  <si>
    <t>미지급금_법인카드</t>
  </si>
  <si>
    <t>21030399</t>
  </si>
  <si>
    <t>미지급금_외화환산</t>
  </si>
  <si>
    <t>21030401</t>
  </si>
  <si>
    <t>미지급비용_일반</t>
  </si>
  <si>
    <t>21030402</t>
  </si>
  <si>
    <t>미지급비용_금융</t>
  </si>
  <si>
    <t>21030601</t>
  </si>
  <si>
    <t>단기이행보증금</t>
  </si>
  <si>
    <t>21030699</t>
  </si>
  <si>
    <t>단기이행보증금_외화평가</t>
  </si>
  <si>
    <t>21030701</t>
  </si>
  <si>
    <t>단기이행보증금_현재가치할인차금</t>
  </si>
  <si>
    <t>21030799</t>
  </si>
  <si>
    <t>단기이행보증금_현재가치할인차금_외화평가</t>
  </si>
  <si>
    <t>21030801</t>
  </si>
  <si>
    <t>가수금</t>
  </si>
  <si>
    <t>21038001</t>
  </si>
  <si>
    <t>기타금융부채</t>
  </si>
  <si>
    <t>21038099</t>
  </si>
  <si>
    <t>기타금융부채_외화평가</t>
  </si>
  <si>
    <t>21038101</t>
  </si>
  <si>
    <t>기타금융부채_현재가치할인차금</t>
  </si>
  <si>
    <t>21038199</t>
  </si>
  <si>
    <t>기타금융부채_현재가치할인차금_외화평가</t>
  </si>
  <si>
    <t>21050101</t>
  </si>
  <si>
    <t>통화선도(헤지목적)_단기파생상품부채</t>
  </si>
  <si>
    <t>21060101</t>
  </si>
  <si>
    <t>미지급법인세</t>
  </si>
  <si>
    <t>21070101</t>
  </si>
  <si>
    <t>선수금_일반</t>
  </si>
  <si>
    <t>21070201</t>
  </si>
  <si>
    <t>예수금_국민연금</t>
  </si>
  <si>
    <t>21070202</t>
  </si>
  <si>
    <t>예수금_건강보험</t>
  </si>
  <si>
    <t>21070203</t>
  </si>
  <si>
    <t>예수금_고용보험</t>
  </si>
  <si>
    <t>21070204</t>
  </si>
  <si>
    <t>예수금_소득세</t>
  </si>
  <si>
    <t>21070205</t>
  </si>
  <si>
    <t>예수금_지방소득세</t>
  </si>
  <si>
    <t>21070299</t>
  </si>
  <si>
    <t>예수금_기타</t>
  </si>
  <si>
    <t>21070301</t>
  </si>
  <si>
    <t>부가세예수금</t>
  </si>
  <si>
    <t>21070501</t>
  </si>
  <si>
    <t>선수수익</t>
  </si>
  <si>
    <t>21070701</t>
  </si>
  <si>
    <t>계약부채</t>
  </si>
  <si>
    <t>23011101</t>
  </si>
  <si>
    <t>전환사채</t>
  </si>
  <si>
    <t>23011301</t>
  </si>
  <si>
    <t>사채할인발행차금_전환사채</t>
  </si>
  <si>
    <t>23011501</t>
  </si>
  <si>
    <t>전환권조정_전환사채</t>
  </si>
  <si>
    <t>23011601</t>
  </si>
  <si>
    <t>리스부채_비유동</t>
  </si>
  <si>
    <t>23020101</t>
  </si>
  <si>
    <t>당기손익인식금융부채_장기파생상품(매매목적)</t>
  </si>
  <si>
    <t>23031101</t>
  </si>
  <si>
    <t>장기이행보증금</t>
  </si>
  <si>
    <t>23031199</t>
  </si>
  <si>
    <t>장기이행보증금_외화평가</t>
  </si>
  <si>
    <t>23031201</t>
  </si>
  <si>
    <t>장기이행보증금_현재가치할인차금</t>
  </si>
  <si>
    <t>23031299</t>
  </si>
  <si>
    <t>장기이행보증금_현재가치할인차금_외화평가</t>
  </si>
  <si>
    <t>23038001</t>
  </si>
  <si>
    <t>장기기타금융부채</t>
  </si>
  <si>
    <t>23038099</t>
  </si>
  <si>
    <t>장기기타금융부채_외화평가</t>
  </si>
  <si>
    <t>23038101</t>
  </si>
  <si>
    <t>장기기타금융부채_현재가치할인차금</t>
  </si>
  <si>
    <t>23038199</t>
  </si>
  <si>
    <t>장기기타금융부채_현재가치할인차금_외화평가</t>
  </si>
  <si>
    <t>23040101</t>
  </si>
  <si>
    <t>확정급여부채</t>
  </si>
  <si>
    <t>23060101</t>
  </si>
  <si>
    <t>통화선도(헤지목적)_장기파생상품부채</t>
  </si>
  <si>
    <t>23070101</t>
  </si>
  <si>
    <t>이연법인세부채</t>
  </si>
  <si>
    <t>23080101</t>
  </si>
  <si>
    <t>장기선수금_일반</t>
  </si>
  <si>
    <t>23080301</t>
  </si>
  <si>
    <t>장기선수수익</t>
  </si>
  <si>
    <t>31010101</t>
  </si>
  <si>
    <t>보통주자본금</t>
  </si>
  <si>
    <t>31020101</t>
  </si>
  <si>
    <t>주식발행초과금</t>
  </si>
  <si>
    <t>31030101</t>
  </si>
  <si>
    <t>자기주식</t>
  </si>
  <si>
    <t>31030401</t>
  </si>
  <si>
    <t>감자차손</t>
  </si>
  <si>
    <t>31030601</t>
  </si>
  <si>
    <t>주식선택권</t>
  </si>
  <si>
    <t>31040301</t>
  </si>
  <si>
    <t>현금흐름위험회피_통화선도평가이익</t>
  </si>
  <si>
    <t>31040401</t>
  </si>
  <si>
    <t>현금흐름위험회피_통화선도평가손실</t>
  </si>
  <si>
    <t>31050602</t>
  </si>
  <si>
    <t>전기이월이익잉여금</t>
  </si>
  <si>
    <t>41010111</t>
  </si>
  <si>
    <t>제품매출_uDP</t>
  </si>
  <si>
    <t>41010112</t>
  </si>
  <si>
    <t>제품매출_fDP</t>
  </si>
  <si>
    <t>41010403</t>
  </si>
  <si>
    <t>매출조정_소액차이</t>
  </si>
  <si>
    <t>41010511</t>
  </si>
  <si>
    <t>상품매출_DS</t>
  </si>
  <si>
    <t>41010512</t>
  </si>
  <si>
    <t>상품매출_uDP</t>
  </si>
  <si>
    <t>41010513</t>
  </si>
  <si>
    <t>상품매출_fDP</t>
  </si>
  <si>
    <t>41010514</t>
  </si>
  <si>
    <t>상품매출_Kit</t>
  </si>
  <si>
    <t>41010901</t>
  </si>
  <si>
    <t>용역매출_수출</t>
  </si>
  <si>
    <t>41019901</t>
  </si>
  <si>
    <t>기타매출</t>
  </si>
  <si>
    <t>42010111</t>
  </si>
  <si>
    <t>제품매출원가_uDP</t>
  </si>
  <si>
    <t>42010112</t>
  </si>
  <si>
    <t>제품매출원가_fDP</t>
  </si>
  <si>
    <t>42010195</t>
  </si>
  <si>
    <t>매출원가조정_소액차이</t>
  </si>
  <si>
    <t>42010197</t>
  </si>
  <si>
    <t>제품매출원가_인센티브</t>
  </si>
  <si>
    <t>42010198</t>
  </si>
  <si>
    <t>제품매출원가_재고평가_uDP</t>
  </si>
  <si>
    <t>42010199</t>
  </si>
  <si>
    <t>제품매출원가_재고평가_fDP</t>
  </si>
  <si>
    <t>42010211</t>
  </si>
  <si>
    <t>상품매출원가_DS</t>
  </si>
  <si>
    <t>42010212</t>
  </si>
  <si>
    <t>상품매출원가_uDP</t>
  </si>
  <si>
    <t>42010213</t>
  </si>
  <si>
    <t>상품매출원가_fDP</t>
  </si>
  <si>
    <t>42010214</t>
  </si>
  <si>
    <t>상품매출원가_Kit</t>
  </si>
  <si>
    <t>42010301</t>
  </si>
  <si>
    <t>용역매출원가</t>
  </si>
  <si>
    <t>49032532</t>
  </si>
  <si>
    <t>지급수수료_제조_CMO_F&amp;F</t>
  </si>
  <si>
    <t>49032533</t>
  </si>
  <si>
    <t>지급수수료_제조_CMO_L&amp;P</t>
  </si>
  <si>
    <t>49999999</t>
  </si>
  <si>
    <t>제조경비_집합계정</t>
  </si>
  <si>
    <t>51010101</t>
  </si>
  <si>
    <t>직원급여_기본급여</t>
  </si>
  <si>
    <t>51010103</t>
  </si>
  <si>
    <t>직원급여_제수당</t>
  </si>
  <si>
    <t>51010201</t>
  </si>
  <si>
    <t>퇴직급여</t>
  </si>
  <si>
    <t>51010301</t>
  </si>
  <si>
    <t>복리후생비_국민연금</t>
  </si>
  <si>
    <t>51010302</t>
  </si>
  <si>
    <t>복리후생비_건강/장기요양보험</t>
  </si>
  <si>
    <t>51010303</t>
  </si>
  <si>
    <t>복리후생비_고용보험</t>
  </si>
  <si>
    <t>51010304</t>
  </si>
  <si>
    <t>복리후생비_산재보험</t>
  </si>
  <si>
    <t>51010305</t>
  </si>
  <si>
    <t>복리후생비_외근업무식대</t>
  </si>
  <si>
    <t>51010306</t>
  </si>
  <si>
    <t>복리후생비_자녀학자금</t>
  </si>
  <si>
    <t>51010307</t>
  </si>
  <si>
    <t>복리후생비_회식대</t>
  </si>
  <si>
    <t>51010399</t>
  </si>
  <si>
    <t>복리후생비_기타</t>
  </si>
  <si>
    <t>51010401</t>
  </si>
  <si>
    <t>유형자산감가상각비</t>
  </si>
  <si>
    <t>51010402</t>
  </si>
  <si>
    <t>사용권자산감가상각비</t>
  </si>
  <si>
    <t>51010801</t>
  </si>
  <si>
    <t>광고선전비_학회/심포지엄/세미나</t>
  </si>
  <si>
    <t>51010802</t>
  </si>
  <si>
    <t>광고선전비_매체</t>
  </si>
  <si>
    <t>51010899</t>
  </si>
  <si>
    <t>광고선전비_기타</t>
  </si>
  <si>
    <t>51010901</t>
  </si>
  <si>
    <t>도서인쇄비_서적/논문</t>
  </si>
  <si>
    <t>51010999</t>
  </si>
  <si>
    <t>도서인쇄비_기타</t>
  </si>
  <si>
    <t>51011001</t>
  </si>
  <si>
    <t>건물관리비</t>
  </si>
  <si>
    <t>51011201</t>
  </si>
  <si>
    <t>보험료</t>
  </si>
  <si>
    <t>51011401</t>
  </si>
  <si>
    <t>소모품비_사무기기</t>
  </si>
  <si>
    <t>51011499</t>
  </si>
  <si>
    <t>소모품비_기타</t>
  </si>
  <si>
    <t>51011601</t>
  </si>
  <si>
    <t>수선비</t>
  </si>
  <si>
    <t>51011701</t>
  </si>
  <si>
    <t>여비교통비</t>
  </si>
  <si>
    <t>51011801</t>
  </si>
  <si>
    <t>해외출장비_항공료</t>
  </si>
  <si>
    <t>51011802</t>
  </si>
  <si>
    <t>해외출장비_일비</t>
  </si>
  <si>
    <t>51011803</t>
  </si>
  <si>
    <t>해외출장비_숙박비</t>
  </si>
  <si>
    <t>51011804</t>
  </si>
  <si>
    <t>해외출장비_교통비</t>
  </si>
  <si>
    <t>51011899</t>
  </si>
  <si>
    <t>해외출장비_기타</t>
  </si>
  <si>
    <t>51011901</t>
  </si>
  <si>
    <t>시험연구비</t>
  </si>
  <si>
    <t>51012001</t>
  </si>
  <si>
    <t>교육훈련비_세미나</t>
  </si>
  <si>
    <t>51012002</t>
  </si>
  <si>
    <t>교육훈련비_어학</t>
  </si>
  <si>
    <t>51012003</t>
  </si>
  <si>
    <t>교육훈련비_외부교육</t>
  </si>
  <si>
    <t>51012099</t>
  </si>
  <si>
    <t>교육훈련비_기타</t>
  </si>
  <si>
    <t>51012102</t>
  </si>
  <si>
    <t>용역비_단기근무</t>
  </si>
  <si>
    <t>51012301</t>
  </si>
  <si>
    <t>해외운반비_수출</t>
  </si>
  <si>
    <t>51012302</t>
  </si>
  <si>
    <t>해외운반비_위탁</t>
  </si>
  <si>
    <t>51012303</t>
  </si>
  <si>
    <t>해외운반비_견본비</t>
  </si>
  <si>
    <t>51012399</t>
  </si>
  <si>
    <t>해외운반비_기타</t>
  </si>
  <si>
    <t>51012401</t>
  </si>
  <si>
    <t>지급임차료_차량</t>
  </si>
  <si>
    <t>51012402</t>
  </si>
  <si>
    <t>지급임차료_사무실</t>
  </si>
  <si>
    <t>51012405</t>
  </si>
  <si>
    <t>지급임차료_사무기기</t>
  </si>
  <si>
    <t>51012499</t>
  </si>
  <si>
    <t>지급임차료_기타</t>
  </si>
  <si>
    <t>51012601</t>
  </si>
  <si>
    <t>접대비_국내</t>
  </si>
  <si>
    <t>51012602</t>
  </si>
  <si>
    <t>접대비_경조사</t>
  </si>
  <si>
    <t>51012603</t>
  </si>
  <si>
    <t>접대비_해외</t>
  </si>
  <si>
    <t>51012701</t>
  </si>
  <si>
    <t>세금과공과금_지방세 종업원분</t>
  </si>
  <si>
    <t>51012702</t>
  </si>
  <si>
    <t>세금과공과금_벌과금</t>
  </si>
  <si>
    <t>51012799</t>
  </si>
  <si>
    <t>세금과공과금_기타</t>
  </si>
  <si>
    <t>51012801</t>
  </si>
  <si>
    <t>지급수수료_용역</t>
  </si>
  <si>
    <t>51012805</t>
  </si>
  <si>
    <t>지급수수료_IT_Web Management</t>
  </si>
  <si>
    <t>51012808</t>
  </si>
  <si>
    <t>지급수수료_IT_Software (Not to be Capitalized)</t>
  </si>
  <si>
    <t>51012809</t>
  </si>
  <si>
    <t>지급수수료_IT_Maintenance of Infra</t>
  </si>
  <si>
    <t>51012810</t>
  </si>
  <si>
    <t>지급수수료_IT_홈페이지</t>
  </si>
  <si>
    <t>51012811</t>
  </si>
  <si>
    <t>지급수수료_IT_ERP</t>
  </si>
  <si>
    <t>51012812</t>
  </si>
  <si>
    <t>지급수수료_IT_Groupware</t>
  </si>
  <si>
    <t>51012814</t>
  </si>
  <si>
    <t>지급수수료_IT_Web conference</t>
  </si>
  <si>
    <t>51012819</t>
  </si>
  <si>
    <t>지급수수료_IT_기타</t>
  </si>
  <si>
    <t>51012820</t>
  </si>
  <si>
    <t>지급수수료_금융_이체수수료</t>
  </si>
  <si>
    <t>51012829</t>
  </si>
  <si>
    <t>지급수수료_금융_기타</t>
  </si>
  <si>
    <t>51012830</t>
  </si>
  <si>
    <t>지급수수료_CMO_QC Test</t>
  </si>
  <si>
    <t>51012831</t>
  </si>
  <si>
    <t>지급수수료_CMO_QP</t>
  </si>
  <si>
    <t>51012840</t>
  </si>
  <si>
    <t>지급수수료_MAH Service</t>
  </si>
  <si>
    <t>51012880</t>
  </si>
  <si>
    <t>지급수수료_기타_PV</t>
  </si>
  <si>
    <t>51012881</t>
  </si>
  <si>
    <t>지급수수료_기타_채용</t>
  </si>
  <si>
    <t>51012884</t>
  </si>
  <si>
    <t>지급수수료_기타_IMS</t>
  </si>
  <si>
    <t>51012899</t>
  </si>
  <si>
    <t>지급수수료_기타_기타</t>
  </si>
  <si>
    <t>51012901</t>
  </si>
  <si>
    <t>차량유지비_유류대</t>
  </si>
  <si>
    <t>51012999</t>
  </si>
  <si>
    <t>차량유지비_기타</t>
  </si>
  <si>
    <t>51013001</t>
  </si>
  <si>
    <t>판매촉진비</t>
  </si>
  <si>
    <t>51013201</t>
  </si>
  <si>
    <t>수출부대비용_통관비</t>
  </si>
  <si>
    <t>51013202</t>
  </si>
  <si>
    <t>수출부대비용_보험료</t>
  </si>
  <si>
    <t>51013299</t>
  </si>
  <si>
    <t>수출부대비용_기타</t>
  </si>
  <si>
    <t>51013301</t>
  </si>
  <si>
    <t>무형자산상각비</t>
  </si>
  <si>
    <t>51014001</t>
  </si>
  <si>
    <t>통신비_해외출장</t>
  </si>
  <si>
    <t>51014002</t>
  </si>
  <si>
    <t>통신비_팀장</t>
  </si>
  <si>
    <t>51014099</t>
  </si>
  <si>
    <t>통신비_기타</t>
  </si>
  <si>
    <t>51014401</t>
  </si>
  <si>
    <t>주식보상비</t>
  </si>
  <si>
    <t>61010101</t>
  </si>
  <si>
    <t>이자수익_금융</t>
  </si>
  <si>
    <t>61010302</t>
  </si>
  <si>
    <t>외화환산이익(금융)_예적금</t>
  </si>
  <si>
    <t>61010402</t>
  </si>
  <si>
    <t>외환차익(금융)_예적금</t>
  </si>
  <si>
    <t>61010501</t>
  </si>
  <si>
    <t>단기매매금융상품평가이익</t>
  </si>
  <si>
    <t>61011302</t>
  </si>
  <si>
    <t>통화선도평가이익</t>
  </si>
  <si>
    <t>61011402</t>
  </si>
  <si>
    <t>통화선도거래이익</t>
  </si>
  <si>
    <t>61011601</t>
  </si>
  <si>
    <t>금융보증수익</t>
  </si>
  <si>
    <t>61011701</t>
  </si>
  <si>
    <t>장단기금융상품평가이익</t>
  </si>
  <si>
    <t>61011801</t>
  </si>
  <si>
    <t>단기금융상품처분이익</t>
  </si>
  <si>
    <t>61020101</t>
  </si>
  <si>
    <t>이자비용_금융</t>
  </si>
  <si>
    <t>61020102</t>
  </si>
  <si>
    <t>이자비용_현재가치할인차금</t>
  </si>
  <si>
    <t>61020104</t>
  </si>
  <si>
    <t>이자비용_파트너정산</t>
  </si>
  <si>
    <t>61020202</t>
  </si>
  <si>
    <t>외화환산손실(금융)_예적금</t>
  </si>
  <si>
    <t>61020302</t>
  </si>
  <si>
    <t>외환차손(금융)_예적금</t>
  </si>
  <si>
    <t>61020401</t>
  </si>
  <si>
    <t>단기매매금융상품평가손실</t>
  </si>
  <si>
    <t>61020601</t>
  </si>
  <si>
    <t>단기매매금융상품처분손실</t>
  </si>
  <si>
    <t>61021201</t>
  </si>
  <si>
    <t>파생상품평가손실</t>
  </si>
  <si>
    <t>61021202</t>
  </si>
  <si>
    <t>통화선도평가손실</t>
  </si>
  <si>
    <t>61021302</t>
  </si>
  <si>
    <t>통화선도거래손실</t>
  </si>
  <si>
    <t>61021501</t>
  </si>
  <si>
    <t>매출채권처분손실</t>
  </si>
  <si>
    <t>61021701</t>
  </si>
  <si>
    <t>금융보증비용</t>
  </si>
  <si>
    <t>61030101</t>
  </si>
  <si>
    <t>외화환산이익(기타)_채권채무</t>
  </si>
  <si>
    <t>61030201</t>
  </si>
  <si>
    <t>외환차익(기타)_채권채무</t>
  </si>
  <si>
    <t>61030202</t>
  </si>
  <si>
    <t>외환차익(기타)_기타</t>
  </si>
  <si>
    <t>61030401</t>
  </si>
  <si>
    <t>유형자산처분이익</t>
  </si>
  <si>
    <t>61032101</t>
  </si>
  <si>
    <t>잡이익</t>
  </si>
  <si>
    <t>61032901</t>
  </si>
  <si>
    <t>기타의용역수익</t>
  </si>
  <si>
    <t>61040101</t>
  </si>
  <si>
    <t>외화환산손실(기타)_채권채무</t>
  </si>
  <si>
    <t>61040201</t>
  </si>
  <si>
    <t>외환차손(기타)_채권채무</t>
  </si>
  <si>
    <t>61040202</t>
  </si>
  <si>
    <t>외환차손(기타)_기타</t>
  </si>
  <si>
    <t>61040601</t>
  </si>
  <si>
    <t>유형자산처분손실</t>
  </si>
  <si>
    <t>61041901</t>
  </si>
  <si>
    <t>잡손실</t>
  </si>
  <si>
    <t>72010101</t>
  </si>
  <si>
    <t>법인세비용</t>
  </si>
  <si>
    <t>InvTrans_TempAccount</t>
  </si>
  <si>
    <t>MFG_TempAccount</t>
  </si>
  <si>
    <t>OpeningBalance</t>
  </si>
  <si>
    <t>Purchase_TempAccount</t>
  </si>
  <si>
    <t>DIFF</t>
    <phoneticPr fontId="1" type="noConversion"/>
  </si>
  <si>
    <t>시산증감</t>
    <phoneticPr fontId="1" type="noConversion"/>
  </si>
  <si>
    <t>전표증감</t>
    <phoneticPr fontId="1" type="noConversion"/>
  </si>
  <si>
    <t>열1</t>
  </si>
  <si>
    <t>Ending Balance</t>
    <phoneticPr fontId="1" type="noConversion"/>
  </si>
  <si>
    <t>Beginning Balance</t>
    <phoneticPr fontId="1" type="noConversion"/>
  </si>
  <si>
    <t>행 레이블</t>
  </si>
  <si>
    <t>합계 : Reporting_Amount</t>
  </si>
  <si>
    <t>Beginning Balance</t>
    <phoneticPr fontId="1" type="noConversion"/>
  </si>
  <si>
    <t>Ending Balance</t>
    <phoneticPr fontId="1" type="noConversion"/>
  </si>
  <si>
    <t>시산증감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</si>
</sst>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6" fontId="2" fillId="2" borderId="1" xfId="0" applyNumberFormat="1" applyFont="1" applyFill="1" applyBorder="1"/>
    <xf numFmtId="176" fontId="0" fillId="3" borderId="1" xfId="0" applyNumberFormat="1" applyFill="1" applyBorder="1"/>
    <xf numFmtId="176" fontId="0" fillId="0" borderId="1" xfId="0" applyNumberFormat="1" applyBorder="1"/>
  </cellXfs>
  <cellStyles count="1">
    <cellStyle name="표준" xfId="0" builtinId="0"/>
  </cellStyles>
  <dxfs count="10"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  <alignment horizontal="right" vertical="bottom" textRotation="0" wrapText="0" indent="0" justifyLastLine="0" shrinkToFit="0" readingOrder="0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307" totalsRowShown="0">
  <autoFilter ref="A1:G307" xr:uid="{00000000-0009-0000-0100-000001000000}"/>
  <tableColumns count="7">
    <tableColumn id="1" xr3:uid="{00000000-0010-0000-0000-000001000000}" name="원장계정"/>
    <tableColumn id="2" xr3:uid="{00000000-0010-0000-0000-000002000000}" name="이름"/>
    <tableColumn id="3" xr3:uid="{00000000-0010-0000-0000-000003000000}" name="Beginning Balance" dataDxfId="7"/>
    <tableColumn id="9" xr3:uid="{11A42647-5215-4143-ADBF-D7118B3140A0}" name="Ending Balance" dataDxfId="8">
      <calculatedColumnFormula>Table[[#This Row],[Beginning Balance]]+Table[[#This Row],[시산증감]]</calculatedColumnFormula>
    </tableColumn>
    <tableColumn id="6" xr3:uid="{00000000-0010-0000-0000-000006000000}" name="시산증감" dataDxfId="9"/>
    <tableColumn id="8" xr3:uid="{69335491-8113-4D58-8D72-F4567839F935}" name="전표증감" dataDxfId="6">
      <calculatedColumnFormula>_xlfn.IFNA(VLOOKUP(A2, JE계정별금액!A:B, 2, 0), 0)</calculatedColumnFormula>
    </tableColumn>
    <tableColumn id="10" xr3:uid="{44BACF09-2972-48F4-81C1-BB13F6226523}" name="DIFF" dataDxfId="5">
      <calculatedColumnFormula>E2-F2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83C966-2315-4335-A7B9-80BF4297C438}" name="Table3" displayName="Table3" ref="A1:G307" totalsRowShown="0">
  <autoFilter ref="A1:G307" xr:uid="{00000000-0009-0000-0100-000001000000}"/>
  <tableColumns count="7">
    <tableColumn id="1" xr3:uid="{3AB0D64F-C922-4F14-84B7-7AF9F1AA74B9}" name="원장계정"/>
    <tableColumn id="2" xr3:uid="{3EEE5318-957D-4CF3-8FFB-A3CB41D145D6}" name="이름"/>
    <tableColumn id="3" xr3:uid="{37D5BC4D-1686-4FB5-AF69-B6A07CC619EF}" name="Beginning Balance" dataDxfId="4"/>
    <tableColumn id="4" xr3:uid="{20C53BA4-4EAA-4164-8C25-7D0837A8B546}" name="차변" dataDxfId="3"/>
    <tableColumn id="5" xr3:uid="{395B312F-E8BC-4952-BC1D-16F71C7C9B6F}" name="대변" dataDxfId="2"/>
    <tableColumn id="6" xr3:uid="{D7075924-97C9-4323-90C3-DC4E3D1D9C3A}" name="열1" dataDxfId="1"/>
    <tableColumn id="7" xr3:uid="{4C55AD78-5359-4C0B-85E9-41756841A8B7}" name="Ending Balance" dataDxfId="0">
      <calculatedColumnFormula>Table3[[#This Row],[Beginning Balance]]+Table3[[#This Row],[열1]]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7"/>
  <sheetViews>
    <sheetView tabSelected="1" zoomScale="85" zoomScaleNormal="85" workbookViewId="0"/>
  </sheetViews>
  <sheetFormatPr defaultRowHeight="17.399999999999999" x14ac:dyDescent="0.4"/>
  <cols>
    <col min="1" max="1" width="24" style="1"/>
    <col min="2" max="2" width="45" style="1"/>
    <col min="3" max="3" width="21" style="3"/>
    <col min="4" max="4" width="17.8984375" style="3" bestFit="1" customWidth="1"/>
    <col min="5" max="5" width="21" style="2"/>
    <col min="6" max="6" width="17.19921875" style="4" customWidth="1"/>
  </cols>
  <sheetData>
    <row r="1" spans="1:7" x14ac:dyDescent="0.4">
      <c r="A1" t="s">
        <v>0</v>
      </c>
      <c r="B1" t="s">
        <v>1</v>
      </c>
      <c r="C1" s="4" t="s">
        <v>617</v>
      </c>
      <c r="D1" s="4" t="s">
        <v>616</v>
      </c>
      <c r="E1" t="s">
        <v>613</v>
      </c>
      <c r="F1" s="4" t="s">
        <v>614</v>
      </c>
      <c r="G1" t="s">
        <v>612</v>
      </c>
    </row>
    <row r="2" spans="1:7" x14ac:dyDescent="0.4">
      <c r="A2" s="1" t="s">
        <v>4</v>
      </c>
      <c r="B2" s="1" t="s">
        <v>5</v>
      </c>
      <c r="C2" s="3">
        <v>0</v>
      </c>
      <c r="D2" s="3">
        <f>Table[[#This Row],[Beginning Balance]]+Table[[#This Row],[시산증감]]</f>
        <v>0</v>
      </c>
      <c r="E2" s="3">
        <v>0</v>
      </c>
      <c r="F2" s="4">
        <f>_xlfn.IFNA(VLOOKUP(A2, JE계정별금액!A:B, 2, 0), 0)</f>
        <v>0</v>
      </c>
      <c r="G2" s="4">
        <f t="shared" ref="G2:G65" si="0">E2-F2</f>
        <v>0</v>
      </c>
    </row>
    <row r="3" spans="1:7" x14ac:dyDescent="0.4">
      <c r="A3" s="1" t="s">
        <v>6</v>
      </c>
      <c r="B3" s="1" t="s">
        <v>7</v>
      </c>
      <c r="C3" s="3">
        <v>0</v>
      </c>
      <c r="D3" s="3">
        <f>Table[[#This Row],[Beginning Balance]]+Table[[#This Row],[시산증감]]</f>
        <v>0</v>
      </c>
      <c r="E3" s="3">
        <v>0</v>
      </c>
      <c r="F3" s="4">
        <f>_xlfn.IFNA(VLOOKUP(A3, JE계정별금액!A:B, 2, 0), 0)</f>
        <v>0</v>
      </c>
      <c r="G3" s="4">
        <f t="shared" si="0"/>
        <v>0</v>
      </c>
    </row>
    <row r="4" spans="1:7" x14ac:dyDescent="0.4">
      <c r="A4" s="1" t="s">
        <v>8</v>
      </c>
      <c r="B4" s="1" t="s">
        <v>9</v>
      </c>
      <c r="C4" s="3">
        <v>36819468</v>
      </c>
      <c r="D4" s="3">
        <f>Table[[#This Row],[Beginning Balance]]+Table[[#This Row],[시산증감]]</f>
        <v>126489267</v>
      </c>
      <c r="E4" s="3">
        <v>89669799</v>
      </c>
      <c r="F4" s="4">
        <f>_xlfn.IFNA(VLOOKUP(A4, JE계정별금액!A:B, 2, 0), 0)</f>
        <v>89669799</v>
      </c>
      <c r="G4" s="4">
        <f t="shared" si="0"/>
        <v>0</v>
      </c>
    </row>
    <row r="5" spans="1:7" x14ac:dyDescent="0.4">
      <c r="A5" s="1" t="s">
        <v>10</v>
      </c>
      <c r="B5" s="1" t="s">
        <v>11</v>
      </c>
      <c r="C5" s="3">
        <v>3318487737</v>
      </c>
      <c r="D5" s="3">
        <f>Table[[#This Row],[Beginning Balance]]+Table[[#This Row],[시산증감]]</f>
        <v>58726621520</v>
      </c>
      <c r="E5" s="3">
        <v>55408133783</v>
      </c>
      <c r="F5" s="4">
        <f>_xlfn.IFNA(VLOOKUP(A5, JE계정별금액!A:B, 2, 0), 0)</f>
        <v>55408133783</v>
      </c>
      <c r="G5" s="4">
        <f t="shared" si="0"/>
        <v>0</v>
      </c>
    </row>
    <row r="6" spans="1:7" x14ac:dyDescent="0.4">
      <c r="A6" s="1" t="s">
        <v>12</v>
      </c>
      <c r="B6" s="1" t="s">
        <v>13</v>
      </c>
      <c r="C6" s="3">
        <v>186174562627</v>
      </c>
      <c r="D6" s="3">
        <f>Table[[#This Row],[Beginning Balance]]+Table[[#This Row],[시산증감]]</f>
        <v>324417630824</v>
      </c>
      <c r="E6" s="3">
        <v>138243068197</v>
      </c>
      <c r="F6" s="4">
        <f>_xlfn.IFNA(VLOOKUP(A6, JE계정별금액!A:B, 2, 0), 0)</f>
        <v>138243068197</v>
      </c>
      <c r="G6" s="4">
        <f t="shared" si="0"/>
        <v>0</v>
      </c>
    </row>
    <row r="7" spans="1:7" x14ac:dyDescent="0.4">
      <c r="A7" s="1" t="s">
        <v>14</v>
      </c>
      <c r="B7" s="1" t="s">
        <v>15</v>
      </c>
      <c r="C7" s="3">
        <v>-6345677</v>
      </c>
      <c r="D7" s="3">
        <f>Table[[#This Row],[Beginning Balance]]+Table[[#This Row],[시산증감]]</f>
        <v>-12691354</v>
      </c>
      <c r="E7" s="3">
        <v>-6345677</v>
      </c>
      <c r="F7" s="4">
        <f>_xlfn.IFNA(VLOOKUP(A7, JE계정별금액!A:B, 2, 0), 0)</f>
        <v>-6345677</v>
      </c>
      <c r="G7" s="4">
        <f t="shared" si="0"/>
        <v>0</v>
      </c>
    </row>
    <row r="8" spans="1:7" x14ac:dyDescent="0.4">
      <c r="A8" s="1" t="s">
        <v>16</v>
      </c>
      <c r="B8" s="1" t="s">
        <v>17</v>
      </c>
      <c r="C8" s="3">
        <v>99481978</v>
      </c>
      <c r="D8" s="3">
        <f>Table[[#This Row],[Beginning Balance]]+Table[[#This Row],[시산증감]]</f>
        <v>198963956</v>
      </c>
      <c r="E8" s="3">
        <v>99481978</v>
      </c>
      <c r="F8" s="4">
        <f>_xlfn.IFNA(VLOOKUP(A8, JE계정별금액!A:B, 2, 0), 0)</f>
        <v>99481978</v>
      </c>
      <c r="G8" s="4">
        <f t="shared" si="0"/>
        <v>0</v>
      </c>
    </row>
    <row r="9" spans="1:7" x14ac:dyDescent="0.4">
      <c r="A9" s="1" t="s">
        <v>18</v>
      </c>
      <c r="B9" s="1" t="s">
        <v>19</v>
      </c>
      <c r="C9" s="3">
        <v>-460270224</v>
      </c>
      <c r="D9" s="3">
        <f>Table[[#This Row],[Beginning Balance]]+Table[[#This Row],[시산증감]]</f>
        <v>-920540448</v>
      </c>
      <c r="E9" s="3">
        <v>-460270224</v>
      </c>
      <c r="F9" s="4">
        <f>_xlfn.IFNA(VLOOKUP(A9, JE계정별금액!A:B, 2, 0), 0)</f>
        <v>-460270224</v>
      </c>
      <c r="G9" s="4">
        <f t="shared" si="0"/>
        <v>0</v>
      </c>
    </row>
    <row r="10" spans="1:7" x14ac:dyDescent="0.4">
      <c r="A10" s="1" t="s">
        <v>20</v>
      </c>
      <c r="B10" s="1" t="s">
        <v>21</v>
      </c>
      <c r="C10" s="3">
        <v>335653688</v>
      </c>
      <c r="D10" s="3">
        <f>Table[[#This Row],[Beginning Balance]]+Table[[#This Row],[시산증감]]</f>
        <v>671307376</v>
      </c>
      <c r="E10" s="3">
        <v>335653688</v>
      </c>
      <c r="F10" s="4">
        <f>_xlfn.IFNA(VLOOKUP(A10, JE계정별금액!A:B, 2, 0), 0)</f>
        <v>335653688</v>
      </c>
      <c r="G10" s="4">
        <f t="shared" si="0"/>
        <v>0</v>
      </c>
    </row>
    <row r="11" spans="1:7" x14ac:dyDescent="0.4">
      <c r="A11" s="1" t="s">
        <v>22</v>
      </c>
      <c r="B11" s="1" t="s">
        <v>23</v>
      </c>
      <c r="C11" s="3">
        <v>-964506325</v>
      </c>
      <c r="D11" s="3">
        <f>Table[[#This Row],[Beginning Balance]]+Table[[#This Row],[시산증감]]</f>
        <v>-1929012650</v>
      </c>
      <c r="E11" s="3">
        <v>-964506325</v>
      </c>
      <c r="F11" s="4">
        <f>_xlfn.IFNA(VLOOKUP(A11, JE계정별금액!A:B, 2, 0), 0)</f>
        <v>-964506325</v>
      </c>
      <c r="G11" s="4">
        <f t="shared" si="0"/>
        <v>0</v>
      </c>
    </row>
    <row r="12" spans="1:7" x14ac:dyDescent="0.4">
      <c r="A12" s="1" t="s">
        <v>24</v>
      </c>
      <c r="B12" s="1" t="s">
        <v>25</v>
      </c>
      <c r="C12" s="3">
        <v>-52472956</v>
      </c>
      <c r="D12" s="3">
        <f>Table[[#This Row],[Beginning Balance]]+Table[[#This Row],[시산증감]]</f>
        <v>-104945912</v>
      </c>
      <c r="E12" s="3">
        <v>-52472956</v>
      </c>
      <c r="F12" s="4">
        <f>_xlfn.IFNA(VLOOKUP(A12, JE계정별금액!A:B, 2, 0), 0)</f>
        <v>-52472956</v>
      </c>
      <c r="G12" s="4">
        <f t="shared" si="0"/>
        <v>0</v>
      </c>
    </row>
    <row r="13" spans="1:7" x14ac:dyDescent="0.4">
      <c r="A13" s="1" t="s">
        <v>26</v>
      </c>
      <c r="B13" s="1" t="s">
        <v>27</v>
      </c>
      <c r="C13" s="3">
        <v>33650330</v>
      </c>
      <c r="D13" s="3">
        <f>Table[[#This Row],[Beginning Balance]]+Table[[#This Row],[시산증감]]</f>
        <v>67300660</v>
      </c>
      <c r="E13" s="3">
        <v>33650330</v>
      </c>
      <c r="F13" s="4">
        <f>_xlfn.IFNA(VLOOKUP(A13, JE계정별금액!A:B, 2, 0), 0)</f>
        <v>33650330</v>
      </c>
      <c r="G13" s="4">
        <f t="shared" si="0"/>
        <v>0</v>
      </c>
    </row>
    <row r="14" spans="1:7" x14ac:dyDescent="0.4">
      <c r="A14" s="1" t="s">
        <v>28</v>
      </c>
      <c r="B14" s="1" t="s">
        <v>29</v>
      </c>
      <c r="C14" s="3">
        <v>-72143371</v>
      </c>
      <c r="D14" s="3">
        <f>Table[[#This Row],[Beginning Balance]]+Table[[#This Row],[시산증감]]</f>
        <v>-144286742</v>
      </c>
      <c r="E14" s="3">
        <v>-72143371</v>
      </c>
      <c r="F14" s="4">
        <f>_xlfn.IFNA(VLOOKUP(A14, JE계정별금액!A:B, 2, 0), 0)</f>
        <v>-72143371</v>
      </c>
      <c r="G14" s="4">
        <f t="shared" si="0"/>
        <v>0</v>
      </c>
    </row>
    <row r="15" spans="1:7" x14ac:dyDescent="0.4">
      <c r="A15" s="1" t="s">
        <v>30</v>
      </c>
      <c r="B15" s="1" t="s">
        <v>31</v>
      </c>
      <c r="C15" s="3">
        <v>1945381487</v>
      </c>
      <c r="D15" s="3">
        <f>Table[[#This Row],[Beginning Balance]]+Table[[#This Row],[시산증감]]</f>
        <v>3890762974</v>
      </c>
      <c r="E15" s="3">
        <v>1945381487</v>
      </c>
      <c r="F15" s="4">
        <f>_xlfn.IFNA(VLOOKUP(A15, JE계정별금액!A:B, 2, 0), 0)</f>
        <v>1945381487</v>
      </c>
      <c r="G15" s="4">
        <f t="shared" si="0"/>
        <v>0</v>
      </c>
    </row>
    <row r="16" spans="1:7" x14ac:dyDescent="0.4">
      <c r="A16" s="1" t="s">
        <v>32</v>
      </c>
      <c r="B16" s="1" t="s">
        <v>33</v>
      </c>
      <c r="C16" s="3">
        <v>179028</v>
      </c>
      <c r="D16" s="3">
        <f>Table[[#This Row],[Beginning Balance]]+Table[[#This Row],[시산증감]]</f>
        <v>358056</v>
      </c>
      <c r="E16" s="3">
        <v>179028</v>
      </c>
      <c r="F16" s="4">
        <f>_xlfn.IFNA(VLOOKUP(A16, JE계정별금액!A:B, 2, 0), 0)</f>
        <v>179028</v>
      </c>
      <c r="G16" s="4">
        <f t="shared" si="0"/>
        <v>0</v>
      </c>
    </row>
    <row r="17" spans="1:7" x14ac:dyDescent="0.4">
      <c r="A17" s="1" t="s">
        <v>34</v>
      </c>
      <c r="B17" s="1" t="s">
        <v>35</v>
      </c>
      <c r="C17" s="3">
        <v>-34724371</v>
      </c>
      <c r="D17" s="3">
        <f>Table[[#This Row],[Beginning Balance]]+Table[[#This Row],[시산증감]]</f>
        <v>-69448742</v>
      </c>
      <c r="E17" s="3">
        <v>-34724371</v>
      </c>
      <c r="F17" s="4">
        <f>_xlfn.IFNA(VLOOKUP(A17, JE계정별금액!A:B, 2, 0), 0)</f>
        <v>-34724371</v>
      </c>
      <c r="G17" s="4">
        <f t="shared" si="0"/>
        <v>0</v>
      </c>
    </row>
    <row r="18" spans="1:7" x14ac:dyDescent="0.4">
      <c r="A18" s="1" t="s">
        <v>36</v>
      </c>
      <c r="B18" s="1" t="s">
        <v>37</v>
      </c>
      <c r="C18" s="3">
        <v>3396737</v>
      </c>
      <c r="D18" s="3">
        <f>Table[[#This Row],[Beginning Balance]]+Table[[#This Row],[시산증감]]</f>
        <v>6793474</v>
      </c>
      <c r="E18" s="3">
        <v>3396737</v>
      </c>
      <c r="F18" s="4">
        <f>_xlfn.IFNA(VLOOKUP(A18, JE계정별금액!A:B, 2, 0), 0)</f>
        <v>3396737</v>
      </c>
      <c r="G18" s="4">
        <f t="shared" si="0"/>
        <v>0</v>
      </c>
    </row>
    <row r="19" spans="1:7" x14ac:dyDescent="0.4">
      <c r="A19" s="1" t="s">
        <v>38</v>
      </c>
      <c r="B19" s="1" t="s">
        <v>39</v>
      </c>
      <c r="C19" s="3">
        <v>-10458000</v>
      </c>
      <c r="D19" s="3">
        <f>Table[[#This Row],[Beginning Balance]]+Table[[#This Row],[시산증감]]</f>
        <v>-20916000</v>
      </c>
      <c r="E19" s="3">
        <v>-10458000</v>
      </c>
      <c r="F19" s="4">
        <f>_xlfn.IFNA(VLOOKUP(A19, JE계정별금액!A:B, 2, 0), 0)</f>
        <v>-10458000</v>
      </c>
      <c r="G19" s="4">
        <f t="shared" si="0"/>
        <v>0</v>
      </c>
    </row>
    <row r="20" spans="1:7" x14ac:dyDescent="0.4">
      <c r="A20" s="1" t="s">
        <v>40</v>
      </c>
      <c r="B20" s="1" t="s">
        <v>41</v>
      </c>
      <c r="C20" s="3">
        <v>-230328254</v>
      </c>
      <c r="D20" s="3">
        <f>Table[[#This Row],[Beginning Balance]]+Table[[#This Row],[시산증감]]</f>
        <v>-460656508</v>
      </c>
      <c r="E20" s="3">
        <v>-230328254</v>
      </c>
      <c r="F20" s="4">
        <f>_xlfn.IFNA(VLOOKUP(A20, JE계정별금액!A:B, 2, 0), 0)</f>
        <v>-230328254</v>
      </c>
      <c r="G20" s="4">
        <f t="shared" si="0"/>
        <v>0</v>
      </c>
    </row>
    <row r="21" spans="1:7" x14ac:dyDescent="0.4">
      <c r="A21" s="1" t="s">
        <v>42</v>
      </c>
      <c r="B21" s="1" t="s">
        <v>43</v>
      </c>
      <c r="C21" s="3">
        <v>186876344</v>
      </c>
      <c r="D21" s="3">
        <f>Table[[#This Row],[Beginning Balance]]+Table[[#This Row],[시산증감]]</f>
        <v>373752688</v>
      </c>
      <c r="E21" s="3">
        <v>186876344</v>
      </c>
      <c r="F21" s="4">
        <f>_xlfn.IFNA(VLOOKUP(A21, JE계정별금액!A:B, 2, 0), 0)</f>
        <v>186876344</v>
      </c>
      <c r="G21" s="4">
        <f t="shared" si="0"/>
        <v>0</v>
      </c>
    </row>
    <row r="22" spans="1:7" x14ac:dyDescent="0.4">
      <c r="A22" s="1" t="s">
        <v>44</v>
      </c>
      <c r="B22" s="1" t="s">
        <v>45</v>
      </c>
      <c r="C22" s="3">
        <v>-183701605</v>
      </c>
      <c r="D22" s="3">
        <f>Table[[#This Row],[Beginning Balance]]+Table[[#This Row],[시산증감]]</f>
        <v>-367403210</v>
      </c>
      <c r="E22" s="3">
        <v>-183701605</v>
      </c>
      <c r="F22" s="4">
        <f>_xlfn.IFNA(VLOOKUP(A22, JE계정별금액!A:B, 2, 0), 0)</f>
        <v>-183701605</v>
      </c>
      <c r="G22" s="4">
        <f t="shared" si="0"/>
        <v>0</v>
      </c>
    </row>
    <row r="23" spans="1:7" x14ac:dyDescent="0.4">
      <c r="A23" s="1" t="s">
        <v>46</v>
      </c>
      <c r="B23" s="1" t="s">
        <v>47</v>
      </c>
      <c r="C23" s="3">
        <v>-596853</v>
      </c>
      <c r="D23" s="3">
        <f>Table[[#This Row],[Beginning Balance]]+Table[[#This Row],[시산증감]]</f>
        <v>-1193706</v>
      </c>
      <c r="E23" s="3">
        <v>-596853</v>
      </c>
      <c r="F23" s="4">
        <f>_xlfn.IFNA(VLOOKUP(A23, JE계정별금액!A:B, 2, 0), 0)</f>
        <v>-596853</v>
      </c>
      <c r="G23" s="4">
        <f t="shared" si="0"/>
        <v>0</v>
      </c>
    </row>
    <row r="24" spans="1:7" x14ac:dyDescent="0.4">
      <c r="A24" s="1" t="s">
        <v>48</v>
      </c>
      <c r="B24" s="1" t="s">
        <v>49</v>
      </c>
      <c r="C24" s="3">
        <v>-485682</v>
      </c>
      <c r="D24" s="3">
        <f>Table[[#This Row],[Beginning Balance]]+Table[[#This Row],[시산증감]]</f>
        <v>-971364</v>
      </c>
      <c r="E24" s="3">
        <v>-485682</v>
      </c>
      <c r="F24" s="4">
        <f>_xlfn.IFNA(VLOOKUP(A24, JE계정별금액!A:B, 2, 0), 0)</f>
        <v>-485682</v>
      </c>
      <c r="G24" s="4">
        <f t="shared" si="0"/>
        <v>0</v>
      </c>
    </row>
    <row r="25" spans="1:7" x14ac:dyDescent="0.4">
      <c r="A25" s="1" t="s">
        <v>50</v>
      </c>
      <c r="B25" s="1" t="s">
        <v>51</v>
      </c>
      <c r="C25" s="3">
        <v>-79138091</v>
      </c>
      <c r="D25" s="3">
        <f>Table[[#This Row],[Beginning Balance]]+Table[[#This Row],[시산증감]]</f>
        <v>-158276182</v>
      </c>
      <c r="E25" s="3">
        <v>-79138091</v>
      </c>
      <c r="F25" s="4">
        <f>_xlfn.IFNA(VLOOKUP(A25, JE계정별금액!A:B, 2, 0), 0)</f>
        <v>-79138091</v>
      </c>
      <c r="G25" s="4">
        <f t="shared" si="0"/>
        <v>0</v>
      </c>
    </row>
    <row r="26" spans="1:7" x14ac:dyDescent="0.4">
      <c r="A26" s="1" t="s">
        <v>52</v>
      </c>
      <c r="B26" s="1" t="s">
        <v>53</v>
      </c>
      <c r="C26" s="3">
        <v>-1403345</v>
      </c>
      <c r="D26" s="3">
        <f>Table[[#This Row],[Beginning Balance]]+Table[[#This Row],[시산증감]]</f>
        <v>-2806690</v>
      </c>
      <c r="E26" s="3">
        <v>-1403345</v>
      </c>
      <c r="F26" s="4">
        <f>_xlfn.IFNA(VLOOKUP(A26, JE계정별금액!A:B, 2, 0), 0)</f>
        <v>-1403345</v>
      </c>
      <c r="G26" s="4">
        <f t="shared" si="0"/>
        <v>0</v>
      </c>
    </row>
    <row r="27" spans="1:7" x14ac:dyDescent="0.4">
      <c r="A27" s="1" t="s">
        <v>54</v>
      </c>
      <c r="B27" s="1" t="s">
        <v>55</v>
      </c>
      <c r="C27" s="3">
        <v>-690820828</v>
      </c>
      <c r="D27" s="3">
        <f>Table[[#This Row],[Beginning Balance]]+Table[[#This Row],[시산증감]]</f>
        <v>-1381641656</v>
      </c>
      <c r="E27" s="3">
        <v>-690820828</v>
      </c>
      <c r="F27" s="4">
        <f>_xlfn.IFNA(VLOOKUP(A27, JE계정별금액!A:B, 2, 0), 0)</f>
        <v>-690820828</v>
      </c>
      <c r="G27" s="4">
        <f t="shared" si="0"/>
        <v>0</v>
      </c>
    </row>
    <row r="28" spans="1:7" x14ac:dyDescent="0.4">
      <c r="A28" s="1" t="s">
        <v>56</v>
      </c>
      <c r="B28" s="1" t="s">
        <v>57</v>
      </c>
      <c r="C28" s="3">
        <v>-25031469</v>
      </c>
      <c r="D28" s="3">
        <f>Table[[#This Row],[Beginning Balance]]+Table[[#This Row],[시산증감]]</f>
        <v>-50062938</v>
      </c>
      <c r="E28" s="3">
        <v>-25031469</v>
      </c>
      <c r="F28" s="4">
        <f>_xlfn.IFNA(VLOOKUP(A28, JE계정별금액!A:B, 2, 0), 0)</f>
        <v>-25031469</v>
      </c>
      <c r="G28" s="4">
        <f t="shared" si="0"/>
        <v>0</v>
      </c>
    </row>
    <row r="29" spans="1:7" x14ac:dyDescent="0.4">
      <c r="A29" s="1" t="s">
        <v>58</v>
      </c>
      <c r="B29" s="1" t="s">
        <v>59</v>
      </c>
      <c r="C29" s="3">
        <v>455279</v>
      </c>
      <c r="D29" s="3">
        <f>Table[[#This Row],[Beginning Balance]]+Table[[#This Row],[시산증감]]</f>
        <v>910558</v>
      </c>
      <c r="E29" s="3">
        <v>455279</v>
      </c>
      <c r="F29" s="4">
        <f>_xlfn.IFNA(VLOOKUP(A29, JE계정별금액!A:B, 2, 0), 0)</f>
        <v>455279</v>
      </c>
      <c r="G29" s="4">
        <f t="shared" si="0"/>
        <v>0</v>
      </c>
    </row>
    <row r="30" spans="1:7" x14ac:dyDescent="0.4">
      <c r="A30" s="1" t="s">
        <v>60</v>
      </c>
      <c r="B30" s="1" t="s">
        <v>61</v>
      </c>
      <c r="C30" s="3">
        <v>-1048061946</v>
      </c>
      <c r="D30" s="3">
        <f>Table[[#This Row],[Beginning Balance]]+Table[[#This Row],[시산증감]]</f>
        <v>-2096123892</v>
      </c>
      <c r="E30" s="3">
        <v>-1048061946</v>
      </c>
      <c r="F30" s="4">
        <f>_xlfn.IFNA(VLOOKUP(A30, JE계정별금액!A:B, 2, 0), 0)</f>
        <v>-1048061946</v>
      </c>
      <c r="G30" s="4">
        <f t="shared" si="0"/>
        <v>0</v>
      </c>
    </row>
    <row r="31" spans="1:7" x14ac:dyDescent="0.4">
      <c r="A31" s="1" t="s">
        <v>62</v>
      </c>
      <c r="B31" s="1" t="s">
        <v>63</v>
      </c>
      <c r="C31" s="3">
        <v>-43024952</v>
      </c>
      <c r="D31" s="3">
        <f>Table[[#This Row],[Beginning Balance]]+Table[[#This Row],[시산증감]]</f>
        <v>-86049904</v>
      </c>
      <c r="E31" s="3">
        <v>-43024952</v>
      </c>
      <c r="F31" s="4">
        <f>_xlfn.IFNA(VLOOKUP(A31, JE계정별금액!A:B, 2, 0), 0)</f>
        <v>-43024952</v>
      </c>
      <c r="G31" s="4">
        <f t="shared" si="0"/>
        <v>0</v>
      </c>
    </row>
    <row r="32" spans="1:7" x14ac:dyDescent="0.4">
      <c r="A32" s="1" t="s">
        <v>64</v>
      </c>
      <c r="B32" s="1" t="s">
        <v>65</v>
      </c>
      <c r="C32" s="3">
        <v>-1798109997</v>
      </c>
      <c r="D32" s="3">
        <f>Table[[#This Row],[Beginning Balance]]+Table[[#This Row],[시산증감]]</f>
        <v>-3596219994</v>
      </c>
      <c r="E32" s="3">
        <v>-1798109997</v>
      </c>
      <c r="F32" s="4">
        <f>_xlfn.IFNA(VLOOKUP(A32, JE계정별금액!A:B, 2, 0), 0)</f>
        <v>-1798109997</v>
      </c>
      <c r="G32" s="4">
        <f t="shared" si="0"/>
        <v>0</v>
      </c>
    </row>
    <row r="33" spans="1:7" x14ac:dyDescent="0.4">
      <c r="A33" s="1" t="s">
        <v>66</v>
      </c>
      <c r="B33" s="1" t="s">
        <v>67</v>
      </c>
      <c r="C33" s="3">
        <v>-823570209</v>
      </c>
      <c r="D33" s="3">
        <f>Table[[#This Row],[Beginning Balance]]+Table[[#This Row],[시산증감]]</f>
        <v>-1647140418</v>
      </c>
      <c r="E33" s="3">
        <v>-823570209</v>
      </c>
      <c r="F33" s="4">
        <f>_xlfn.IFNA(VLOOKUP(A33, JE계정별금액!A:B, 2, 0), 0)</f>
        <v>-823570209</v>
      </c>
      <c r="G33" s="4">
        <f t="shared" si="0"/>
        <v>0</v>
      </c>
    </row>
    <row r="34" spans="1:7" x14ac:dyDescent="0.4">
      <c r="A34" s="1" t="s">
        <v>68</v>
      </c>
      <c r="B34" s="1" t="s">
        <v>69</v>
      </c>
      <c r="C34" s="3">
        <v>-1754110486</v>
      </c>
      <c r="D34" s="3">
        <f>Table[[#This Row],[Beginning Balance]]+Table[[#This Row],[시산증감]]</f>
        <v>-3508220972</v>
      </c>
      <c r="E34" s="3">
        <v>-1754110486</v>
      </c>
      <c r="F34" s="4">
        <f>_xlfn.IFNA(VLOOKUP(A34, JE계정별금액!A:B, 2, 0), 0)</f>
        <v>-1754110486</v>
      </c>
      <c r="G34" s="4">
        <f t="shared" si="0"/>
        <v>0</v>
      </c>
    </row>
    <row r="35" spans="1:7" x14ac:dyDescent="0.4">
      <c r="A35" s="1" t="s">
        <v>70</v>
      </c>
      <c r="B35" s="1" t="s">
        <v>71</v>
      </c>
      <c r="C35" s="3">
        <v>-563055344</v>
      </c>
      <c r="D35" s="3">
        <f>Table[[#This Row],[Beginning Balance]]+Table[[#This Row],[시산증감]]</f>
        <v>-1126110688</v>
      </c>
      <c r="E35" s="3">
        <v>-563055344</v>
      </c>
      <c r="F35" s="4">
        <f>_xlfn.IFNA(VLOOKUP(A35, JE계정별금액!A:B, 2, 0), 0)</f>
        <v>-563055344</v>
      </c>
      <c r="G35" s="4">
        <f t="shared" si="0"/>
        <v>0</v>
      </c>
    </row>
    <row r="36" spans="1:7" x14ac:dyDescent="0.4">
      <c r="A36" s="1" t="s">
        <v>72</v>
      </c>
      <c r="B36" s="1" t="s">
        <v>73</v>
      </c>
      <c r="C36" s="3">
        <v>-22241332</v>
      </c>
      <c r="D36" s="3">
        <f>Table[[#This Row],[Beginning Balance]]+Table[[#This Row],[시산증감]]</f>
        <v>-44482664</v>
      </c>
      <c r="E36" s="3">
        <v>-22241332</v>
      </c>
      <c r="F36" s="4">
        <f>_xlfn.IFNA(VLOOKUP(A36, JE계정별금액!A:B, 2, 0), 0)</f>
        <v>-22241332</v>
      </c>
      <c r="G36" s="4">
        <f t="shared" si="0"/>
        <v>0</v>
      </c>
    </row>
    <row r="37" spans="1:7" x14ac:dyDescent="0.4">
      <c r="A37" s="1" t="s">
        <v>74</v>
      </c>
      <c r="B37" s="1" t="s">
        <v>75</v>
      </c>
      <c r="C37" s="3">
        <v>-226188199</v>
      </c>
      <c r="D37" s="3">
        <f>Table[[#This Row],[Beginning Balance]]+Table[[#This Row],[시산증감]]</f>
        <v>-452376398</v>
      </c>
      <c r="E37" s="3">
        <v>-226188199</v>
      </c>
      <c r="F37" s="4">
        <f>_xlfn.IFNA(VLOOKUP(A37, JE계정별금액!A:B, 2, 0), 0)</f>
        <v>-226188199</v>
      </c>
      <c r="G37" s="4">
        <f t="shared" si="0"/>
        <v>0</v>
      </c>
    </row>
    <row r="38" spans="1:7" x14ac:dyDescent="0.4">
      <c r="A38" s="1" t="s">
        <v>76</v>
      </c>
      <c r="B38" s="1" t="s">
        <v>77</v>
      </c>
      <c r="C38" s="3">
        <v>-3295265</v>
      </c>
      <c r="D38" s="3">
        <f>Table[[#This Row],[Beginning Balance]]+Table[[#This Row],[시산증감]]</f>
        <v>-6590530</v>
      </c>
      <c r="E38" s="3">
        <v>-3295265</v>
      </c>
      <c r="F38" s="4">
        <f>_xlfn.IFNA(VLOOKUP(A38, JE계정별금액!A:B, 2, 0), 0)</f>
        <v>-3295265</v>
      </c>
      <c r="G38" s="4">
        <f t="shared" si="0"/>
        <v>0</v>
      </c>
    </row>
    <row r="39" spans="1:7" x14ac:dyDescent="0.4">
      <c r="A39" s="1" t="s">
        <v>78</v>
      </c>
      <c r="B39" s="1" t="s">
        <v>79</v>
      </c>
      <c r="C39" s="3">
        <v>-2943450</v>
      </c>
      <c r="D39" s="3">
        <f>Table[[#This Row],[Beginning Balance]]+Table[[#This Row],[시산증감]]</f>
        <v>-5886900</v>
      </c>
      <c r="E39" s="3">
        <v>-2943450</v>
      </c>
      <c r="F39" s="4">
        <f>_xlfn.IFNA(VLOOKUP(A39, JE계정별금액!A:B, 2, 0), 0)</f>
        <v>-2943450</v>
      </c>
      <c r="G39" s="4">
        <f t="shared" si="0"/>
        <v>0</v>
      </c>
    </row>
    <row r="40" spans="1:7" x14ac:dyDescent="0.4">
      <c r="A40" s="1" t="s">
        <v>80</v>
      </c>
      <c r="B40" s="1" t="s">
        <v>81</v>
      </c>
      <c r="C40" s="3">
        <v>0</v>
      </c>
      <c r="D40" s="3">
        <f>Table[[#This Row],[Beginning Balance]]+Table[[#This Row],[시산증감]]</f>
        <v>444510660</v>
      </c>
      <c r="E40" s="3">
        <v>444510660</v>
      </c>
      <c r="F40" s="4">
        <f>_xlfn.IFNA(VLOOKUP(A40, JE계정별금액!A:B, 2, 0), 0)</f>
        <v>444510660</v>
      </c>
      <c r="G40" s="4">
        <f t="shared" si="0"/>
        <v>0</v>
      </c>
    </row>
    <row r="41" spans="1:7" x14ac:dyDescent="0.4">
      <c r="A41" s="1" t="s">
        <v>82</v>
      </c>
      <c r="B41" s="1" t="s">
        <v>83</v>
      </c>
      <c r="C41" s="3">
        <v>0</v>
      </c>
      <c r="D41" s="3">
        <f>Table[[#This Row],[Beginning Balance]]+Table[[#This Row],[시산증감]]</f>
        <v>1190000</v>
      </c>
      <c r="E41" s="3">
        <v>1190000</v>
      </c>
      <c r="F41" s="4">
        <f>_xlfn.IFNA(VLOOKUP(A41, JE계정별금액!A:B, 2, 0), 0)</f>
        <v>1190000</v>
      </c>
      <c r="G41" s="4">
        <f t="shared" si="0"/>
        <v>0</v>
      </c>
    </row>
    <row r="42" spans="1:7" x14ac:dyDescent="0.4">
      <c r="A42" s="1" t="s">
        <v>84</v>
      </c>
      <c r="B42" s="1" t="s">
        <v>85</v>
      </c>
      <c r="C42" s="3">
        <v>295131089252</v>
      </c>
      <c r="D42" s="3">
        <f>Table[[#This Row],[Beginning Balance]]+Table[[#This Row],[시산증감]]</f>
        <v>500303553395</v>
      </c>
      <c r="E42" s="3">
        <v>205172464143</v>
      </c>
      <c r="F42" s="4">
        <f>_xlfn.IFNA(VLOOKUP(A42, JE계정별금액!A:B, 2, 0), 0)</f>
        <v>205172464143</v>
      </c>
      <c r="G42" s="4">
        <f t="shared" si="0"/>
        <v>0</v>
      </c>
    </row>
    <row r="43" spans="1:7" x14ac:dyDescent="0.4">
      <c r="A43" s="1" t="s">
        <v>86</v>
      </c>
      <c r="B43" s="1" t="s">
        <v>87</v>
      </c>
      <c r="C43" s="3">
        <v>0</v>
      </c>
      <c r="D43" s="3">
        <f>Table[[#This Row],[Beginning Balance]]+Table[[#This Row],[시산증감]]</f>
        <v>0</v>
      </c>
      <c r="E43" s="3">
        <v>0</v>
      </c>
      <c r="F43" s="4">
        <f>_xlfn.IFNA(VLOOKUP(A43, JE계정별금액!A:B, 2, 0), 0)</f>
        <v>0</v>
      </c>
      <c r="G43" s="4">
        <f t="shared" si="0"/>
        <v>0</v>
      </c>
    </row>
    <row r="44" spans="1:7" x14ac:dyDescent="0.4">
      <c r="A44" s="1" t="s">
        <v>88</v>
      </c>
      <c r="B44" s="1" t="s">
        <v>89</v>
      </c>
      <c r="C44" s="3">
        <v>1008033539969</v>
      </c>
      <c r="D44" s="3">
        <f>Table[[#This Row],[Beginning Balance]]+Table[[#This Row],[시산증감]]</f>
        <v>2148287860184</v>
      </c>
      <c r="E44" s="3">
        <v>1140254320215</v>
      </c>
      <c r="F44" s="4">
        <f>_xlfn.IFNA(VLOOKUP(A44, JE계정별금액!A:B, 2, 0), 0)</f>
        <v>1140254320215</v>
      </c>
      <c r="G44" s="4">
        <f t="shared" si="0"/>
        <v>0</v>
      </c>
    </row>
    <row r="45" spans="1:7" x14ac:dyDescent="0.4">
      <c r="A45" s="1" t="s">
        <v>90</v>
      </c>
      <c r="B45" s="1" t="s">
        <v>91</v>
      </c>
      <c r="C45" s="3">
        <v>-14279217210</v>
      </c>
      <c r="D45" s="3">
        <f>Table[[#This Row],[Beginning Balance]]+Table[[#This Row],[시산증감]]</f>
        <v>-443348888</v>
      </c>
      <c r="E45" s="3">
        <v>13835868322</v>
      </c>
      <c r="F45" s="4">
        <f>_xlfn.IFNA(VLOOKUP(A45, JE계정별금액!A:B, 2, 0), 0)</f>
        <v>13835868322</v>
      </c>
      <c r="G45" s="4">
        <f t="shared" si="0"/>
        <v>0</v>
      </c>
    </row>
    <row r="46" spans="1:7" x14ac:dyDescent="0.4">
      <c r="A46" s="1" t="s">
        <v>92</v>
      </c>
      <c r="B46" s="1" t="s">
        <v>93</v>
      </c>
      <c r="C46" s="3">
        <v>0</v>
      </c>
      <c r="D46" s="3">
        <f>Table[[#This Row],[Beginning Balance]]+Table[[#This Row],[시산증감]]</f>
        <v>0</v>
      </c>
      <c r="E46" s="3">
        <v>0</v>
      </c>
      <c r="F46" s="4">
        <f>_xlfn.IFNA(VLOOKUP(A46, JE계정별금액!A:B, 2, 0), 0)</f>
        <v>0</v>
      </c>
      <c r="G46" s="4">
        <f t="shared" si="0"/>
        <v>0</v>
      </c>
    </row>
    <row r="47" spans="1:7" x14ac:dyDescent="0.4">
      <c r="A47" s="1" t="s">
        <v>94</v>
      </c>
      <c r="B47" s="1" t="s">
        <v>95</v>
      </c>
      <c r="C47" s="3">
        <v>0</v>
      </c>
      <c r="D47" s="3">
        <f>Table[[#This Row],[Beginning Balance]]+Table[[#This Row],[시산증감]]</f>
        <v>0</v>
      </c>
      <c r="E47" s="3">
        <v>0</v>
      </c>
      <c r="F47" s="4">
        <f>_xlfn.IFNA(VLOOKUP(A47, JE계정별금액!A:B, 2, 0), 0)</f>
        <v>0</v>
      </c>
      <c r="G47" s="4">
        <f t="shared" si="0"/>
        <v>0</v>
      </c>
    </row>
    <row r="48" spans="1:7" x14ac:dyDescent="0.4">
      <c r="A48" s="1" t="s">
        <v>96</v>
      </c>
      <c r="B48" s="1" t="s">
        <v>97</v>
      </c>
      <c r="C48" s="3">
        <v>87166468422</v>
      </c>
      <c r="D48" s="3">
        <f>Table[[#This Row],[Beginning Balance]]+Table[[#This Row],[시산증감]]</f>
        <v>87580286866</v>
      </c>
      <c r="E48" s="3">
        <v>413818444</v>
      </c>
      <c r="F48" s="4">
        <f>_xlfn.IFNA(VLOOKUP(A48, JE계정별금액!A:B, 2, 0), 0)</f>
        <v>413818444</v>
      </c>
      <c r="G48" s="4">
        <f t="shared" si="0"/>
        <v>0</v>
      </c>
    </row>
    <row r="49" spans="1:7" x14ac:dyDescent="0.4">
      <c r="A49" s="1" t="s">
        <v>98</v>
      </c>
      <c r="B49" s="1" t="s">
        <v>99</v>
      </c>
      <c r="C49" s="3">
        <v>4343222</v>
      </c>
      <c r="D49" s="3">
        <f>Table[[#This Row],[Beginning Balance]]+Table[[#This Row],[시산증감]]</f>
        <v>13032844</v>
      </c>
      <c r="E49" s="3">
        <v>8689622</v>
      </c>
      <c r="F49" s="4">
        <f>_xlfn.IFNA(VLOOKUP(A49, JE계정별금액!A:B, 2, 0), 0)</f>
        <v>8689622</v>
      </c>
      <c r="G49" s="4">
        <f t="shared" si="0"/>
        <v>0</v>
      </c>
    </row>
    <row r="50" spans="1:7" x14ac:dyDescent="0.4">
      <c r="A50" s="1" t="s">
        <v>100</v>
      </c>
      <c r="B50" s="1" t="s">
        <v>101</v>
      </c>
      <c r="C50" s="3">
        <v>-16382040</v>
      </c>
      <c r="D50" s="3">
        <f>Table[[#This Row],[Beginning Balance]]+Table[[#This Row],[시산증감]]</f>
        <v>-32764080</v>
      </c>
      <c r="E50" s="3">
        <v>-16382040</v>
      </c>
      <c r="F50" s="4">
        <f>_xlfn.IFNA(VLOOKUP(A50, JE계정별금액!A:B, 2, 0), 0)</f>
        <v>-16382040</v>
      </c>
      <c r="G50" s="4">
        <f t="shared" si="0"/>
        <v>0</v>
      </c>
    </row>
    <row r="51" spans="1:7" x14ac:dyDescent="0.4">
      <c r="A51" s="1" t="s">
        <v>102</v>
      </c>
      <c r="B51" s="1" t="s">
        <v>103</v>
      </c>
      <c r="C51" s="3">
        <v>0</v>
      </c>
      <c r="D51" s="3">
        <f>Table[[#This Row],[Beginning Balance]]+Table[[#This Row],[시산증감]]</f>
        <v>0</v>
      </c>
      <c r="E51" s="3">
        <v>0</v>
      </c>
      <c r="F51" s="4">
        <f>_xlfn.IFNA(VLOOKUP(A51, JE계정별금액!A:B, 2, 0), 0)</f>
        <v>0</v>
      </c>
      <c r="G51" s="4">
        <f t="shared" si="0"/>
        <v>0</v>
      </c>
    </row>
    <row r="52" spans="1:7" x14ac:dyDescent="0.4">
      <c r="A52" s="1" t="s">
        <v>104</v>
      </c>
      <c r="B52" s="1" t="s">
        <v>105</v>
      </c>
      <c r="C52" s="3">
        <v>2813762677</v>
      </c>
      <c r="D52" s="3">
        <f>Table[[#This Row],[Beginning Balance]]+Table[[#This Row],[시산증감]]</f>
        <v>4913098809</v>
      </c>
      <c r="E52" s="3">
        <v>2099336132</v>
      </c>
      <c r="F52" s="4">
        <f>_xlfn.IFNA(VLOOKUP(A52, JE계정별금액!A:B, 2, 0), 0)</f>
        <v>2099336132</v>
      </c>
      <c r="G52" s="4">
        <f t="shared" si="0"/>
        <v>0</v>
      </c>
    </row>
    <row r="53" spans="1:7" x14ac:dyDescent="0.4">
      <c r="A53" s="1" t="s">
        <v>106</v>
      </c>
      <c r="B53" s="1" t="s">
        <v>107</v>
      </c>
      <c r="C53" s="3">
        <v>2083419166</v>
      </c>
      <c r="D53" s="3">
        <f>Table[[#This Row],[Beginning Balance]]+Table[[#This Row],[시산증감]]</f>
        <v>4171119166</v>
      </c>
      <c r="E53" s="3">
        <v>2087700000</v>
      </c>
      <c r="F53" s="4">
        <f>_xlfn.IFNA(VLOOKUP(A53, JE계정별금액!A:B, 2, 0), 0)</f>
        <v>2087700000</v>
      </c>
      <c r="G53" s="4">
        <f t="shared" si="0"/>
        <v>0</v>
      </c>
    </row>
    <row r="54" spans="1:7" x14ac:dyDescent="0.4">
      <c r="A54" s="1" t="s">
        <v>108</v>
      </c>
      <c r="B54" s="1" t="s">
        <v>109</v>
      </c>
      <c r="C54" s="3">
        <v>-37951518</v>
      </c>
      <c r="D54" s="3">
        <f>Table[[#This Row],[Beginning Balance]]+Table[[#This Row],[시산증감]]</f>
        <v>-65401518</v>
      </c>
      <c r="E54" s="3">
        <v>-27450000</v>
      </c>
      <c r="F54" s="4">
        <f>_xlfn.IFNA(VLOOKUP(A54, JE계정별금액!A:B, 2, 0), 0)</f>
        <v>-27450000</v>
      </c>
      <c r="G54" s="4">
        <f t="shared" si="0"/>
        <v>0</v>
      </c>
    </row>
    <row r="55" spans="1:7" x14ac:dyDescent="0.4">
      <c r="A55" s="1" t="s">
        <v>110</v>
      </c>
      <c r="B55" s="1" t="s">
        <v>111</v>
      </c>
      <c r="C55" s="3">
        <v>0</v>
      </c>
      <c r="D55" s="3">
        <f>Table[[#This Row],[Beginning Balance]]+Table[[#This Row],[시산증감]]</f>
        <v>0</v>
      </c>
      <c r="E55" s="3">
        <v>0</v>
      </c>
      <c r="F55" s="4">
        <f>_xlfn.IFNA(VLOOKUP(A55, JE계정별금액!A:B, 2, 0), 0)</f>
        <v>0</v>
      </c>
      <c r="G55" s="4">
        <f t="shared" si="0"/>
        <v>0</v>
      </c>
    </row>
    <row r="56" spans="1:7" x14ac:dyDescent="0.4">
      <c r="A56" s="1" t="s">
        <v>112</v>
      </c>
      <c r="B56" s="1" t="s">
        <v>113</v>
      </c>
      <c r="C56" s="3">
        <v>0</v>
      </c>
      <c r="D56" s="3">
        <f>Table[[#This Row],[Beginning Balance]]+Table[[#This Row],[시산증감]]</f>
        <v>0</v>
      </c>
      <c r="E56" s="3">
        <v>0</v>
      </c>
      <c r="F56" s="4">
        <f>_xlfn.IFNA(VLOOKUP(A56, JE계정별금액!A:B, 2, 0), 0)</f>
        <v>0</v>
      </c>
      <c r="G56" s="4">
        <f t="shared" si="0"/>
        <v>0</v>
      </c>
    </row>
    <row r="57" spans="1:7" x14ac:dyDescent="0.4">
      <c r="A57" s="1" t="s">
        <v>114</v>
      </c>
      <c r="B57" s="1" t="s">
        <v>115</v>
      </c>
      <c r="C57" s="3">
        <v>0</v>
      </c>
      <c r="D57" s="3">
        <f>Table[[#This Row],[Beginning Balance]]+Table[[#This Row],[시산증감]]</f>
        <v>0</v>
      </c>
      <c r="E57" s="3">
        <v>0</v>
      </c>
      <c r="F57" s="4">
        <f>_xlfn.IFNA(VLOOKUP(A57, JE계정별금액!A:B, 2, 0), 0)</f>
        <v>0</v>
      </c>
      <c r="G57" s="4">
        <f t="shared" si="0"/>
        <v>0</v>
      </c>
    </row>
    <row r="58" spans="1:7" x14ac:dyDescent="0.4">
      <c r="A58" s="1" t="s">
        <v>116</v>
      </c>
      <c r="B58" s="1" t="s">
        <v>117</v>
      </c>
      <c r="C58" s="3">
        <v>7706535016</v>
      </c>
      <c r="D58" s="3">
        <f>Table[[#This Row],[Beginning Balance]]+Table[[#This Row],[시산증감]]</f>
        <v>7714061140</v>
      </c>
      <c r="E58" s="3">
        <v>7526124</v>
      </c>
      <c r="F58" s="4">
        <f>_xlfn.IFNA(VLOOKUP(A58, JE계정별금액!A:B, 2, 0), 0)</f>
        <v>7526124</v>
      </c>
      <c r="G58" s="4">
        <f t="shared" si="0"/>
        <v>0</v>
      </c>
    </row>
    <row r="59" spans="1:7" x14ac:dyDescent="0.4">
      <c r="A59" s="1" t="s">
        <v>118</v>
      </c>
      <c r="B59" s="1" t="s">
        <v>119</v>
      </c>
      <c r="C59" s="3">
        <v>0</v>
      </c>
      <c r="D59" s="3">
        <f>Table[[#This Row],[Beginning Balance]]+Table[[#This Row],[시산증감]]</f>
        <v>1109771760</v>
      </c>
      <c r="E59" s="3">
        <v>1109771760</v>
      </c>
      <c r="F59" s="4">
        <f>_xlfn.IFNA(VLOOKUP(A59, JE계정별금액!A:B, 2, 0), 0)</f>
        <v>1109771760</v>
      </c>
      <c r="G59" s="4">
        <f t="shared" si="0"/>
        <v>0</v>
      </c>
    </row>
    <row r="60" spans="1:7" x14ac:dyDescent="0.4">
      <c r="A60" s="1" t="s">
        <v>120</v>
      </c>
      <c r="B60" s="1" t="s">
        <v>121</v>
      </c>
      <c r="C60" s="3">
        <v>1762500</v>
      </c>
      <c r="D60" s="3">
        <f>Table[[#This Row],[Beginning Balance]]+Table[[#This Row],[시산증감]]</f>
        <v>3755463</v>
      </c>
      <c r="E60" s="3">
        <v>1992963</v>
      </c>
      <c r="F60" s="4">
        <f>_xlfn.IFNA(VLOOKUP(A60, JE계정별금액!A:B, 2, 0), 0)</f>
        <v>1992963</v>
      </c>
      <c r="G60" s="4">
        <f t="shared" si="0"/>
        <v>0</v>
      </c>
    </row>
    <row r="61" spans="1:7" x14ac:dyDescent="0.4">
      <c r="A61" s="1" t="s">
        <v>122</v>
      </c>
      <c r="B61" s="1" t="s">
        <v>123</v>
      </c>
      <c r="C61" s="3">
        <v>23900955494</v>
      </c>
      <c r="D61" s="3">
        <f>Table[[#This Row],[Beginning Balance]]+Table[[#This Row],[시산증감]]</f>
        <v>59742256418</v>
      </c>
      <c r="E61" s="3">
        <v>35841300924</v>
      </c>
      <c r="F61" s="4">
        <f>_xlfn.IFNA(VLOOKUP(A61, JE계정별금액!A:B, 2, 0), 0)</f>
        <v>35841300924</v>
      </c>
      <c r="G61" s="4">
        <f t="shared" si="0"/>
        <v>0</v>
      </c>
    </row>
    <row r="62" spans="1:7" x14ac:dyDescent="0.4">
      <c r="A62" s="1" t="s">
        <v>124</v>
      </c>
      <c r="B62" s="1" t="s">
        <v>125</v>
      </c>
      <c r="C62" s="3">
        <v>868252196513</v>
      </c>
      <c r="D62" s="3">
        <f>Table[[#This Row],[Beginning Balance]]+Table[[#This Row],[시산증감]]</f>
        <v>1928202374416</v>
      </c>
      <c r="E62" s="3">
        <v>1059950177903</v>
      </c>
      <c r="F62" s="4">
        <f>_xlfn.IFNA(VLOOKUP(A62, JE계정별금액!A:B, 2, 0), 0)</f>
        <v>1059950177903</v>
      </c>
      <c r="G62" s="4">
        <f t="shared" si="0"/>
        <v>0</v>
      </c>
    </row>
    <row r="63" spans="1:7" x14ac:dyDescent="0.4">
      <c r="A63" s="1" t="s">
        <v>126</v>
      </c>
      <c r="B63" s="1" t="s">
        <v>127</v>
      </c>
      <c r="C63" s="3">
        <v>249799644555</v>
      </c>
      <c r="D63" s="3">
        <f>Table[[#This Row],[Beginning Balance]]+Table[[#This Row],[시산증감]]</f>
        <v>399858180342</v>
      </c>
      <c r="E63" s="3">
        <v>150058535787</v>
      </c>
      <c r="F63" s="4">
        <f>_xlfn.IFNA(VLOOKUP(A63, JE계정별금액!A:B, 2, 0), 0)</f>
        <v>150058535787</v>
      </c>
      <c r="G63" s="4">
        <f t="shared" si="0"/>
        <v>0</v>
      </c>
    </row>
    <row r="64" spans="1:7" x14ac:dyDescent="0.4">
      <c r="A64" s="1" t="s">
        <v>128</v>
      </c>
      <c r="B64" s="1" t="s">
        <v>129</v>
      </c>
      <c r="C64" s="3">
        <v>-21897386250</v>
      </c>
      <c r="D64" s="3">
        <f>Table[[#This Row],[Beginning Balance]]+Table[[#This Row],[시산증감]]</f>
        <v>-31689333279</v>
      </c>
      <c r="E64" s="3">
        <v>-9791947029</v>
      </c>
      <c r="F64" s="4">
        <f>_xlfn.IFNA(VLOOKUP(A64, JE계정별금액!A:B, 2, 0), 0)</f>
        <v>-9791947029</v>
      </c>
      <c r="G64" s="4">
        <f t="shared" si="0"/>
        <v>0</v>
      </c>
    </row>
    <row r="65" spans="1:7" x14ac:dyDescent="0.4">
      <c r="A65" s="1" t="s">
        <v>130</v>
      </c>
      <c r="B65" s="1" t="s">
        <v>131</v>
      </c>
      <c r="C65" s="3">
        <v>55791040</v>
      </c>
      <c r="D65" s="3">
        <f>Table[[#This Row],[Beginning Balance]]+Table[[#This Row],[시산증감]]</f>
        <v>207262375</v>
      </c>
      <c r="E65" s="3">
        <v>151471335</v>
      </c>
      <c r="F65" s="4">
        <f>_xlfn.IFNA(VLOOKUP(A65, JE계정별금액!A:B, 2, 0), 0)</f>
        <v>151471335</v>
      </c>
      <c r="G65" s="4">
        <f t="shared" si="0"/>
        <v>0</v>
      </c>
    </row>
    <row r="66" spans="1:7" x14ac:dyDescent="0.4">
      <c r="A66" s="1" t="s">
        <v>132</v>
      </c>
      <c r="B66" s="1" t="s">
        <v>133</v>
      </c>
      <c r="C66" s="3">
        <v>3827840162</v>
      </c>
      <c r="D66" s="3">
        <f>Table[[#This Row],[Beginning Balance]]+Table[[#This Row],[시산증감]]</f>
        <v>4130611362</v>
      </c>
      <c r="E66" s="3">
        <v>302771200</v>
      </c>
      <c r="F66" s="4">
        <f>_xlfn.IFNA(VLOOKUP(A66, JE계정별금액!A:B, 2, 0), 0)</f>
        <v>302771200</v>
      </c>
      <c r="G66" s="4">
        <f t="shared" ref="G66:G129" si="1">E66-F66</f>
        <v>0</v>
      </c>
    </row>
    <row r="67" spans="1:7" x14ac:dyDescent="0.4">
      <c r="A67" s="1" t="s">
        <v>134</v>
      </c>
      <c r="B67" s="1" t="s">
        <v>135</v>
      </c>
      <c r="C67" s="3">
        <v>0</v>
      </c>
      <c r="D67" s="3">
        <f>Table[[#This Row],[Beginning Balance]]+Table[[#This Row],[시산증감]]</f>
        <v>-34258400</v>
      </c>
      <c r="E67" s="3">
        <v>-34258400</v>
      </c>
      <c r="F67" s="4">
        <f>_xlfn.IFNA(VLOOKUP(A67, JE계정별금액!A:B, 2, 0), 0)</f>
        <v>-34258400</v>
      </c>
      <c r="G67" s="4">
        <f t="shared" si="1"/>
        <v>0</v>
      </c>
    </row>
    <row r="68" spans="1:7" x14ac:dyDescent="0.4">
      <c r="A68" s="1" t="s">
        <v>136</v>
      </c>
      <c r="B68" s="1" t="s">
        <v>137</v>
      </c>
      <c r="C68" s="3">
        <v>0</v>
      </c>
      <c r="D68" s="3">
        <f>Table[[#This Row],[Beginning Balance]]+Table[[#This Row],[시산증감]]</f>
        <v>34258400</v>
      </c>
      <c r="E68" s="3">
        <v>34258400</v>
      </c>
      <c r="F68" s="4">
        <f>_xlfn.IFNA(VLOOKUP(A68, JE계정별금액!A:B, 2, 0), 0)</f>
        <v>34258400</v>
      </c>
      <c r="G68" s="4">
        <f t="shared" si="1"/>
        <v>0</v>
      </c>
    </row>
    <row r="69" spans="1:7" x14ac:dyDescent="0.4">
      <c r="A69" s="1" t="s">
        <v>138</v>
      </c>
      <c r="B69" s="1" t="s">
        <v>139</v>
      </c>
      <c r="C69" s="3">
        <v>4389447917</v>
      </c>
      <c r="D69" s="3">
        <f>Table[[#This Row],[Beginning Balance]]+Table[[#This Row],[시산증감]]</f>
        <v>10294268380</v>
      </c>
      <c r="E69" s="3">
        <v>5904820463</v>
      </c>
      <c r="F69" s="4">
        <f>_xlfn.IFNA(VLOOKUP(A69, JE계정별금액!A:B, 2, 0), 0)</f>
        <v>5904820463</v>
      </c>
      <c r="G69" s="4">
        <f t="shared" si="1"/>
        <v>0</v>
      </c>
    </row>
    <row r="70" spans="1:7" x14ac:dyDescent="0.4">
      <c r="A70" s="1" t="s">
        <v>140</v>
      </c>
      <c r="B70" s="1" t="s">
        <v>141</v>
      </c>
      <c r="C70" s="3">
        <v>7614929</v>
      </c>
      <c r="D70" s="3">
        <f>Table[[#This Row],[Beginning Balance]]+Table[[#This Row],[시산증감]]</f>
        <v>7614929</v>
      </c>
      <c r="E70" s="3">
        <v>0</v>
      </c>
      <c r="F70" s="4">
        <f>_xlfn.IFNA(VLOOKUP(A70, JE계정별금액!A:B, 2, 0), 0)</f>
        <v>0</v>
      </c>
      <c r="G70" s="4">
        <f t="shared" si="1"/>
        <v>0</v>
      </c>
    </row>
    <row r="71" spans="1:7" x14ac:dyDescent="0.4">
      <c r="A71" s="1" t="s">
        <v>142</v>
      </c>
      <c r="B71" s="1" t="s">
        <v>143</v>
      </c>
      <c r="C71" s="3">
        <v>26780956656</v>
      </c>
      <c r="D71" s="3">
        <f>Table[[#This Row],[Beginning Balance]]+Table[[#This Row],[시산증감]]</f>
        <v>55533302611</v>
      </c>
      <c r="E71" s="3">
        <v>28752345955</v>
      </c>
      <c r="F71" s="4">
        <f>_xlfn.IFNA(VLOOKUP(A71, JE계정별금액!A:B, 2, 0), 0)</f>
        <v>28752345955</v>
      </c>
      <c r="G71" s="4">
        <f t="shared" si="1"/>
        <v>0</v>
      </c>
    </row>
    <row r="72" spans="1:7" x14ac:dyDescent="0.4">
      <c r="A72" s="1" t="s">
        <v>144</v>
      </c>
      <c r="B72" s="1" t="s">
        <v>145</v>
      </c>
      <c r="C72" s="3">
        <v>1223030057</v>
      </c>
      <c r="D72" s="3">
        <f>Table[[#This Row],[Beginning Balance]]+Table[[#This Row],[시산증감]]</f>
        <v>2325905969</v>
      </c>
      <c r="E72" s="3">
        <v>1102875912</v>
      </c>
      <c r="F72" s="4">
        <f>_xlfn.IFNA(VLOOKUP(A72, JE계정별금액!A:B, 2, 0), 0)</f>
        <v>1102875912</v>
      </c>
      <c r="G72" s="4">
        <f t="shared" si="1"/>
        <v>0</v>
      </c>
    </row>
    <row r="73" spans="1:7" x14ac:dyDescent="0.4">
      <c r="A73" s="1" t="s">
        <v>146</v>
      </c>
      <c r="B73" s="1" t="s">
        <v>147</v>
      </c>
      <c r="C73" s="3">
        <v>413278452782</v>
      </c>
      <c r="D73" s="3">
        <f>Table[[#This Row],[Beginning Balance]]+Table[[#This Row],[시산증감]]</f>
        <v>771249933169</v>
      </c>
      <c r="E73" s="3">
        <v>357971480387</v>
      </c>
      <c r="F73" s="4">
        <f>_xlfn.IFNA(VLOOKUP(A73, JE계정별금액!A:B, 2, 0), 0)</f>
        <v>357971480387</v>
      </c>
      <c r="G73" s="4">
        <f t="shared" si="1"/>
        <v>0</v>
      </c>
    </row>
    <row r="74" spans="1:7" x14ac:dyDescent="0.4">
      <c r="A74" s="1" t="s">
        <v>148</v>
      </c>
      <c r="B74" s="1" t="s">
        <v>149</v>
      </c>
      <c r="C74" s="3">
        <v>44918173770</v>
      </c>
      <c r="D74" s="3">
        <f>Table[[#This Row],[Beginning Balance]]+Table[[#This Row],[시산증감]]</f>
        <v>118190224450</v>
      </c>
      <c r="E74" s="3">
        <v>73272050680</v>
      </c>
      <c r="F74" s="4">
        <f>_xlfn.IFNA(VLOOKUP(A74, JE계정별금액!A:B, 2, 0), 0)</f>
        <v>73272050680</v>
      </c>
      <c r="G74" s="4">
        <f t="shared" si="1"/>
        <v>0</v>
      </c>
    </row>
    <row r="75" spans="1:7" x14ac:dyDescent="0.4">
      <c r="A75" s="1" t="s">
        <v>150</v>
      </c>
      <c r="B75" s="1" t="s">
        <v>151</v>
      </c>
      <c r="C75" s="3">
        <v>3582138921</v>
      </c>
      <c r="D75" s="3">
        <f>Table[[#This Row],[Beginning Balance]]+Table[[#This Row],[시산증감]]</f>
        <v>7164277842</v>
      </c>
      <c r="E75" s="3">
        <v>3582138921</v>
      </c>
      <c r="F75" s="4">
        <f>_xlfn.IFNA(VLOOKUP(A75, JE계정별금액!A:B, 2, 0), 0)</f>
        <v>3582138921</v>
      </c>
      <c r="G75" s="4">
        <f t="shared" si="1"/>
        <v>0</v>
      </c>
    </row>
    <row r="76" spans="1:7" x14ac:dyDescent="0.4">
      <c r="A76" s="1" t="s">
        <v>152</v>
      </c>
      <c r="B76" s="1" t="s">
        <v>153</v>
      </c>
      <c r="C76" s="3">
        <v>96404120838</v>
      </c>
      <c r="D76" s="3">
        <f>Table[[#This Row],[Beginning Balance]]+Table[[#This Row],[시산증감]]</f>
        <v>201996985631</v>
      </c>
      <c r="E76" s="3">
        <v>105592864793</v>
      </c>
      <c r="F76" s="4">
        <f>_xlfn.IFNA(VLOOKUP(A76, JE계정별금액!A:B, 2, 0), 0)</f>
        <v>105592864793</v>
      </c>
      <c r="G76" s="4">
        <f t="shared" si="1"/>
        <v>0</v>
      </c>
    </row>
    <row r="77" spans="1:7" x14ac:dyDescent="0.4">
      <c r="A77" s="1" t="s">
        <v>154</v>
      </c>
      <c r="B77" s="1" t="s">
        <v>155</v>
      </c>
      <c r="C77" s="3">
        <v>0</v>
      </c>
      <c r="D77" s="3">
        <f>Table[[#This Row],[Beginning Balance]]+Table[[#This Row],[시산증감]]</f>
        <v>1000000000</v>
      </c>
      <c r="E77" s="3">
        <v>1000000000</v>
      </c>
      <c r="F77" s="4">
        <f>_xlfn.IFNA(VLOOKUP(A77, JE계정별금액!A:B, 2, 0), 0)</f>
        <v>1000000000</v>
      </c>
      <c r="G77" s="4">
        <f t="shared" si="1"/>
        <v>0</v>
      </c>
    </row>
    <row r="78" spans="1:7" x14ac:dyDescent="0.4">
      <c r="A78" s="1" t="s">
        <v>156</v>
      </c>
      <c r="B78" s="1" t="s">
        <v>157</v>
      </c>
      <c r="C78" s="3">
        <v>0</v>
      </c>
      <c r="D78" s="3">
        <f>Table[[#This Row],[Beginning Balance]]+Table[[#This Row],[시산증감]]</f>
        <v>0</v>
      </c>
      <c r="E78" s="3">
        <v>0</v>
      </c>
      <c r="F78" s="4">
        <f>_xlfn.IFNA(VLOOKUP(A78, JE계정별금액!A:B, 2, 0), 0)</f>
        <v>0</v>
      </c>
      <c r="G78" s="4">
        <f t="shared" si="1"/>
        <v>0</v>
      </c>
    </row>
    <row r="79" spans="1:7" x14ac:dyDescent="0.4">
      <c r="A79" s="1" t="s">
        <v>158</v>
      </c>
      <c r="B79" s="1" t="s">
        <v>159</v>
      </c>
      <c r="C79" s="3">
        <v>198182803512</v>
      </c>
      <c r="D79" s="3">
        <f>Table[[#This Row],[Beginning Balance]]+Table[[#This Row],[시산증감]]</f>
        <v>198182803512</v>
      </c>
      <c r="E79" s="3">
        <v>0</v>
      </c>
      <c r="F79" s="4">
        <f>_xlfn.IFNA(VLOOKUP(A79, JE계정별금액!A:B, 2, 0), 0)</f>
        <v>0</v>
      </c>
      <c r="G79" s="4">
        <f t="shared" si="1"/>
        <v>0</v>
      </c>
    </row>
    <row r="80" spans="1:7" x14ac:dyDescent="0.4">
      <c r="A80" s="1" t="s">
        <v>160</v>
      </c>
      <c r="B80" s="1" t="s">
        <v>161</v>
      </c>
      <c r="C80" s="3">
        <v>0</v>
      </c>
      <c r="D80" s="3">
        <f>Table[[#This Row],[Beginning Balance]]+Table[[#This Row],[시산증감]]</f>
        <v>0</v>
      </c>
      <c r="E80" s="3">
        <v>0</v>
      </c>
      <c r="F80" s="4">
        <f>_xlfn.IFNA(VLOOKUP(A80, JE계정별금액!A:B, 2, 0), 0)</f>
        <v>0</v>
      </c>
      <c r="G80" s="4">
        <f t="shared" si="1"/>
        <v>0</v>
      </c>
    </row>
    <row r="81" spans="1:7" x14ac:dyDescent="0.4">
      <c r="A81" s="1" t="s">
        <v>162</v>
      </c>
      <c r="B81" s="1" t="s">
        <v>163</v>
      </c>
      <c r="C81" s="3">
        <v>0</v>
      </c>
      <c r="D81" s="3">
        <f>Table[[#This Row],[Beginning Balance]]+Table[[#This Row],[시산증감]]</f>
        <v>0</v>
      </c>
      <c r="E81" s="3">
        <v>0</v>
      </c>
      <c r="F81" s="4">
        <f>_xlfn.IFNA(VLOOKUP(A81, JE계정별금액!A:B, 2, 0), 0)</f>
        <v>0</v>
      </c>
      <c r="G81" s="4">
        <f t="shared" si="1"/>
        <v>0</v>
      </c>
    </row>
    <row r="82" spans="1:7" x14ac:dyDescent="0.4">
      <c r="A82" s="1" t="s">
        <v>164</v>
      </c>
      <c r="B82" s="1" t="s">
        <v>165</v>
      </c>
      <c r="C82" s="3">
        <v>0</v>
      </c>
      <c r="D82" s="3">
        <f>Table[[#This Row],[Beginning Balance]]+Table[[#This Row],[시산증감]]</f>
        <v>0</v>
      </c>
      <c r="E82" s="3">
        <v>0</v>
      </c>
      <c r="F82" s="4">
        <f>_xlfn.IFNA(VLOOKUP(A82, JE계정별금액!A:B, 2, 0), 0)</f>
        <v>0</v>
      </c>
      <c r="G82" s="4">
        <f t="shared" si="1"/>
        <v>0</v>
      </c>
    </row>
    <row r="83" spans="1:7" x14ac:dyDescent="0.4">
      <c r="A83" s="1" t="s">
        <v>166</v>
      </c>
      <c r="B83" s="1" t="s">
        <v>167</v>
      </c>
      <c r="C83" s="3">
        <v>0</v>
      </c>
      <c r="D83" s="3">
        <f>Table[[#This Row],[Beginning Balance]]+Table[[#This Row],[시산증감]]</f>
        <v>0</v>
      </c>
      <c r="E83" s="3">
        <v>0</v>
      </c>
      <c r="F83" s="4">
        <f>_xlfn.IFNA(VLOOKUP(A83, JE계정별금액!A:B, 2, 0), 0)</f>
        <v>0</v>
      </c>
      <c r="G83" s="4">
        <f t="shared" si="1"/>
        <v>0</v>
      </c>
    </row>
    <row r="84" spans="1:7" x14ac:dyDescent="0.4">
      <c r="A84" s="1" t="s">
        <v>168</v>
      </c>
      <c r="B84" s="1" t="s">
        <v>169</v>
      </c>
      <c r="C84" s="3">
        <v>0</v>
      </c>
      <c r="D84" s="3">
        <f>Table[[#This Row],[Beginning Balance]]+Table[[#This Row],[시산증감]]</f>
        <v>2772604</v>
      </c>
      <c r="E84" s="3">
        <v>2772604</v>
      </c>
      <c r="F84" s="4">
        <f>_xlfn.IFNA(VLOOKUP(A84, JE계정별금액!A:B, 2, 0), 0)</f>
        <v>2772604</v>
      </c>
      <c r="G84" s="4">
        <f t="shared" si="1"/>
        <v>0</v>
      </c>
    </row>
    <row r="85" spans="1:7" x14ac:dyDescent="0.4">
      <c r="A85" s="1" t="s">
        <v>170</v>
      </c>
      <c r="B85" s="1" t="s">
        <v>171</v>
      </c>
      <c r="C85" s="3">
        <v>491214561</v>
      </c>
      <c r="D85" s="3">
        <f>Table[[#This Row],[Beginning Balance]]+Table[[#This Row],[시산증감]]</f>
        <v>792429122</v>
      </c>
      <c r="E85" s="3">
        <v>301214561</v>
      </c>
      <c r="F85" s="4">
        <f>_xlfn.IFNA(VLOOKUP(A85, JE계정별금액!A:B, 2, 0), 0)</f>
        <v>301214561</v>
      </c>
      <c r="G85" s="4">
        <f t="shared" si="1"/>
        <v>0</v>
      </c>
    </row>
    <row r="86" spans="1:7" x14ac:dyDescent="0.4">
      <c r="A86" s="1" t="s">
        <v>172</v>
      </c>
      <c r="B86" s="1" t="s">
        <v>173</v>
      </c>
      <c r="C86" s="3">
        <v>-34081</v>
      </c>
      <c r="D86" s="3">
        <f>Table[[#This Row],[Beginning Balance]]+Table[[#This Row],[시산증감]]</f>
        <v>36975</v>
      </c>
      <c r="E86" s="3">
        <v>71056</v>
      </c>
      <c r="F86" s="4">
        <f>_xlfn.IFNA(VLOOKUP(A86, JE계정별금액!A:B, 2, 0), 0)</f>
        <v>71056</v>
      </c>
      <c r="G86" s="4">
        <f t="shared" si="1"/>
        <v>0</v>
      </c>
    </row>
    <row r="87" spans="1:7" x14ac:dyDescent="0.4">
      <c r="A87" s="1" t="s">
        <v>174</v>
      </c>
      <c r="B87" s="1" t="s">
        <v>175</v>
      </c>
      <c r="C87" s="3">
        <v>0</v>
      </c>
      <c r="D87" s="3">
        <f>Table[[#This Row],[Beginning Balance]]+Table[[#This Row],[시산증감]]</f>
        <v>0</v>
      </c>
      <c r="E87" s="3">
        <v>0</v>
      </c>
      <c r="F87" s="4">
        <f>_xlfn.IFNA(VLOOKUP(A87, JE계정별금액!A:B, 2, 0), 0)</f>
        <v>0</v>
      </c>
      <c r="G87" s="4">
        <f t="shared" si="1"/>
        <v>0</v>
      </c>
    </row>
    <row r="88" spans="1:7" x14ac:dyDescent="0.4">
      <c r="A88" s="1" t="s">
        <v>176</v>
      </c>
      <c r="B88" s="1" t="s">
        <v>177</v>
      </c>
      <c r="C88" s="3">
        <v>1462483349</v>
      </c>
      <c r="D88" s="3">
        <f>Table[[#This Row],[Beginning Balance]]+Table[[#This Row],[시산증감]]</f>
        <v>2773695676</v>
      </c>
      <c r="E88" s="3">
        <v>1311212327</v>
      </c>
      <c r="F88" s="4">
        <f>_xlfn.IFNA(VLOOKUP(A88, JE계정별금액!A:B, 2, 0), 0)</f>
        <v>1311212327</v>
      </c>
      <c r="G88" s="4">
        <f t="shared" si="1"/>
        <v>0</v>
      </c>
    </row>
    <row r="89" spans="1:7" x14ac:dyDescent="0.4">
      <c r="A89" s="1" t="s">
        <v>178</v>
      </c>
      <c r="B89" s="1" t="s">
        <v>179</v>
      </c>
      <c r="C89" s="3">
        <v>-986685398</v>
      </c>
      <c r="D89" s="3">
        <f>Table[[#This Row],[Beginning Balance]]+Table[[#This Row],[시산증감]]</f>
        <v>-1906134215</v>
      </c>
      <c r="E89" s="3">
        <v>-919448817</v>
      </c>
      <c r="F89" s="4">
        <f>_xlfn.IFNA(VLOOKUP(A89, JE계정별금액!A:B, 2, 0), 0)</f>
        <v>-919448817</v>
      </c>
      <c r="G89" s="4">
        <f t="shared" si="1"/>
        <v>0</v>
      </c>
    </row>
    <row r="90" spans="1:7" x14ac:dyDescent="0.4">
      <c r="A90" s="1" t="s">
        <v>180</v>
      </c>
      <c r="B90" s="1" t="s">
        <v>181</v>
      </c>
      <c r="C90" s="3">
        <v>570156115</v>
      </c>
      <c r="D90" s="3">
        <f>Table[[#This Row],[Beginning Balance]]+Table[[#This Row],[시산증감]]</f>
        <v>1133514551</v>
      </c>
      <c r="E90" s="3">
        <v>563358436</v>
      </c>
      <c r="F90" s="4">
        <f>_xlfn.IFNA(VLOOKUP(A90, JE계정별금액!A:B, 2, 0), 0)</f>
        <v>563358436</v>
      </c>
      <c r="G90" s="4">
        <f t="shared" si="1"/>
        <v>0</v>
      </c>
    </row>
    <row r="91" spans="1:7" x14ac:dyDescent="0.4">
      <c r="A91" s="1" t="s">
        <v>182</v>
      </c>
      <c r="B91" s="1" t="s">
        <v>183</v>
      </c>
      <c r="C91" s="3">
        <v>-223507403</v>
      </c>
      <c r="D91" s="3">
        <f>Table[[#This Row],[Beginning Balance]]+Table[[#This Row],[시산증감]]</f>
        <v>-486472511</v>
      </c>
      <c r="E91" s="3">
        <v>-262965108</v>
      </c>
      <c r="F91" s="4">
        <f>_xlfn.IFNA(VLOOKUP(A91, JE계정별금액!A:B, 2, 0), 0)</f>
        <v>-262965108</v>
      </c>
      <c r="G91" s="4">
        <f t="shared" si="1"/>
        <v>0</v>
      </c>
    </row>
    <row r="92" spans="1:7" x14ac:dyDescent="0.4">
      <c r="A92" s="1" t="s">
        <v>184</v>
      </c>
      <c r="B92" s="1" t="s">
        <v>185</v>
      </c>
      <c r="C92" s="3">
        <v>663745726</v>
      </c>
      <c r="D92" s="3">
        <f>Table[[#This Row],[Beginning Balance]]+Table[[#This Row],[시산증감]]</f>
        <v>1323152015</v>
      </c>
      <c r="E92" s="3">
        <v>659406289</v>
      </c>
      <c r="F92" s="4">
        <f>_xlfn.IFNA(VLOOKUP(A92, JE계정별금액!A:B, 2, 0), 0)</f>
        <v>659406289</v>
      </c>
      <c r="G92" s="4">
        <f t="shared" si="1"/>
        <v>0</v>
      </c>
    </row>
    <row r="93" spans="1:7" x14ac:dyDescent="0.4">
      <c r="A93" s="1" t="s">
        <v>186</v>
      </c>
      <c r="B93" s="1" t="s">
        <v>187</v>
      </c>
      <c r="C93" s="3">
        <v>-357798588</v>
      </c>
      <c r="D93" s="3">
        <f>Table[[#This Row],[Beginning Balance]]+Table[[#This Row],[시산증감]]</f>
        <v>-895824885</v>
      </c>
      <c r="E93" s="3">
        <v>-538026297</v>
      </c>
      <c r="F93" s="4">
        <f>_xlfn.IFNA(VLOOKUP(A93, JE계정별금액!A:B, 2, 0), 0)</f>
        <v>-538026297</v>
      </c>
      <c r="G93" s="4">
        <f t="shared" si="1"/>
        <v>0</v>
      </c>
    </row>
    <row r="94" spans="1:7" x14ac:dyDescent="0.4">
      <c r="A94" s="1" t="s">
        <v>188</v>
      </c>
      <c r="B94" s="1" t="s">
        <v>189</v>
      </c>
      <c r="C94" s="3">
        <v>33523796</v>
      </c>
      <c r="D94" s="3">
        <f>Table[[#This Row],[Beginning Balance]]+Table[[#This Row],[시산증감]]</f>
        <v>33523796</v>
      </c>
      <c r="E94" s="3">
        <v>0</v>
      </c>
      <c r="F94" s="4">
        <f>_xlfn.IFNA(VLOOKUP(A94, JE계정별금액!A:B, 2, 0), 0)</f>
        <v>0</v>
      </c>
      <c r="G94" s="4">
        <f t="shared" si="1"/>
        <v>0</v>
      </c>
    </row>
    <row r="95" spans="1:7" x14ac:dyDescent="0.4">
      <c r="A95" s="1" t="s">
        <v>190</v>
      </c>
      <c r="B95" s="1" t="s">
        <v>191</v>
      </c>
      <c r="C95" s="3">
        <v>-29170560</v>
      </c>
      <c r="D95" s="3">
        <f>Table[[#This Row],[Beginning Balance]]+Table[[#This Row],[시산증감]]</f>
        <v>-29170560</v>
      </c>
      <c r="E95" s="3">
        <v>0</v>
      </c>
      <c r="F95" s="4">
        <f>_xlfn.IFNA(VLOOKUP(A95, JE계정별금액!A:B, 2, 0), 0)</f>
        <v>0</v>
      </c>
      <c r="G95" s="4">
        <f t="shared" si="1"/>
        <v>0</v>
      </c>
    </row>
    <row r="96" spans="1:7" x14ac:dyDescent="0.4">
      <c r="A96" s="1" t="s">
        <v>192</v>
      </c>
      <c r="B96" s="1" t="s">
        <v>193</v>
      </c>
      <c r="C96" s="3">
        <v>1142877802</v>
      </c>
      <c r="D96" s="3">
        <f>Table[[#This Row],[Beginning Balance]]+Table[[#This Row],[시산증감]]</f>
        <v>2285755604</v>
      </c>
      <c r="E96" s="3">
        <v>1142877802</v>
      </c>
      <c r="F96" s="4">
        <f>_xlfn.IFNA(VLOOKUP(A96, JE계정별금액!A:B, 2, 0), 0)</f>
        <v>1142877802</v>
      </c>
      <c r="G96" s="4">
        <f t="shared" si="1"/>
        <v>0</v>
      </c>
    </row>
    <row r="97" spans="1:7" x14ac:dyDescent="0.4">
      <c r="A97" s="1" t="s">
        <v>194</v>
      </c>
      <c r="B97" s="1" t="s">
        <v>195</v>
      </c>
      <c r="C97" s="3">
        <v>-590557340</v>
      </c>
      <c r="D97" s="3">
        <f>Table[[#This Row],[Beginning Balance]]+Table[[#This Row],[시산증감]]</f>
        <v>-1319212912</v>
      </c>
      <c r="E97" s="3">
        <v>-728655572</v>
      </c>
      <c r="F97" s="4">
        <f>_xlfn.IFNA(VLOOKUP(A97, JE계정별금액!A:B, 2, 0), 0)</f>
        <v>-728655572</v>
      </c>
      <c r="G97" s="4">
        <f t="shared" si="1"/>
        <v>0</v>
      </c>
    </row>
    <row r="98" spans="1:7" x14ac:dyDescent="0.4">
      <c r="A98" s="1" t="s">
        <v>196</v>
      </c>
      <c r="B98" s="1" t="s">
        <v>197</v>
      </c>
      <c r="C98" s="3">
        <v>-2833333</v>
      </c>
      <c r="D98" s="3">
        <f>Table[[#This Row],[Beginning Balance]]+Table[[#This Row],[시산증감]]</f>
        <v>-5666666</v>
      </c>
      <c r="E98" s="3">
        <v>-2833333</v>
      </c>
      <c r="F98" s="4">
        <f>_xlfn.IFNA(VLOOKUP(A98, JE계정별금액!A:B, 2, 0), 0)</f>
        <v>-2833333</v>
      </c>
      <c r="G98" s="4">
        <f t="shared" si="1"/>
        <v>0</v>
      </c>
    </row>
    <row r="99" spans="1:7" x14ac:dyDescent="0.4">
      <c r="A99" s="1" t="s">
        <v>198</v>
      </c>
      <c r="B99" s="1" t="s">
        <v>199</v>
      </c>
      <c r="C99" s="3">
        <v>3450591020</v>
      </c>
      <c r="D99" s="3">
        <f>Table[[#This Row],[Beginning Balance]]+Table[[#This Row],[시산증감]]</f>
        <v>6901182040</v>
      </c>
      <c r="E99" s="3">
        <v>3450591020</v>
      </c>
      <c r="F99" s="4">
        <f>_xlfn.IFNA(VLOOKUP(A99, JE계정별금액!A:B, 2, 0), 0)</f>
        <v>3450591020</v>
      </c>
      <c r="G99" s="4">
        <f t="shared" si="1"/>
        <v>0</v>
      </c>
    </row>
    <row r="100" spans="1:7" x14ac:dyDescent="0.4">
      <c r="A100" s="1" t="s">
        <v>200</v>
      </c>
      <c r="B100" s="1" t="s">
        <v>201</v>
      </c>
      <c r="C100" s="3">
        <v>-359600000</v>
      </c>
      <c r="D100" s="3">
        <f>Table[[#This Row],[Beginning Balance]]+Table[[#This Row],[시산증감]]</f>
        <v>-719200000</v>
      </c>
      <c r="E100" s="3">
        <v>-359600000</v>
      </c>
      <c r="F100" s="4">
        <f>_xlfn.IFNA(VLOOKUP(A100, JE계정별금액!A:B, 2, 0), 0)</f>
        <v>-359600000</v>
      </c>
      <c r="G100" s="4">
        <f t="shared" si="1"/>
        <v>0</v>
      </c>
    </row>
    <row r="101" spans="1:7" x14ac:dyDescent="0.4">
      <c r="A101" s="1" t="s">
        <v>202</v>
      </c>
      <c r="B101" s="1" t="s">
        <v>203</v>
      </c>
      <c r="C101" s="3">
        <v>90800000</v>
      </c>
      <c r="D101" s="3">
        <f>Table[[#This Row],[Beginning Balance]]+Table[[#This Row],[시산증감]]</f>
        <v>19161615127</v>
      </c>
      <c r="E101" s="3">
        <v>19070815127</v>
      </c>
      <c r="F101" s="4">
        <f>_xlfn.IFNA(VLOOKUP(A101, JE계정별금액!A:B, 2, 0), 0)</f>
        <v>19070815127</v>
      </c>
      <c r="G101" s="4">
        <f t="shared" si="1"/>
        <v>0</v>
      </c>
    </row>
    <row r="102" spans="1:7" x14ac:dyDescent="0.4">
      <c r="A102" s="1" t="s">
        <v>204</v>
      </c>
      <c r="B102" s="1" t="s">
        <v>205</v>
      </c>
      <c r="C102" s="3">
        <v>-59653330</v>
      </c>
      <c r="D102" s="3">
        <f>Table[[#This Row],[Beginning Balance]]+Table[[#This Row],[시산증감]]</f>
        <v>-945891674</v>
      </c>
      <c r="E102" s="3">
        <v>-886238344</v>
      </c>
      <c r="F102" s="4">
        <f>_xlfn.IFNA(VLOOKUP(A102, JE계정별금액!A:B, 2, 0), 0)</f>
        <v>-886238344</v>
      </c>
      <c r="G102" s="4">
        <f t="shared" si="1"/>
        <v>0</v>
      </c>
    </row>
    <row r="103" spans="1:7" x14ac:dyDescent="0.4">
      <c r="A103" s="1" t="s">
        <v>206</v>
      </c>
      <c r="B103" s="1" t="s">
        <v>207</v>
      </c>
      <c r="C103" s="3">
        <v>0</v>
      </c>
      <c r="D103" s="3">
        <f>Table[[#This Row],[Beginning Balance]]+Table[[#This Row],[시산증감]]</f>
        <v>0</v>
      </c>
      <c r="E103" s="3">
        <v>0</v>
      </c>
      <c r="F103" s="4">
        <f>_xlfn.IFNA(VLOOKUP(A103, JE계정별금액!A:B, 2, 0), 0)</f>
        <v>0</v>
      </c>
      <c r="G103" s="4">
        <f t="shared" si="1"/>
        <v>0</v>
      </c>
    </row>
    <row r="104" spans="1:7" x14ac:dyDescent="0.4">
      <c r="A104" s="1" t="s">
        <v>208</v>
      </c>
      <c r="B104" s="1" t="s">
        <v>209</v>
      </c>
      <c r="C104" s="3">
        <v>0</v>
      </c>
      <c r="D104" s="3">
        <f>Table[[#This Row],[Beginning Balance]]+Table[[#This Row],[시산증감]]</f>
        <v>0</v>
      </c>
      <c r="E104" s="3">
        <v>0</v>
      </c>
      <c r="F104" s="4">
        <f>_xlfn.IFNA(VLOOKUP(A104, JE계정별금액!A:B, 2, 0), 0)</f>
        <v>0</v>
      </c>
      <c r="G104" s="4">
        <f t="shared" si="1"/>
        <v>0</v>
      </c>
    </row>
    <row r="105" spans="1:7" x14ac:dyDescent="0.4">
      <c r="A105" s="1" t="s">
        <v>210</v>
      </c>
      <c r="B105" s="1" t="s">
        <v>211</v>
      </c>
      <c r="C105" s="3">
        <v>0</v>
      </c>
      <c r="D105" s="3">
        <f>Table[[#This Row],[Beginning Balance]]+Table[[#This Row],[시산증감]]</f>
        <v>0</v>
      </c>
      <c r="E105" s="3">
        <v>0</v>
      </c>
      <c r="F105" s="4">
        <f>_xlfn.IFNA(VLOOKUP(A105, JE계정별금액!A:B, 2, 0), 0)</f>
        <v>0</v>
      </c>
      <c r="G105" s="4">
        <f t="shared" si="1"/>
        <v>0</v>
      </c>
    </row>
    <row r="106" spans="1:7" x14ac:dyDescent="0.4">
      <c r="A106" s="1" t="s">
        <v>212</v>
      </c>
      <c r="B106" s="1" t="s">
        <v>213</v>
      </c>
      <c r="C106" s="3">
        <v>199392006080</v>
      </c>
      <c r="D106" s="3">
        <f>Table[[#This Row],[Beginning Balance]]+Table[[#This Row],[시산증감]]</f>
        <v>363185898940</v>
      </c>
      <c r="E106" s="3">
        <v>163793892860</v>
      </c>
      <c r="F106" s="4">
        <f>_xlfn.IFNA(VLOOKUP(A106, JE계정별금액!A:B, 2, 0), 0)</f>
        <v>163793892860</v>
      </c>
      <c r="G106" s="4">
        <f t="shared" si="1"/>
        <v>0</v>
      </c>
    </row>
    <row r="107" spans="1:7" x14ac:dyDescent="0.4">
      <c r="A107" s="1" t="s">
        <v>214</v>
      </c>
      <c r="B107" s="1" t="s">
        <v>215</v>
      </c>
      <c r="C107" s="3">
        <v>0</v>
      </c>
      <c r="D107" s="3">
        <f>Table[[#This Row],[Beginning Balance]]+Table[[#This Row],[시산증감]]</f>
        <v>0</v>
      </c>
      <c r="E107" s="3">
        <v>0</v>
      </c>
      <c r="F107" s="4">
        <f>_xlfn.IFNA(VLOOKUP(A107, JE계정별금액!A:B, 2, 0), 0)</f>
        <v>0</v>
      </c>
      <c r="G107" s="4">
        <f t="shared" si="1"/>
        <v>0</v>
      </c>
    </row>
    <row r="108" spans="1:7" x14ac:dyDescent="0.4">
      <c r="A108" s="1" t="s">
        <v>216</v>
      </c>
      <c r="B108" s="1" t="s">
        <v>217</v>
      </c>
      <c r="C108" s="3">
        <v>0</v>
      </c>
      <c r="D108" s="3">
        <f>Table[[#This Row],[Beginning Balance]]+Table[[#This Row],[시산증감]]</f>
        <v>0</v>
      </c>
      <c r="E108" s="3">
        <v>0</v>
      </c>
      <c r="F108" s="4">
        <f>_xlfn.IFNA(VLOOKUP(A108, JE계정별금액!A:B, 2, 0), 0)</f>
        <v>0</v>
      </c>
      <c r="G108" s="4">
        <f t="shared" si="1"/>
        <v>0</v>
      </c>
    </row>
    <row r="109" spans="1:7" x14ac:dyDescent="0.4">
      <c r="A109" s="1" t="s">
        <v>218</v>
      </c>
      <c r="B109" s="1" t="s">
        <v>219</v>
      </c>
      <c r="C109" s="3">
        <v>0</v>
      </c>
      <c r="D109" s="3">
        <f>Table[[#This Row],[Beginning Balance]]+Table[[#This Row],[시산증감]]</f>
        <v>0</v>
      </c>
      <c r="E109" s="3">
        <v>0</v>
      </c>
      <c r="F109" s="4">
        <f>_xlfn.IFNA(VLOOKUP(A109, JE계정별금액!A:B, 2, 0), 0)</f>
        <v>0</v>
      </c>
      <c r="G109" s="4">
        <f t="shared" si="1"/>
        <v>0</v>
      </c>
    </row>
    <row r="110" spans="1:7" x14ac:dyDescent="0.4">
      <c r="A110" s="1" t="s">
        <v>220</v>
      </c>
      <c r="B110" s="1" t="s">
        <v>221</v>
      </c>
      <c r="C110" s="3">
        <v>0</v>
      </c>
      <c r="D110" s="3">
        <f>Table[[#This Row],[Beginning Balance]]+Table[[#This Row],[시산증감]]</f>
        <v>0</v>
      </c>
      <c r="E110" s="3">
        <v>0</v>
      </c>
      <c r="F110" s="4">
        <f>_xlfn.IFNA(VLOOKUP(A110, JE계정별금액!A:B, 2, 0), 0)</f>
        <v>0</v>
      </c>
      <c r="G110" s="4">
        <f t="shared" si="1"/>
        <v>0</v>
      </c>
    </row>
    <row r="111" spans="1:7" x14ac:dyDescent="0.4">
      <c r="A111" s="1" t="s">
        <v>222</v>
      </c>
      <c r="B111" s="1" t="s">
        <v>223</v>
      </c>
      <c r="C111" s="3">
        <v>0</v>
      </c>
      <c r="D111" s="3">
        <f>Table[[#This Row],[Beginning Balance]]+Table[[#This Row],[시산증감]]</f>
        <v>0</v>
      </c>
      <c r="E111" s="3">
        <v>0</v>
      </c>
      <c r="F111" s="4">
        <f>_xlfn.IFNA(VLOOKUP(A111, JE계정별금액!A:B, 2, 0), 0)</f>
        <v>0</v>
      </c>
      <c r="G111" s="4">
        <f t="shared" si="1"/>
        <v>0</v>
      </c>
    </row>
    <row r="112" spans="1:7" x14ac:dyDescent="0.4">
      <c r="A112" s="1" t="s">
        <v>224</v>
      </c>
      <c r="B112" s="1" t="s">
        <v>225</v>
      </c>
      <c r="C112" s="3">
        <v>0</v>
      </c>
      <c r="D112" s="3">
        <f>Table[[#This Row],[Beginning Balance]]+Table[[#This Row],[시산증감]]</f>
        <v>0</v>
      </c>
      <c r="E112" s="3">
        <v>0</v>
      </c>
      <c r="F112" s="4">
        <f>_xlfn.IFNA(VLOOKUP(A112, JE계정별금액!A:B, 2, 0), 0)</f>
        <v>0</v>
      </c>
      <c r="G112" s="4">
        <f t="shared" si="1"/>
        <v>0</v>
      </c>
    </row>
    <row r="113" spans="1:7" x14ac:dyDescent="0.4">
      <c r="A113" s="1" t="s">
        <v>226</v>
      </c>
      <c r="B113" s="1" t="s">
        <v>227</v>
      </c>
      <c r="C113" s="3">
        <v>-464485471</v>
      </c>
      <c r="D113" s="3">
        <f>Table[[#This Row],[Beginning Balance]]+Table[[#This Row],[시산증감]]</f>
        <v>-712158012</v>
      </c>
      <c r="E113" s="3">
        <v>-247672541</v>
      </c>
      <c r="F113" s="4">
        <f>_xlfn.IFNA(VLOOKUP(A113, JE계정별금액!A:B, 2, 0), 0)</f>
        <v>-247672541</v>
      </c>
      <c r="G113" s="4">
        <f t="shared" si="1"/>
        <v>0</v>
      </c>
    </row>
    <row r="114" spans="1:7" x14ac:dyDescent="0.4">
      <c r="A114" s="1" t="s">
        <v>228</v>
      </c>
      <c r="B114" s="1" t="s">
        <v>229</v>
      </c>
      <c r="C114" s="3">
        <v>-599279607</v>
      </c>
      <c r="D114" s="3">
        <f>Table[[#This Row],[Beginning Balance]]+Table[[#This Row],[시산증감]]</f>
        <v>-967726841</v>
      </c>
      <c r="E114" s="3">
        <v>-368447234</v>
      </c>
      <c r="F114" s="4">
        <f>_xlfn.IFNA(VLOOKUP(A114, JE계정별금액!A:B, 2, 0), 0)</f>
        <v>-368447234</v>
      </c>
      <c r="G114" s="4">
        <f t="shared" si="1"/>
        <v>0</v>
      </c>
    </row>
    <row r="115" spans="1:7" x14ac:dyDescent="0.4">
      <c r="A115" s="1" t="s">
        <v>230</v>
      </c>
      <c r="B115" s="1" t="s">
        <v>231</v>
      </c>
      <c r="C115" s="3">
        <v>0</v>
      </c>
      <c r="D115" s="3">
        <f>Table[[#This Row],[Beginning Balance]]+Table[[#This Row],[시산증감]]</f>
        <v>0</v>
      </c>
      <c r="E115" s="3">
        <v>0</v>
      </c>
      <c r="F115" s="4">
        <f>_xlfn.IFNA(VLOOKUP(A115, JE계정별금액!A:B, 2, 0), 0)</f>
        <v>0</v>
      </c>
      <c r="G115" s="4">
        <f t="shared" si="1"/>
        <v>0</v>
      </c>
    </row>
    <row r="116" spans="1:7" x14ac:dyDescent="0.4">
      <c r="A116" s="1" t="s">
        <v>232</v>
      </c>
      <c r="B116" s="1" t="s">
        <v>233</v>
      </c>
      <c r="C116" s="3">
        <v>-955565217796</v>
      </c>
      <c r="D116" s="3">
        <f>Table[[#This Row],[Beginning Balance]]+Table[[#This Row],[시산증감]]</f>
        <v>-1893867961737</v>
      </c>
      <c r="E116" s="3">
        <v>-938302743941</v>
      </c>
      <c r="F116" s="4">
        <f>_xlfn.IFNA(VLOOKUP(A116, JE계정별금액!A:B, 2, 0), 0)</f>
        <v>-938302743941</v>
      </c>
      <c r="G116" s="4">
        <f t="shared" si="1"/>
        <v>0</v>
      </c>
    </row>
    <row r="117" spans="1:7" x14ac:dyDescent="0.4">
      <c r="A117" s="1" t="s">
        <v>234</v>
      </c>
      <c r="B117" s="1" t="s">
        <v>235</v>
      </c>
      <c r="C117" s="3">
        <v>1678912</v>
      </c>
      <c r="D117" s="3">
        <f>Table[[#This Row],[Beginning Balance]]+Table[[#This Row],[시산증감]]</f>
        <v>-8203772</v>
      </c>
      <c r="E117" s="3">
        <v>-9882684</v>
      </c>
      <c r="F117" s="4">
        <f>_xlfn.IFNA(VLOOKUP(A117, JE계정별금액!A:B, 2, 0), 0)</f>
        <v>-9882684</v>
      </c>
      <c r="G117" s="4">
        <f t="shared" si="1"/>
        <v>0</v>
      </c>
    </row>
    <row r="118" spans="1:7" x14ac:dyDescent="0.4">
      <c r="A118" s="1" t="s">
        <v>236</v>
      </c>
      <c r="B118" s="1" t="s">
        <v>237</v>
      </c>
      <c r="C118" s="3">
        <v>-222328471220</v>
      </c>
      <c r="D118" s="3">
        <f>Table[[#This Row],[Beginning Balance]]+Table[[#This Row],[시산증감]]</f>
        <v>-331765782675</v>
      </c>
      <c r="E118" s="3">
        <v>-109437311455</v>
      </c>
      <c r="F118" s="4">
        <f>_xlfn.IFNA(VLOOKUP(A118, JE계정별금액!A:B, 2, 0), 0)</f>
        <v>-109437311455</v>
      </c>
      <c r="G118" s="4">
        <f t="shared" si="1"/>
        <v>0</v>
      </c>
    </row>
    <row r="119" spans="1:7" x14ac:dyDescent="0.4">
      <c r="A119" s="1" t="s">
        <v>238</v>
      </c>
      <c r="B119" s="1" t="s">
        <v>239</v>
      </c>
      <c r="C119" s="3">
        <v>-63674878</v>
      </c>
      <c r="D119" s="3">
        <f>Table[[#This Row],[Beginning Balance]]+Table[[#This Row],[시산증감]]</f>
        <v>-12559572227</v>
      </c>
      <c r="E119" s="3">
        <v>-12495897349</v>
      </c>
      <c r="F119" s="4">
        <f>_xlfn.IFNA(VLOOKUP(A119, JE계정별금액!A:B, 2, 0), 0)</f>
        <v>-12495897349</v>
      </c>
      <c r="G119" s="4">
        <f t="shared" si="1"/>
        <v>0</v>
      </c>
    </row>
    <row r="120" spans="1:7" x14ac:dyDescent="0.4">
      <c r="A120" s="1" t="s">
        <v>240</v>
      </c>
      <c r="B120" s="1" t="s">
        <v>241</v>
      </c>
      <c r="C120" s="3">
        <v>126403464</v>
      </c>
      <c r="D120" s="3">
        <f>Table[[#This Row],[Beginning Balance]]+Table[[#This Row],[시산증감]]</f>
        <v>-1116231903</v>
      </c>
      <c r="E120" s="3">
        <v>-1242635367</v>
      </c>
      <c r="F120" s="4">
        <f>_xlfn.IFNA(VLOOKUP(A120, JE계정별금액!A:B, 2, 0), 0)</f>
        <v>-1242635367</v>
      </c>
      <c r="G120" s="4">
        <f t="shared" si="1"/>
        <v>0</v>
      </c>
    </row>
    <row r="121" spans="1:7" x14ac:dyDescent="0.4">
      <c r="A121" s="1" t="s">
        <v>242</v>
      </c>
      <c r="B121" s="1" t="s">
        <v>243</v>
      </c>
      <c r="C121" s="3">
        <v>-90436878561</v>
      </c>
      <c r="D121" s="3">
        <f>Table[[#This Row],[Beginning Balance]]+Table[[#This Row],[시산증감]]</f>
        <v>-131112115307</v>
      </c>
      <c r="E121" s="3">
        <v>-40675236746</v>
      </c>
      <c r="F121" s="4">
        <f>_xlfn.IFNA(VLOOKUP(A121, JE계정별금액!A:B, 2, 0), 0)</f>
        <v>-40675236746</v>
      </c>
      <c r="G121" s="4">
        <f t="shared" si="1"/>
        <v>0</v>
      </c>
    </row>
    <row r="122" spans="1:7" x14ac:dyDescent="0.4">
      <c r="A122" s="1" t="s">
        <v>244</v>
      </c>
      <c r="B122" s="1" t="s">
        <v>245</v>
      </c>
      <c r="C122" s="3">
        <v>0</v>
      </c>
      <c r="D122" s="3">
        <f>Table[[#This Row],[Beginning Balance]]+Table[[#This Row],[시산증감]]</f>
        <v>0</v>
      </c>
      <c r="E122" s="3">
        <v>0</v>
      </c>
      <c r="F122" s="4">
        <f>_xlfn.IFNA(VLOOKUP(A122, JE계정별금액!A:B, 2, 0), 0)</f>
        <v>0</v>
      </c>
      <c r="G122" s="4">
        <f t="shared" si="1"/>
        <v>0</v>
      </c>
    </row>
    <row r="123" spans="1:7" x14ac:dyDescent="0.4">
      <c r="A123" s="1" t="s">
        <v>246</v>
      </c>
      <c r="B123" s="1" t="s">
        <v>247</v>
      </c>
      <c r="C123" s="3">
        <v>-6597626835</v>
      </c>
      <c r="D123" s="3">
        <f>Table[[#This Row],[Beginning Balance]]+Table[[#This Row],[시산증감]]</f>
        <v>-11009808935</v>
      </c>
      <c r="E123" s="3">
        <v>-4412182100</v>
      </c>
      <c r="F123" s="4">
        <f>_xlfn.IFNA(VLOOKUP(A123, JE계정별금액!A:B, 2, 0), 0)</f>
        <v>-4412182100</v>
      </c>
      <c r="G123" s="4">
        <f t="shared" si="1"/>
        <v>0</v>
      </c>
    </row>
    <row r="124" spans="1:7" x14ac:dyDescent="0.4">
      <c r="A124" s="1" t="s">
        <v>248</v>
      </c>
      <c r="B124" s="1" t="s">
        <v>249</v>
      </c>
      <c r="C124" s="3">
        <v>485406035</v>
      </c>
      <c r="D124" s="3">
        <f>Table[[#This Row],[Beginning Balance]]+Table[[#This Row],[시산증감]]</f>
        <v>462507435</v>
      </c>
      <c r="E124" s="3">
        <v>-22898600</v>
      </c>
      <c r="F124" s="4">
        <f>_xlfn.IFNA(VLOOKUP(A124, JE계정별금액!A:B, 2, 0), 0)</f>
        <v>-22898600</v>
      </c>
      <c r="G124" s="4">
        <f t="shared" si="1"/>
        <v>0</v>
      </c>
    </row>
    <row r="125" spans="1:7" x14ac:dyDescent="0.4">
      <c r="A125" s="1" t="s">
        <v>250</v>
      </c>
      <c r="B125" s="1" t="s">
        <v>251</v>
      </c>
      <c r="C125" s="3">
        <v>-3562579</v>
      </c>
      <c r="D125" s="3">
        <f>Table[[#This Row],[Beginning Balance]]+Table[[#This Row],[시산증감]]</f>
        <v>-3562579</v>
      </c>
      <c r="E125" s="3">
        <v>0</v>
      </c>
      <c r="F125" s="4">
        <f>_xlfn.IFNA(VLOOKUP(A125, JE계정별금액!A:B, 2, 0), 0)</f>
        <v>0</v>
      </c>
      <c r="G125" s="4">
        <f t="shared" si="1"/>
        <v>0</v>
      </c>
    </row>
    <row r="126" spans="1:7" x14ac:dyDescent="0.4">
      <c r="A126" s="1" t="s">
        <v>252</v>
      </c>
      <c r="B126" s="1" t="s">
        <v>253</v>
      </c>
      <c r="C126" s="3">
        <v>3562579</v>
      </c>
      <c r="D126" s="3">
        <f>Table[[#This Row],[Beginning Balance]]+Table[[#This Row],[시산증감]]</f>
        <v>3562579</v>
      </c>
      <c r="E126" s="3">
        <v>0</v>
      </c>
      <c r="F126" s="4">
        <f>_xlfn.IFNA(VLOOKUP(A126, JE계정별금액!A:B, 2, 0), 0)</f>
        <v>0</v>
      </c>
      <c r="G126" s="4">
        <f t="shared" si="1"/>
        <v>0</v>
      </c>
    </row>
    <row r="127" spans="1:7" x14ac:dyDescent="0.4">
      <c r="A127" s="1" t="s">
        <v>254</v>
      </c>
      <c r="B127" s="1" t="s">
        <v>255</v>
      </c>
      <c r="C127" s="3">
        <v>0</v>
      </c>
      <c r="D127" s="3">
        <f>Table[[#This Row],[Beginning Balance]]+Table[[#This Row],[시산증감]]</f>
        <v>0</v>
      </c>
      <c r="E127" s="3">
        <v>0</v>
      </c>
      <c r="F127" s="4">
        <f>_xlfn.IFNA(VLOOKUP(A127, JE계정별금액!A:B, 2, 0), 0)</f>
        <v>0</v>
      </c>
      <c r="G127" s="4">
        <f t="shared" si="1"/>
        <v>0</v>
      </c>
    </row>
    <row r="128" spans="1:7" x14ac:dyDescent="0.4">
      <c r="A128" s="1" t="s">
        <v>256</v>
      </c>
      <c r="B128" s="1" t="s">
        <v>257</v>
      </c>
      <c r="C128" s="3">
        <v>0</v>
      </c>
      <c r="D128" s="3">
        <f>Table[[#This Row],[Beginning Balance]]+Table[[#This Row],[시산증감]]</f>
        <v>0</v>
      </c>
      <c r="E128" s="3">
        <v>0</v>
      </c>
      <c r="F128" s="4">
        <f>_xlfn.IFNA(VLOOKUP(A128, JE계정별금액!A:B, 2, 0), 0)</f>
        <v>0</v>
      </c>
      <c r="G128" s="4">
        <f t="shared" si="1"/>
        <v>0</v>
      </c>
    </row>
    <row r="129" spans="1:7" x14ac:dyDescent="0.4">
      <c r="A129" s="1" t="s">
        <v>258</v>
      </c>
      <c r="B129" s="1" t="s">
        <v>259</v>
      </c>
      <c r="C129" s="3">
        <v>0</v>
      </c>
      <c r="D129" s="3">
        <f>Table[[#This Row],[Beginning Balance]]+Table[[#This Row],[시산증감]]</f>
        <v>0</v>
      </c>
      <c r="E129" s="3">
        <v>0</v>
      </c>
      <c r="F129" s="4">
        <f>_xlfn.IFNA(VLOOKUP(A129, JE계정별금액!A:B, 2, 0), 0)</f>
        <v>0</v>
      </c>
      <c r="G129" s="4">
        <f t="shared" si="1"/>
        <v>0</v>
      </c>
    </row>
    <row r="130" spans="1:7" x14ac:dyDescent="0.4">
      <c r="A130" s="1" t="s">
        <v>260</v>
      </c>
      <c r="B130" s="1" t="s">
        <v>261</v>
      </c>
      <c r="C130" s="3">
        <v>0</v>
      </c>
      <c r="D130" s="3">
        <f>Table[[#This Row],[Beginning Balance]]+Table[[#This Row],[시산증감]]</f>
        <v>0</v>
      </c>
      <c r="E130" s="3">
        <v>0</v>
      </c>
      <c r="F130" s="4">
        <f>_xlfn.IFNA(VLOOKUP(A130, JE계정별금액!A:B, 2, 0), 0)</f>
        <v>0</v>
      </c>
      <c r="G130" s="4">
        <f t="shared" ref="G130:G193" si="2">E130-F130</f>
        <v>0</v>
      </c>
    </row>
    <row r="131" spans="1:7" x14ac:dyDescent="0.4">
      <c r="A131" s="1" t="s">
        <v>262</v>
      </c>
      <c r="B131" s="1" t="s">
        <v>263</v>
      </c>
      <c r="C131" s="3">
        <v>0</v>
      </c>
      <c r="D131" s="3">
        <f>Table[[#This Row],[Beginning Balance]]+Table[[#This Row],[시산증감]]</f>
        <v>0</v>
      </c>
      <c r="E131" s="3">
        <v>0</v>
      </c>
      <c r="F131" s="4">
        <f>_xlfn.IFNA(VLOOKUP(A131, JE계정별금액!A:B, 2, 0), 0)</f>
        <v>0</v>
      </c>
      <c r="G131" s="4">
        <f t="shared" si="2"/>
        <v>0</v>
      </c>
    </row>
    <row r="132" spans="1:7" x14ac:dyDescent="0.4">
      <c r="A132" s="1" t="s">
        <v>264</v>
      </c>
      <c r="B132" s="1" t="s">
        <v>265</v>
      </c>
      <c r="C132" s="3">
        <v>-1265705290</v>
      </c>
      <c r="D132" s="3">
        <f>Table[[#This Row],[Beginning Balance]]+Table[[#This Row],[시산증감]]</f>
        <v>-11256110547</v>
      </c>
      <c r="E132" s="3">
        <v>-9990405257</v>
      </c>
      <c r="F132" s="4">
        <f>_xlfn.IFNA(VLOOKUP(A132, JE계정별금액!A:B, 2, 0), 0)</f>
        <v>-9990405257</v>
      </c>
      <c r="G132" s="4">
        <f t="shared" si="2"/>
        <v>0</v>
      </c>
    </row>
    <row r="133" spans="1:7" x14ac:dyDescent="0.4">
      <c r="A133" s="1" t="s">
        <v>266</v>
      </c>
      <c r="B133" s="1" t="s">
        <v>267</v>
      </c>
      <c r="C133" s="3">
        <v>-16382533579</v>
      </c>
      <c r="D133" s="3">
        <f>Table[[#This Row],[Beginning Balance]]+Table[[#This Row],[시산증감]]</f>
        <v>-28049017582</v>
      </c>
      <c r="E133" s="3">
        <v>-11666484003</v>
      </c>
      <c r="F133" s="4">
        <f>_xlfn.IFNA(VLOOKUP(A133, JE계정별금액!A:B, 2, 0), 0)</f>
        <v>-11666484003</v>
      </c>
      <c r="G133" s="4">
        <f t="shared" si="2"/>
        <v>0</v>
      </c>
    </row>
    <row r="134" spans="1:7" x14ac:dyDescent="0.4">
      <c r="A134" s="1" t="s">
        <v>268</v>
      </c>
      <c r="B134" s="1" t="s">
        <v>269</v>
      </c>
      <c r="C134" s="3">
        <v>-18742657844</v>
      </c>
      <c r="D134" s="3">
        <f>Table[[#This Row],[Beginning Balance]]+Table[[#This Row],[시산증감]]</f>
        <v>-34663270594</v>
      </c>
      <c r="E134" s="3">
        <v>-15920612750</v>
      </c>
      <c r="F134" s="4">
        <f>_xlfn.IFNA(VLOOKUP(A134, JE계정별금액!A:B, 2, 0), 0)</f>
        <v>-15920612750</v>
      </c>
      <c r="G134" s="4">
        <f t="shared" si="2"/>
        <v>0</v>
      </c>
    </row>
    <row r="135" spans="1:7" x14ac:dyDescent="0.4">
      <c r="A135" s="1" t="s">
        <v>270</v>
      </c>
      <c r="B135" s="1" t="s">
        <v>271</v>
      </c>
      <c r="C135" s="3">
        <v>-2043205</v>
      </c>
      <c r="D135" s="3">
        <f>Table[[#This Row],[Beginning Balance]]+Table[[#This Row],[시산증감]]</f>
        <v>-1672135</v>
      </c>
      <c r="E135" s="3">
        <v>371070</v>
      </c>
      <c r="F135" s="4">
        <f>_xlfn.IFNA(VLOOKUP(A135, JE계정별금액!A:B, 2, 0), 0)</f>
        <v>371070</v>
      </c>
      <c r="G135" s="4">
        <f t="shared" si="2"/>
        <v>0</v>
      </c>
    </row>
    <row r="136" spans="1:7" x14ac:dyDescent="0.4">
      <c r="A136" s="1" t="s">
        <v>272</v>
      </c>
      <c r="B136" s="1" t="s">
        <v>273</v>
      </c>
      <c r="C136" s="3">
        <v>2255840</v>
      </c>
      <c r="D136" s="3">
        <f>Table[[#This Row],[Beginning Balance]]+Table[[#This Row],[시산증감]]</f>
        <v>4984730</v>
      </c>
      <c r="E136" s="3">
        <v>2728890</v>
      </c>
      <c r="F136" s="4">
        <f>_xlfn.IFNA(VLOOKUP(A136, JE계정별금액!A:B, 2, 0), 0)</f>
        <v>2728890</v>
      </c>
      <c r="G136" s="4">
        <f t="shared" si="2"/>
        <v>0</v>
      </c>
    </row>
    <row r="137" spans="1:7" x14ac:dyDescent="0.4">
      <c r="A137" s="1" t="s">
        <v>274</v>
      </c>
      <c r="B137" s="1" t="s">
        <v>275</v>
      </c>
      <c r="C137" s="3">
        <v>-219932964</v>
      </c>
      <c r="D137" s="3">
        <f>Table[[#This Row],[Beginning Balance]]+Table[[#This Row],[시산증감]]</f>
        <v>-317721528</v>
      </c>
      <c r="E137" s="3">
        <v>-97788564</v>
      </c>
      <c r="F137" s="4">
        <f>_xlfn.IFNA(VLOOKUP(A137, JE계정별금액!A:B, 2, 0), 0)</f>
        <v>-97788564</v>
      </c>
      <c r="G137" s="4">
        <f t="shared" si="2"/>
        <v>0</v>
      </c>
    </row>
    <row r="138" spans="1:7" x14ac:dyDescent="0.4">
      <c r="A138" s="1" t="s">
        <v>276</v>
      </c>
      <c r="B138" s="1" t="s">
        <v>277</v>
      </c>
      <c r="C138" s="3">
        <v>-2539887433</v>
      </c>
      <c r="D138" s="3">
        <f>Table[[#This Row],[Beginning Balance]]+Table[[#This Row],[시산증감]]</f>
        <v>-2717714876</v>
      </c>
      <c r="E138" s="3">
        <v>-177827443</v>
      </c>
      <c r="F138" s="4">
        <f>_xlfn.IFNA(VLOOKUP(A138, JE계정별금액!A:B, 2, 0), 0)</f>
        <v>-177827443</v>
      </c>
      <c r="G138" s="4">
        <f t="shared" si="2"/>
        <v>0</v>
      </c>
    </row>
    <row r="139" spans="1:7" x14ac:dyDescent="0.4">
      <c r="A139" s="1" t="s">
        <v>278</v>
      </c>
      <c r="B139" s="1" t="s">
        <v>279</v>
      </c>
      <c r="C139" s="3">
        <v>-256391134</v>
      </c>
      <c r="D139" s="3">
        <f>Table[[#This Row],[Beginning Balance]]+Table[[#This Row],[시산증감]]</f>
        <v>-276592758</v>
      </c>
      <c r="E139" s="3">
        <v>-20201624</v>
      </c>
      <c r="F139" s="4">
        <f>_xlfn.IFNA(VLOOKUP(A139, JE계정별금액!A:B, 2, 0), 0)</f>
        <v>-20201624</v>
      </c>
      <c r="G139" s="4">
        <f t="shared" si="2"/>
        <v>0</v>
      </c>
    </row>
    <row r="140" spans="1:7" x14ac:dyDescent="0.4">
      <c r="A140" s="1" t="s">
        <v>280</v>
      </c>
      <c r="B140" s="1" t="s">
        <v>281</v>
      </c>
      <c r="C140" s="3">
        <v>-198372939</v>
      </c>
      <c r="D140" s="3">
        <f>Table[[#This Row],[Beginning Balance]]+Table[[#This Row],[시산증감]]</f>
        <v>-348705698</v>
      </c>
      <c r="E140" s="3">
        <v>-150332759</v>
      </c>
      <c r="F140" s="4">
        <f>_xlfn.IFNA(VLOOKUP(A140, JE계정별금액!A:B, 2, 0), 0)</f>
        <v>-150332759</v>
      </c>
      <c r="G140" s="4">
        <f t="shared" si="2"/>
        <v>0</v>
      </c>
    </row>
    <row r="141" spans="1:7" x14ac:dyDescent="0.4">
      <c r="A141" s="1" t="s">
        <v>282</v>
      </c>
      <c r="B141" s="1" t="s">
        <v>283</v>
      </c>
      <c r="C141" s="3">
        <v>0</v>
      </c>
      <c r="D141" s="3">
        <f>Table[[#This Row],[Beginning Balance]]+Table[[#This Row],[시산증감]]</f>
        <v>0</v>
      </c>
      <c r="E141" s="3">
        <v>0</v>
      </c>
      <c r="F141" s="4">
        <f>_xlfn.IFNA(VLOOKUP(A141, JE계정별금액!A:B, 2, 0), 0)</f>
        <v>0</v>
      </c>
      <c r="G141" s="4">
        <f t="shared" si="2"/>
        <v>0</v>
      </c>
    </row>
    <row r="142" spans="1:7" x14ac:dyDescent="0.4">
      <c r="A142" s="1" t="s">
        <v>284</v>
      </c>
      <c r="B142" s="1" t="s">
        <v>285</v>
      </c>
      <c r="C142" s="3">
        <v>-19334537743</v>
      </c>
      <c r="D142" s="3">
        <f>Table[[#This Row],[Beginning Balance]]+Table[[#This Row],[시산증감]]</f>
        <v>-38145129921</v>
      </c>
      <c r="E142" s="3">
        <v>-18810592178</v>
      </c>
      <c r="F142" s="4">
        <f>_xlfn.IFNA(VLOOKUP(A142, JE계정별금액!A:B, 2, 0), 0)</f>
        <v>-18810592178</v>
      </c>
      <c r="G142" s="4">
        <f t="shared" si="2"/>
        <v>0</v>
      </c>
    </row>
    <row r="143" spans="1:7" x14ac:dyDescent="0.4">
      <c r="A143" s="1" t="s">
        <v>286</v>
      </c>
      <c r="B143" s="1" t="s">
        <v>287</v>
      </c>
      <c r="C143" s="3">
        <v>-153632948084</v>
      </c>
      <c r="D143" s="3">
        <f>Table[[#This Row],[Beginning Balance]]+Table[[#This Row],[시산증감]]</f>
        <v>-213023365717</v>
      </c>
      <c r="E143" s="3">
        <v>-59390417633</v>
      </c>
      <c r="F143" s="4">
        <f>_xlfn.IFNA(VLOOKUP(A143, JE계정별금액!A:B, 2, 0), 0)</f>
        <v>-59390417633</v>
      </c>
      <c r="G143" s="4">
        <f t="shared" si="2"/>
        <v>0</v>
      </c>
    </row>
    <row r="144" spans="1:7" x14ac:dyDescent="0.4">
      <c r="A144" s="1" t="s">
        <v>288</v>
      </c>
      <c r="B144" s="1" t="s">
        <v>289</v>
      </c>
      <c r="C144" s="3">
        <v>0</v>
      </c>
      <c r="D144" s="3">
        <f>Table[[#This Row],[Beginning Balance]]+Table[[#This Row],[시산증감]]</f>
        <v>0</v>
      </c>
      <c r="E144" s="3">
        <v>0</v>
      </c>
      <c r="F144" s="4">
        <f>_xlfn.IFNA(VLOOKUP(A144, JE계정별금액!A:B, 2, 0), 0)</f>
        <v>0</v>
      </c>
      <c r="G144" s="4">
        <f t="shared" si="2"/>
        <v>0</v>
      </c>
    </row>
    <row r="145" spans="1:7" x14ac:dyDescent="0.4">
      <c r="A145" s="1" t="s">
        <v>290</v>
      </c>
      <c r="B145" s="1" t="s">
        <v>291</v>
      </c>
      <c r="C145" s="3">
        <v>0</v>
      </c>
      <c r="D145" s="3">
        <f>Table[[#This Row],[Beginning Balance]]+Table[[#This Row],[시산증감]]</f>
        <v>0</v>
      </c>
      <c r="E145" s="3">
        <v>0</v>
      </c>
      <c r="F145" s="4">
        <f>_xlfn.IFNA(VLOOKUP(A145, JE계정별금액!A:B, 2, 0), 0)</f>
        <v>0</v>
      </c>
      <c r="G145" s="4">
        <f t="shared" si="2"/>
        <v>0</v>
      </c>
    </row>
    <row r="146" spans="1:7" x14ac:dyDescent="0.4">
      <c r="A146" s="1" t="s">
        <v>292</v>
      </c>
      <c r="B146" s="1" t="s">
        <v>293</v>
      </c>
      <c r="C146" s="3">
        <v>0</v>
      </c>
      <c r="D146" s="3">
        <f>Table[[#This Row],[Beginning Balance]]+Table[[#This Row],[시산증감]]</f>
        <v>0</v>
      </c>
      <c r="E146" s="3">
        <v>0</v>
      </c>
      <c r="F146" s="4">
        <f>_xlfn.IFNA(VLOOKUP(A146, JE계정별금액!A:B, 2, 0), 0)</f>
        <v>0</v>
      </c>
      <c r="G146" s="4">
        <f t="shared" si="2"/>
        <v>0</v>
      </c>
    </row>
    <row r="147" spans="1:7" x14ac:dyDescent="0.4">
      <c r="A147" s="1" t="s">
        <v>294</v>
      </c>
      <c r="B147" s="1" t="s">
        <v>295</v>
      </c>
      <c r="C147" s="3">
        <v>-213805126</v>
      </c>
      <c r="D147" s="3">
        <f>Table[[#This Row],[Beginning Balance]]+Table[[#This Row],[시산증감]]</f>
        <v>-406836606</v>
      </c>
      <c r="E147" s="3">
        <v>-193031480</v>
      </c>
      <c r="F147" s="4">
        <f>_xlfn.IFNA(VLOOKUP(A147, JE계정별금액!A:B, 2, 0), 0)</f>
        <v>-193031480</v>
      </c>
      <c r="G147" s="4">
        <f t="shared" si="2"/>
        <v>0</v>
      </c>
    </row>
    <row r="148" spans="1:7" x14ac:dyDescent="0.4">
      <c r="A148" s="1" t="s">
        <v>296</v>
      </c>
      <c r="B148" s="1" t="s">
        <v>297</v>
      </c>
      <c r="C148" s="3">
        <v>0</v>
      </c>
      <c r="D148" s="3">
        <f>Table[[#This Row],[Beginning Balance]]+Table[[#This Row],[시산증감]]</f>
        <v>0</v>
      </c>
      <c r="E148" s="3">
        <v>0</v>
      </c>
      <c r="F148" s="4">
        <f>_xlfn.IFNA(VLOOKUP(A148, JE계정별금액!A:B, 2, 0), 0)</f>
        <v>0</v>
      </c>
      <c r="G148" s="4">
        <f t="shared" si="2"/>
        <v>0</v>
      </c>
    </row>
    <row r="149" spans="1:7" x14ac:dyDescent="0.4">
      <c r="A149" s="1" t="s">
        <v>298</v>
      </c>
      <c r="B149" s="1" t="s">
        <v>299</v>
      </c>
      <c r="C149" s="3">
        <v>0</v>
      </c>
      <c r="D149" s="3">
        <f>Table[[#This Row],[Beginning Balance]]+Table[[#This Row],[시산증감]]</f>
        <v>0</v>
      </c>
      <c r="E149" s="3">
        <v>0</v>
      </c>
      <c r="F149" s="4">
        <f>_xlfn.IFNA(VLOOKUP(A149, JE계정별금액!A:B, 2, 0), 0)</f>
        <v>0</v>
      </c>
      <c r="G149" s="4">
        <f t="shared" si="2"/>
        <v>0</v>
      </c>
    </row>
    <row r="150" spans="1:7" x14ac:dyDescent="0.4">
      <c r="A150" s="1" t="s">
        <v>300</v>
      </c>
      <c r="B150" s="1" t="s">
        <v>301</v>
      </c>
      <c r="C150" s="3">
        <v>0</v>
      </c>
      <c r="D150" s="3">
        <f>Table[[#This Row],[Beginning Balance]]+Table[[#This Row],[시산증감]]</f>
        <v>0</v>
      </c>
      <c r="E150" s="3">
        <v>0</v>
      </c>
      <c r="F150" s="4">
        <f>_xlfn.IFNA(VLOOKUP(A150, JE계정별금액!A:B, 2, 0), 0)</f>
        <v>0</v>
      </c>
      <c r="G150" s="4">
        <f t="shared" si="2"/>
        <v>0</v>
      </c>
    </row>
    <row r="151" spans="1:7" x14ac:dyDescent="0.4">
      <c r="A151" s="1" t="s">
        <v>302</v>
      </c>
      <c r="B151" s="1" t="s">
        <v>303</v>
      </c>
      <c r="C151" s="3">
        <v>0</v>
      </c>
      <c r="D151" s="3">
        <f>Table[[#This Row],[Beginning Balance]]+Table[[#This Row],[시산증감]]</f>
        <v>0</v>
      </c>
      <c r="E151" s="3">
        <v>0</v>
      </c>
      <c r="F151" s="4">
        <f>_xlfn.IFNA(VLOOKUP(A151, JE계정별금액!A:B, 2, 0), 0)</f>
        <v>0</v>
      </c>
      <c r="G151" s="4">
        <f t="shared" si="2"/>
        <v>0</v>
      </c>
    </row>
    <row r="152" spans="1:7" x14ac:dyDescent="0.4">
      <c r="A152" s="1" t="s">
        <v>304</v>
      </c>
      <c r="B152" s="1" t="s">
        <v>305</v>
      </c>
      <c r="C152" s="3">
        <v>0</v>
      </c>
      <c r="D152" s="3">
        <f>Table[[#This Row],[Beginning Balance]]+Table[[#This Row],[시산증감]]</f>
        <v>0</v>
      </c>
      <c r="E152" s="3">
        <v>0</v>
      </c>
      <c r="F152" s="4">
        <f>_xlfn.IFNA(VLOOKUP(A152, JE계정별금액!A:B, 2, 0), 0)</f>
        <v>0</v>
      </c>
      <c r="G152" s="4">
        <f t="shared" si="2"/>
        <v>0</v>
      </c>
    </row>
    <row r="153" spans="1:7" x14ac:dyDescent="0.4">
      <c r="A153" s="1" t="s">
        <v>306</v>
      </c>
      <c r="B153" s="1" t="s">
        <v>307</v>
      </c>
      <c r="C153" s="3">
        <v>0</v>
      </c>
      <c r="D153" s="3">
        <f>Table[[#This Row],[Beginning Balance]]+Table[[#This Row],[시산증감]]</f>
        <v>0</v>
      </c>
      <c r="E153" s="3">
        <v>0</v>
      </c>
      <c r="F153" s="4">
        <f>_xlfn.IFNA(VLOOKUP(A153, JE계정별금액!A:B, 2, 0), 0)</f>
        <v>0</v>
      </c>
      <c r="G153" s="4">
        <f t="shared" si="2"/>
        <v>0</v>
      </c>
    </row>
    <row r="154" spans="1:7" x14ac:dyDescent="0.4">
      <c r="A154" s="1" t="s">
        <v>308</v>
      </c>
      <c r="B154" s="1" t="s">
        <v>309</v>
      </c>
      <c r="C154" s="3">
        <v>0</v>
      </c>
      <c r="D154" s="3">
        <f>Table[[#This Row],[Beginning Balance]]+Table[[#This Row],[시산증감]]</f>
        <v>0</v>
      </c>
      <c r="E154" s="3">
        <v>0</v>
      </c>
      <c r="F154" s="4">
        <f>_xlfn.IFNA(VLOOKUP(A154, JE계정별금액!A:B, 2, 0), 0)</f>
        <v>0</v>
      </c>
      <c r="G154" s="4">
        <f t="shared" si="2"/>
        <v>0</v>
      </c>
    </row>
    <row r="155" spans="1:7" x14ac:dyDescent="0.4">
      <c r="A155" s="1" t="s">
        <v>310</v>
      </c>
      <c r="B155" s="1" t="s">
        <v>311</v>
      </c>
      <c r="C155" s="3">
        <v>0</v>
      </c>
      <c r="D155" s="3">
        <f>Table[[#This Row],[Beginning Balance]]+Table[[#This Row],[시산증감]]</f>
        <v>0</v>
      </c>
      <c r="E155" s="3">
        <v>0</v>
      </c>
      <c r="F155" s="4">
        <f>_xlfn.IFNA(VLOOKUP(A155, JE계정별금액!A:B, 2, 0), 0)</f>
        <v>0</v>
      </c>
      <c r="G155" s="4">
        <f t="shared" si="2"/>
        <v>0</v>
      </c>
    </row>
    <row r="156" spans="1:7" x14ac:dyDescent="0.4">
      <c r="A156" s="1" t="s">
        <v>312</v>
      </c>
      <c r="B156" s="1" t="s">
        <v>313</v>
      </c>
      <c r="C156" s="3">
        <v>0</v>
      </c>
      <c r="D156" s="3">
        <f>Table[[#This Row],[Beginning Balance]]+Table[[#This Row],[시산증감]]</f>
        <v>0</v>
      </c>
      <c r="E156" s="3">
        <v>0</v>
      </c>
      <c r="F156" s="4">
        <f>_xlfn.IFNA(VLOOKUP(A156, JE계정별금액!A:B, 2, 0), 0)</f>
        <v>0</v>
      </c>
      <c r="G156" s="4">
        <f t="shared" si="2"/>
        <v>0</v>
      </c>
    </row>
    <row r="157" spans="1:7" x14ac:dyDescent="0.4">
      <c r="A157" s="1" t="s">
        <v>314</v>
      </c>
      <c r="B157" s="1" t="s">
        <v>315</v>
      </c>
      <c r="C157" s="3">
        <v>0</v>
      </c>
      <c r="D157" s="3">
        <f>Table[[#This Row],[Beginning Balance]]+Table[[#This Row],[시산증감]]</f>
        <v>0</v>
      </c>
      <c r="E157" s="3">
        <v>0</v>
      </c>
      <c r="F157" s="4">
        <f>_xlfn.IFNA(VLOOKUP(A157, JE계정별금액!A:B, 2, 0), 0)</f>
        <v>0</v>
      </c>
      <c r="G157" s="4">
        <f t="shared" si="2"/>
        <v>0</v>
      </c>
    </row>
    <row r="158" spans="1:7" x14ac:dyDescent="0.4">
      <c r="A158" s="1" t="s">
        <v>316</v>
      </c>
      <c r="B158" s="1" t="s">
        <v>317</v>
      </c>
      <c r="C158" s="3">
        <v>0</v>
      </c>
      <c r="D158" s="3">
        <f>Table[[#This Row],[Beginning Balance]]+Table[[#This Row],[시산증감]]</f>
        <v>0</v>
      </c>
      <c r="E158" s="3">
        <v>0</v>
      </c>
      <c r="F158" s="4">
        <f>_xlfn.IFNA(VLOOKUP(A158, JE계정별금액!A:B, 2, 0), 0)</f>
        <v>0</v>
      </c>
      <c r="G158" s="4">
        <f t="shared" si="2"/>
        <v>0</v>
      </c>
    </row>
    <row r="159" spans="1:7" x14ac:dyDescent="0.4">
      <c r="A159" s="1" t="s">
        <v>318</v>
      </c>
      <c r="B159" s="1" t="s">
        <v>319</v>
      </c>
      <c r="C159" s="3">
        <v>-38225822286</v>
      </c>
      <c r="D159" s="3">
        <f>Table[[#This Row],[Beginning Balance]]+Table[[#This Row],[시산증감]]</f>
        <v>-102229888550</v>
      </c>
      <c r="E159" s="3">
        <v>-64004066264</v>
      </c>
      <c r="F159" s="4">
        <f>_xlfn.IFNA(VLOOKUP(A159, JE계정별금액!A:B, 2, 0), 0)</f>
        <v>-64004066264</v>
      </c>
      <c r="G159" s="4">
        <f t="shared" si="2"/>
        <v>0</v>
      </c>
    </row>
    <row r="160" spans="1:7" x14ac:dyDescent="0.4">
      <c r="A160" s="1" t="s">
        <v>320</v>
      </c>
      <c r="B160" s="1" t="s">
        <v>321</v>
      </c>
      <c r="C160" s="3">
        <v>0</v>
      </c>
      <c r="D160" s="3">
        <f>Table[[#This Row],[Beginning Balance]]+Table[[#This Row],[시산증감]]</f>
        <v>0</v>
      </c>
      <c r="E160" s="3">
        <v>0</v>
      </c>
      <c r="F160" s="4">
        <f>_xlfn.IFNA(VLOOKUP(A160, JE계정별금액!A:B, 2, 0), 0)</f>
        <v>0</v>
      </c>
      <c r="G160" s="4">
        <f t="shared" si="2"/>
        <v>0</v>
      </c>
    </row>
    <row r="161" spans="1:7" x14ac:dyDescent="0.4">
      <c r="A161" s="1" t="s">
        <v>322</v>
      </c>
      <c r="B161" s="1" t="s">
        <v>323</v>
      </c>
      <c r="C161" s="3">
        <v>-104449356049</v>
      </c>
      <c r="D161" s="3">
        <f>Table[[#This Row],[Beginning Balance]]+Table[[#This Row],[시산증감]]</f>
        <v>-196398972607</v>
      </c>
      <c r="E161" s="3">
        <v>-91949616558</v>
      </c>
      <c r="F161" s="4">
        <f>_xlfn.IFNA(VLOOKUP(A161, JE계정별금액!A:B, 2, 0), 0)</f>
        <v>-91949616558</v>
      </c>
      <c r="G161" s="4">
        <f t="shared" si="2"/>
        <v>0</v>
      </c>
    </row>
    <row r="162" spans="1:7" x14ac:dyDescent="0.4">
      <c r="A162" s="1" t="s">
        <v>324</v>
      </c>
      <c r="B162" s="1" t="s">
        <v>325</v>
      </c>
      <c r="C162" s="3">
        <v>-151809822000</v>
      </c>
      <c r="D162" s="3">
        <f>Table[[#This Row],[Beginning Balance]]+Table[[#This Row],[시산증감]]</f>
        <v>-306828991000</v>
      </c>
      <c r="E162" s="3">
        <v>-155019169000</v>
      </c>
      <c r="F162" s="4">
        <f>_xlfn.IFNA(VLOOKUP(A162, JE계정별금액!A:B, 2, 0), 0)</f>
        <v>-155019169000</v>
      </c>
      <c r="G162" s="4">
        <f t="shared" si="2"/>
        <v>0</v>
      </c>
    </row>
    <row r="163" spans="1:7" x14ac:dyDescent="0.4">
      <c r="A163" s="1" t="s">
        <v>326</v>
      </c>
      <c r="B163" s="1" t="s">
        <v>327</v>
      </c>
      <c r="C163" s="3">
        <v>-1408552499519</v>
      </c>
      <c r="D163" s="3">
        <f>Table[[#This Row],[Beginning Balance]]+Table[[#This Row],[시산증감]]</f>
        <v>-2820778867617</v>
      </c>
      <c r="E163" s="3">
        <v>-1412226368098</v>
      </c>
      <c r="F163" s="4">
        <f>_xlfn.IFNA(VLOOKUP(A163, JE계정별금액!A:B, 2, 0), 0)</f>
        <v>-1412226368098</v>
      </c>
      <c r="G163" s="4">
        <f t="shared" si="2"/>
        <v>0</v>
      </c>
    </row>
    <row r="164" spans="1:7" x14ac:dyDescent="0.4">
      <c r="A164" s="1" t="s">
        <v>328</v>
      </c>
      <c r="B164" s="1" t="s">
        <v>329</v>
      </c>
      <c r="C164" s="3">
        <v>116967634240</v>
      </c>
      <c r="D164" s="3">
        <f>Table[[#This Row],[Beginning Balance]]+Table[[#This Row],[시산증감]]</f>
        <v>245559289700</v>
      </c>
      <c r="E164" s="3">
        <v>128591655460</v>
      </c>
      <c r="F164" s="4">
        <f>_xlfn.IFNA(VLOOKUP(A164, JE계정별금액!A:B, 2, 0), 0)</f>
        <v>128591655460</v>
      </c>
      <c r="G164" s="4">
        <f t="shared" si="2"/>
        <v>0</v>
      </c>
    </row>
    <row r="165" spans="1:7" x14ac:dyDescent="0.4">
      <c r="A165" s="1" t="s">
        <v>330</v>
      </c>
      <c r="B165" s="1" t="s">
        <v>331</v>
      </c>
      <c r="C165" s="3">
        <v>53494444665</v>
      </c>
      <c r="D165" s="3">
        <f>Table[[#This Row],[Beginning Balance]]+Table[[#This Row],[시산증감]]</f>
        <v>106988889330</v>
      </c>
      <c r="E165" s="3">
        <v>53494444665</v>
      </c>
      <c r="F165" s="4">
        <f>_xlfn.IFNA(VLOOKUP(A165, JE계정별금액!A:B, 2, 0), 0)</f>
        <v>53494444665</v>
      </c>
      <c r="G165" s="4">
        <f t="shared" si="2"/>
        <v>0</v>
      </c>
    </row>
    <row r="166" spans="1:7" x14ac:dyDescent="0.4">
      <c r="A166" s="1" t="s">
        <v>332</v>
      </c>
      <c r="B166" s="1" t="s">
        <v>333</v>
      </c>
      <c r="C166" s="3">
        <v>-14520187919</v>
      </c>
      <c r="D166" s="3">
        <f>Table[[#This Row],[Beginning Balance]]+Table[[#This Row],[시산증감]]</f>
        <v>-35123401920</v>
      </c>
      <c r="E166" s="3">
        <v>-20603214001</v>
      </c>
      <c r="F166" s="4">
        <f>_xlfn.IFNA(VLOOKUP(A166, JE계정별금액!A:B, 2, 0), 0)</f>
        <v>-20603214001</v>
      </c>
      <c r="G166" s="4">
        <f t="shared" si="2"/>
        <v>0</v>
      </c>
    </row>
    <row r="167" spans="1:7" x14ac:dyDescent="0.4">
      <c r="A167" s="1" t="s">
        <v>334</v>
      </c>
      <c r="B167" s="1" t="s">
        <v>335</v>
      </c>
      <c r="C167" s="3">
        <v>0</v>
      </c>
      <c r="D167" s="3">
        <f>Table[[#This Row],[Beginning Balance]]+Table[[#This Row],[시산증감]]</f>
        <v>0</v>
      </c>
      <c r="E167" s="3">
        <v>0</v>
      </c>
      <c r="F167" s="4">
        <f>_xlfn.IFNA(VLOOKUP(A167, JE계정별금액!A:B, 2, 0), 0)</f>
        <v>0</v>
      </c>
      <c r="G167" s="4">
        <f t="shared" si="2"/>
        <v>0</v>
      </c>
    </row>
    <row r="168" spans="1:7" x14ac:dyDescent="0.4">
      <c r="A168" s="1" t="s">
        <v>336</v>
      </c>
      <c r="B168" s="1" t="s">
        <v>337</v>
      </c>
      <c r="C168" s="3">
        <v>0</v>
      </c>
      <c r="D168" s="3">
        <f>Table[[#This Row],[Beginning Balance]]+Table[[#This Row],[시산증감]]</f>
        <v>0</v>
      </c>
      <c r="E168" s="3">
        <v>0</v>
      </c>
      <c r="F168" s="4">
        <f>_xlfn.IFNA(VLOOKUP(A168, JE계정별금액!A:B, 2, 0), 0)</f>
        <v>0</v>
      </c>
      <c r="G168" s="4">
        <f t="shared" si="2"/>
        <v>0</v>
      </c>
    </row>
    <row r="169" spans="1:7" x14ac:dyDescent="0.4">
      <c r="A169" s="1" t="s">
        <v>338</v>
      </c>
      <c r="B169" s="1" t="s">
        <v>339</v>
      </c>
      <c r="C169" s="3">
        <v>-653714310914</v>
      </c>
      <c r="D169" s="3">
        <f>Table[[#This Row],[Beginning Balance]]+Table[[#This Row],[시산증감]]</f>
        <v>-1304425408828</v>
      </c>
      <c r="E169" s="3">
        <v>-650711097914</v>
      </c>
      <c r="F169" s="4">
        <f>_xlfn.IFNA(VLOOKUP(A169, JE계정별금액!A:B, 2, 0), 0)</f>
        <v>-650711097914</v>
      </c>
      <c r="G169" s="4">
        <f t="shared" si="2"/>
        <v>0</v>
      </c>
    </row>
    <row r="170" spans="1:7" x14ac:dyDescent="0.4">
      <c r="A170" s="1" t="s">
        <v>340</v>
      </c>
      <c r="B170" s="1" t="s">
        <v>341</v>
      </c>
      <c r="C170" s="3">
        <v>0</v>
      </c>
      <c r="D170" s="3">
        <f>Table[[#This Row],[Beginning Balance]]+Table[[#This Row],[시산증감]]</f>
        <v>-491120082388</v>
      </c>
      <c r="E170" s="3">
        <v>-491120082388</v>
      </c>
      <c r="F170" s="4">
        <f>_xlfn.IFNA(VLOOKUP(A170, JE계정별금액!A:B, 2, 0), 0)</f>
        <v>-491120082388</v>
      </c>
      <c r="G170" s="4">
        <f t="shared" si="2"/>
        <v>0</v>
      </c>
    </row>
    <row r="171" spans="1:7" x14ac:dyDescent="0.4">
      <c r="A171" s="1" t="s">
        <v>342</v>
      </c>
      <c r="B171" s="1" t="s">
        <v>343</v>
      </c>
      <c r="C171" s="3">
        <v>0</v>
      </c>
      <c r="D171" s="3">
        <f>Table[[#This Row],[Beginning Balance]]+Table[[#This Row],[시산증감]]</f>
        <v>-304495517932</v>
      </c>
      <c r="E171" s="3">
        <v>-304495517932</v>
      </c>
      <c r="F171" s="4">
        <f>_xlfn.IFNA(VLOOKUP(A171, JE계정별금액!A:B, 2, 0), 0)</f>
        <v>-304495517932</v>
      </c>
      <c r="G171" s="4">
        <f t="shared" si="2"/>
        <v>0</v>
      </c>
    </row>
    <row r="172" spans="1:7" x14ac:dyDescent="0.4">
      <c r="A172" s="1" t="s">
        <v>344</v>
      </c>
      <c r="B172" s="1" t="s">
        <v>345</v>
      </c>
      <c r="C172" s="3">
        <v>0</v>
      </c>
      <c r="D172" s="3">
        <f>Table[[#This Row],[Beginning Balance]]+Table[[#This Row],[시산증감]]</f>
        <v>6</v>
      </c>
      <c r="E172" s="3">
        <v>6</v>
      </c>
      <c r="F172" s="4">
        <f>_xlfn.IFNA(VLOOKUP(A172, JE계정별금액!A:B, 2, 0), 0)</f>
        <v>6</v>
      </c>
      <c r="G172" s="4">
        <f t="shared" si="2"/>
        <v>0</v>
      </c>
    </row>
    <row r="173" spans="1:7" x14ac:dyDescent="0.4">
      <c r="A173" s="1" t="s">
        <v>346</v>
      </c>
      <c r="B173" s="1" t="s">
        <v>347</v>
      </c>
      <c r="C173" s="3">
        <v>0</v>
      </c>
      <c r="D173" s="3">
        <f>Table[[#This Row],[Beginning Balance]]+Table[[#This Row],[시산증감]]</f>
        <v>-144196114526</v>
      </c>
      <c r="E173" s="3">
        <v>-144196114526</v>
      </c>
      <c r="F173" s="4">
        <f>_xlfn.IFNA(VLOOKUP(A173, JE계정별금액!A:B, 2, 0), 0)</f>
        <v>-144196114526</v>
      </c>
      <c r="G173" s="4">
        <f t="shared" si="2"/>
        <v>0</v>
      </c>
    </row>
    <row r="174" spans="1:7" x14ac:dyDescent="0.4">
      <c r="A174" s="1" t="s">
        <v>348</v>
      </c>
      <c r="B174" s="1" t="s">
        <v>349</v>
      </c>
      <c r="C174" s="3">
        <v>0</v>
      </c>
      <c r="D174" s="3">
        <f>Table[[#This Row],[Beginning Balance]]+Table[[#This Row],[시산증감]]</f>
        <v>-53369896225</v>
      </c>
      <c r="E174" s="3">
        <v>-53369896225</v>
      </c>
      <c r="F174" s="4">
        <f>_xlfn.IFNA(VLOOKUP(A174, JE계정별금액!A:B, 2, 0), 0)</f>
        <v>-53369896225</v>
      </c>
      <c r="G174" s="4">
        <f t="shared" si="2"/>
        <v>0</v>
      </c>
    </row>
    <row r="175" spans="1:7" x14ac:dyDescent="0.4">
      <c r="A175" s="1" t="s">
        <v>350</v>
      </c>
      <c r="B175" s="1" t="s">
        <v>351</v>
      </c>
      <c r="C175" s="3">
        <v>0</v>
      </c>
      <c r="D175" s="3">
        <f>Table[[#This Row],[Beginning Balance]]+Table[[#This Row],[시산증감]]</f>
        <v>-34395931791</v>
      </c>
      <c r="E175" s="3">
        <v>-34395931791</v>
      </c>
      <c r="F175" s="4">
        <f>_xlfn.IFNA(VLOOKUP(A175, JE계정별금액!A:B, 2, 0), 0)</f>
        <v>-34395931791</v>
      </c>
      <c r="G175" s="4">
        <f t="shared" si="2"/>
        <v>0</v>
      </c>
    </row>
    <row r="176" spans="1:7" x14ac:dyDescent="0.4">
      <c r="A176" s="1" t="s">
        <v>352</v>
      </c>
      <c r="B176" s="1" t="s">
        <v>353</v>
      </c>
      <c r="C176" s="3">
        <v>0</v>
      </c>
      <c r="D176" s="3">
        <f>Table[[#This Row],[Beginning Balance]]+Table[[#This Row],[시산증감]]</f>
        <v>-11232960</v>
      </c>
      <c r="E176" s="3">
        <v>-11232960</v>
      </c>
      <c r="F176" s="4">
        <f>_xlfn.IFNA(VLOOKUP(A176, JE계정별금액!A:B, 2, 0), 0)</f>
        <v>-11232960</v>
      </c>
      <c r="G176" s="4">
        <f t="shared" si="2"/>
        <v>0</v>
      </c>
    </row>
    <row r="177" spans="1:7" x14ac:dyDescent="0.4">
      <c r="A177" s="1" t="s">
        <v>354</v>
      </c>
      <c r="B177" s="1" t="s">
        <v>355</v>
      </c>
      <c r="C177" s="3">
        <v>0</v>
      </c>
      <c r="D177" s="3">
        <f>Table[[#This Row],[Beginning Balance]]+Table[[#This Row],[시산증감]]</f>
        <v>-40544875</v>
      </c>
      <c r="E177" s="3">
        <v>-40544875</v>
      </c>
      <c r="F177" s="4">
        <f>_xlfn.IFNA(VLOOKUP(A177, JE계정별금액!A:B, 2, 0), 0)</f>
        <v>-40544875</v>
      </c>
      <c r="G177" s="4">
        <f t="shared" si="2"/>
        <v>0</v>
      </c>
    </row>
    <row r="178" spans="1:7" x14ac:dyDescent="0.4">
      <c r="A178" s="1" t="s">
        <v>356</v>
      </c>
      <c r="B178" s="1" t="s">
        <v>357</v>
      </c>
      <c r="C178" s="3">
        <v>0</v>
      </c>
      <c r="D178" s="3">
        <f>Table[[#This Row],[Beginning Balance]]+Table[[#This Row],[시산증감]]</f>
        <v>-13023685056</v>
      </c>
      <c r="E178" s="3">
        <v>-13023685056</v>
      </c>
      <c r="F178" s="4">
        <f>_xlfn.IFNA(VLOOKUP(A178, JE계정별금액!A:B, 2, 0), 0)</f>
        <v>-13023685056</v>
      </c>
      <c r="G178" s="4">
        <f t="shared" si="2"/>
        <v>0</v>
      </c>
    </row>
    <row r="179" spans="1:7" x14ac:dyDescent="0.4">
      <c r="A179" s="1" t="s">
        <v>358</v>
      </c>
      <c r="B179" s="1" t="s">
        <v>359</v>
      </c>
      <c r="C179" s="3">
        <v>0</v>
      </c>
      <c r="D179" s="3">
        <f>Table[[#This Row],[Beginning Balance]]+Table[[#This Row],[시산증감]]</f>
        <v>375364118524</v>
      </c>
      <c r="E179" s="3">
        <v>375364118524</v>
      </c>
      <c r="F179" s="4">
        <f>_xlfn.IFNA(VLOOKUP(A179, JE계정별금액!A:B, 2, 0), 0)</f>
        <v>375364118524</v>
      </c>
      <c r="G179" s="4">
        <f t="shared" si="2"/>
        <v>0</v>
      </c>
    </row>
    <row r="180" spans="1:7" x14ac:dyDescent="0.4">
      <c r="A180" s="1" t="s">
        <v>360</v>
      </c>
      <c r="B180" s="1" t="s">
        <v>361</v>
      </c>
      <c r="C180" s="3">
        <v>0</v>
      </c>
      <c r="D180" s="3">
        <f>Table[[#This Row],[Beginning Balance]]+Table[[#This Row],[시산증감]]</f>
        <v>287485384070</v>
      </c>
      <c r="E180" s="3">
        <v>287485384070</v>
      </c>
      <c r="F180" s="4">
        <f>_xlfn.IFNA(VLOOKUP(A180, JE계정별금액!A:B, 2, 0), 0)</f>
        <v>287485384070</v>
      </c>
      <c r="G180" s="4">
        <f t="shared" si="2"/>
        <v>0</v>
      </c>
    </row>
    <row r="181" spans="1:7" x14ac:dyDescent="0.4">
      <c r="A181" s="1" t="s">
        <v>362</v>
      </c>
      <c r="B181" s="1" t="s">
        <v>363</v>
      </c>
      <c r="C181" s="3">
        <v>0</v>
      </c>
      <c r="D181" s="3">
        <f>Table[[#This Row],[Beginning Balance]]+Table[[#This Row],[시산증감]]</f>
        <v>-93</v>
      </c>
      <c r="E181" s="3">
        <v>-93</v>
      </c>
      <c r="F181" s="4">
        <f>_xlfn.IFNA(VLOOKUP(A181, JE계정별금액!A:B, 2, 0), 0)</f>
        <v>-93</v>
      </c>
      <c r="G181" s="4">
        <f t="shared" si="2"/>
        <v>0</v>
      </c>
    </row>
    <row r="182" spans="1:7" x14ac:dyDescent="0.4">
      <c r="A182" s="1" t="s">
        <v>364</v>
      </c>
      <c r="B182" s="1" t="s">
        <v>365</v>
      </c>
      <c r="C182" s="3">
        <v>0</v>
      </c>
      <c r="D182" s="3">
        <f>Table[[#This Row],[Beginning Balance]]+Table[[#This Row],[시산증감]]</f>
        <v>5046905550</v>
      </c>
      <c r="E182" s="3">
        <v>5046905550</v>
      </c>
      <c r="F182" s="4">
        <f>_xlfn.IFNA(VLOOKUP(A182, JE계정별금액!A:B, 2, 0), 0)</f>
        <v>5046905550</v>
      </c>
      <c r="G182" s="4">
        <f t="shared" si="2"/>
        <v>0</v>
      </c>
    </row>
    <row r="183" spans="1:7" x14ac:dyDescent="0.4">
      <c r="A183" s="1" t="s">
        <v>366</v>
      </c>
      <c r="B183" s="1" t="s">
        <v>367</v>
      </c>
      <c r="C183" s="3">
        <v>0</v>
      </c>
      <c r="D183" s="3">
        <f>Table[[#This Row],[Beginning Balance]]+Table[[#This Row],[시산증감]]</f>
        <v>-12098290533</v>
      </c>
      <c r="E183" s="3">
        <v>-12098290533</v>
      </c>
      <c r="F183" s="4">
        <f>_xlfn.IFNA(VLOOKUP(A183, JE계정별금액!A:B, 2, 0), 0)</f>
        <v>-12098290533</v>
      </c>
      <c r="G183" s="4">
        <f t="shared" si="2"/>
        <v>0</v>
      </c>
    </row>
    <row r="184" spans="1:7" x14ac:dyDescent="0.4">
      <c r="A184" s="1" t="s">
        <v>368</v>
      </c>
      <c r="B184" s="1" t="s">
        <v>369</v>
      </c>
      <c r="C184" s="3">
        <v>0</v>
      </c>
      <c r="D184" s="3">
        <f>Table[[#This Row],[Beginning Balance]]+Table[[#This Row],[시산증감]]</f>
        <v>2838798</v>
      </c>
      <c r="E184" s="3">
        <v>2838798</v>
      </c>
      <c r="F184" s="4">
        <f>_xlfn.IFNA(VLOOKUP(A184, JE계정별금액!A:B, 2, 0), 0)</f>
        <v>2838798</v>
      </c>
      <c r="G184" s="4">
        <f t="shared" si="2"/>
        <v>0</v>
      </c>
    </row>
    <row r="185" spans="1:7" x14ac:dyDescent="0.4">
      <c r="A185" s="1" t="s">
        <v>370</v>
      </c>
      <c r="B185" s="1" t="s">
        <v>371</v>
      </c>
      <c r="C185" s="3">
        <v>0</v>
      </c>
      <c r="D185" s="3">
        <f>Table[[#This Row],[Beginning Balance]]+Table[[#This Row],[시산증감]]</f>
        <v>159853742249</v>
      </c>
      <c r="E185" s="3">
        <v>159853742249</v>
      </c>
      <c r="F185" s="4">
        <f>_xlfn.IFNA(VLOOKUP(A185, JE계정별금액!A:B, 2, 0), 0)</f>
        <v>159853742249</v>
      </c>
      <c r="G185" s="4">
        <f t="shared" si="2"/>
        <v>0</v>
      </c>
    </row>
    <row r="186" spans="1:7" x14ac:dyDescent="0.4">
      <c r="A186" s="1" t="s">
        <v>372</v>
      </c>
      <c r="B186" s="1" t="s">
        <v>373</v>
      </c>
      <c r="C186" s="3">
        <v>0</v>
      </c>
      <c r="D186" s="3">
        <f>Table[[#This Row],[Beginning Balance]]+Table[[#This Row],[시산증감]]</f>
        <v>31970879730</v>
      </c>
      <c r="E186" s="3">
        <v>31970879730</v>
      </c>
      <c r="F186" s="4">
        <f>_xlfn.IFNA(VLOOKUP(A186, JE계정별금액!A:B, 2, 0), 0)</f>
        <v>31970879730</v>
      </c>
      <c r="G186" s="4">
        <f t="shared" si="2"/>
        <v>0</v>
      </c>
    </row>
    <row r="187" spans="1:7" x14ac:dyDescent="0.4">
      <c r="A187" s="1" t="s">
        <v>374</v>
      </c>
      <c r="B187" s="1" t="s">
        <v>375</v>
      </c>
      <c r="C187" s="3">
        <v>0</v>
      </c>
      <c r="D187" s="3">
        <f>Table[[#This Row],[Beginning Balance]]+Table[[#This Row],[시산증감]]</f>
        <v>32528846552</v>
      </c>
      <c r="E187" s="3">
        <v>32528846552</v>
      </c>
      <c r="F187" s="4">
        <f>_xlfn.IFNA(VLOOKUP(A187, JE계정별금액!A:B, 2, 0), 0)</f>
        <v>32528846552</v>
      </c>
      <c r="G187" s="4">
        <f t="shared" si="2"/>
        <v>0</v>
      </c>
    </row>
    <row r="188" spans="1:7" x14ac:dyDescent="0.4">
      <c r="A188" s="1" t="s">
        <v>376</v>
      </c>
      <c r="B188" s="1" t="s">
        <v>377</v>
      </c>
      <c r="C188" s="3">
        <v>0</v>
      </c>
      <c r="D188" s="3">
        <f>Table[[#This Row],[Beginning Balance]]+Table[[#This Row],[시산증감]]</f>
        <v>-243882193</v>
      </c>
      <c r="E188" s="3">
        <v>-243882193</v>
      </c>
      <c r="F188" s="4">
        <f>_xlfn.IFNA(VLOOKUP(A188, JE계정별금액!A:B, 2, 0), 0)</f>
        <v>-243882193</v>
      </c>
      <c r="G188" s="4">
        <f t="shared" si="2"/>
        <v>0</v>
      </c>
    </row>
    <row r="189" spans="1:7" x14ac:dyDescent="0.4">
      <c r="A189" s="1" t="s">
        <v>378</v>
      </c>
      <c r="B189" s="1" t="s">
        <v>379</v>
      </c>
      <c r="C189" s="3">
        <v>0</v>
      </c>
      <c r="D189" s="3">
        <f>Table[[#This Row],[Beginning Balance]]+Table[[#This Row],[시산증감]]</f>
        <v>38560000</v>
      </c>
      <c r="E189" s="3">
        <v>38560000</v>
      </c>
      <c r="F189" s="4">
        <f>_xlfn.IFNA(VLOOKUP(A189, JE계정별금액!A:B, 2, 0), 0)</f>
        <v>38560000</v>
      </c>
      <c r="G189" s="4">
        <f t="shared" si="2"/>
        <v>0</v>
      </c>
    </row>
    <row r="190" spans="1:7" x14ac:dyDescent="0.4">
      <c r="A190" s="1" t="s">
        <v>380</v>
      </c>
      <c r="B190" s="1" t="s">
        <v>381</v>
      </c>
      <c r="C190" s="3">
        <v>0</v>
      </c>
      <c r="D190" s="3">
        <f>Table[[#This Row],[Beginning Balance]]+Table[[#This Row],[시산증감]]</f>
        <v>57457995292</v>
      </c>
      <c r="E190" s="3">
        <v>57457995292</v>
      </c>
      <c r="F190" s="4">
        <f>_xlfn.IFNA(VLOOKUP(A190, JE계정별금액!A:B, 2, 0), 0)</f>
        <v>57457995292</v>
      </c>
      <c r="G190" s="4">
        <f t="shared" si="2"/>
        <v>0</v>
      </c>
    </row>
    <row r="191" spans="1:7" x14ac:dyDescent="0.4">
      <c r="A191" s="1" t="s">
        <v>382</v>
      </c>
      <c r="B191" s="1" t="s">
        <v>383</v>
      </c>
      <c r="C191" s="3">
        <v>0</v>
      </c>
      <c r="D191" s="3">
        <f>Table[[#This Row],[Beginning Balance]]+Table[[#This Row],[시산증감]]</f>
        <v>8129064464</v>
      </c>
      <c r="E191" s="3">
        <v>8129064464</v>
      </c>
      <c r="F191" s="4">
        <f>_xlfn.IFNA(VLOOKUP(A191, JE계정별금액!A:B, 2, 0), 0)</f>
        <v>8129064464</v>
      </c>
      <c r="G191" s="4">
        <f t="shared" si="2"/>
        <v>0</v>
      </c>
    </row>
    <row r="192" spans="1:7" x14ac:dyDescent="0.4">
      <c r="A192" s="1" t="s">
        <v>384</v>
      </c>
      <c r="B192" s="1" t="s">
        <v>385</v>
      </c>
      <c r="C192" s="3">
        <v>0</v>
      </c>
      <c r="D192" s="3">
        <f>Table[[#This Row],[Beginning Balance]]+Table[[#This Row],[시산증감]]</f>
        <v>-65587059756</v>
      </c>
      <c r="E192" s="3">
        <v>-65587059756</v>
      </c>
      <c r="F192" s="4">
        <f>_xlfn.IFNA(VLOOKUP(A192, JE계정별금액!A:B, 2, 0), 0)</f>
        <v>-65587059756</v>
      </c>
      <c r="G192" s="4">
        <f t="shared" si="2"/>
        <v>0</v>
      </c>
    </row>
    <row r="193" spans="1:7" x14ac:dyDescent="0.4">
      <c r="A193" s="1" t="s">
        <v>386</v>
      </c>
      <c r="B193" s="1" t="s">
        <v>387</v>
      </c>
      <c r="C193" s="3">
        <v>0</v>
      </c>
      <c r="D193" s="3">
        <f>Table[[#This Row],[Beginning Balance]]+Table[[#This Row],[시산증감]]</f>
        <v>8371857895</v>
      </c>
      <c r="E193" s="3">
        <v>8371857895</v>
      </c>
      <c r="F193" s="4">
        <f>_xlfn.IFNA(VLOOKUP(A193, JE계정별금액!A:B, 2, 0), 0)</f>
        <v>8371857895</v>
      </c>
      <c r="G193" s="4">
        <f t="shared" si="2"/>
        <v>0</v>
      </c>
    </row>
    <row r="194" spans="1:7" x14ac:dyDescent="0.4">
      <c r="A194" s="1" t="s">
        <v>388</v>
      </c>
      <c r="B194" s="1" t="s">
        <v>389</v>
      </c>
      <c r="C194" s="3">
        <v>0</v>
      </c>
      <c r="D194" s="3">
        <f>Table[[#This Row],[Beginning Balance]]+Table[[#This Row],[시산증감]]</f>
        <v>563416923</v>
      </c>
      <c r="E194" s="3">
        <v>563416923</v>
      </c>
      <c r="F194" s="4">
        <f>_xlfn.IFNA(VLOOKUP(A194, JE계정별금액!A:B, 2, 0), 0)</f>
        <v>563416923</v>
      </c>
      <c r="G194" s="4">
        <f t="shared" ref="G194:G257" si="3">E194-F194</f>
        <v>0</v>
      </c>
    </row>
    <row r="195" spans="1:7" x14ac:dyDescent="0.4">
      <c r="A195" s="1" t="s">
        <v>390</v>
      </c>
      <c r="B195" s="1" t="s">
        <v>391</v>
      </c>
      <c r="C195" s="3">
        <v>0</v>
      </c>
      <c r="D195" s="3">
        <f>Table[[#This Row],[Beginning Balance]]+Table[[#This Row],[시산증감]]</f>
        <v>4344214360</v>
      </c>
      <c r="E195" s="3">
        <v>4344214360</v>
      </c>
      <c r="F195" s="4">
        <f>_xlfn.IFNA(VLOOKUP(A195, JE계정별금액!A:B, 2, 0), 0)</f>
        <v>4344214360</v>
      </c>
      <c r="G195" s="4">
        <f t="shared" si="3"/>
        <v>0</v>
      </c>
    </row>
    <row r="196" spans="1:7" x14ac:dyDescent="0.4">
      <c r="A196" s="1" t="s">
        <v>392</v>
      </c>
      <c r="B196" s="1" t="s">
        <v>393</v>
      </c>
      <c r="C196" s="3">
        <v>0</v>
      </c>
      <c r="D196" s="3">
        <f>Table[[#This Row],[Beginning Balance]]+Table[[#This Row],[시산증감]]</f>
        <v>316990890</v>
      </c>
      <c r="E196" s="3">
        <v>316990890</v>
      </c>
      <c r="F196" s="4">
        <f>_xlfn.IFNA(VLOOKUP(A196, JE계정별금액!A:B, 2, 0), 0)</f>
        <v>316990890</v>
      </c>
      <c r="G196" s="4">
        <f t="shared" si="3"/>
        <v>0</v>
      </c>
    </row>
    <row r="197" spans="1:7" x14ac:dyDescent="0.4">
      <c r="A197" s="1" t="s">
        <v>394</v>
      </c>
      <c r="B197" s="1" t="s">
        <v>395</v>
      </c>
      <c r="C197" s="3">
        <v>0</v>
      </c>
      <c r="D197" s="3">
        <f>Table[[#This Row],[Beginning Balance]]+Table[[#This Row],[시산증감]]</f>
        <v>759313900</v>
      </c>
      <c r="E197" s="3">
        <v>759313900</v>
      </c>
      <c r="F197" s="4">
        <f>_xlfn.IFNA(VLOOKUP(A197, JE계정별금액!A:B, 2, 0), 0)</f>
        <v>759313900</v>
      </c>
      <c r="G197" s="4">
        <f t="shared" si="3"/>
        <v>0</v>
      </c>
    </row>
    <row r="198" spans="1:7" x14ac:dyDescent="0.4">
      <c r="A198" s="1" t="s">
        <v>396</v>
      </c>
      <c r="B198" s="1" t="s">
        <v>397</v>
      </c>
      <c r="C198" s="3">
        <v>0</v>
      </c>
      <c r="D198" s="3">
        <f>Table[[#This Row],[Beginning Balance]]+Table[[#This Row],[시산증감]]</f>
        <v>469126060</v>
      </c>
      <c r="E198" s="3">
        <v>469126060</v>
      </c>
      <c r="F198" s="4">
        <f>_xlfn.IFNA(VLOOKUP(A198, JE계정별금액!A:B, 2, 0), 0)</f>
        <v>469126060</v>
      </c>
      <c r="G198" s="4">
        <f t="shared" si="3"/>
        <v>0</v>
      </c>
    </row>
    <row r="199" spans="1:7" x14ac:dyDescent="0.4">
      <c r="A199" s="1" t="s">
        <v>398</v>
      </c>
      <c r="B199" s="1" t="s">
        <v>399</v>
      </c>
      <c r="C199" s="3">
        <v>0</v>
      </c>
      <c r="D199" s="3">
        <f>Table[[#This Row],[Beginning Balance]]+Table[[#This Row],[시산증감]]</f>
        <v>259450780</v>
      </c>
      <c r="E199" s="3">
        <v>259450780</v>
      </c>
      <c r="F199" s="4">
        <f>_xlfn.IFNA(VLOOKUP(A199, JE계정별금액!A:B, 2, 0), 0)</f>
        <v>259450780</v>
      </c>
      <c r="G199" s="4">
        <f t="shared" si="3"/>
        <v>0</v>
      </c>
    </row>
    <row r="200" spans="1:7" x14ac:dyDescent="0.4">
      <c r="A200" s="1" t="s">
        <v>400</v>
      </c>
      <c r="B200" s="1" t="s">
        <v>401</v>
      </c>
      <c r="C200" s="3">
        <v>0</v>
      </c>
      <c r="D200" s="3">
        <f>Table[[#This Row],[Beginning Balance]]+Table[[#This Row],[시산증감]]</f>
        <v>3247968</v>
      </c>
      <c r="E200" s="3">
        <v>3247968</v>
      </c>
      <c r="F200" s="4">
        <f>_xlfn.IFNA(VLOOKUP(A200, JE계정별금액!A:B, 2, 0), 0)</f>
        <v>3247968</v>
      </c>
      <c r="G200" s="4">
        <f t="shared" si="3"/>
        <v>0</v>
      </c>
    </row>
    <row r="201" spans="1:7" x14ac:dyDescent="0.4">
      <c r="A201" s="1" t="s">
        <v>402</v>
      </c>
      <c r="B201" s="1" t="s">
        <v>403</v>
      </c>
      <c r="C201" s="3">
        <v>0</v>
      </c>
      <c r="D201" s="3">
        <f>Table[[#This Row],[Beginning Balance]]+Table[[#This Row],[시산증감]]</f>
        <v>130000</v>
      </c>
      <c r="E201" s="3">
        <v>130000</v>
      </c>
      <c r="F201" s="4">
        <f>_xlfn.IFNA(VLOOKUP(A201, JE계정별금액!A:B, 2, 0), 0)</f>
        <v>130000</v>
      </c>
      <c r="G201" s="4">
        <f t="shared" si="3"/>
        <v>0</v>
      </c>
    </row>
    <row r="202" spans="1:7" x14ac:dyDescent="0.4">
      <c r="A202" s="1" t="s">
        <v>404</v>
      </c>
      <c r="B202" s="1" t="s">
        <v>405</v>
      </c>
      <c r="C202" s="3">
        <v>0</v>
      </c>
      <c r="D202" s="3">
        <f>Table[[#This Row],[Beginning Balance]]+Table[[#This Row],[시산증감]]</f>
        <v>2122711</v>
      </c>
      <c r="E202" s="3">
        <v>2122711</v>
      </c>
      <c r="F202" s="4">
        <f>_xlfn.IFNA(VLOOKUP(A202, JE계정별금액!A:B, 2, 0), 0)</f>
        <v>2122711</v>
      </c>
      <c r="G202" s="4">
        <f t="shared" si="3"/>
        <v>0</v>
      </c>
    </row>
    <row r="203" spans="1:7" x14ac:dyDescent="0.4">
      <c r="A203" s="1" t="s">
        <v>406</v>
      </c>
      <c r="B203" s="1" t="s">
        <v>407</v>
      </c>
      <c r="C203" s="3">
        <v>0</v>
      </c>
      <c r="D203" s="3">
        <f>Table[[#This Row],[Beginning Balance]]+Table[[#This Row],[시산증감]]</f>
        <v>754478854</v>
      </c>
      <c r="E203" s="3">
        <v>754478854</v>
      </c>
      <c r="F203" s="4">
        <f>_xlfn.IFNA(VLOOKUP(A203, JE계정별금액!A:B, 2, 0), 0)</f>
        <v>754478854</v>
      </c>
      <c r="G203" s="4">
        <f t="shared" si="3"/>
        <v>0</v>
      </c>
    </row>
    <row r="204" spans="1:7" x14ac:dyDescent="0.4">
      <c r="A204" s="1" t="s">
        <v>408</v>
      </c>
      <c r="B204" s="1" t="s">
        <v>409</v>
      </c>
      <c r="C204" s="3">
        <v>0</v>
      </c>
      <c r="D204" s="3">
        <f>Table[[#This Row],[Beginning Balance]]+Table[[#This Row],[시산증감]]</f>
        <v>100636167</v>
      </c>
      <c r="E204" s="3">
        <v>100636167</v>
      </c>
      <c r="F204" s="4">
        <f>_xlfn.IFNA(VLOOKUP(A204, JE계정별금액!A:B, 2, 0), 0)</f>
        <v>100636167</v>
      </c>
      <c r="G204" s="4">
        <f t="shared" si="3"/>
        <v>0</v>
      </c>
    </row>
    <row r="205" spans="1:7" x14ac:dyDescent="0.4">
      <c r="A205" s="1" t="s">
        <v>410</v>
      </c>
      <c r="B205" s="1" t="s">
        <v>411</v>
      </c>
      <c r="C205" s="3">
        <v>0</v>
      </c>
      <c r="D205" s="3">
        <f>Table[[#This Row],[Beginning Balance]]+Table[[#This Row],[시산증감]]</f>
        <v>372551377</v>
      </c>
      <c r="E205" s="3">
        <v>372551377</v>
      </c>
      <c r="F205" s="4">
        <f>_xlfn.IFNA(VLOOKUP(A205, JE계정별금액!A:B, 2, 0), 0)</f>
        <v>372551377</v>
      </c>
      <c r="G205" s="4">
        <f t="shared" si="3"/>
        <v>0</v>
      </c>
    </row>
    <row r="206" spans="1:7" x14ac:dyDescent="0.4">
      <c r="A206" s="1" t="s">
        <v>412</v>
      </c>
      <c r="B206" s="1" t="s">
        <v>413</v>
      </c>
      <c r="C206" s="3">
        <v>0</v>
      </c>
      <c r="D206" s="3">
        <f>Table[[#This Row],[Beginning Balance]]+Table[[#This Row],[시산증감]]</f>
        <v>722399233</v>
      </c>
      <c r="E206" s="3">
        <v>722399233</v>
      </c>
      <c r="F206" s="4">
        <f>_xlfn.IFNA(VLOOKUP(A206, JE계정별금액!A:B, 2, 0), 0)</f>
        <v>722399233</v>
      </c>
      <c r="G206" s="4">
        <f t="shared" si="3"/>
        <v>0</v>
      </c>
    </row>
    <row r="207" spans="1:7" x14ac:dyDescent="0.4">
      <c r="A207" s="1" t="s">
        <v>414</v>
      </c>
      <c r="B207" s="1" t="s">
        <v>415</v>
      </c>
      <c r="C207" s="3">
        <v>0</v>
      </c>
      <c r="D207" s="3">
        <f>Table[[#This Row],[Beginning Balance]]+Table[[#This Row],[시산증감]]</f>
        <v>1095523202</v>
      </c>
      <c r="E207" s="3">
        <v>1095523202</v>
      </c>
      <c r="F207" s="4">
        <f>_xlfn.IFNA(VLOOKUP(A207, JE계정별금액!A:B, 2, 0), 0)</f>
        <v>1095523202</v>
      </c>
      <c r="G207" s="4">
        <f t="shared" si="3"/>
        <v>0</v>
      </c>
    </row>
    <row r="208" spans="1:7" x14ac:dyDescent="0.4">
      <c r="A208" s="1" t="s">
        <v>416</v>
      </c>
      <c r="B208" s="1" t="s">
        <v>417</v>
      </c>
      <c r="C208" s="3">
        <v>0</v>
      </c>
      <c r="D208" s="3">
        <f>Table[[#This Row],[Beginning Balance]]+Table[[#This Row],[시산증감]]</f>
        <v>137702310</v>
      </c>
      <c r="E208" s="3">
        <v>137702310</v>
      </c>
      <c r="F208" s="4">
        <f>_xlfn.IFNA(VLOOKUP(A208, JE계정별금액!A:B, 2, 0), 0)</f>
        <v>137702310</v>
      </c>
      <c r="G208" s="4">
        <f t="shared" si="3"/>
        <v>0</v>
      </c>
    </row>
    <row r="209" spans="1:7" x14ac:dyDescent="0.4">
      <c r="A209" s="1" t="s">
        <v>418</v>
      </c>
      <c r="B209" s="1" t="s">
        <v>419</v>
      </c>
      <c r="C209" s="3">
        <v>0</v>
      </c>
      <c r="D209" s="3">
        <f>Table[[#This Row],[Beginning Balance]]+Table[[#This Row],[시산증감]]</f>
        <v>3225565</v>
      </c>
      <c r="E209" s="3">
        <v>3225565</v>
      </c>
      <c r="F209" s="4">
        <f>_xlfn.IFNA(VLOOKUP(A209, JE계정별금액!A:B, 2, 0), 0)</f>
        <v>3225565</v>
      </c>
      <c r="G209" s="4">
        <f t="shared" si="3"/>
        <v>0</v>
      </c>
    </row>
    <row r="210" spans="1:7" x14ac:dyDescent="0.4">
      <c r="A210" s="1" t="s">
        <v>420</v>
      </c>
      <c r="B210" s="1" t="s">
        <v>421</v>
      </c>
      <c r="C210" s="3">
        <v>0</v>
      </c>
      <c r="D210" s="3">
        <f>Table[[#This Row],[Beginning Balance]]+Table[[#This Row],[시산증감]]</f>
        <v>22482306</v>
      </c>
      <c r="E210" s="3">
        <v>22482306</v>
      </c>
      <c r="F210" s="4">
        <f>_xlfn.IFNA(VLOOKUP(A210, JE계정별금액!A:B, 2, 0), 0)</f>
        <v>22482306</v>
      </c>
      <c r="G210" s="4">
        <f t="shared" si="3"/>
        <v>0</v>
      </c>
    </row>
    <row r="211" spans="1:7" x14ac:dyDescent="0.4">
      <c r="A211" s="1" t="s">
        <v>422</v>
      </c>
      <c r="B211" s="1" t="s">
        <v>423</v>
      </c>
      <c r="C211" s="3">
        <v>0</v>
      </c>
      <c r="D211" s="3">
        <f>Table[[#This Row],[Beginning Balance]]+Table[[#This Row],[시산증감]]</f>
        <v>137427719</v>
      </c>
      <c r="E211" s="3">
        <v>137427719</v>
      </c>
      <c r="F211" s="4">
        <f>_xlfn.IFNA(VLOOKUP(A211, JE계정별금액!A:B, 2, 0), 0)</f>
        <v>137427719</v>
      </c>
      <c r="G211" s="4">
        <f t="shared" si="3"/>
        <v>0</v>
      </c>
    </row>
    <row r="212" spans="1:7" x14ac:dyDescent="0.4">
      <c r="A212" s="1" t="s">
        <v>424</v>
      </c>
      <c r="B212" s="1" t="s">
        <v>425</v>
      </c>
      <c r="C212" s="3">
        <v>0</v>
      </c>
      <c r="D212" s="3">
        <f>Table[[#This Row],[Beginning Balance]]+Table[[#This Row],[시산증감]]</f>
        <v>625039440</v>
      </c>
      <c r="E212" s="3">
        <v>625039440</v>
      </c>
      <c r="F212" s="4">
        <f>_xlfn.IFNA(VLOOKUP(A212, JE계정별금액!A:B, 2, 0), 0)</f>
        <v>625039440</v>
      </c>
      <c r="G212" s="4">
        <f t="shared" si="3"/>
        <v>0</v>
      </c>
    </row>
    <row r="213" spans="1:7" x14ac:dyDescent="0.4">
      <c r="A213" s="1" t="s">
        <v>426</v>
      </c>
      <c r="B213" s="1" t="s">
        <v>427</v>
      </c>
      <c r="C213" s="3">
        <v>0</v>
      </c>
      <c r="D213" s="3">
        <f>Table[[#This Row],[Beginning Balance]]+Table[[#This Row],[시산증감]]</f>
        <v>17223132</v>
      </c>
      <c r="E213" s="3">
        <v>17223132</v>
      </c>
      <c r="F213" s="4">
        <f>_xlfn.IFNA(VLOOKUP(A213, JE계정별금액!A:B, 2, 0), 0)</f>
        <v>17223132</v>
      </c>
      <c r="G213" s="4">
        <f t="shared" si="3"/>
        <v>0</v>
      </c>
    </row>
    <row r="214" spans="1:7" x14ac:dyDescent="0.4">
      <c r="A214" s="1" t="s">
        <v>428</v>
      </c>
      <c r="B214" s="1" t="s">
        <v>429</v>
      </c>
      <c r="C214" s="3">
        <v>0</v>
      </c>
      <c r="D214" s="3">
        <f>Table[[#This Row],[Beginning Balance]]+Table[[#This Row],[시산증감]]</f>
        <v>31883389</v>
      </c>
      <c r="E214" s="3">
        <v>31883389</v>
      </c>
      <c r="F214" s="4">
        <f>_xlfn.IFNA(VLOOKUP(A214, JE계정별금액!A:B, 2, 0), 0)</f>
        <v>31883389</v>
      </c>
      <c r="G214" s="4">
        <f t="shared" si="3"/>
        <v>0</v>
      </c>
    </row>
    <row r="215" spans="1:7" x14ac:dyDescent="0.4">
      <c r="A215" s="1" t="s">
        <v>430</v>
      </c>
      <c r="B215" s="1" t="s">
        <v>431</v>
      </c>
      <c r="C215" s="3">
        <v>0</v>
      </c>
      <c r="D215" s="3">
        <f>Table[[#This Row],[Beginning Balance]]+Table[[#This Row],[시산증감]]</f>
        <v>828000</v>
      </c>
      <c r="E215" s="3">
        <v>828000</v>
      </c>
      <c r="F215" s="4">
        <f>_xlfn.IFNA(VLOOKUP(A215, JE계정별금액!A:B, 2, 0), 0)</f>
        <v>828000</v>
      </c>
      <c r="G215" s="4">
        <f t="shared" si="3"/>
        <v>0</v>
      </c>
    </row>
    <row r="216" spans="1:7" x14ac:dyDescent="0.4">
      <c r="A216" s="1" t="s">
        <v>432</v>
      </c>
      <c r="B216" s="1" t="s">
        <v>433</v>
      </c>
      <c r="C216" s="3">
        <v>0</v>
      </c>
      <c r="D216" s="3">
        <f>Table[[#This Row],[Beginning Balance]]+Table[[#This Row],[시산증감]]</f>
        <v>13573725</v>
      </c>
      <c r="E216" s="3">
        <v>13573725</v>
      </c>
      <c r="F216" s="4">
        <f>_xlfn.IFNA(VLOOKUP(A216, JE계정별금액!A:B, 2, 0), 0)</f>
        <v>13573725</v>
      </c>
      <c r="G216" s="4">
        <f t="shared" si="3"/>
        <v>0</v>
      </c>
    </row>
    <row r="217" spans="1:7" x14ac:dyDescent="0.4">
      <c r="A217" s="1" t="s">
        <v>434</v>
      </c>
      <c r="B217" s="1" t="s">
        <v>435</v>
      </c>
      <c r="C217" s="3">
        <v>0</v>
      </c>
      <c r="D217" s="3">
        <f>Table[[#This Row],[Beginning Balance]]+Table[[#This Row],[시산증감]]</f>
        <v>109041377</v>
      </c>
      <c r="E217" s="3">
        <v>109041377</v>
      </c>
      <c r="F217" s="4">
        <f>_xlfn.IFNA(VLOOKUP(A217, JE계정별금액!A:B, 2, 0), 0)</f>
        <v>109041377</v>
      </c>
      <c r="G217" s="4">
        <f t="shared" si="3"/>
        <v>0</v>
      </c>
    </row>
    <row r="218" spans="1:7" x14ac:dyDescent="0.4">
      <c r="A218" s="1" t="s">
        <v>436</v>
      </c>
      <c r="B218" s="1" t="s">
        <v>437</v>
      </c>
      <c r="C218" s="3">
        <v>0</v>
      </c>
      <c r="D218" s="3">
        <f>Table[[#This Row],[Beginning Balance]]+Table[[#This Row],[시산증감]]</f>
        <v>140301725</v>
      </c>
      <c r="E218" s="3">
        <v>140301725</v>
      </c>
      <c r="F218" s="4">
        <f>_xlfn.IFNA(VLOOKUP(A218, JE계정별금액!A:B, 2, 0), 0)</f>
        <v>140301725</v>
      </c>
      <c r="G218" s="4">
        <f t="shared" si="3"/>
        <v>0</v>
      </c>
    </row>
    <row r="219" spans="1:7" x14ac:dyDescent="0.4">
      <c r="A219" s="1" t="s">
        <v>438</v>
      </c>
      <c r="B219" s="1" t="s">
        <v>439</v>
      </c>
      <c r="C219" s="3">
        <v>0</v>
      </c>
      <c r="D219" s="3">
        <f>Table[[#This Row],[Beginning Balance]]+Table[[#This Row],[시산증감]]</f>
        <v>279725871</v>
      </c>
      <c r="E219" s="3">
        <v>279725871</v>
      </c>
      <c r="F219" s="4">
        <f>_xlfn.IFNA(VLOOKUP(A219, JE계정별금액!A:B, 2, 0), 0)</f>
        <v>279725871</v>
      </c>
      <c r="G219" s="4">
        <f t="shared" si="3"/>
        <v>0</v>
      </c>
    </row>
    <row r="220" spans="1:7" x14ac:dyDescent="0.4">
      <c r="A220" s="1" t="s">
        <v>440</v>
      </c>
      <c r="B220" s="1" t="s">
        <v>441</v>
      </c>
      <c r="C220" s="3">
        <v>0</v>
      </c>
      <c r="D220" s="3">
        <f>Table[[#This Row],[Beginning Balance]]+Table[[#This Row],[시산증감]]</f>
        <v>39912305</v>
      </c>
      <c r="E220" s="3">
        <v>39912305</v>
      </c>
      <c r="F220" s="4">
        <f>_xlfn.IFNA(VLOOKUP(A220, JE계정별금액!A:B, 2, 0), 0)</f>
        <v>39912305</v>
      </c>
      <c r="G220" s="4">
        <f t="shared" si="3"/>
        <v>0</v>
      </c>
    </row>
    <row r="221" spans="1:7" x14ac:dyDescent="0.4">
      <c r="A221" s="1" t="s">
        <v>442</v>
      </c>
      <c r="B221" s="1" t="s">
        <v>443</v>
      </c>
      <c r="C221" s="3">
        <v>0</v>
      </c>
      <c r="D221" s="3">
        <f>Table[[#This Row],[Beginning Balance]]+Table[[#This Row],[시산증감]]</f>
        <v>15770059</v>
      </c>
      <c r="E221" s="3">
        <v>15770059</v>
      </c>
      <c r="F221" s="4">
        <f>_xlfn.IFNA(VLOOKUP(A221, JE계정별금액!A:B, 2, 0), 0)</f>
        <v>15770059</v>
      </c>
      <c r="G221" s="4">
        <f t="shared" si="3"/>
        <v>0</v>
      </c>
    </row>
    <row r="222" spans="1:7" x14ac:dyDescent="0.4">
      <c r="A222" s="1" t="s">
        <v>444</v>
      </c>
      <c r="B222" s="1" t="s">
        <v>445</v>
      </c>
      <c r="C222" s="3">
        <v>0</v>
      </c>
      <c r="D222" s="3">
        <f>Table[[#This Row],[Beginning Balance]]+Table[[#This Row],[시산증감]]</f>
        <v>6620576901</v>
      </c>
      <c r="E222" s="3">
        <v>6620576901</v>
      </c>
      <c r="F222" s="4">
        <f>_xlfn.IFNA(VLOOKUP(A222, JE계정별금액!A:B, 2, 0), 0)</f>
        <v>6620576901</v>
      </c>
      <c r="G222" s="4">
        <f t="shared" si="3"/>
        <v>0</v>
      </c>
    </row>
    <row r="223" spans="1:7" x14ac:dyDescent="0.4">
      <c r="A223" s="1" t="s">
        <v>446</v>
      </c>
      <c r="B223" s="1" t="s">
        <v>447</v>
      </c>
      <c r="C223" s="3">
        <v>0</v>
      </c>
      <c r="D223" s="3">
        <f>Table[[#This Row],[Beginning Balance]]+Table[[#This Row],[시산증감]]</f>
        <v>90910</v>
      </c>
      <c r="E223" s="3">
        <v>90910</v>
      </c>
      <c r="F223" s="4">
        <f>_xlfn.IFNA(VLOOKUP(A223, JE계정별금액!A:B, 2, 0), 0)</f>
        <v>90910</v>
      </c>
      <c r="G223" s="4">
        <f t="shared" si="3"/>
        <v>0</v>
      </c>
    </row>
    <row r="224" spans="1:7" x14ac:dyDescent="0.4">
      <c r="A224" s="1" t="s">
        <v>448</v>
      </c>
      <c r="B224" s="1" t="s">
        <v>449</v>
      </c>
      <c r="C224" s="3">
        <v>0</v>
      </c>
      <c r="D224" s="3">
        <f>Table[[#This Row],[Beginning Balance]]+Table[[#This Row],[시산증감]]</f>
        <v>30756316</v>
      </c>
      <c r="E224" s="3">
        <v>30756316</v>
      </c>
      <c r="F224" s="4">
        <f>_xlfn.IFNA(VLOOKUP(A224, JE계정별금액!A:B, 2, 0), 0)</f>
        <v>30756316</v>
      </c>
      <c r="G224" s="4">
        <f t="shared" si="3"/>
        <v>0</v>
      </c>
    </row>
    <row r="225" spans="1:7" x14ac:dyDescent="0.4">
      <c r="A225" s="1" t="s">
        <v>450</v>
      </c>
      <c r="B225" s="1" t="s">
        <v>451</v>
      </c>
      <c r="C225" s="3">
        <v>0</v>
      </c>
      <c r="D225" s="3">
        <f>Table[[#This Row],[Beginning Balance]]+Table[[#This Row],[시산증감]]</f>
        <v>4810058</v>
      </c>
      <c r="E225" s="3">
        <v>4810058</v>
      </c>
      <c r="F225" s="4">
        <f>_xlfn.IFNA(VLOOKUP(A225, JE계정별금액!A:B, 2, 0), 0)</f>
        <v>4810058</v>
      </c>
      <c r="G225" s="4">
        <f t="shared" si="3"/>
        <v>0</v>
      </c>
    </row>
    <row r="226" spans="1:7" x14ac:dyDescent="0.4">
      <c r="A226" s="1" t="s">
        <v>452</v>
      </c>
      <c r="B226" s="1" t="s">
        <v>453</v>
      </c>
      <c r="C226" s="3">
        <v>0</v>
      </c>
      <c r="D226" s="3">
        <f>Table[[#This Row],[Beginning Balance]]+Table[[#This Row],[시산증감]]</f>
        <v>17775000</v>
      </c>
      <c r="E226" s="3">
        <v>17775000</v>
      </c>
      <c r="F226" s="4">
        <f>_xlfn.IFNA(VLOOKUP(A226, JE계정별금액!A:B, 2, 0), 0)</f>
        <v>17775000</v>
      </c>
      <c r="G226" s="4">
        <f t="shared" si="3"/>
        <v>0</v>
      </c>
    </row>
    <row r="227" spans="1:7" x14ac:dyDescent="0.4">
      <c r="A227" s="1" t="s">
        <v>454</v>
      </c>
      <c r="B227" s="1" t="s">
        <v>455</v>
      </c>
      <c r="C227" s="3">
        <v>0</v>
      </c>
      <c r="D227" s="3">
        <f>Table[[#This Row],[Beginning Balance]]+Table[[#This Row],[시산증감]]</f>
        <v>19060844</v>
      </c>
      <c r="E227" s="3">
        <v>19060844</v>
      </c>
      <c r="F227" s="4">
        <f>_xlfn.IFNA(VLOOKUP(A227, JE계정별금액!A:B, 2, 0), 0)</f>
        <v>19060844</v>
      </c>
      <c r="G227" s="4">
        <f t="shared" si="3"/>
        <v>0</v>
      </c>
    </row>
    <row r="228" spans="1:7" x14ac:dyDescent="0.4">
      <c r="A228" s="1" t="s">
        <v>456</v>
      </c>
      <c r="B228" s="1" t="s">
        <v>457</v>
      </c>
      <c r="C228" s="3">
        <v>0</v>
      </c>
      <c r="D228" s="3">
        <f>Table[[#This Row],[Beginning Balance]]+Table[[#This Row],[시산증감]]</f>
        <v>6957997857</v>
      </c>
      <c r="E228" s="3">
        <v>6957997857</v>
      </c>
      <c r="F228" s="4">
        <f>_xlfn.IFNA(VLOOKUP(A228, JE계정별금액!A:B, 2, 0), 0)</f>
        <v>6957997857</v>
      </c>
      <c r="G228" s="4">
        <f t="shared" si="3"/>
        <v>0</v>
      </c>
    </row>
    <row r="229" spans="1:7" x14ac:dyDescent="0.4">
      <c r="A229" s="1" t="s">
        <v>458</v>
      </c>
      <c r="B229" s="1" t="s">
        <v>459</v>
      </c>
      <c r="C229" s="3">
        <v>0</v>
      </c>
      <c r="D229" s="3">
        <f>Table[[#This Row],[Beginning Balance]]+Table[[#This Row],[시산증감]]</f>
        <v>735447254</v>
      </c>
      <c r="E229" s="3">
        <v>735447254</v>
      </c>
      <c r="F229" s="4">
        <f>_xlfn.IFNA(VLOOKUP(A229, JE계정별금액!A:B, 2, 0), 0)</f>
        <v>735447254</v>
      </c>
      <c r="G229" s="4">
        <f t="shared" si="3"/>
        <v>0</v>
      </c>
    </row>
    <row r="230" spans="1:7" x14ac:dyDescent="0.4">
      <c r="A230" s="1" t="s">
        <v>460</v>
      </c>
      <c r="B230" s="1" t="s">
        <v>461</v>
      </c>
      <c r="C230" s="3">
        <v>0</v>
      </c>
      <c r="D230" s="3">
        <f>Table[[#This Row],[Beginning Balance]]+Table[[#This Row],[시산증감]]</f>
        <v>94999990</v>
      </c>
      <c r="E230" s="3">
        <v>94999990</v>
      </c>
      <c r="F230" s="4">
        <f>_xlfn.IFNA(VLOOKUP(A230, JE계정별금액!A:B, 2, 0), 0)</f>
        <v>94999990</v>
      </c>
      <c r="G230" s="4">
        <f t="shared" si="3"/>
        <v>0</v>
      </c>
    </row>
    <row r="231" spans="1:7" x14ac:dyDescent="0.4">
      <c r="A231" s="1" t="s">
        <v>462</v>
      </c>
      <c r="B231" s="1" t="s">
        <v>463</v>
      </c>
      <c r="C231" s="3">
        <v>0</v>
      </c>
      <c r="D231" s="3">
        <f>Table[[#This Row],[Beginning Balance]]+Table[[#This Row],[시산증감]]</f>
        <v>35942249</v>
      </c>
      <c r="E231" s="3">
        <v>35942249</v>
      </c>
      <c r="F231" s="4">
        <f>_xlfn.IFNA(VLOOKUP(A231, JE계정별금액!A:B, 2, 0), 0)</f>
        <v>35942249</v>
      </c>
      <c r="G231" s="4">
        <f t="shared" si="3"/>
        <v>0</v>
      </c>
    </row>
    <row r="232" spans="1:7" x14ac:dyDescent="0.4">
      <c r="A232" s="1" t="s">
        <v>464</v>
      </c>
      <c r="B232" s="1" t="s">
        <v>465</v>
      </c>
      <c r="C232" s="3">
        <v>0</v>
      </c>
      <c r="D232" s="3">
        <f>Table[[#This Row],[Beginning Balance]]+Table[[#This Row],[시산증감]]</f>
        <v>28029742</v>
      </c>
      <c r="E232" s="3">
        <v>28029742</v>
      </c>
      <c r="F232" s="4">
        <f>_xlfn.IFNA(VLOOKUP(A232, JE계정별금액!A:B, 2, 0), 0)</f>
        <v>28029742</v>
      </c>
      <c r="G232" s="4">
        <f t="shared" si="3"/>
        <v>0</v>
      </c>
    </row>
    <row r="233" spans="1:7" x14ac:dyDescent="0.4">
      <c r="A233" s="1" t="s">
        <v>466</v>
      </c>
      <c r="B233" s="1" t="s">
        <v>467</v>
      </c>
      <c r="C233" s="3">
        <v>0</v>
      </c>
      <c r="D233" s="3">
        <f>Table[[#This Row],[Beginning Balance]]+Table[[#This Row],[시산증감]]</f>
        <v>32449221</v>
      </c>
      <c r="E233" s="3">
        <v>32449221</v>
      </c>
      <c r="F233" s="4">
        <f>_xlfn.IFNA(VLOOKUP(A233, JE계정별금액!A:B, 2, 0), 0)</f>
        <v>32449221</v>
      </c>
      <c r="G233" s="4">
        <f t="shared" si="3"/>
        <v>0</v>
      </c>
    </row>
    <row r="234" spans="1:7" x14ac:dyDescent="0.4">
      <c r="A234" s="1" t="s">
        <v>468</v>
      </c>
      <c r="B234" s="1" t="s">
        <v>469</v>
      </c>
      <c r="C234" s="3">
        <v>0</v>
      </c>
      <c r="D234" s="3">
        <f>Table[[#This Row],[Beginning Balance]]+Table[[#This Row],[시산증감]]</f>
        <v>76361210</v>
      </c>
      <c r="E234" s="3">
        <v>76361210</v>
      </c>
      <c r="F234" s="4">
        <f>_xlfn.IFNA(VLOOKUP(A234, JE계정별금액!A:B, 2, 0), 0)</f>
        <v>76361210</v>
      </c>
      <c r="G234" s="4">
        <f t="shared" si="3"/>
        <v>0</v>
      </c>
    </row>
    <row r="235" spans="1:7" x14ac:dyDescent="0.4">
      <c r="A235" s="1" t="s">
        <v>470</v>
      </c>
      <c r="B235" s="1" t="s">
        <v>471</v>
      </c>
      <c r="C235" s="3">
        <v>0</v>
      </c>
      <c r="D235" s="3">
        <f>Table[[#This Row],[Beginning Balance]]+Table[[#This Row],[시산증감]]</f>
        <v>15530351</v>
      </c>
      <c r="E235" s="3">
        <v>15530351</v>
      </c>
      <c r="F235" s="4">
        <f>_xlfn.IFNA(VLOOKUP(A235, JE계정별금액!A:B, 2, 0), 0)</f>
        <v>15530351</v>
      </c>
      <c r="G235" s="4">
        <f t="shared" si="3"/>
        <v>0</v>
      </c>
    </row>
    <row r="236" spans="1:7" x14ac:dyDescent="0.4">
      <c r="A236" s="1" t="s">
        <v>472</v>
      </c>
      <c r="B236" s="1" t="s">
        <v>473</v>
      </c>
      <c r="C236" s="3">
        <v>0</v>
      </c>
      <c r="D236" s="3">
        <f>Table[[#This Row],[Beginning Balance]]+Table[[#This Row],[시산증감]]</f>
        <v>60910268</v>
      </c>
      <c r="E236" s="3">
        <v>60910268</v>
      </c>
      <c r="F236" s="4">
        <f>_xlfn.IFNA(VLOOKUP(A236, JE계정별금액!A:B, 2, 0), 0)</f>
        <v>60910268</v>
      </c>
      <c r="G236" s="4">
        <f t="shared" si="3"/>
        <v>0</v>
      </c>
    </row>
    <row r="237" spans="1:7" x14ac:dyDescent="0.4">
      <c r="A237" s="1" t="s">
        <v>474</v>
      </c>
      <c r="B237" s="1" t="s">
        <v>475</v>
      </c>
      <c r="C237" s="3">
        <v>0</v>
      </c>
      <c r="D237" s="3">
        <f>Table[[#This Row],[Beginning Balance]]+Table[[#This Row],[시산증감]]</f>
        <v>3700000</v>
      </c>
      <c r="E237" s="3">
        <v>3700000</v>
      </c>
      <c r="F237" s="4">
        <f>_xlfn.IFNA(VLOOKUP(A237, JE계정별금액!A:B, 2, 0), 0)</f>
        <v>3700000</v>
      </c>
      <c r="G237" s="4">
        <f t="shared" si="3"/>
        <v>0</v>
      </c>
    </row>
    <row r="238" spans="1:7" x14ac:dyDescent="0.4">
      <c r="A238" s="1" t="s">
        <v>476</v>
      </c>
      <c r="B238" s="1" t="s">
        <v>477</v>
      </c>
      <c r="C238" s="3">
        <v>0</v>
      </c>
      <c r="D238" s="3">
        <f>Table[[#This Row],[Beginning Balance]]+Table[[#This Row],[시산증감]]</f>
        <v>65457466</v>
      </c>
      <c r="E238" s="3">
        <v>65457466</v>
      </c>
      <c r="F238" s="4">
        <f>_xlfn.IFNA(VLOOKUP(A238, JE계정별금액!A:B, 2, 0), 0)</f>
        <v>65457466</v>
      </c>
      <c r="G238" s="4">
        <f t="shared" si="3"/>
        <v>0</v>
      </c>
    </row>
    <row r="239" spans="1:7" x14ac:dyDescent="0.4">
      <c r="A239" s="1" t="s">
        <v>478</v>
      </c>
      <c r="B239" s="1" t="s">
        <v>479</v>
      </c>
      <c r="C239" s="3">
        <v>0</v>
      </c>
      <c r="D239" s="3">
        <f>Table[[#This Row],[Beginning Balance]]+Table[[#This Row],[시산증감]]</f>
        <v>197381840</v>
      </c>
      <c r="E239" s="3">
        <v>197381840</v>
      </c>
      <c r="F239" s="4">
        <f>_xlfn.IFNA(VLOOKUP(A239, JE계정별금액!A:B, 2, 0), 0)</f>
        <v>197381840</v>
      </c>
      <c r="G239" s="4">
        <f t="shared" si="3"/>
        <v>0</v>
      </c>
    </row>
    <row r="240" spans="1:7" x14ac:dyDescent="0.4">
      <c r="A240" s="1" t="s">
        <v>480</v>
      </c>
      <c r="B240" s="1" t="s">
        <v>481</v>
      </c>
      <c r="C240" s="3">
        <v>0</v>
      </c>
      <c r="D240" s="3">
        <f>Table[[#This Row],[Beginning Balance]]+Table[[#This Row],[시산증감]]</f>
        <v>238000</v>
      </c>
      <c r="E240" s="3">
        <v>238000</v>
      </c>
      <c r="F240" s="4">
        <f>_xlfn.IFNA(VLOOKUP(A240, JE계정별금액!A:B, 2, 0), 0)</f>
        <v>238000</v>
      </c>
      <c r="G240" s="4">
        <f t="shared" si="3"/>
        <v>0</v>
      </c>
    </row>
    <row r="241" spans="1:7" x14ac:dyDescent="0.4">
      <c r="A241" s="1" t="s">
        <v>482</v>
      </c>
      <c r="B241" s="1" t="s">
        <v>483</v>
      </c>
      <c r="C241" s="3">
        <v>0</v>
      </c>
      <c r="D241" s="3">
        <f>Table[[#This Row],[Beginning Balance]]+Table[[#This Row],[시산증감]]</f>
        <v>134875537</v>
      </c>
      <c r="E241" s="3">
        <v>134875537</v>
      </c>
      <c r="F241" s="4">
        <f>_xlfn.IFNA(VLOOKUP(A241, JE계정별금액!A:B, 2, 0), 0)</f>
        <v>134875537</v>
      </c>
      <c r="G241" s="4">
        <f t="shared" si="3"/>
        <v>0</v>
      </c>
    </row>
    <row r="242" spans="1:7" x14ac:dyDescent="0.4">
      <c r="A242" s="1" t="s">
        <v>484</v>
      </c>
      <c r="B242" s="1" t="s">
        <v>485</v>
      </c>
      <c r="C242" s="3">
        <v>0</v>
      </c>
      <c r="D242" s="3">
        <f>Table[[#This Row],[Beginning Balance]]+Table[[#This Row],[시산증감]]</f>
        <v>5811088786</v>
      </c>
      <c r="E242" s="3">
        <v>5811088786</v>
      </c>
      <c r="F242" s="4">
        <f>_xlfn.IFNA(VLOOKUP(A242, JE계정별금액!A:B, 2, 0), 0)</f>
        <v>5811088786</v>
      </c>
      <c r="G242" s="4">
        <f t="shared" si="3"/>
        <v>0</v>
      </c>
    </row>
    <row r="243" spans="1:7" x14ac:dyDescent="0.4">
      <c r="A243" s="1" t="s">
        <v>486</v>
      </c>
      <c r="B243" s="1" t="s">
        <v>487</v>
      </c>
      <c r="C243" s="3">
        <v>0</v>
      </c>
      <c r="D243" s="3">
        <f>Table[[#This Row],[Beginning Balance]]+Table[[#This Row],[시산증감]]</f>
        <v>40000</v>
      </c>
      <c r="E243" s="3">
        <v>40000</v>
      </c>
      <c r="F243" s="4">
        <f>_xlfn.IFNA(VLOOKUP(A243, JE계정별금액!A:B, 2, 0), 0)</f>
        <v>40000</v>
      </c>
      <c r="G243" s="4">
        <f t="shared" si="3"/>
        <v>0</v>
      </c>
    </row>
    <row r="244" spans="1:7" x14ac:dyDescent="0.4">
      <c r="A244" s="1" t="s">
        <v>488</v>
      </c>
      <c r="B244" s="1" t="s">
        <v>489</v>
      </c>
      <c r="C244" s="3">
        <v>0</v>
      </c>
      <c r="D244" s="3">
        <f>Table[[#This Row],[Beginning Balance]]+Table[[#This Row],[시산증감]]</f>
        <v>1980000</v>
      </c>
      <c r="E244" s="3">
        <v>1980000</v>
      </c>
      <c r="F244" s="4">
        <f>_xlfn.IFNA(VLOOKUP(A244, JE계정별금액!A:B, 2, 0), 0)</f>
        <v>1980000</v>
      </c>
      <c r="G244" s="4">
        <f t="shared" si="3"/>
        <v>0</v>
      </c>
    </row>
    <row r="245" spans="1:7" x14ac:dyDescent="0.4">
      <c r="A245" s="1" t="s">
        <v>490</v>
      </c>
      <c r="B245" s="1" t="s">
        <v>491</v>
      </c>
      <c r="C245" s="3">
        <v>0</v>
      </c>
      <c r="D245" s="3">
        <f>Table[[#This Row],[Beginning Balance]]+Table[[#This Row],[시산증감]]</f>
        <v>2180000</v>
      </c>
      <c r="E245" s="3">
        <v>2180000</v>
      </c>
      <c r="F245" s="4">
        <f>_xlfn.IFNA(VLOOKUP(A245, JE계정별금액!A:B, 2, 0), 0)</f>
        <v>2180000</v>
      </c>
      <c r="G245" s="4">
        <f t="shared" si="3"/>
        <v>0</v>
      </c>
    </row>
    <row r="246" spans="1:7" x14ac:dyDescent="0.4">
      <c r="A246" s="1" t="s">
        <v>492</v>
      </c>
      <c r="B246" s="1" t="s">
        <v>493</v>
      </c>
      <c r="C246" s="3">
        <v>0</v>
      </c>
      <c r="D246" s="3">
        <f>Table[[#This Row],[Beginning Balance]]+Table[[#This Row],[시산증감]]</f>
        <v>10070323</v>
      </c>
      <c r="E246" s="3">
        <v>10070323</v>
      </c>
      <c r="F246" s="4">
        <f>_xlfn.IFNA(VLOOKUP(A246, JE계정별금액!A:B, 2, 0), 0)</f>
        <v>10070323</v>
      </c>
      <c r="G246" s="4">
        <f t="shared" si="3"/>
        <v>0</v>
      </c>
    </row>
    <row r="247" spans="1:7" x14ac:dyDescent="0.4">
      <c r="A247" s="1" t="s">
        <v>494</v>
      </c>
      <c r="B247" s="1" t="s">
        <v>495</v>
      </c>
      <c r="C247" s="3">
        <v>0</v>
      </c>
      <c r="D247" s="3">
        <f>Table[[#This Row],[Beginning Balance]]+Table[[#This Row],[시산증감]]</f>
        <v>86700734</v>
      </c>
      <c r="E247" s="3">
        <v>86700734</v>
      </c>
      <c r="F247" s="4">
        <f>_xlfn.IFNA(VLOOKUP(A247, JE계정별금액!A:B, 2, 0), 0)</f>
        <v>86700734</v>
      </c>
      <c r="G247" s="4">
        <f t="shared" si="3"/>
        <v>0</v>
      </c>
    </row>
    <row r="248" spans="1:7" x14ac:dyDescent="0.4">
      <c r="A248" s="1" t="s">
        <v>496</v>
      </c>
      <c r="B248" s="1" t="s">
        <v>497</v>
      </c>
      <c r="C248" s="3">
        <v>0</v>
      </c>
      <c r="D248" s="3">
        <f>Table[[#This Row],[Beginning Balance]]+Table[[#This Row],[시산증감]]</f>
        <v>32044000</v>
      </c>
      <c r="E248" s="3">
        <v>32044000</v>
      </c>
      <c r="F248" s="4">
        <f>_xlfn.IFNA(VLOOKUP(A248, JE계정별금액!A:B, 2, 0), 0)</f>
        <v>32044000</v>
      </c>
      <c r="G248" s="4">
        <f t="shared" si="3"/>
        <v>0</v>
      </c>
    </row>
    <row r="249" spans="1:7" x14ac:dyDescent="0.4">
      <c r="A249" s="1" t="s">
        <v>498</v>
      </c>
      <c r="B249" s="1" t="s">
        <v>499</v>
      </c>
      <c r="C249" s="3">
        <v>0</v>
      </c>
      <c r="D249" s="3">
        <f>Table[[#This Row],[Beginning Balance]]+Table[[#This Row],[시산증감]]</f>
        <v>34041</v>
      </c>
      <c r="E249" s="3">
        <v>34041</v>
      </c>
      <c r="F249" s="4">
        <f>_xlfn.IFNA(VLOOKUP(A249, JE계정별금액!A:B, 2, 0), 0)</f>
        <v>34041</v>
      </c>
      <c r="G249" s="4">
        <f t="shared" si="3"/>
        <v>0</v>
      </c>
    </row>
    <row r="250" spans="1:7" x14ac:dyDescent="0.4">
      <c r="A250" s="1" t="s">
        <v>500</v>
      </c>
      <c r="B250" s="1" t="s">
        <v>501</v>
      </c>
      <c r="C250" s="3">
        <v>0</v>
      </c>
      <c r="D250" s="3">
        <f>Table[[#This Row],[Beginning Balance]]+Table[[#This Row],[시산증감]]</f>
        <v>313487312</v>
      </c>
      <c r="E250" s="3">
        <v>313487312</v>
      </c>
      <c r="F250" s="4">
        <f>_xlfn.IFNA(VLOOKUP(A250, JE계정별금액!A:B, 2, 0), 0)</f>
        <v>313487312</v>
      </c>
      <c r="G250" s="4">
        <f t="shared" si="3"/>
        <v>0</v>
      </c>
    </row>
    <row r="251" spans="1:7" x14ac:dyDescent="0.4">
      <c r="A251" s="1" t="s">
        <v>502</v>
      </c>
      <c r="B251" s="1" t="s">
        <v>503</v>
      </c>
      <c r="C251" s="3">
        <v>0</v>
      </c>
      <c r="D251" s="3">
        <f>Table[[#This Row],[Beginning Balance]]+Table[[#This Row],[시산증감]]</f>
        <v>4223308</v>
      </c>
      <c r="E251" s="3">
        <v>4223308</v>
      </c>
      <c r="F251" s="4">
        <f>_xlfn.IFNA(VLOOKUP(A251, JE계정별금액!A:B, 2, 0), 0)</f>
        <v>4223308</v>
      </c>
      <c r="G251" s="4">
        <f t="shared" si="3"/>
        <v>0</v>
      </c>
    </row>
    <row r="252" spans="1:7" x14ac:dyDescent="0.4">
      <c r="A252" s="1" t="s">
        <v>504</v>
      </c>
      <c r="B252" s="1" t="s">
        <v>505</v>
      </c>
      <c r="C252" s="3">
        <v>0</v>
      </c>
      <c r="D252" s="3">
        <f>Table[[#This Row],[Beginning Balance]]+Table[[#This Row],[시산증감]]</f>
        <v>311587418</v>
      </c>
      <c r="E252" s="3">
        <v>311587418</v>
      </c>
      <c r="F252" s="4">
        <f>_xlfn.IFNA(VLOOKUP(A252, JE계정별금액!A:B, 2, 0), 0)</f>
        <v>311587418</v>
      </c>
      <c r="G252" s="4">
        <f t="shared" si="3"/>
        <v>0</v>
      </c>
    </row>
    <row r="253" spans="1:7" x14ac:dyDescent="0.4">
      <c r="A253" s="1" t="s">
        <v>506</v>
      </c>
      <c r="B253" s="1" t="s">
        <v>507</v>
      </c>
      <c r="C253" s="3">
        <v>0</v>
      </c>
      <c r="D253" s="3">
        <f>Table[[#This Row],[Beginning Balance]]+Table[[#This Row],[시산증감]]</f>
        <v>857461000</v>
      </c>
      <c r="E253" s="3">
        <v>857461000</v>
      </c>
      <c r="F253" s="4">
        <f>_xlfn.IFNA(VLOOKUP(A253, JE계정별금액!A:B, 2, 0), 0)</f>
        <v>857461000</v>
      </c>
      <c r="G253" s="4">
        <f t="shared" si="3"/>
        <v>0</v>
      </c>
    </row>
    <row r="254" spans="1:7" x14ac:dyDescent="0.4">
      <c r="A254" s="1" t="s">
        <v>508</v>
      </c>
      <c r="B254" s="1" t="s">
        <v>509</v>
      </c>
      <c r="C254" s="3">
        <v>0</v>
      </c>
      <c r="D254" s="3">
        <f>Table[[#This Row],[Beginning Balance]]+Table[[#This Row],[시산증감]]</f>
        <v>542960000</v>
      </c>
      <c r="E254" s="3">
        <v>542960000</v>
      </c>
      <c r="F254" s="4">
        <f>_xlfn.IFNA(VLOOKUP(A254, JE계정별금액!A:B, 2, 0), 0)</f>
        <v>542960000</v>
      </c>
      <c r="G254" s="4">
        <f t="shared" si="3"/>
        <v>0</v>
      </c>
    </row>
    <row r="255" spans="1:7" x14ac:dyDescent="0.4">
      <c r="A255" s="1" t="s">
        <v>510</v>
      </c>
      <c r="B255" s="1" t="s">
        <v>511</v>
      </c>
      <c r="C255" s="3">
        <v>0</v>
      </c>
      <c r="D255" s="3">
        <f>Table[[#This Row],[Beginning Balance]]+Table[[#This Row],[시산증감]]</f>
        <v>943722925</v>
      </c>
      <c r="E255" s="3">
        <v>943722925</v>
      </c>
      <c r="F255" s="4">
        <f>_xlfn.IFNA(VLOOKUP(A255, JE계정별금액!A:B, 2, 0), 0)</f>
        <v>943722925</v>
      </c>
      <c r="G255" s="4">
        <f t="shared" si="3"/>
        <v>0</v>
      </c>
    </row>
    <row r="256" spans="1:7" x14ac:dyDescent="0.4">
      <c r="A256" s="1" t="s">
        <v>512</v>
      </c>
      <c r="B256" s="1" t="s">
        <v>513</v>
      </c>
      <c r="C256" s="3">
        <v>0</v>
      </c>
      <c r="D256" s="3">
        <f>Table[[#This Row],[Beginning Balance]]+Table[[#This Row],[시산증감]]</f>
        <v>6440293864</v>
      </c>
      <c r="E256" s="3">
        <v>6440293864</v>
      </c>
      <c r="F256" s="4">
        <f>_xlfn.IFNA(VLOOKUP(A256, JE계정별금액!A:B, 2, 0), 0)</f>
        <v>6440293864</v>
      </c>
      <c r="G256" s="4">
        <f t="shared" si="3"/>
        <v>0</v>
      </c>
    </row>
    <row r="257" spans="1:7" x14ac:dyDescent="0.4">
      <c r="A257" s="1" t="s">
        <v>514</v>
      </c>
      <c r="B257" s="1" t="s">
        <v>515</v>
      </c>
      <c r="C257" s="3">
        <v>0</v>
      </c>
      <c r="D257" s="3">
        <f>Table[[#This Row],[Beginning Balance]]+Table[[#This Row],[시산증감]]</f>
        <v>212707557</v>
      </c>
      <c r="E257" s="3">
        <v>212707557</v>
      </c>
      <c r="F257" s="4">
        <f>_xlfn.IFNA(VLOOKUP(A257, JE계정별금액!A:B, 2, 0), 0)</f>
        <v>212707557</v>
      </c>
      <c r="G257" s="4">
        <f t="shared" si="3"/>
        <v>0</v>
      </c>
    </row>
    <row r="258" spans="1:7" x14ac:dyDescent="0.4">
      <c r="A258" s="1" t="s">
        <v>516</v>
      </c>
      <c r="B258" s="1" t="s">
        <v>517</v>
      </c>
      <c r="C258" s="3">
        <v>0</v>
      </c>
      <c r="D258" s="3">
        <f>Table[[#This Row],[Beginning Balance]]+Table[[#This Row],[시산증감]]</f>
        <v>338238304</v>
      </c>
      <c r="E258" s="3">
        <v>338238304</v>
      </c>
      <c r="F258" s="4">
        <f>_xlfn.IFNA(VLOOKUP(A258, JE계정별금액!A:B, 2, 0), 0)</f>
        <v>338238304</v>
      </c>
      <c r="G258" s="4">
        <f t="shared" ref="G258:G321" si="4">E258-F258</f>
        <v>0</v>
      </c>
    </row>
    <row r="259" spans="1:7" x14ac:dyDescent="0.4">
      <c r="A259" s="1" t="s">
        <v>518</v>
      </c>
      <c r="B259" s="1" t="s">
        <v>519</v>
      </c>
      <c r="C259" s="3">
        <v>0</v>
      </c>
      <c r="D259" s="3">
        <f>Table[[#This Row],[Beginning Balance]]+Table[[#This Row],[시산증감]]</f>
        <v>925705573</v>
      </c>
      <c r="E259" s="3">
        <v>925705573</v>
      </c>
      <c r="F259" s="4">
        <f>_xlfn.IFNA(VLOOKUP(A259, JE계정별금액!A:B, 2, 0), 0)</f>
        <v>925705573</v>
      </c>
      <c r="G259" s="4">
        <f t="shared" si="4"/>
        <v>0</v>
      </c>
    </row>
    <row r="260" spans="1:7" x14ac:dyDescent="0.4">
      <c r="A260" s="1" t="s">
        <v>520</v>
      </c>
      <c r="B260" s="1" t="s">
        <v>521</v>
      </c>
      <c r="C260" s="3">
        <v>0</v>
      </c>
      <c r="D260" s="3">
        <f>Table[[#This Row],[Beginning Balance]]+Table[[#This Row],[시산증감]]</f>
        <v>28533858</v>
      </c>
      <c r="E260" s="3">
        <v>28533858</v>
      </c>
      <c r="F260" s="4">
        <f>_xlfn.IFNA(VLOOKUP(A260, JE계정별금액!A:B, 2, 0), 0)</f>
        <v>28533858</v>
      </c>
      <c r="G260" s="4">
        <f t="shared" si="4"/>
        <v>0</v>
      </c>
    </row>
    <row r="261" spans="1:7" x14ac:dyDescent="0.4">
      <c r="A261" s="1" t="s">
        <v>522</v>
      </c>
      <c r="B261" s="1" t="s">
        <v>523</v>
      </c>
      <c r="C261" s="3">
        <v>0</v>
      </c>
      <c r="D261" s="3">
        <f>Table[[#This Row],[Beginning Balance]]+Table[[#This Row],[시산증감]]</f>
        <v>8585550</v>
      </c>
      <c r="E261" s="3">
        <v>8585550</v>
      </c>
      <c r="F261" s="4">
        <f>_xlfn.IFNA(VLOOKUP(A261, JE계정별금액!A:B, 2, 0), 0)</f>
        <v>8585550</v>
      </c>
      <c r="G261" s="4">
        <f t="shared" si="4"/>
        <v>0</v>
      </c>
    </row>
    <row r="262" spans="1:7" x14ac:dyDescent="0.4">
      <c r="A262" s="1" t="s">
        <v>524</v>
      </c>
      <c r="B262" s="1" t="s">
        <v>525</v>
      </c>
      <c r="C262" s="3">
        <v>0</v>
      </c>
      <c r="D262" s="3">
        <f>Table[[#This Row],[Beginning Balance]]+Table[[#This Row],[시산증감]]</f>
        <v>40626267</v>
      </c>
      <c r="E262" s="3">
        <v>40626267</v>
      </c>
      <c r="F262" s="4">
        <f>_xlfn.IFNA(VLOOKUP(A262, JE계정별금액!A:B, 2, 0), 0)</f>
        <v>40626267</v>
      </c>
      <c r="G262" s="4">
        <f t="shared" si="4"/>
        <v>0</v>
      </c>
    </row>
    <row r="263" spans="1:7" x14ac:dyDescent="0.4">
      <c r="A263" s="1" t="s">
        <v>526</v>
      </c>
      <c r="B263" s="1" t="s">
        <v>527</v>
      </c>
      <c r="C263" s="3">
        <v>0</v>
      </c>
      <c r="D263" s="3">
        <f>Table[[#This Row],[Beginning Balance]]+Table[[#This Row],[시산증감]]</f>
        <v>107646684</v>
      </c>
      <c r="E263" s="3">
        <v>107646684</v>
      </c>
      <c r="F263" s="4">
        <f>_xlfn.IFNA(VLOOKUP(A263, JE계정별금액!A:B, 2, 0), 0)</f>
        <v>107646684</v>
      </c>
      <c r="G263" s="4">
        <f t="shared" si="4"/>
        <v>0</v>
      </c>
    </row>
    <row r="264" spans="1:7" x14ac:dyDescent="0.4">
      <c r="A264" s="1" t="s">
        <v>528</v>
      </c>
      <c r="B264" s="1" t="s">
        <v>529</v>
      </c>
      <c r="C264" s="3">
        <v>0</v>
      </c>
      <c r="D264" s="3">
        <f>Table[[#This Row],[Beginning Balance]]+Table[[#This Row],[시산증감]]</f>
        <v>77458442</v>
      </c>
      <c r="E264" s="3">
        <v>77458442</v>
      </c>
      <c r="F264" s="4">
        <f>_xlfn.IFNA(VLOOKUP(A264, JE계정별금액!A:B, 2, 0), 0)</f>
        <v>77458442</v>
      </c>
      <c r="G264" s="4">
        <f t="shared" si="4"/>
        <v>0</v>
      </c>
    </row>
    <row r="265" spans="1:7" x14ac:dyDescent="0.4">
      <c r="A265" s="1" t="s">
        <v>530</v>
      </c>
      <c r="B265" s="1" t="s">
        <v>531</v>
      </c>
      <c r="C265" s="3">
        <v>0</v>
      </c>
      <c r="D265" s="3">
        <f>Table[[#This Row],[Beginning Balance]]+Table[[#This Row],[시산증감]]</f>
        <v>68517215</v>
      </c>
      <c r="E265" s="3">
        <v>68517215</v>
      </c>
      <c r="F265" s="4">
        <f>_xlfn.IFNA(VLOOKUP(A265, JE계정별금액!A:B, 2, 0), 0)</f>
        <v>68517215</v>
      </c>
      <c r="G265" s="4">
        <f t="shared" si="4"/>
        <v>0</v>
      </c>
    </row>
    <row r="266" spans="1:7" x14ac:dyDescent="0.4">
      <c r="A266" s="1" t="s">
        <v>532</v>
      </c>
      <c r="B266" s="1" t="s">
        <v>533</v>
      </c>
      <c r="C266" s="3">
        <v>0</v>
      </c>
      <c r="D266" s="3">
        <f>Table[[#This Row],[Beginning Balance]]+Table[[#This Row],[시산증감]]</f>
        <v>964683246</v>
      </c>
      <c r="E266" s="3">
        <v>964683246</v>
      </c>
      <c r="F266" s="4">
        <f>_xlfn.IFNA(VLOOKUP(A266, JE계정별금액!A:B, 2, 0), 0)</f>
        <v>964683246</v>
      </c>
      <c r="G266" s="4">
        <f t="shared" si="4"/>
        <v>0</v>
      </c>
    </row>
    <row r="267" spans="1:7" x14ac:dyDescent="0.4">
      <c r="A267" s="1" t="s">
        <v>534</v>
      </c>
      <c r="B267" s="1" t="s">
        <v>535</v>
      </c>
      <c r="C267" s="3">
        <v>0</v>
      </c>
      <c r="D267" s="3">
        <f>Table[[#This Row],[Beginning Balance]]+Table[[#This Row],[시산증감]]</f>
        <v>7683733</v>
      </c>
      <c r="E267" s="3">
        <v>7683733</v>
      </c>
      <c r="F267" s="4">
        <f>_xlfn.IFNA(VLOOKUP(A267, JE계정별금액!A:B, 2, 0), 0)</f>
        <v>7683733</v>
      </c>
      <c r="G267" s="4">
        <f t="shared" si="4"/>
        <v>0</v>
      </c>
    </row>
    <row r="268" spans="1:7" x14ac:dyDescent="0.4">
      <c r="A268" s="1" t="s">
        <v>536</v>
      </c>
      <c r="B268" s="1" t="s">
        <v>537</v>
      </c>
      <c r="C268" s="3">
        <v>0</v>
      </c>
      <c r="D268" s="3">
        <f>Table[[#This Row],[Beginning Balance]]+Table[[#This Row],[시산증감]]</f>
        <v>29173223</v>
      </c>
      <c r="E268" s="3">
        <v>29173223</v>
      </c>
      <c r="F268" s="4">
        <f>_xlfn.IFNA(VLOOKUP(A268, JE계정별금액!A:B, 2, 0), 0)</f>
        <v>29173223</v>
      </c>
      <c r="G268" s="4">
        <f t="shared" si="4"/>
        <v>0</v>
      </c>
    </row>
    <row r="269" spans="1:7" x14ac:dyDescent="0.4">
      <c r="A269" s="1" t="s">
        <v>538</v>
      </c>
      <c r="B269" s="1" t="s">
        <v>539</v>
      </c>
      <c r="C269" s="3">
        <v>0</v>
      </c>
      <c r="D269" s="3">
        <f>Table[[#This Row],[Beginning Balance]]+Table[[#This Row],[시산증감]]</f>
        <v>69299868</v>
      </c>
      <c r="E269" s="3">
        <v>69299868</v>
      </c>
      <c r="F269" s="4">
        <f>_xlfn.IFNA(VLOOKUP(A269, JE계정별금액!A:B, 2, 0), 0)</f>
        <v>69299868</v>
      </c>
      <c r="G269" s="4">
        <f t="shared" si="4"/>
        <v>0</v>
      </c>
    </row>
    <row r="270" spans="1:7" x14ac:dyDescent="0.4">
      <c r="A270" s="1" t="s">
        <v>540</v>
      </c>
      <c r="B270" s="1" t="s">
        <v>541</v>
      </c>
      <c r="C270" s="3">
        <v>0</v>
      </c>
      <c r="D270" s="3">
        <f>Table[[#This Row],[Beginning Balance]]+Table[[#This Row],[시산증감]]</f>
        <v>7145984096</v>
      </c>
      <c r="E270" s="3">
        <v>7145984096</v>
      </c>
      <c r="F270" s="4">
        <f>_xlfn.IFNA(VLOOKUP(A270, JE계정별금액!A:B, 2, 0), 0)</f>
        <v>7145984096</v>
      </c>
      <c r="G270" s="4">
        <f t="shared" si="4"/>
        <v>0</v>
      </c>
    </row>
    <row r="271" spans="1:7" x14ac:dyDescent="0.4">
      <c r="A271" s="1" t="s">
        <v>542</v>
      </c>
      <c r="B271" s="1" t="s">
        <v>543</v>
      </c>
      <c r="C271" s="3">
        <v>0</v>
      </c>
      <c r="D271" s="3">
        <f>Table[[#This Row],[Beginning Balance]]+Table[[#This Row],[시산증감]]</f>
        <v>-3003851820</v>
      </c>
      <c r="E271" s="3">
        <v>-3003851820</v>
      </c>
      <c r="F271" s="4">
        <f>_xlfn.IFNA(VLOOKUP(A271, JE계정별금액!A:B, 2, 0), 0)</f>
        <v>-3003851820</v>
      </c>
      <c r="G271" s="4">
        <f t="shared" si="4"/>
        <v>0</v>
      </c>
    </row>
    <row r="272" spans="1:7" x14ac:dyDescent="0.4">
      <c r="A272" s="1" t="s">
        <v>544</v>
      </c>
      <c r="B272" s="1" t="s">
        <v>545</v>
      </c>
      <c r="C272" s="3">
        <v>0</v>
      </c>
      <c r="D272" s="3">
        <f>Table[[#This Row],[Beginning Balance]]+Table[[#This Row],[시산증감]]</f>
        <v>-519540184</v>
      </c>
      <c r="E272" s="3">
        <v>-519540184</v>
      </c>
      <c r="F272" s="4">
        <f>_xlfn.IFNA(VLOOKUP(A272, JE계정별금액!A:B, 2, 0), 0)</f>
        <v>-519540184</v>
      </c>
      <c r="G272" s="4">
        <f t="shared" si="4"/>
        <v>0</v>
      </c>
    </row>
    <row r="273" spans="1:7" x14ac:dyDescent="0.4">
      <c r="A273" s="1" t="s">
        <v>546</v>
      </c>
      <c r="B273" s="1" t="s">
        <v>547</v>
      </c>
      <c r="C273" s="3">
        <v>0</v>
      </c>
      <c r="D273" s="3">
        <f>Table[[#This Row],[Beginning Balance]]+Table[[#This Row],[시산증감]]</f>
        <v>-3125659171</v>
      </c>
      <c r="E273" s="3">
        <v>-3125659171</v>
      </c>
      <c r="F273" s="4">
        <f>_xlfn.IFNA(VLOOKUP(A273, JE계정별금액!A:B, 2, 0), 0)</f>
        <v>-3125659171</v>
      </c>
      <c r="G273" s="4">
        <f t="shared" si="4"/>
        <v>0</v>
      </c>
    </row>
    <row r="274" spans="1:7" x14ac:dyDescent="0.4">
      <c r="A274" s="1" t="s">
        <v>548</v>
      </c>
      <c r="B274" s="1" t="s">
        <v>549</v>
      </c>
      <c r="C274" s="3">
        <v>0</v>
      </c>
      <c r="D274" s="3">
        <f>Table[[#This Row],[Beginning Balance]]+Table[[#This Row],[시산증감]]</f>
        <v>0</v>
      </c>
      <c r="E274" s="3">
        <v>0</v>
      </c>
      <c r="F274" s="4">
        <f>_xlfn.IFNA(VLOOKUP(A274, JE계정별금액!A:B, 2, 0), 0)</f>
        <v>0</v>
      </c>
      <c r="G274" s="4">
        <f t="shared" si="4"/>
        <v>0</v>
      </c>
    </row>
    <row r="275" spans="1:7" x14ac:dyDescent="0.4">
      <c r="A275" s="1" t="s">
        <v>550</v>
      </c>
      <c r="B275" s="1" t="s">
        <v>551</v>
      </c>
      <c r="C275" s="3">
        <v>0</v>
      </c>
      <c r="D275" s="3">
        <f>Table[[#This Row],[Beginning Balance]]+Table[[#This Row],[시산증감]]</f>
        <v>-302771200</v>
      </c>
      <c r="E275" s="3">
        <v>-302771200</v>
      </c>
      <c r="F275" s="4">
        <f>_xlfn.IFNA(VLOOKUP(A275, JE계정별금액!A:B, 2, 0), 0)</f>
        <v>-302771200</v>
      </c>
      <c r="G275" s="4">
        <f t="shared" si="4"/>
        <v>0</v>
      </c>
    </row>
    <row r="276" spans="1:7" x14ac:dyDescent="0.4">
      <c r="A276" s="1" t="s">
        <v>552</v>
      </c>
      <c r="B276" s="1" t="s">
        <v>553</v>
      </c>
      <c r="C276" s="3">
        <v>0</v>
      </c>
      <c r="D276" s="3">
        <f>Table[[#This Row],[Beginning Balance]]+Table[[#This Row],[시산증감]]</f>
        <v>-1180221519</v>
      </c>
      <c r="E276" s="3">
        <v>-1180221519</v>
      </c>
      <c r="F276" s="4">
        <f>_xlfn.IFNA(VLOOKUP(A276, JE계정별금액!A:B, 2, 0), 0)</f>
        <v>-1180221519</v>
      </c>
      <c r="G276" s="4">
        <f t="shared" si="4"/>
        <v>0</v>
      </c>
    </row>
    <row r="277" spans="1:7" x14ac:dyDescent="0.4">
      <c r="A277" s="1" t="s">
        <v>554</v>
      </c>
      <c r="B277" s="1" t="s">
        <v>555</v>
      </c>
      <c r="C277" s="3">
        <v>0</v>
      </c>
      <c r="D277" s="3">
        <f>Table[[#This Row],[Beginning Balance]]+Table[[#This Row],[시산증감]]</f>
        <v>-857469848</v>
      </c>
      <c r="E277" s="3">
        <v>-857469848</v>
      </c>
      <c r="F277" s="4">
        <f>_xlfn.IFNA(VLOOKUP(A277, JE계정별금액!A:B, 2, 0), 0)</f>
        <v>-857469848</v>
      </c>
      <c r="G277" s="4">
        <f t="shared" si="4"/>
        <v>0</v>
      </c>
    </row>
    <row r="278" spans="1:7" x14ac:dyDescent="0.4">
      <c r="A278" s="1" t="s">
        <v>556</v>
      </c>
      <c r="B278" s="1" t="s">
        <v>557</v>
      </c>
      <c r="C278" s="3">
        <v>0</v>
      </c>
      <c r="D278" s="3">
        <f>Table[[#This Row],[Beginning Balance]]+Table[[#This Row],[시산증감]]</f>
        <v>-171121678</v>
      </c>
      <c r="E278" s="3">
        <v>-171121678</v>
      </c>
      <c r="F278" s="4">
        <f>_xlfn.IFNA(VLOOKUP(A278, JE계정별금액!A:B, 2, 0), 0)</f>
        <v>-171121678</v>
      </c>
      <c r="G278" s="4">
        <f t="shared" si="4"/>
        <v>0</v>
      </c>
    </row>
    <row r="279" spans="1:7" x14ac:dyDescent="0.4">
      <c r="A279" s="1" t="s">
        <v>558</v>
      </c>
      <c r="B279" s="1" t="s">
        <v>559</v>
      </c>
      <c r="C279" s="3">
        <v>0</v>
      </c>
      <c r="D279" s="3">
        <f>Table[[#This Row],[Beginning Balance]]+Table[[#This Row],[시산증감]]</f>
        <v>-2167225316</v>
      </c>
      <c r="E279" s="3">
        <v>-2167225316</v>
      </c>
      <c r="F279" s="4">
        <f>_xlfn.IFNA(VLOOKUP(A279, JE계정별금액!A:B, 2, 0), 0)</f>
        <v>-2167225316</v>
      </c>
      <c r="G279" s="4">
        <f t="shared" si="4"/>
        <v>0</v>
      </c>
    </row>
    <row r="280" spans="1:7" x14ac:dyDescent="0.4">
      <c r="A280" s="1" t="s">
        <v>560</v>
      </c>
      <c r="B280" s="1" t="s">
        <v>561</v>
      </c>
      <c r="C280" s="3">
        <v>0</v>
      </c>
      <c r="D280" s="3">
        <f>Table[[#This Row],[Beginning Balance]]+Table[[#This Row],[시산증감]]</f>
        <v>74219437</v>
      </c>
      <c r="E280" s="3">
        <v>74219437</v>
      </c>
      <c r="F280" s="4">
        <f>_xlfn.IFNA(VLOOKUP(A280, JE계정별금액!A:B, 2, 0), 0)</f>
        <v>74219437</v>
      </c>
      <c r="G280" s="4">
        <f t="shared" si="4"/>
        <v>0</v>
      </c>
    </row>
    <row r="281" spans="1:7" x14ac:dyDescent="0.4">
      <c r="A281" s="1" t="s">
        <v>562</v>
      </c>
      <c r="B281" s="1" t="s">
        <v>563</v>
      </c>
      <c r="C281" s="3">
        <v>0</v>
      </c>
      <c r="D281" s="3">
        <f>Table[[#This Row],[Beginning Balance]]+Table[[#This Row],[시산증감]]</f>
        <v>13442268</v>
      </c>
      <c r="E281" s="3">
        <v>13442268</v>
      </c>
      <c r="F281" s="4">
        <f>_xlfn.IFNA(VLOOKUP(A281, JE계정별금액!A:B, 2, 0), 0)</f>
        <v>13442268</v>
      </c>
      <c r="G281" s="4">
        <f t="shared" si="4"/>
        <v>0</v>
      </c>
    </row>
    <row r="282" spans="1:7" x14ac:dyDescent="0.4">
      <c r="A282" s="1" t="s">
        <v>564</v>
      </c>
      <c r="B282" s="1" t="s">
        <v>565</v>
      </c>
      <c r="C282" s="3">
        <v>0</v>
      </c>
      <c r="D282" s="3">
        <f>Table[[#This Row],[Beginning Balance]]+Table[[#This Row],[시산증감]]</f>
        <v>6012902607</v>
      </c>
      <c r="E282" s="3">
        <v>6012902607</v>
      </c>
      <c r="F282" s="4">
        <f>_xlfn.IFNA(VLOOKUP(A282, JE계정별금액!A:B, 2, 0), 0)</f>
        <v>6012902607</v>
      </c>
      <c r="G282" s="4">
        <f t="shared" si="4"/>
        <v>0</v>
      </c>
    </row>
    <row r="283" spans="1:7" x14ac:dyDescent="0.4">
      <c r="A283" s="1" t="s">
        <v>566</v>
      </c>
      <c r="B283" s="1" t="s">
        <v>567</v>
      </c>
      <c r="C283" s="3">
        <v>0</v>
      </c>
      <c r="D283" s="3">
        <f>Table[[#This Row],[Beginning Balance]]+Table[[#This Row],[시산증감]]</f>
        <v>75029524</v>
      </c>
      <c r="E283" s="3">
        <v>75029524</v>
      </c>
      <c r="F283" s="4">
        <f>_xlfn.IFNA(VLOOKUP(A283, JE계정별금액!A:B, 2, 0), 0)</f>
        <v>75029524</v>
      </c>
      <c r="G283" s="4">
        <f t="shared" si="4"/>
        <v>0</v>
      </c>
    </row>
    <row r="284" spans="1:7" x14ac:dyDescent="0.4">
      <c r="A284" s="1" t="s">
        <v>568</v>
      </c>
      <c r="B284" s="1" t="s">
        <v>569</v>
      </c>
      <c r="C284" s="3">
        <v>0</v>
      </c>
      <c r="D284" s="3">
        <f>Table[[#This Row],[Beginning Balance]]+Table[[#This Row],[시산증감]]</f>
        <v>1550358355</v>
      </c>
      <c r="E284" s="3">
        <v>1550358355</v>
      </c>
      <c r="F284" s="4">
        <f>_xlfn.IFNA(VLOOKUP(A284, JE계정별금액!A:B, 2, 0), 0)</f>
        <v>1550358355</v>
      </c>
      <c r="G284" s="4">
        <f t="shared" si="4"/>
        <v>0</v>
      </c>
    </row>
    <row r="285" spans="1:7" x14ac:dyDescent="0.4">
      <c r="A285" s="1" t="s">
        <v>570</v>
      </c>
      <c r="B285" s="1" t="s">
        <v>571</v>
      </c>
      <c r="C285" s="3">
        <v>0</v>
      </c>
      <c r="D285" s="3">
        <f>Table[[#This Row],[Beginning Balance]]+Table[[#This Row],[시산증감]]</f>
        <v>0</v>
      </c>
      <c r="E285" s="3">
        <v>0</v>
      </c>
      <c r="F285" s="4">
        <f>_xlfn.IFNA(VLOOKUP(A285, JE계정별금액!A:B, 2, 0), 0)</f>
        <v>0</v>
      </c>
      <c r="G285" s="4">
        <f t="shared" si="4"/>
        <v>0</v>
      </c>
    </row>
    <row r="286" spans="1:7" x14ac:dyDescent="0.4">
      <c r="A286" s="1" t="s">
        <v>572</v>
      </c>
      <c r="B286" s="1" t="s">
        <v>573</v>
      </c>
      <c r="C286" s="3">
        <v>0</v>
      </c>
      <c r="D286" s="3">
        <f>Table[[#This Row],[Beginning Balance]]+Table[[#This Row],[시산증감]]</f>
        <v>0</v>
      </c>
      <c r="E286" s="3">
        <v>0</v>
      </c>
      <c r="F286" s="4">
        <f>_xlfn.IFNA(VLOOKUP(A286, JE계정별금액!A:B, 2, 0), 0)</f>
        <v>0</v>
      </c>
      <c r="G286" s="4">
        <f t="shared" si="4"/>
        <v>0</v>
      </c>
    </row>
    <row r="287" spans="1:7" x14ac:dyDescent="0.4">
      <c r="A287" s="1" t="s">
        <v>574</v>
      </c>
      <c r="B287" s="1" t="s">
        <v>575</v>
      </c>
      <c r="C287" s="3">
        <v>0</v>
      </c>
      <c r="D287" s="3">
        <f>Table[[#This Row],[Beginning Balance]]+Table[[#This Row],[시산증감]]</f>
        <v>0</v>
      </c>
      <c r="E287" s="3">
        <v>0</v>
      </c>
      <c r="F287" s="4">
        <f>_xlfn.IFNA(VLOOKUP(A287, JE계정별금액!A:B, 2, 0), 0)</f>
        <v>0</v>
      </c>
      <c r="G287" s="4">
        <f t="shared" si="4"/>
        <v>0</v>
      </c>
    </row>
    <row r="288" spans="1:7" x14ac:dyDescent="0.4">
      <c r="A288" s="1" t="s">
        <v>576</v>
      </c>
      <c r="B288" s="1" t="s">
        <v>577</v>
      </c>
      <c r="C288" s="3">
        <v>0</v>
      </c>
      <c r="D288" s="3">
        <f>Table[[#This Row],[Beginning Balance]]+Table[[#This Row],[시산증감]]</f>
        <v>9059407528</v>
      </c>
      <c r="E288" s="3">
        <v>9059407528</v>
      </c>
      <c r="F288" s="4">
        <f>_xlfn.IFNA(VLOOKUP(A288, JE계정별금액!A:B, 2, 0), 0)</f>
        <v>9059407528</v>
      </c>
      <c r="G288" s="4">
        <f t="shared" si="4"/>
        <v>0</v>
      </c>
    </row>
    <row r="289" spans="1:7" x14ac:dyDescent="0.4">
      <c r="A289" s="1" t="s">
        <v>578</v>
      </c>
      <c r="B289" s="1" t="s">
        <v>579</v>
      </c>
      <c r="C289" s="3">
        <v>0</v>
      </c>
      <c r="D289" s="3">
        <f>Table[[#This Row],[Beginning Balance]]+Table[[#This Row],[시산증감]]</f>
        <v>8811489078</v>
      </c>
      <c r="E289" s="3">
        <v>8811489078</v>
      </c>
      <c r="F289" s="4">
        <f>_xlfn.IFNA(VLOOKUP(A289, JE계정별금액!A:B, 2, 0), 0)</f>
        <v>8811489078</v>
      </c>
      <c r="G289" s="4">
        <f t="shared" si="4"/>
        <v>0</v>
      </c>
    </row>
    <row r="290" spans="1:7" x14ac:dyDescent="0.4">
      <c r="A290" s="1" t="s">
        <v>580</v>
      </c>
      <c r="B290" s="1" t="s">
        <v>581</v>
      </c>
      <c r="C290" s="3">
        <v>0</v>
      </c>
      <c r="D290" s="3">
        <f>Table[[#This Row],[Beginning Balance]]+Table[[#This Row],[시산증감]]</f>
        <v>54227010</v>
      </c>
      <c r="E290" s="3">
        <v>54227010</v>
      </c>
      <c r="F290" s="4">
        <f>_xlfn.IFNA(VLOOKUP(A290, JE계정별금액!A:B, 2, 0), 0)</f>
        <v>54227010</v>
      </c>
      <c r="G290" s="4">
        <f t="shared" si="4"/>
        <v>0</v>
      </c>
    </row>
    <row r="291" spans="1:7" x14ac:dyDescent="0.4">
      <c r="A291" s="1" t="s">
        <v>582</v>
      </c>
      <c r="B291" s="1" t="s">
        <v>583</v>
      </c>
      <c r="C291" s="3">
        <v>0</v>
      </c>
      <c r="D291" s="3">
        <f>Table[[#This Row],[Beginning Balance]]+Table[[#This Row],[시산증감]]</f>
        <v>857469848</v>
      </c>
      <c r="E291" s="3">
        <v>857469848</v>
      </c>
      <c r="F291" s="4">
        <f>_xlfn.IFNA(VLOOKUP(A291, JE계정별금액!A:B, 2, 0), 0)</f>
        <v>857469848</v>
      </c>
      <c r="G291" s="4">
        <f t="shared" si="4"/>
        <v>0</v>
      </c>
    </row>
    <row r="292" spans="1:7" x14ac:dyDescent="0.4">
      <c r="A292" s="1" t="s">
        <v>584</v>
      </c>
      <c r="B292" s="1" t="s">
        <v>585</v>
      </c>
      <c r="C292" s="3">
        <v>0</v>
      </c>
      <c r="D292" s="3">
        <f>Table[[#This Row],[Beginning Balance]]+Table[[#This Row],[시산증감]]</f>
        <v>-50596217048</v>
      </c>
      <c r="E292" s="3">
        <v>-50596217048</v>
      </c>
      <c r="F292" s="4">
        <f>_xlfn.IFNA(VLOOKUP(A292, JE계정별금액!A:B, 2, 0), 0)</f>
        <v>-50596217048</v>
      </c>
      <c r="G292" s="4">
        <f t="shared" si="4"/>
        <v>0</v>
      </c>
    </row>
    <row r="293" spans="1:7" x14ac:dyDescent="0.4">
      <c r="A293" s="1" t="s">
        <v>586</v>
      </c>
      <c r="B293" s="1" t="s">
        <v>587</v>
      </c>
      <c r="C293" s="3">
        <v>0</v>
      </c>
      <c r="D293" s="3">
        <f>Table[[#This Row],[Beginning Balance]]+Table[[#This Row],[시산증감]]</f>
        <v>-32679941036</v>
      </c>
      <c r="E293" s="3">
        <v>-32679941036</v>
      </c>
      <c r="F293" s="4">
        <f>_xlfn.IFNA(VLOOKUP(A293, JE계정별금액!A:B, 2, 0), 0)</f>
        <v>-32679941036</v>
      </c>
      <c r="G293" s="4">
        <f t="shared" si="4"/>
        <v>0</v>
      </c>
    </row>
    <row r="294" spans="1:7" x14ac:dyDescent="0.4">
      <c r="A294" s="1" t="s">
        <v>588</v>
      </c>
      <c r="B294" s="1" t="s">
        <v>589</v>
      </c>
      <c r="C294" s="3">
        <v>0</v>
      </c>
      <c r="D294" s="3">
        <f>Table[[#This Row],[Beginning Balance]]+Table[[#This Row],[시산증감]]</f>
        <v>-655720</v>
      </c>
      <c r="E294" s="3">
        <v>-655720</v>
      </c>
      <c r="F294" s="4">
        <f>_xlfn.IFNA(VLOOKUP(A294, JE계정별금액!A:B, 2, 0), 0)</f>
        <v>-655720</v>
      </c>
      <c r="G294" s="4">
        <f t="shared" si="4"/>
        <v>0</v>
      </c>
    </row>
    <row r="295" spans="1:7" x14ac:dyDescent="0.4">
      <c r="A295" s="1" t="s">
        <v>590</v>
      </c>
      <c r="B295" s="1" t="s">
        <v>591</v>
      </c>
      <c r="C295" s="3">
        <v>0</v>
      </c>
      <c r="D295" s="3">
        <f>Table[[#This Row],[Beginning Balance]]+Table[[#This Row],[시산증감]]</f>
        <v>-1530624</v>
      </c>
      <c r="E295" s="3">
        <v>-1530624</v>
      </c>
      <c r="F295" s="4">
        <f>_xlfn.IFNA(VLOOKUP(A295, JE계정별금액!A:B, 2, 0), 0)</f>
        <v>-1530624</v>
      </c>
      <c r="G295" s="4">
        <f t="shared" si="4"/>
        <v>0</v>
      </c>
    </row>
    <row r="296" spans="1:7" x14ac:dyDescent="0.4">
      <c r="A296" s="1" t="s">
        <v>592</v>
      </c>
      <c r="B296" s="1" t="s">
        <v>593</v>
      </c>
      <c r="C296" s="3">
        <v>0</v>
      </c>
      <c r="D296" s="3">
        <f>Table[[#This Row],[Beginning Balance]]+Table[[#This Row],[시산증감]]</f>
        <v>-24309089</v>
      </c>
      <c r="E296" s="3">
        <v>-24309089</v>
      </c>
      <c r="F296" s="4">
        <f>_xlfn.IFNA(VLOOKUP(A296, JE계정별금액!A:B, 2, 0), 0)</f>
        <v>-24309089</v>
      </c>
      <c r="G296" s="4">
        <f t="shared" si="4"/>
        <v>0</v>
      </c>
    </row>
    <row r="297" spans="1:7" x14ac:dyDescent="0.4">
      <c r="A297" s="1" t="s">
        <v>594</v>
      </c>
      <c r="B297" s="1" t="s">
        <v>595</v>
      </c>
      <c r="C297" s="3">
        <v>0</v>
      </c>
      <c r="D297" s="3">
        <f>Table[[#This Row],[Beginning Balance]]+Table[[#This Row],[시산증감]]</f>
        <v>-2241384</v>
      </c>
      <c r="E297" s="3">
        <v>-2241384</v>
      </c>
      <c r="F297" s="4">
        <f>_xlfn.IFNA(VLOOKUP(A297, JE계정별금액!A:B, 2, 0), 0)</f>
        <v>-2241384</v>
      </c>
      <c r="G297" s="4">
        <f t="shared" si="4"/>
        <v>0</v>
      </c>
    </row>
    <row r="298" spans="1:7" x14ac:dyDescent="0.4">
      <c r="A298" s="1" t="s">
        <v>596</v>
      </c>
      <c r="B298" s="1" t="s">
        <v>597</v>
      </c>
      <c r="C298" s="3">
        <v>0</v>
      </c>
      <c r="D298" s="3">
        <f>Table[[#This Row],[Beginning Balance]]+Table[[#This Row],[시산증감]]</f>
        <v>7420262242</v>
      </c>
      <c r="E298" s="3">
        <v>7420262242</v>
      </c>
      <c r="F298" s="4">
        <f>_xlfn.IFNA(VLOOKUP(A298, JE계정별금액!A:B, 2, 0), 0)</f>
        <v>7420262242</v>
      </c>
      <c r="G298" s="4">
        <f t="shared" si="4"/>
        <v>0</v>
      </c>
    </row>
    <row r="299" spans="1:7" x14ac:dyDescent="0.4">
      <c r="A299" s="1" t="s">
        <v>598</v>
      </c>
      <c r="B299" s="1" t="s">
        <v>599</v>
      </c>
      <c r="C299" s="3">
        <v>0</v>
      </c>
      <c r="D299" s="3">
        <f>Table[[#This Row],[Beginning Balance]]+Table[[#This Row],[시산증감]]</f>
        <v>8777551134</v>
      </c>
      <c r="E299" s="3">
        <v>8777551134</v>
      </c>
      <c r="F299" s="4">
        <f>_xlfn.IFNA(VLOOKUP(A299, JE계정별금액!A:B, 2, 0), 0)</f>
        <v>8777551134</v>
      </c>
      <c r="G299" s="4">
        <f t="shared" si="4"/>
        <v>0</v>
      </c>
    </row>
    <row r="300" spans="1:7" x14ac:dyDescent="0.4">
      <c r="A300" s="1" t="s">
        <v>600</v>
      </c>
      <c r="B300" s="1" t="s">
        <v>601</v>
      </c>
      <c r="C300" s="3">
        <v>0</v>
      </c>
      <c r="D300" s="3">
        <f>Table[[#This Row],[Beginning Balance]]+Table[[#This Row],[시산증감]]</f>
        <v>70301</v>
      </c>
      <c r="E300" s="3">
        <v>70301</v>
      </c>
      <c r="F300" s="4">
        <f>_xlfn.IFNA(VLOOKUP(A300, JE계정별금액!A:B, 2, 0), 0)</f>
        <v>70301</v>
      </c>
      <c r="G300" s="4">
        <f t="shared" si="4"/>
        <v>0</v>
      </c>
    </row>
    <row r="301" spans="1:7" x14ac:dyDescent="0.4">
      <c r="A301" s="1" t="s">
        <v>602</v>
      </c>
      <c r="B301" s="1" t="s">
        <v>603</v>
      </c>
      <c r="C301" s="3">
        <v>0</v>
      </c>
      <c r="D301" s="3">
        <f>Table[[#This Row],[Beginning Balance]]+Table[[#This Row],[시산증감]]</f>
        <v>302576</v>
      </c>
      <c r="E301" s="3">
        <v>302576</v>
      </c>
      <c r="F301" s="4">
        <f>_xlfn.IFNA(VLOOKUP(A301, JE계정별금액!A:B, 2, 0), 0)</f>
        <v>302576</v>
      </c>
      <c r="G301" s="4">
        <f t="shared" si="4"/>
        <v>0</v>
      </c>
    </row>
    <row r="302" spans="1:7" x14ac:dyDescent="0.4">
      <c r="A302" s="1" t="s">
        <v>604</v>
      </c>
      <c r="B302" s="1" t="s">
        <v>605</v>
      </c>
      <c r="C302" s="3">
        <v>0</v>
      </c>
      <c r="D302" s="3">
        <f>Table[[#This Row],[Beginning Balance]]+Table[[#This Row],[시산증감]]</f>
        <v>378</v>
      </c>
      <c r="E302" s="3">
        <v>378</v>
      </c>
      <c r="F302" s="4">
        <f>_xlfn.IFNA(VLOOKUP(A302, JE계정별금액!A:B, 2, 0), 0)</f>
        <v>378</v>
      </c>
      <c r="G302" s="4">
        <f t="shared" si="4"/>
        <v>0</v>
      </c>
    </row>
    <row r="303" spans="1:7" x14ac:dyDescent="0.4">
      <c r="A303" s="1" t="s">
        <v>606</v>
      </c>
      <c r="B303" s="1" t="s">
        <v>607</v>
      </c>
      <c r="C303" s="3">
        <v>0</v>
      </c>
      <c r="D303" s="3">
        <f>Table[[#This Row],[Beginning Balance]]+Table[[#This Row],[시산증감]]</f>
        <v>35530547712</v>
      </c>
      <c r="E303" s="3">
        <v>35530547712</v>
      </c>
      <c r="F303" s="4">
        <f>_xlfn.IFNA(VLOOKUP(A303, JE계정별금액!A:B, 2, 0), 0)</f>
        <v>35530547712</v>
      </c>
      <c r="G303" s="4">
        <f t="shared" si="4"/>
        <v>0</v>
      </c>
    </row>
    <row r="304" spans="1:7" x14ac:dyDescent="0.4">
      <c r="A304" s="1" t="s">
        <v>608</v>
      </c>
      <c r="B304" s="1" t="s">
        <v>608</v>
      </c>
      <c r="C304" s="3">
        <v>0</v>
      </c>
      <c r="D304" s="3">
        <f>Table[[#This Row],[Beginning Balance]]+Table[[#This Row],[시산증감]]</f>
        <v>0</v>
      </c>
      <c r="E304" s="3">
        <v>0</v>
      </c>
      <c r="F304" s="4">
        <f>_xlfn.IFNA(VLOOKUP(A304, JE계정별금액!A:B, 2, 0), 0)</f>
        <v>0</v>
      </c>
      <c r="G304" s="4">
        <f t="shared" si="4"/>
        <v>0</v>
      </c>
    </row>
    <row r="305" spans="1:7" x14ac:dyDescent="0.4">
      <c r="A305" s="1" t="s">
        <v>609</v>
      </c>
      <c r="B305" s="1" t="s">
        <v>609</v>
      </c>
      <c r="C305" s="3">
        <v>0</v>
      </c>
      <c r="D305" s="3">
        <f>Table[[#This Row],[Beginning Balance]]+Table[[#This Row],[시산증감]]</f>
        <v>0</v>
      </c>
      <c r="E305" s="3">
        <v>0</v>
      </c>
      <c r="F305" s="4">
        <f>_xlfn.IFNA(VLOOKUP(A305, JE계정별금액!A:B, 2, 0), 0)</f>
        <v>0</v>
      </c>
      <c r="G305" s="4">
        <f t="shared" si="4"/>
        <v>0</v>
      </c>
    </row>
    <row r="306" spans="1:7" x14ac:dyDescent="0.4">
      <c r="A306" s="1" t="s">
        <v>610</v>
      </c>
      <c r="B306" s="1" t="s">
        <v>610</v>
      </c>
      <c r="C306" s="3">
        <v>0</v>
      </c>
      <c r="D306" s="3">
        <f>Table[[#This Row],[Beginning Balance]]+Table[[#This Row],[시산증감]]</f>
        <v>0</v>
      </c>
      <c r="E306" s="3">
        <v>0</v>
      </c>
      <c r="F306" s="4">
        <f>_xlfn.IFNA(VLOOKUP(A306, JE계정별금액!A:B, 2, 0), 0)</f>
        <v>0</v>
      </c>
      <c r="G306" s="4">
        <f t="shared" si="4"/>
        <v>0</v>
      </c>
    </row>
    <row r="307" spans="1:7" x14ac:dyDescent="0.4">
      <c r="A307" s="1" t="s">
        <v>611</v>
      </c>
      <c r="B307" s="1" t="s">
        <v>611</v>
      </c>
      <c r="C307" s="3">
        <v>0</v>
      </c>
      <c r="D307" s="3">
        <f>Table[[#This Row],[Beginning Balance]]+Table[[#This Row],[시산증감]]</f>
        <v>0</v>
      </c>
      <c r="E307" s="3">
        <v>0</v>
      </c>
      <c r="F307" s="4">
        <f>_xlfn.IFNA(VLOOKUP(A307, JE계정별금액!A:B, 2, 0), 0)</f>
        <v>0</v>
      </c>
      <c r="G307" s="4">
        <f t="shared" si="4"/>
        <v>0</v>
      </c>
    </row>
  </sheetData>
  <phoneticPr fontId="1" type="noConversion"/>
  <pageMargins left="0.7" right="0.7" top="0.75" bottom="0.75" header="0.3" footer="0.3"/>
  <pageSetup paperSize="9"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AA4-F243-4DEC-BDC6-91C27AF25669}">
  <dimension ref="A1:H307"/>
  <sheetViews>
    <sheetView zoomScale="85" zoomScaleNormal="85" workbookViewId="0"/>
  </sheetViews>
  <sheetFormatPr defaultRowHeight="17.399999999999999" x14ac:dyDescent="0.4"/>
  <cols>
    <col min="1" max="1" width="21.69921875" style="1" bestFit="1" customWidth="1"/>
    <col min="2" max="2" width="42.19921875" style="1" bestFit="1" customWidth="1"/>
    <col min="3" max="3" width="19.8984375" style="3" bestFit="1" customWidth="1"/>
    <col min="4" max="5" width="19.09765625" style="3" bestFit="1" customWidth="1"/>
    <col min="6" max="6" width="6.19921875" style="4" bestFit="1" customWidth="1"/>
    <col min="7" max="7" width="19.8984375" style="4" bestFit="1" customWidth="1"/>
    <col min="8" max="8" width="19.8984375" style="3" bestFit="1" customWidth="1"/>
  </cols>
  <sheetData>
    <row r="1" spans="1:8" x14ac:dyDescent="0.4">
      <c r="A1" t="s">
        <v>0</v>
      </c>
      <c r="B1" t="s">
        <v>1</v>
      </c>
      <c r="C1" s="4" t="s">
        <v>620</v>
      </c>
      <c r="D1" s="4" t="s">
        <v>2</v>
      </c>
      <c r="E1" s="4" t="s">
        <v>3</v>
      </c>
      <c r="F1" s="4" t="s">
        <v>615</v>
      </c>
      <c r="G1" s="4" t="s">
        <v>621</v>
      </c>
      <c r="H1" s="5" t="s">
        <v>622</v>
      </c>
    </row>
    <row r="2" spans="1:8" x14ac:dyDescent="0.4">
      <c r="A2" s="1" t="s">
        <v>4</v>
      </c>
      <c r="B2" s="1" t="s">
        <v>5</v>
      </c>
      <c r="C2" s="3">
        <v>0</v>
      </c>
      <c r="D2" s="3">
        <v>0</v>
      </c>
      <c r="E2" s="3">
        <v>0</v>
      </c>
      <c r="G2" s="4">
        <f>Table3[[#This Row],[Beginning Balance]]+Table3[[#This Row],[열1]]</f>
        <v>0</v>
      </c>
      <c r="H2" s="6">
        <v>0</v>
      </c>
    </row>
    <row r="3" spans="1:8" x14ac:dyDescent="0.4">
      <c r="A3" s="1" t="s">
        <v>6</v>
      </c>
      <c r="B3" s="1" t="s">
        <v>7</v>
      </c>
      <c r="C3" s="3">
        <v>0</v>
      </c>
      <c r="D3" s="3">
        <v>0</v>
      </c>
      <c r="E3" s="3">
        <v>0</v>
      </c>
      <c r="G3" s="4">
        <f>Table3[[#This Row],[Beginning Balance]]+Table3[[#This Row],[열1]]</f>
        <v>0</v>
      </c>
      <c r="H3" s="7">
        <v>0</v>
      </c>
    </row>
    <row r="4" spans="1:8" x14ac:dyDescent="0.4">
      <c r="A4" s="1" t="s">
        <v>8</v>
      </c>
      <c r="B4" s="1" t="s">
        <v>9</v>
      </c>
      <c r="C4" s="3">
        <v>36819468</v>
      </c>
      <c r="D4" s="3">
        <v>406518344448</v>
      </c>
      <c r="E4" s="3">
        <v>406465494117</v>
      </c>
      <c r="G4" s="4">
        <f>Table3[[#This Row],[Beginning Balance]]+Table3[[#This Row],[열1]]</f>
        <v>36819468</v>
      </c>
      <c r="H4" s="6">
        <v>89669799</v>
      </c>
    </row>
    <row r="5" spans="1:8" x14ac:dyDescent="0.4">
      <c r="A5" s="1" t="s">
        <v>10</v>
      </c>
      <c r="B5" s="1" t="s">
        <v>11</v>
      </c>
      <c r="C5" s="3">
        <v>3318487737</v>
      </c>
      <c r="D5" s="3">
        <v>2475181390287</v>
      </c>
      <c r="E5" s="3">
        <v>2423091744241</v>
      </c>
      <c r="G5" s="4">
        <f>Table3[[#This Row],[Beginning Balance]]+Table3[[#This Row],[열1]]</f>
        <v>3318487737</v>
      </c>
      <c r="H5" s="7">
        <v>55408133783</v>
      </c>
    </row>
    <row r="6" spans="1:8" x14ac:dyDescent="0.4">
      <c r="A6" s="1" t="s">
        <v>12</v>
      </c>
      <c r="B6" s="1" t="s">
        <v>13</v>
      </c>
      <c r="C6" s="3">
        <v>186174562627</v>
      </c>
      <c r="D6" s="3">
        <v>2524632870074</v>
      </c>
      <c r="E6" s="3">
        <v>2572564364504</v>
      </c>
      <c r="G6" s="4">
        <f>Table3[[#This Row],[Beginning Balance]]+Table3[[#This Row],[열1]]</f>
        <v>186174562627</v>
      </c>
      <c r="H6" s="6">
        <v>138243068197</v>
      </c>
    </row>
    <row r="7" spans="1:8" x14ac:dyDescent="0.4">
      <c r="A7" s="1" t="s">
        <v>14</v>
      </c>
      <c r="B7" s="1" t="s">
        <v>15</v>
      </c>
      <c r="C7" s="3">
        <v>-6345677</v>
      </c>
      <c r="D7" s="3">
        <v>0</v>
      </c>
      <c r="E7" s="3">
        <v>0</v>
      </c>
      <c r="G7" s="4">
        <f>Table3[[#This Row],[Beginning Balance]]+Table3[[#This Row],[열1]]</f>
        <v>-6345677</v>
      </c>
      <c r="H7" s="7">
        <v>-6345677</v>
      </c>
    </row>
    <row r="8" spans="1:8" x14ac:dyDescent="0.4">
      <c r="A8" s="1" t="s">
        <v>16</v>
      </c>
      <c r="B8" s="1" t="s">
        <v>17</v>
      </c>
      <c r="C8" s="3">
        <v>99481978</v>
      </c>
      <c r="D8" s="3">
        <v>0</v>
      </c>
      <c r="E8" s="3">
        <v>0</v>
      </c>
      <c r="G8" s="4">
        <f>Table3[[#This Row],[Beginning Balance]]+Table3[[#This Row],[열1]]</f>
        <v>99481978</v>
      </c>
      <c r="H8" s="6">
        <v>99481978</v>
      </c>
    </row>
    <row r="9" spans="1:8" x14ac:dyDescent="0.4">
      <c r="A9" s="1" t="s">
        <v>18</v>
      </c>
      <c r="B9" s="1" t="s">
        <v>19</v>
      </c>
      <c r="C9" s="3">
        <v>-460270224</v>
      </c>
      <c r="D9" s="3">
        <v>0</v>
      </c>
      <c r="E9" s="3">
        <v>0</v>
      </c>
      <c r="G9" s="4">
        <f>Table3[[#This Row],[Beginning Balance]]+Table3[[#This Row],[열1]]</f>
        <v>-460270224</v>
      </c>
      <c r="H9" s="7">
        <v>-460270224</v>
      </c>
    </row>
    <row r="10" spans="1:8" x14ac:dyDescent="0.4">
      <c r="A10" s="1" t="s">
        <v>20</v>
      </c>
      <c r="B10" s="1" t="s">
        <v>21</v>
      </c>
      <c r="C10" s="3">
        <v>335653688</v>
      </c>
      <c r="D10" s="3">
        <v>0</v>
      </c>
      <c r="E10" s="3">
        <v>0</v>
      </c>
      <c r="G10" s="4">
        <f>Table3[[#This Row],[Beginning Balance]]+Table3[[#This Row],[열1]]</f>
        <v>335653688</v>
      </c>
      <c r="H10" s="6">
        <v>335653688</v>
      </c>
    </row>
    <row r="11" spans="1:8" x14ac:dyDescent="0.4">
      <c r="A11" s="1" t="s">
        <v>22</v>
      </c>
      <c r="B11" s="1" t="s">
        <v>23</v>
      </c>
      <c r="C11" s="3">
        <v>-964506325</v>
      </c>
      <c r="D11" s="3">
        <v>0</v>
      </c>
      <c r="E11" s="3">
        <v>0</v>
      </c>
      <c r="G11" s="4">
        <f>Table3[[#This Row],[Beginning Balance]]+Table3[[#This Row],[열1]]</f>
        <v>-964506325</v>
      </c>
      <c r="H11" s="7">
        <v>-964506325</v>
      </c>
    </row>
    <row r="12" spans="1:8" x14ac:dyDescent="0.4">
      <c r="A12" s="1" t="s">
        <v>24</v>
      </c>
      <c r="B12" s="1" t="s">
        <v>25</v>
      </c>
      <c r="C12" s="3">
        <v>-52472956</v>
      </c>
      <c r="D12" s="3">
        <v>0</v>
      </c>
      <c r="E12" s="3">
        <v>0</v>
      </c>
      <c r="G12" s="4">
        <f>Table3[[#This Row],[Beginning Balance]]+Table3[[#This Row],[열1]]</f>
        <v>-52472956</v>
      </c>
      <c r="H12" s="6">
        <v>-52472956</v>
      </c>
    </row>
    <row r="13" spans="1:8" x14ac:dyDescent="0.4">
      <c r="A13" s="1" t="s">
        <v>26</v>
      </c>
      <c r="B13" s="1" t="s">
        <v>27</v>
      </c>
      <c r="C13" s="3">
        <v>33650330</v>
      </c>
      <c r="D13" s="3">
        <v>0</v>
      </c>
      <c r="E13" s="3">
        <v>0</v>
      </c>
      <c r="G13" s="4">
        <f>Table3[[#This Row],[Beginning Balance]]+Table3[[#This Row],[열1]]</f>
        <v>33650330</v>
      </c>
      <c r="H13" s="7">
        <v>33650330</v>
      </c>
    </row>
    <row r="14" spans="1:8" x14ac:dyDescent="0.4">
      <c r="A14" s="1" t="s">
        <v>28</v>
      </c>
      <c r="B14" s="1" t="s">
        <v>29</v>
      </c>
      <c r="C14" s="3">
        <v>-72143371</v>
      </c>
      <c r="D14" s="3">
        <v>0</v>
      </c>
      <c r="E14" s="3">
        <v>0</v>
      </c>
      <c r="G14" s="4">
        <f>Table3[[#This Row],[Beginning Balance]]+Table3[[#This Row],[열1]]</f>
        <v>-72143371</v>
      </c>
      <c r="H14" s="6">
        <v>-72143371</v>
      </c>
    </row>
    <row r="15" spans="1:8" x14ac:dyDescent="0.4">
      <c r="A15" s="1" t="s">
        <v>30</v>
      </c>
      <c r="B15" s="1" t="s">
        <v>31</v>
      </c>
      <c r="C15" s="3">
        <v>1945381487</v>
      </c>
      <c r="D15" s="3">
        <v>0</v>
      </c>
      <c r="E15" s="3">
        <v>0</v>
      </c>
      <c r="G15" s="4">
        <f>Table3[[#This Row],[Beginning Balance]]+Table3[[#This Row],[열1]]</f>
        <v>1945381487</v>
      </c>
      <c r="H15" s="7">
        <v>1945381487</v>
      </c>
    </row>
    <row r="16" spans="1:8" x14ac:dyDescent="0.4">
      <c r="A16" s="1" t="s">
        <v>32</v>
      </c>
      <c r="B16" s="1" t="s">
        <v>33</v>
      </c>
      <c r="C16" s="3">
        <v>179028</v>
      </c>
      <c r="D16" s="3">
        <v>0</v>
      </c>
      <c r="E16" s="3">
        <v>0</v>
      </c>
      <c r="G16" s="4">
        <f>Table3[[#This Row],[Beginning Balance]]+Table3[[#This Row],[열1]]</f>
        <v>179028</v>
      </c>
      <c r="H16" s="6">
        <v>179028</v>
      </c>
    </row>
    <row r="17" spans="1:8" x14ac:dyDescent="0.4">
      <c r="A17" s="1" t="s">
        <v>34</v>
      </c>
      <c r="B17" s="1" t="s">
        <v>35</v>
      </c>
      <c r="C17" s="3">
        <v>-34724371</v>
      </c>
      <c r="D17" s="3">
        <v>0</v>
      </c>
      <c r="E17" s="3">
        <v>0</v>
      </c>
      <c r="G17" s="4">
        <f>Table3[[#This Row],[Beginning Balance]]+Table3[[#This Row],[열1]]</f>
        <v>-34724371</v>
      </c>
      <c r="H17" s="7">
        <v>-34724371</v>
      </c>
    </row>
    <row r="18" spans="1:8" x14ac:dyDescent="0.4">
      <c r="A18" s="1" t="s">
        <v>36</v>
      </c>
      <c r="B18" s="1" t="s">
        <v>37</v>
      </c>
      <c r="C18" s="3">
        <v>3396737</v>
      </c>
      <c r="D18" s="3">
        <v>0</v>
      </c>
      <c r="E18" s="3">
        <v>0</v>
      </c>
      <c r="G18" s="4">
        <f>Table3[[#This Row],[Beginning Balance]]+Table3[[#This Row],[열1]]</f>
        <v>3396737</v>
      </c>
      <c r="H18" s="6">
        <v>3396737</v>
      </c>
    </row>
    <row r="19" spans="1:8" x14ac:dyDescent="0.4">
      <c r="A19" s="1" t="s">
        <v>38</v>
      </c>
      <c r="B19" s="1" t="s">
        <v>39</v>
      </c>
      <c r="C19" s="3">
        <v>-10458000</v>
      </c>
      <c r="D19" s="3">
        <v>0</v>
      </c>
      <c r="E19" s="3">
        <v>0</v>
      </c>
      <c r="G19" s="4">
        <f>Table3[[#This Row],[Beginning Balance]]+Table3[[#This Row],[열1]]</f>
        <v>-10458000</v>
      </c>
      <c r="H19" s="7">
        <v>-10458000</v>
      </c>
    </row>
    <row r="20" spans="1:8" x14ac:dyDescent="0.4">
      <c r="A20" s="1" t="s">
        <v>40</v>
      </c>
      <c r="B20" s="1" t="s">
        <v>41</v>
      </c>
      <c r="C20" s="3">
        <v>-230328254</v>
      </c>
      <c r="D20" s="3">
        <v>0</v>
      </c>
      <c r="E20" s="3">
        <v>0</v>
      </c>
      <c r="G20" s="4">
        <f>Table3[[#This Row],[Beginning Balance]]+Table3[[#This Row],[열1]]</f>
        <v>-230328254</v>
      </c>
      <c r="H20" s="6">
        <v>-230328254</v>
      </c>
    </row>
    <row r="21" spans="1:8" x14ac:dyDescent="0.4">
      <c r="A21" s="1" t="s">
        <v>42</v>
      </c>
      <c r="B21" s="1" t="s">
        <v>43</v>
      </c>
      <c r="C21" s="3">
        <v>186876344</v>
      </c>
      <c r="D21" s="3">
        <v>0</v>
      </c>
      <c r="E21" s="3">
        <v>0</v>
      </c>
      <c r="G21" s="4">
        <f>Table3[[#This Row],[Beginning Balance]]+Table3[[#This Row],[열1]]</f>
        <v>186876344</v>
      </c>
      <c r="H21" s="7">
        <v>186876344</v>
      </c>
    </row>
    <row r="22" spans="1:8" x14ac:dyDescent="0.4">
      <c r="A22" s="1" t="s">
        <v>44</v>
      </c>
      <c r="B22" s="1" t="s">
        <v>45</v>
      </c>
      <c r="C22" s="3">
        <v>-183701605</v>
      </c>
      <c r="D22" s="3">
        <v>0</v>
      </c>
      <c r="E22" s="3">
        <v>0</v>
      </c>
      <c r="G22" s="4">
        <f>Table3[[#This Row],[Beginning Balance]]+Table3[[#This Row],[열1]]</f>
        <v>-183701605</v>
      </c>
      <c r="H22" s="6">
        <v>-183701605</v>
      </c>
    </row>
    <row r="23" spans="1:8" x14ac:dyDescent="0.4">
      <c r="A23" s="1" t="s">
        <v>46</v>
      </c>
      <c r="B23" s="1" t="s">
        <v>47</v>
      </c>
      <c r="C23" s="3">
        <v>-596853</v>
      </c>
      <c r="D23" s="3">
        <v>0</v>
      </c>
      <c r="E23" s="3">
        <v>0</v>
      </c>
      <c r="G23" s="4">
        <f>Table3[[#This Row],[Beginning Balance]]+Table3[[#This Row],[열1]]</f>
        <v>-596853</v>
      </c>
      <c r="H23" s="7">
        <v>-596853</v>
      </c>
    </row>
    <row r="24" spans="1:8" x14ac:dyDescent="0.4">
      <c r="A24" s="1" t="s">
        <v>48</v>
      </c>
      <c r="B24" s="1" t="s">
        <v>49</v>
      </c>
      <c r="C24" s="3">
        <v>-485682</v>
      </c>
      <c r="D24" s="3">
        <v>0</v>
      </c>
      <c r="E24" s="3">
        <v>0</v>
      </c>
      <c r="G24" s="4">
        <f>Table3[[#This Row],[Beginning Balance]]+Table3[[#This Row],[열1]]</f>
        <v>-485682</v>
      </c>
      <c r="H24" s="6">
        <v>-485682</v>
      </c>
    </row>
    <row r="25" spans="1:8" x14ac:dyDescent="0.4">
      <c r="A25" s="1" t="s">
        <v>50</v>
      </c>
      <c r="B25" s="1" t="s">
        <v>51</v>
      </c>
      <c r="C25" s="3">
        <v>-79138091</v>
      </c>
      <c r="D25" s="3">
        <v>0</v>
      </c>
      <c r="E25" s="3">
        <v>0</v>
      </c>
      <c r="G25" s="4">
        <f>Table3[[#This Row],[Beginning Balance]]+Table3[[#This Row],[열1]]</f>
        <v>-79138091</v>
      </c>
      <c r="H25" s="7">
        <v>-79138091</v>
      </c>
    </row>
    <row r="26" spans="1:8" x14ac:dyDescent="0.4">
      <c r="A26" s="1" t="s">
        <v>52</v>
      </c>
      <c r="B26" s="1" t="s">
        <v>53</v>
      </c>
      <c r="C26" s="3">
        <v>-1403345</v>
      </c>
      <c r="D26" s="3">
        <v>0</v>
      </c>
      <c r="E26" s="3">
        <v>0</v>
      </c>
      <c r="G26" s="4">
        <f>Table3[[#This Row],[Beginning Balance]]+Table3[[#This Row],[열1]]</f>
        <v>-1403345</v>
      </c>
      <c r="H26" s="6">
        <v>-1403345</v>
      </c>
    </row>
    <row r="27" spans="1:8" x14ac:dyDescent="0.4">
      <c r="A27" s="1" t="s">
        <v>54</v>
      </c>
      <c r="B27" s="1" t="s">
        <v>55</v>
      </c>
      <c r="C27" s="3">
        <v>-690820828</v>
      </c>
      <c r="D27" s="3">
        <v>0</v>
      </c>
      <c r="E27" s="3">
        <v>0</v>
      </c>
      <c r="G27" s="4">
        <f>Table3[[#This Row],[Beginning Balance]]+Table3[[#This Row],[열1]]</f>
        <v>-690820828</v>
      </c>
      <c r="H27" s="7">
        <v>-690820828</v>
      </c>
    </row>
    <row r="28" spans="1:8" x14ac:dyDescent="0.4">
      <c r="A28" s="1" t="s">
        <v>56</v>
      </c>
      <c r="B28" s="1" t="s">
        <v>57</v>
      </c>
      <c r="C28" s="3">
        <v>-25031469</v>
      </c>
      <c r="D28" s="3">
        <v>0</v>
      </c>
      <c r="E28" s="3">
        <v>0</v>
      </c>
      <c r="G28" s="4">
        <f>Table3[[#This Row],[Beginning Balance]]+Table3[[#This Row],[열1]]</f>
        <v>-25031469</v>
      </c>
      <c r="H28" s="6">
        <v>-25031469</v>
      </c>
    </row>
    <row r="29" spans="1:8" x14ac:dyDescent="0.4">
      <c r="A29" s="1" t="s">
        <v>58</v>
      </c>
      <c r="B29" s="1" t="s">
        <v>59</v>
      </c>
      <c r="C29" s="3">
        <v>455279</v>
      </c>
      <c r="D29" s="3">
        <v>0</v>
      </c>
      <c r="E29" s="3">
        <v>0</v>
      </c>
      <c r="G29" s="4">
        <f>Table3[[#This Row],[Beginning Balance]]+Table3[[#This Row],[열1]]</f>
        <v>455279</v>
      </c>
      <c r="H29" s="7">
        <v>455279</v>
      </c>
    </row>
    <row r="30" spans="1:8" x14ac:dyDescent="0.4">
      <c r="A30" s="1" t="s">
        <v>60</v>
      </c>
      <c r="B30" s="1" t="s">
        <v>61</v>
      </c>
      <c r="C30" s="3">
        <v>-1048061946</v>
      </c>
      <c r="D30" s="3">
        <v>0</v>
      </c>
      <c r="E30" s="3">
        <v>0</v>
      </c>
      <c r="G30" s="4">
        <f>Table3[[#This Row],[Beginning Balance]]+Table3[[#This Row],[열1]]</f>
        <v>-1048061946</v>
      </c>
      <c r="H30" s="6">
        <v>-1048061946</v>
      </c>
    </row>
    <row r="31" spans="1:8" x14ac:dyDescent="0.4">
      <c r="A31" s="1" t="s">
        <v>62</v>
      </c>
      <c r="B31" s="1" t="s">
        <v>63</v>
      </c>
      <c r="C31" s="3">
        <v>-43024952</v>
      </c>
      <c r="D31" s="3">
        <v>0</v>
      </c>
      <c r="E31" s="3">
        <v>0</v>
      </c>
      <c r="G31" s="4">
        <f>Table3[[#This Row],[Beginning Balance]]+Table3[[#This Row],[열1]]</f>
        <v>-43024952</v>
      </c>
      <c r="H31" s="7">
        <v>-43024952</v>
      </c>
    </row>
    <row r="32" spans="1:8" x14ac:dyDescent="0.4">
      <c r="A32" s="1" t="s">
        <v>64</v>
      </c>
      <c r="B32" s="1" t="s">
        <v>65</v>
      </c>
      <c r="C32" s="3">
        <v>-1798109997</v>
      </c>
      <c r="D32" s="3">
        <v>0</v>
      </c>
      <c r="E32" s="3">
        <v>0</v>
      </c>
      <c r="G32" s="4">
        <f>Table3[[#This Row],[Beginning Balance]]+Table3[[#This Row],[열1]]</f>
        <v>-1798109997</v>
      </c>
      <c r="H32" s="6">
        <v>-1798109997</v>
      </c>
    </row>
    <row r="33" spans="1:8" x14ac:dyDescent="0.4">
      <c r="A33" s="1" t="s">
        <v>66</v>
      </c>
      <c r="B33" s="1" t="s">
        <v>67</v>
      </c>
      <c r="C33" s="3">
        <v>-823570209</v>
      </c>
      <c r="D33" s="3">
        <v>0</v>
      </c>
      <c r="E33" s="3">
        <v>0</v>
      </c>
      <c r="G33" s="4">
        <f>Table3[[#This Row],[Beginning Balance]]+Table3[[#This Row],[열1]]</f>
        <v>-823570209</v>
      </c>
      <c r="H33" s="7">
        <v>-823570209</v>
      </c>
    </row>
    <row r="34" spans="1:8" x14ac:dyDescent="0.4">
      <c r="A34" s="1" t="s">
        <v>68</v>
      </c>
      <c r="B34" s="1" t="s">
        <v>69</v>
      </c>
      <c r="C34" s="3">
        <v>-1754110486</v>
      </c>
      <c r="D34" s="3">
        <v>0</v>
      </c>
      <c r="E34" s="3">
        <v>0</v>
      </c>
      <c r="G34" s="4">
        <f>Table3[[#This Row],[Beginning Balance]]+Table3[[#This Row],[열1]]</f>
        <v>-1754110486</v>
      </c>
      <c r="H34" s="6">
        <v>-1754110486</v>
      </c>
    </row>
    <row r="35" spans="1:8" x14ac:dyDescent="0.4">
      <c r="A35" s="1" t="s">
        <v>70</v>
      </c>
      <c r="B35" s="1" t="s">
        <v>71</v>
      </c>
      <c r="C35" s="3">
        <v>-563055344</v>
      </c>
      <c r="D35" s="3">
        <v>0</v>
      </c>
      <c r="E35" s="3">
        <v>0</v>
      </c>
      <c r="G35" s="4">
        <f>Table3[[#This Row],[Beginning Balance]]+Table3[[#This Row],[열1]]</f>
        <v>-563055344</v>
      </c>
      <c r="H35" s="7">
        <v>-563055344</v>
      </c>
    </row>
    <row r="36" spans="1:8" x14ac:dyDescent="0.4">
      <c r="A36" s="1" t="s">
        <v>72</v>
      </c>
      <c r="B36" s="1" t="s">
        <v>73</v>
      </c>
      <c r="C36" s="3">
        <v>-22241332</v>
      </c>
      <c r="D36" s="3">
        <v>0</v>
      </c>
      <c r="E36" s="3">
        <v>0</v>
      </c>
      <c r="G36" s="4">
        <f>Table3[[#This Row],[Beginning Balance]]+Table3[[#This Row],[열1]]</f>
        <v>-22241332</v>
      </c>
      <c r="H36" s="6">
        <v>-22241332</v>
      </c>
    </row>
    <row r="37" spans="1:8" x14ac:dyDescent="0.4">
      <c r="A37" s="1" t="s">
        <v>74</v>
      </c>
      <c r="B37" s="1" t="s">
        <v>75</v>
      </c>
      <c r="C37" s="3">
        <v>-226188199</v>
      </c>
      <c r="D37" s="3">
        <v>0</v>
      </c>
      <c r="E37" s="3">
        <v>0</v>
      </c>
      <c r="G37" s="4">
        <f>Table3[[#This Row],[Beginning Balance]]+Table3[[#This Row],[열1]]</f>
        <v>-226188199</v>
      </c>
      <c r="H37" s="7">
        <v>-226188199</v>
      </c>
    </row>
    <row r="38" spans="1:8" x14ac:dyDescent="0.4">
      <c r="A38" s="1" t="s">
        <v>76</v>
      </c>
      <c r="B38" s="1" t="s">
        <v>77</v>
      </c>
      <c r="C38" s="3">
        <v>-3295265</v>
      </c>
      <c r="D38" s="3">
        <v>0</v>
      </c>
      <c r="E38" s="3">
        <v>0</v>
      </c>
      <c r="G38" s="4">
        <f>Table3[[#This Row],[Beginning Balance]]+Table3[[#This Row],[열1]]</f>
        <v>-3295265</v>
      </c>
      <c r="H38" s="6">
        <v>-3295265</v>
      </c>
    </row>
    <row r="39" spans="1:8" x14ac:dyDescent="0.4">
      <c r="A39" s="1" t="s">
        <v>78</v>
      </c>
      <c r="B39" s="1" t="s">
        <v>79</v>
      </c>
      <c r="C39" s="3">
        <v>-2943450</v>
      </c>
      <c r="D39" s="3">
        <v>0</v>
      </c>
      <c r="E39" s="3">
        <v>0</v>
      </c>
      <c r="G39" s="4">
        <f>Table3[[#This Row],[Beginning Balance]]+Table3[[#This Row],[열1]]</f>
        <v>-2943450</v>
      </c>
      <c r="H39" s="7">
        <v>-2943450</v>
      </c>
    </row>
    <row r="40" spans="1:8" x14ac:dyDescent="0.4">
      <c r="A40" s="1" t="s">
        <v>80</v>
      </c>
      <c r="B40" s="1" t="s">
        <v>81</v>
      </c>
      <c r="C40" s="3">
        <v>0</v>
      </c>
      <c r="D40" s="3">
        <v>519540184</v>
      </c>
      <c r="E40" s="3">
        <v>75029524</v>
      </c>
      <c r="G40" s="4">
        <f>Table3[[#This Row],[Beginning Balance]]+Table3[[#This Row],[열1]]</f>
        <v>0</v>
      </c>
      <c r="H40" s="6">
        <v>444510660</v>
      </c>
    </row>
    <row r="41" spans="1:8" x14ac:dyDescent="0.4">
      <c r="A41" s="1" t="s">
        <v>82</v>
      </c>
      <c r="B41" s="1" t="s">
        <v>83</v>
      </c>
      <c r="C41" s="3">
        <v>0</v>
      </c>
      <c r="D41" s="3">
        <v>8550000</v>
      </c>
      <c r="E41" s="3">
        <v>7360000</v>
      </c>
      <c r="G41" s="4">
        <f>Table3[[#This Row],[Beginning Balance]]+Table3[[#This Row],[열1]]</f>
        <v>0</v>
      </c>
      <c r="H41" s="7">
        <v>1190000</v>
      </c>
    </row>
    <row r="42" spans="1:8" x14ac:dyDescent="0.4">
      <c r="A42" s="1" t="s">
        <v>84</v>
      </c>
      <c r="B42" s="1" t="s">
        <v>85</v>
      </c>
      <c r="C42" s="3">
        <v>295131089252</v>
      </c>
      <c r="D42" s="3">
        <v>1185510226707</v>
      </c>
      <c r="E42" s="3">
        <v>1275468851816</v>
      </c>
      <c r="G42" s="4">
        <f>Table3[[#This Row],[Beginning Balance]]+Table3[[#This Row],[열1]]</f>
        <v>295131089252</v>
      </c>
      <c r="H42" s="6">
        <v>205172464143</v>
      </c>
    </row>
    <row r="43" spans="1:8" x14ac:dyDescent="0.4">
      <c r="A43" s="1" t="s">
        <v>86</v>
      </c>
      <c r="B43" s="1" t="s">
        <v>87</v>
      </c>
      <c r="C43" s="3">
        <v>0</v>
      </c>
      <c r="D43" s="3">
        <v>0</v>
      </c>
      <c r="E43" s="3">
        <v>0</v>
      </c>
      <c r="G43" s="4">
        <f>Table3[[#This Row],[Beginning Balance]]+Table3[[#This Row],[열1]]</f>
        <v>0</v>
      </c>
      <c r="H43" s="7">
        <v>0</v>
      </c>
    </row>
    <row r="44" spans="1:8" x14ac:dyDescent="0.4">
      <c r="A44" s="1" t="s">
        <v>88</v>
      </c>
      <c r="B44" s="1" t="s">
        <v>89</v>
      </c>
      <c r="C44" s="3">
        <v>1008033539969</v>
      </c>
      <c r="D44" s="3">
        <v>1546727579035</v>
      </c>
      <c r="E44" s="3">
        <v>1414506798789</v>
      </c>
      <c r="G44" s="4">
        <f>Table3[[#This Row],[Beginning Balance]]+Table3[[#This Row],[열1]]</f>
        <v>1008033539969</v>
      </c>
      <c r="H44" s="6">
        <v>1140254320215</v>
      </c>
    </row>
    <row r="45" spans="1:8" x14ac:dyDescent="0.4">
      <c r="A45" s="1" t="s">
        <v>90</v>
      </c>
      <c r="B45" s="1" t="s">
        <v>91</v>
      </c>
      <c r="C45" s="3">
        <v>-14279217210</v>
      </c>
      <c r="D45" s="3">
        <v>-9782364998</v>
      </c>
      <c r="E45" s="3">
        <v>-37897450530</v>
      </c>
      <c r="G45" s="4">
        <f>Table3[[#This Row],[Beginning Balance]]+Table3[[#This Row],[열1]]</f>
        <v>-14279217210</v>
      </c>
      <c r="H45" s="7">
        <v>13835868322</v>
      </c>
    </row>
    <row r="46" spans="1:8" x14ac:dyDescent="0.4">
      <c r="A46" s="1" t="s">
        <v>92</v>
      </c>
      <c r="B46" s="1" t="s">
        <v>93</v>
      </c>
      <c r="C46" s="3">
        <v>0</v>
      </c>
      <c r="D46" s="3">
        <v>0</v>
      </c>
      <c r="E46" s="3">
        <v>0</v>
      </c>
      <c r="G46" s="4">
        <f>Table3[[#This Row],[Beginning Balance]]+Table3[[#This Row],[열1]]</f>
        <v>0</v>
      </c>
      <c r="H46" s="6">
        <v>0</v>
      </c>
    </row>
    <row r="47" spans="1:8" x14ac:dyDescent="0.4">
      <c r="A47" s="1" t="s">
        <v>94</v>
      </c>
      <c r="B47" s="1" t="s">
        <v>95</v>
      </c>
      <c r="C47" s="3">
        <v>0</v>
      </c>
      <c r="D47" s="3">
        <v>0</v>
      </c>
      <c r="E47" s="3">
        <v>0</v>
      </c>
      <c r="G47" s="4">
        <f>Table3[[#This Row],[Beginning Balance]]+Table3[[#This Row],[열1]]</f>
        <v>0</v>
      </c>
      <c r="H47" s="7">
        <v>0</v>
      </c>
    </row>
    <row r="48" spans="1:8" x14ac:dyDescent="0.4">
      <c r="A48" s="1" t="s">
        <v>96</v>
      </c>
      <c r="B48" s="1" t="s">
        <v>97</v>
      </c>
      <c r="C48" s="3">
        <v>87166468422</v>
      </c>
      <c r="D48" s="3">
        <v>3255334521</v>
      </c>
      <c r="E48" s="3">
        <v>90007984499</v>
      </c>
      <c r="G48" s="4">
        <f>Table3[[#This Row],[Beginning Balance]]+Table3[[#This Row],[열1]]</f>
        <v>87166468422</v>
      </c>
      <c r="H48" s="6">
        <v>413818444</v>
      </c>
    </row>
    <row r="49" spans="1:8" x14ac:dyDescent="0.4">
      <c r="A49" s="1" t="s">
        <v>98</v>
      </c>
      <c r="B49" s="1" t="s">
        <v>99</v>
      </c>
      <c r="C49" s="3">
        <v>4343222</v>
      </c>
      <c r="D49" s="3">
        <v>26157024</v>
      </c>
      <c r="E49" s="3">
        <v>21810624</v>
      </c>
      <c r="G49" s="4">
        <f>Table3[[#This Row],[Beginning Balance]]+Table3[[#This Row],[열1]]</f>
        <v>4343222</v>
      </c>
      <c r="H49" s="7">
        <v>8689622</v>
      </c>
    </row>
    <row r="50" spans="1:8" x14ac:dyDescent="0.4">
      <c r="A50" s="1" t="s">
        <v>100</v>
      </c>
      <c r="B50" s="1" t="s">
        <v>101</v>
      </c>
      <c r="C50" s="3">
        <v>-16382040</v>
      </c>
      <c r="D50" s="3">
        <v>0</v>
      </c>
      <c r="E50" s="3">
        <v>0</v>
      </c>
      <c r="G50" s="4">
        <f>Table3[[#This Row],[Beginning Balance]]+Table3[[#This Row],[열1]]</f>
        <v>-16382040</v>
      </c>
      <c r="H50" s="6">
        <v>-16382040</v>
      </c>
    </row>
    <row r="51" spans="1:8" x14ac:dyDescent="0.4">
      <c r="A51" s="1" t="s">
        <v>102</v>
      </c>
      <c r="B51" s="1" t="s">
        <v>103</v>
      </c>
      <c r="C51" s="3">
        <v>0</v>
      </c>
      <c r="D51" s="3">
        <v>0</v>
      </c>
      <c r="E51" s="3">
        <v>0</v>
      </c>
      <c r="G51" s="4">
        <f>Table3[[#This Row],[Beginning Balance]]+Table3[[#This Row],[열1]]</f>
        <v>0</v>
      </c>
      <c r="H51" s="7">
        <v>0</v>
      </c>
    </row>
    <row r="52" spans="1:8" x14ac:dyDescent="0.4">
      <c r="A52" s="1" t="s">
        <v>104</v>
      </c>
      <c r="B52" s="1" t="s">
        <v>105</v>
      </c>
      <c r="C52" s="3">
        <v>2813762677</v>
      </c>
      <c r="D52" s="3">
        <v>3179523457</v>
      </c>
      <c r="E52" s="3">
        <v>3893950002</v>
      </c>
      <c r="G52" s="4">
        <f>Table3[[#This Row],[Beginning Balance]]+Table3[[#This Row],[열1]]</f>
        <v>2813762677</v>
      </c>
      <c r="H52" s="6">
        <v>2099336132</v>
      </c>
    </row>
    <row r="53" spans="1:8" x14ac:dyDescent="0.4">
      <c r="A53" s="1" t="s">
        <v>106</v>
      </c>
      <c r="B53" s="1" t="s">
        <v>107</v>
      </c>
      <c r="C53" s="3">
        <v>2083419166</v>
      </c>
      <c r="D53" s="3">
        <v>7941016477</v>
      </c>
      <c r="E53" s="3">
        <v>7936735643</v>
      </c>
      <c r="G53" s="4">
        <f>Table3[[#This Row],[Beginning Balance]]+Table3[[#This Row],[열1]]</f>
        <v>2083419166</v>
      </c>
      <c r="H53" s="7">
        <v>2087700000</v>
      </c>
    </row>
    <row r="54" spans="1:8" x14ac:dyDescent="0.4">
      <c r="A54" s="1" t="s">
        <v>108</v>
      </c>
      <c r="B54" s="1" t="s">
        <v>109</v>
      </c>
      <c r="C54" s="3">
        <v>-37951518</v>
      </c>
      <c r="D54" s="3">
        <v>67701518</v>
      </c>
      <c r="E54" s="3">
        <v>57200000</v>
      </c>
      <c r="G54" s="4">
        <f>Table3[[#This Row],[Beginning Balance]]+Table3[[#This Row],[열1]]</f>
        <v>-37951518</v>
      </c>
      <c r="H54" s="6">
        <v>-27450000</v>
      </c>
    </row>
    <row r="55" spans="1:8" x14ac:dyDescent="0.4">
      <c r="A55" s="1" t="s">
        <v>110</v>
      </c>
      <c r="B55" s="1" t="s">
        <v>111</v>
      </c>
      <c r="C55" s="3">
        <v>0</v>
      </c>
      <c r="D55" s="3">
        <v>0</v>
      </c>
      <c r="E55" s="3">
        <v>0</v>
      </c>
      <c r="G55" s="4">
        <f>Table3[[#This Row],[Beginning Balance]]+Table3[[#This Row],[열1]]</f>
        <v>0</v>
      </c>
      <c r="H55" s="7">
        <v>0</v>
      </c>
    </row>
    <row r="56" spans="1:8" x14ac:dyDescent="0.4">
      <c r="A56" s="1" t="s">
        <v>112</v>
      </c>
      <c r="B56" s="1" t="s">
        <v>113</v>
      </c>
      <c r="C56" s="3">
        <v>0</v>
      </c>
      <c r="D56" s="3">
        <v>80393775738</v>
      </c>
      <c r="E56" s="3">
        <v>80393775738</v>
      </c>
      <c r="G56" s="4">
        <f>Table3[[#This Row],[Beginning Balance]]+Table3[[#This Row],[열1]]</f>
        <v>0</v>
      </c>
      <c r="H56" s="6">
        <v>0</v>
      </c>
    </row>
    <row r="57" spans="1:8" x14ac:dyDescent="0.4">
      <c r="A57" s="1" t="s">
        <v>114</v>
      </c>
      <c r="B57" s="1" t="s">
        <v>115</v>
      </c>
      <c r="C57" s="3">
        <v>0</v>
      </c>
      <c r="D57" s="3">
        <v>374070515415</v>
      </c>
      <c r="E57" s="3">
        <v>374070515415</v>
      </c>
      <c r="G57" s="4">
        <f>Table3[[#This Row],[Beginning Balance]]+Table3[[#This Row],[열1]]</f>
        <v>0</v>
      </c>
      <c r="H57" s="7">
        <v>0</v>
      </c>
    </row>
    <row r="58" spans="1:8" x14ac:dyDescent="0.4">
      <c r="A58" s="1" t="s">
        <v>116</v>
      </c>
      <c r="B58" s="1" t="s">
        <v>117</v>
      </c>
      <c r="C58" s="3">
        <v>7706535016</v>
      </c>
      <c r="D58" s="3">
        <v>57558153694</v>
      </c>
      <c r="E58" s="3">
        <v>65257162586</v>
      </c>
      <c r="G58" s="4">
        <f>Table3[[#This Row],[Beginning Balance]]+Table3[[#This Row],[열1]]</f>
        <v>7706535016</v>
      </c>
      <c r="H58" s="6">
        <v>7526124</v>
      </c>
    </row>
    <row r="59" spans="1:8" x14ac:dyDescent="0.4">
      <c r="A59" s="1" t="s">
        <v>118</v>
      </c>
      <c r="B59" s="1" t="s">
        <v>119</v>
      </c>
      <c r="C59" s="3">
        <v>0</v>
      </c>
      <c r="D59" s="3">
        <v>36786980703</v>
      </c>
      <c r="E59" s="3">
        <v>35677208943</v>
      </c>
      <c r="G59" s="4">
        <f>Table3[[#This Row],[Beginning Balance]]+Table3[[#This Row],[열1]]</f>
        <v>0</v>
      </c>
      <c r="H59" s="7">
        <v>1109771760</v>
      </c>
    </row>
    <row r="60" spans="1:8" x14ac:dyDescent="0.4">
      <c r="A60" s="1" t="s">
        <v>120</v>
      </c>
      <c r="B60" s="1" t="s">
        <v>121</v>
      </c>
      <c r="C60" s="3">
        <v>1762500</v>
      </c>
      <c r="D60" s="3">
        <v>35817537</v>
      </c>
      <c r="E60" s="3">
        <v>35587074</v>
      </c>
      <c r="G60" s="4">
        <f>Table3[[#This Row],[Beginning Balance]]+Table3[[#This Row],[열1]]</f>
        <v>1762500</v>
      </c>
      <c r="H60" s="6">
        <v>1992963</v>
      </c>
    </row>
    <row r="61" spans="1:8" x14ac:dyDescent="0.4">
      <c r="A61" s="1" t="s">
        <v>122</v>
      </c>
      <c r="B61" s="1" t="s">
        <v>123</v>
      </c>
      <c r="C61" s="3">
        <v>23900955494</v>
      </c>
      <c r="D61" s="3">
        <v>511650536404</v>
      </c>
      <c r="E61" s="3">
        <v>499710190974</v>
      </c>
      <c r="G61" s="4">
        <f>Table3[[#This Row],[Beginning Balance]]+Table3[[#This Row],[열1]]</f>
        <v>23900955494</v>
      </c>
      <c r="H61" s="7">
        <v>35841300924</v>
      </c>
    </row>
    <row r="62" spans="1:8" x14ac:dyDescent="0.4">
      <c r="A62" s="1" t="s">
        <v>124</v>
      </c>
      <c r="B62" s="1" t="s">
        <v>125</v>
      </c>
      <c r="C62" s="3">
        <v>868252196513</v>
      </c>
      <c r="D62" s="3">
        <v>1313643288519</v>
      </c>
      <c r="E62" s="3">
        <v>1121945307129</v>
      </c>
      <c r="G62" s="4">
        <f>Table3[[#This Row],[Beginning Balance]]+Table3[[#This Row],[열1]]</f>
        <v>868252196513</v>
      </c>
      <c r="H62" s="6">
        <v>1059950177903</v>
      </c>
    </row>
    <row r="63" spans="1:8" x14ac:dyDescent="0.4">
      <c r="A63" s="1" t="s">
        <v>126</v>
      </c>
      <c r="B63" s="1" t="s">
        <v>127</v>
      </c>
      <c r="C63" s="3">
        <v>249799644555</v>
      </c>
      <c r="D63" s="3">
        <v>1056884522518</v>
      </c>
      <c r="E63" s="3">
        <v>1156625631286</v>
      </c>
      <c r="G63" s="4">
        <f>Table3[[#This Row],[Beginning Balance]]+Table3[[#This Row],[열1]]</f>
        <v>249799644555</v>
      </c>
      <c r="H63" s="7">
        <v>150058535787</v>
      </c>
    </row>
    <row r="64" spans="1:8" x14ac:dyDescent="0.4">
      <c r="A64" s="1" t="s">
        <v>128</v>
      </c>
      <c r="B64" s="1" t="s">
        <v>129</v>
      </c>
      <c r="C64" s="3">
        <v>-21897386250</v>
      </c>
      <c r="D64" s="3">
        <v>0</v>
      </c>
      <c r="E64" s="3">
        <v>-12105439221</v>
      </c>
      <c r="G64" s="4">
        <f>Table3[[#This Row],[Beginning Balance]]+Table3[[#This Row],[열1]]</f>
        <v>-21897386250</v>
      </c>
      <c r="H64" s="6">
        <v>-9791947029</v>
      </c>
    </row>
    <row r="65" spans="1:8" x14ac:dyDescent="0.4">
      <c r="A65" s="1" t="s">
        <v>130</v>
      </c>
      <c r="B65" s="1" t="s">
        <v>131</v>
      </c>
      <c r="C65" s="3">
        <v>55791040</v>
      </c>
      <c r="D65" s="3">
        <v>476085340</v>
      </c>
      <c r="E65" s="3">
        <v>380405045</v>
      </c>
      <c r="G65" s="4">
        <f>Table3[[#This Row],[Beginning Balance]]+Table3[[#This Row],[열1]]</f>
        <v>55791040</v>
      </c>
      <c r="H65" s="7">
        <v>151471335</v>
      </c>
    </row>
    <row r="66" spans="1:8" x14ac:dyDescent="0.4">
      <c r="A66" s="1" t="s">
        <v>132</v>
      </c>
      <c r="B66" s="1" t="s">
        <v>133</v>
      </c>
      <c r="C66" s="3">
        <v>3827840162</v>
      </c>
      <c r="D66" s="3">
        <v>-2465681353</v>
      </c>
      <c r="E66" s="3">
        <v>1059387609</v>
      </c>
      <c r="G66" s="4">
        <f>Table3[[#This Row],[Beginning Balance]]+Table3[[#This Row],[열1]]</f>
        <v>3827840162</v>
      </c>
      <c r="H66" s="6">
        <v>302771200</v>
      </c>
    </row>
    <row r="67" spans="1:8" x14ac:dyDescent="0.4">
      <c r="A67" s="1" t="s">
        <v>134</v>
      </c>
      <c r="B67" s="1" t="s">
        <v>135</v>
      </c>
      <c r="C67" s="3">
        <v>0</v>
      </c>
      <c r="D67" s="3">
        <v>340220500</v>
      </c>
      <c r="E67" s="3">
        <v>374478900</v>
      </c>
      <c r="G67" s="4">
        <f>Table3[[#This Row],[Beginning Balance]]+Table3[[#This Row],[열1]]</f>
        <v>0</v>
      </c>
      <c r="H67" s="7">
        <v>-34258400</v>
      </c>
    </row>
    <row r="68" spans="1:8" x14ac:dyDescent="0.4">
      <c r="A68" s="1" t="s">
        <v>136</v>
      </c>
      <c r="B68" s="1" t="s">
        <v>137</v>
      </c>
      <c r="C68" s="3">
        <v>0</v>
      </c>
      <c r="D68" s="3">
        <v>34258400</v>
      </c>
      <c r="E68" s="3">
        <v>0</v>
      </c>
      <c r="G68" s="4">
        <f>Table3[[#This Row],[Beginning Balance]]+Table3[[#This Row],[열1]]</f>
        <v>0</v>
      </c>
      <c r="H68" s="6">
        <v>34258400</v>
      </c>
    </row>
    <row r="69" spans="1:8" x14ac:dyDescent="0.4">
      <c r="A69" s="1" t="s">
        <v>138</v>
      </c>
      <c r="B69" s="1" t="s">
        <v>139</v>
      </c>
      <c r="C69" s="3">
        <v>4389447917</v>
      </c>
      <c r="D69" s="3">
        <v>41005403104</v>
      </c>
      <c r="E69" s="3">
        <v>39490030558</v>
      </c>
      <c r="G69" s="4">
        <f>Table3[[#This Row],[Beginning Balance]]+Table3[[#This Row],[열1]]</f>
        <v>4389447917</v>
      </c>
      <c r="H69" s="7">
        <v>5904820463</v>
      </c>
    </row>
    <row r="70" spans="1:8" x14ac:dyDescent="0.4">
      <c r="A70" s="1" t="s">
        <v>140</v>
      </c>
      <c r="B70" s="1" t="s">
        <v>141</v>
      </c>
      <c r="C70" s="3">
        <v>7614929</v>
      </c>
      <c r="D70" s="3">
        <v>67946250</v>
      </c>
      <c r="E70" s="3">
        <v>75561179</v>
      </c>
      <c r="G70" s="4">
        <f>Table3[[#This Row],[Beginning Balance]]+Table3[[#This Row],[열1]]</f>
        <v>7614929</v>
      </c>
      <c r="H70" s="6">
        <v>0</v>
      </c>
    </row>
    <row r="71" spans="1:8" x14ac:dyDescent="0.4">
      <c r="A71" s="1" t="s">
        <v>142</v>
      </c>
      <c r="B71" s="1" t="s">
        <v>143</v>
      </c>
      <c r="C71" s="3">
        <v>26780956656</v>
      </c>
      <c r="D71" s="3">
        <v>103209125767</v>
      </c>
      <c r="E71" s="3">
        <v>101237736468</v>
      </c>
      <c r="G71" s="4">
        <f>Table3[[#This Row],[Beginning Balance]]+Table3[[#This Row],[열1]]</f>
        <v>26780956656</v>
      </c>
      <c r="H71" s="7">
        <v>28752345955</v>
      </c>
    </row>
    <row r="72" spans="1:8" x14ac:dyDescent="0.4">
      <c r="A72" s="1" t="s">
        <v>144</v>
      </c>
      <c r="B72" s="1" t="s">
        <v>145</v>
      </c>
      <c r="C72" s="3">
        <v>1223030057</v>
      </c>
      <c r="D72" s="3">
        <v>1796222002</v>
      </c>
      <c r="E72" s="3">
        <v>1916376147</v>
      </c>
      <c r="G72" s="4">
        <f>Table3[[#This Row],[Beginning Balance]]+Table3[[#This Row],[열1]]</f>
        <v>1223030057</v>
      </c>
      <c r="H72" s="6">
        <v>1102875912</v>
      </c>
    </row>
    <row r="73" spans="1:8" x14ac:dyDescent="0.4">
      <c r="A73" s="1" t="s">
        <v>146</v>
      </c>
      <c r="B73" s="1" t="s">
        <v>147</v>
      </c>
      <c r="C73" s="3">
        <v>413278452782</v>
      </c>
      <c r="D73" s="3">
        <v>197415478783</v>
      </c>
      <c r="E73" s="3">
        <v>252722451178</v>
      </c>
      <c r="G73" s="4">
        <f>Table3[[#This Row],[Beginning Balance]]+Table3[[#This Row],[열1]]</f>
        <v>413278452782</v>
      </c>
      <c r="H73" s="7">
        <v>357971480387</v>
      </c>
    </row>
    <row r="74" spans="1:8" x14ac:dyDescent="0.4">
      <c r="A74" s="1" t="s">
        <v>148</v>
      </c>
      <c r="B74" s="1" t="s">
        <v>149</v>
      </c>
      <c r="C74" s="3">
        <v>44918173770</v>
      </c>
      <c r="D74" s="3">
        <v>73272050680</v>
      </c>
      <c r="E74" s="3">
        <v>44918173770</v>
      </c>
      <c r="G74" s="4">
        <f>Table3[[#This Row],[Beginning Balance]]+Table3[[#This Row],[열1]]</f>
        <v>44918173770</v>
      </c>
      <c r="H74" s="6">
        <v>73272050680</v>
      </c>
    </row>
    <row r="75" spans="1:8" x14ac:dyDescent="0.4">
      <c r="A75" s="1" t="s">
        <v>150</v>
      </c>
      <c r="B75" s="1" t="s">
        <v>151</v>
      </c>
      <c r="C75" s="3">
        <v>3582138921</v>
      </c>
      <c r="D75" s="3">
        <v>0</v>
      </c>
      <c r="E75" s="3">
        <v>0</v>
      </c>
      <c r="G75" s="4">
        <f>Table3[[#This Row],[Beginning Balance]]+Table3[[#This Row],[열1]]</f>
        <v>3582138921</v>
      </c>
      <c r="H75" s="7">
        <v>3582138921</v>
      </c>
    </row>
    <row r="76" spans="1:8" x14ac:dyDescent="0.4">
      <c r="A76" s="1" t="s">
        <v>152</v>
      </c>
      <c r="B76" s="1" t="s">
        <v>153</v>
      </c>
      <c r="C76" s="3">
        <v>96404120838</v>
      </c>
      <c r="D76" s="3">
        <v>9188743955</v>
      </c>
      <c r="E76" s="3">
        <v>0</v>
      </c>
      <c r="G76" s="4">
        <f>Table3[[#This Row],[Beginning Balance]]+Table3[[#This Row],[열1]]</f>
        <v>96404120838</v>
      </c>
      <c r="H76" s="6">
        <v>105592864793</v>
      </c>
    </row>
    <row r="77" spans="1:8" x14ac:dyDescent="0.4">
      <c r="A77" s="1" t="s">
        <v>154</v>
      </c>
      <c r="B77" s="1" t="s">
        <v>155</v>
      </c>
      <c r="C77" s="3">
        <v>0</v>
      </c>
      <c r="D77" s="3">
        <v>1000000000</v>
      </c>
      <c r="E77" s="3">
        <v>0</v>
      </c>
      <c r="G77" s="4">
        <f>Table3[[#This Row],[Beginning Balance]]+Table3[[#This Row],[열1]]</f>
        <v>0</v>
      </c>
      <c r="H77" s="7">
        <v>1000000000</v>
      </c>
    </row>
    <row r="78" spans="1:8" x14ac:dyDescent="0.4">
      <c r="A78" s="1" t="s">
        <v>156</v>
      </c>
      <c r="B78" s="1" t="s">
        <v>157</v>
      </c>
      <c r="C78" s="3">
        <v>0</v>
      </c>
      <c r="D78" s="3">
        <v>0</v>
      </c>
      <c r="E78" s="3">
        <v>0</v>
      </c>
      <c r="G78" s="4">
        <f>Table3[[#This Row],[Beginning Balance]]+Table3[[#This Row],[열1]]</f>
        <v>0</v>
      </c>
      <c r="H78" s="6">
        <v>0</v>
      </c>
    </row>
    <row r="79" spans="1:8" x14ac:dyDescent="0.4">
      <c r="A79" s="1" t="s">
        <v>158</v>
      </c>
      <c r="B79" s="1" t="s">
        <v>159</v>
      </c>
      <c r="C79" s="3">
        <v>198182803512</v>
      </c>
      <c r="D79" s="3">
        <v>50817317903</v>
      </c>
      <c r="E79" s="3">
        <v>249000121415</v>
      </c>
      <c r="G79" s="4">
        <f>Table3[[#This Row],[Beginning Balance]]+Table3[[#This Row],[열1]]</f>
        <v>198182803512</v>
      </c>
      <c r="H79" s="7">
        <v>0</v>
      </c>
    </row>
    <row r="80" spans="1:8" x14ac:dyDescent="0.4">
      <c r="A80" s="1" t="s">
        <v>160</v>
      </c>
      <c r="B80" s="1" t="s">
        <v>161</v>
      </c>
      <c r="C80" s="3">
        <v>0</v>
      </c>
      <c r="D80" s="3">
        <v>0</v>
      </c>
      <c r="E80" s="3">
        <v>0</v>
      </c>
      <c r="G80" s="4">
        <f>Table3[[#This Row],[Beginning Balance]]+Table3[[#This Row],[열1]]</f>
        <v>0</v>
      </c>
      <c r="H80" s="6">
        <v>0</v>
      </c>
    </row>
    <row r="81" spans="1:8" x14ac:dyDescent="0.4">
      <c r="A81" s="1" t="s">
        <v>162</v>
      </c>
      <c r="B81" s="1" t="s">
        <v>163</v>
      </c>
      <c r="C81" s="3">
        <v>0</v>
      </c>
      <c r="D81" s="3">
        <v>0</v>
      </c>
      <c r="E81" s="3">
        <v>0</v>
      </c>
      <c r="G81" s="4">
        <f>Table3[[#This Row],[Beginning Balance]]+Table3[[#This Row],[열1]]</f>
        <v>0</v>
      </c>
      <c r="H81" s="7">
        <v>0</v>
      </c>
    </row>
    <row r="82" spans="1:8" x14ac:dyDescent="0.4">
      <c r="A82" s="1" t="s">
        <v>164</v>
      </c>
      <c r="B82" s="1" t="s">
        <v>165</v>
      </c>
      <c r="C82" s="3">
        <v>0</v>
      </c>
      <c r="D82" s="3">
        <v>0</v>
      </c>
      <c r="E82" s="3">
        <v>0</v>
      </c>
      <c r="G82" s="4">
        <f>Table3[[#This Row],[Beginning Balance]]+Table3[[#This Row],[열1]]</f>
        <v>0</v>
      </c>
      <c r="H82" s="6">
        <v>0</v>
      </c>
    </row>
    <row r="83" spans="1:8" x14ac:dyDescent="0.4">
      <c r="A83" s="1" t="s">
        <v>166</v>
      </c>
      <c r="B83" s="1" t="s">
        <v>167</v>
      </c>
      <c r="C83" s="3">
        <v>0</v>
      </c>
      <c r="D83" s="3">
        <v>0</v>
      </c>
      <c r="E83" s="3">
        <v>0</v>
      </c>
      <c r="G83" s="4">
        <f>Table3[[#This Row],[Beginning Balance]]+Table3[[#This Row],[열1]]</f>
        <v>0</v>
      </c>
      <c r="H83" s="7">
        <v>0</v>
      </c>
    </row>
    <row r="84" spans="1:8" x14ac:dyDescent="0.4">
      <c r="A84" s="1" t="s">
        <v>168</v>
      </c>
      <c r="B84" s="1" t="s">
        <v>169</v>
      </c>
      <c r="C84" s="3">
        <v>0</v>
      </c>
      <c r="D84" s="3">
        <v>2772604</v>
      </c>
      <c r="E84" s="3">
        <v>0</v>
      </c>
      <c r="G84" s="4">
        <f>Table3[[#This Row],[Beginning Balance]]+Table3[[#This Row],[열1]]</f>
        <v>0</v>
      </c>
      <c r="H84" s="6">
        <v>2772604</v>
      </c>
    </row>
    <row r="85" spans="1:8" x14ac:dyDescent="0.4">
      <c r="A85" s="1" t="s">
        <v>170</v>
      </c>
      <c r="B85" s="1" t="s">
        <v>171</v>
      </c>
      <c r="C85" s="3">
        <v>491214561</v>
      </c>
      <c r="D85" s="3">
        <v>0</v>
      </c>
      <c r="E85" s="3">
        <v>190000000</v>
      </c>
      <c r="G85" s="4">
        <f>Table3[[#This Row],[Beginning Balance]]+Table3[[#This Row],[열1]]</f>
        <v>491214561</v>
      </c>
      <c r="H85" s="7">
        <v>301214561</v>
      </c>
    </row>
    <row r="86" spans="1:8" x14ac:dyDescent="0.4">
      <c r="A86" s="1" t="s">
        <v>172</v>
      </c>
      <c r="B86" s="1" t="s">
        <v>173</v>
      </c>
      <c r="C86" s="3">
        <v>-34081</v>
      </c>
      <c r="D86" s="3">
        <v>200075</v>
      </c>
      <c r="E86" s="3">
        <v>94938</v>
      </c>
      <c r="G86" s="4">
        <f>Table3[[#This Row],[Beginning Balance]]+Table3[[#This Row],[열1]]</f>
        <v>-34081</v>
      </c>
      <c r="H86" s="6">
        <v>71056</v>
      </c>
    </row>
    <row r="87" spans="1:8" x14ac:dyDescent="0.4">
      <c r="A87" s="1" t="s">
        <v>174</v>
      </c>
      <c r="B87" s="1" t="s">
        <v>175</v>
      </c>
      <c r="C87" s="3">
        <v>0</v>
      </c>
      <c r="D87" s="3">
        <v>66666163</v>
      </c>
      <c r="E87" s="3">
        <v>66666163</v>
      </c>
      <c r="G87" s="4">
        <f>Table3[[#This Row],[Beginning Balance]]+Table3[[#This Row],[열1]]</f>
        <v>0</v>
      </c>
      <c r="H87" s="7">
        <v>0</v>
      </c>
    </row>
    <row r="88" spans="1:8" x14ac:dyDescent="0.4">
      <c r="A88" s="1" t="s">
        <v>176</v>
      </c>
      <c r="B88" s="1" t="s">
        <v>177</v>
      </c>
      <c r="C88" s="3">
        <v>1462483349</v>
      </c>
      <c r="D88" s="3">
        <v>42942960</v>
      </c>
      <c r="E88" s="3">
        <v>194213982</v>
      </c>
      <c r="G88" s="4">
        <f>Table3[[#This Row],[Beginning Balance]]+Table3[[#This Row],[열1]]</f>
        <v>1462483349</v>
      </c>
      <c r="H88" s="6">
        <v>1311212327</v>
      </c>
    </row>
    <row r="89" spans="1:8" x14ac:dyDescent="0.4">
      <c r="A89" s="1" t="s">
        <v>178</v>
      </c>
      <c r="B89" s="1" t="s">
        <v>179</v>
      </c>
      <c r="C89" s="3">
        <v>-986685398</v>
      </c>
      <c r="D89" s="3">
        <v>189596666</v>
      </c>
      <c r="E89" s="3">
        <v>122360085</v>
      </c>
      <c r="G89" s="4">
        <f>Table3[[#This Row],[Beginning Balance]]+Table3[[#This Row],[열1]]</f>
        <v>-986685398</v>
      </c>
      <c r="H89" s="7">
        <v>-919448817</v>
      </c>
    </row>
    <row r="90" spans="1:8" x14ac:dyDescent="0.4">
      <c r="A90" s="1" t="s">
        <v>180</v>
      </c>
      <c r="B90" s="1" t="s">
        <v>181</v>
      </c>
      <c r="C90" s="3">
        <v>570156115</v>
      </c>
      <c r="D90" s="3">
        <v>100725818</v>
      </c>
      <c r="E90" s="3">
        <v>107523497</v>
      </c>
      <c r="G90" s="4">
        <f>Table3[[#This Row],[Beginning Balance]]+Table3[[#This Row],[열1]]</f>
        <v>570156115</v>
      </c>
      <c r="H90" s="6">
        <v>563358436</v>
      </c>
    </row>
    <row r="91" spans="1:8" x14ac:dyDescent="0.4">
      <c r="A91" s="1" t="s">
        <v>182</v>
      </c>
      <c r="B91" s="1" t="s">
        <v>183</v>
      </c>
      <c r="C91" s="3">
        <v>-223507403</v>
      </c>
      <c r="D91" s="3">
        <v>83542758</v>
      </c>
      <c r="E91" s="3">
        <v>123000463</v>
      </c>
      <c r="G91" s="4">
        <f>Table3[[#This Row],[Beginning Balance]]+Table3[[#This Row],[열1]]</f>
        <v>-223507403</v>
      </c>
      <c r="H91" s="7">
        <v>-262965108</v>
      </c>
    </row>
    <row r="92" spans="1:8" x14ac:dyDescent="0.4">
      <c r="A92" s="1" t="s">
        <v>184</v>
      </c>
      <c r="B92" s="1" t="s">
        <v>185</v>
      </c>
      <c r="C92" s="3">
        <v>663745726</v>
      </c>
      <c r="D92" s="3">
        <v>62326726</v>
      </c>
      <c r="E92" s="3">
        <v>66666163</v>
      </c>
      <c r="G92" s="4">
        <f>Table3[[#This Row],[Beginning Balance]]+Table3[[#This Row],[열1]]</f>
        <v>663745726</v>
      </c>
      <c r="H92" s="6">
        <v>659406289</v>
      </c>
    </row>
    <row r="93" spans="1:8" x14ac:dyDescent="0.4">
      <c r="A93" s="1" t="s">
        <v>186</v>
      </c>
      <c r="B93" s="1" t="s">
        <v>187</v>
      </c>
      <c r="C93" s="3">
        <v>-357798588</v>
      </c>
      <c r="D93" s="3">
        <v>69135284</v>
      </c>
      <c r="E93" s="3">
        <v>249362993</v>
      </c>
      <c r="G93" s="4">
        <f>Table3[[#This Row],[Beginning Balance]]+Table3[[#This Row],[열1]]</f>
        <v>-357798588</v>
      </c>
      <c r="H93" s="7">
        <v>-538026297</v>
      </c>
    </row>
    <row r="94" spans="1:8" x14ac:dyDescent="0.4">
      <c r="A94" s="1" t="s">
        <v>188</v>
      </c>
      <c r="B94" s="1" t="s">
        <v>189</v>
      </c>
      <c r="C94" s="3">
        <v>33523796</v>
      </c>
      <c r="D94" s="3">
        <v>0</v>
      </c>
      <c r="E94" s="3">
        <v>33523796</v>
      </c>
      <c r="G94" s="4">
        <f>Table3[[#This Row],[Beginning Balance]]+Table3[[#This Row],[열1]]</f>
        <v>33523796</v>
      </c>
      <c r="H94" s="6">
        <v>0</v>
      </c>
    </row>
    <row r="95" spans="1:8" x14ac:dyDescent="0.4">
      <c r="A95" s="1" t="s">
        <v>190</v>
      </c>
      <c r="B95" s="1" t="s">
        <v>191</v>
      </c>
      <c r="C95" s="3">
        <v>-29170560</v>
      </c>
      <c r="D95" s="3">
        <v>31827608</v>
      </c>
      <c r="E95" s="3">
        <v>2657048</v>
      </c>
      <c r="G95" s="4">
        <f>Table3[[#This Row],[Beginning Balance]]+Table3[[#This Row],[열1]]</f>
        <v>-29170560</v>
      </c>
      <c r="H95" s="7">
        <v>0</v>
      </c>
    </row>
    <row r="96" spans="1:8" x14ac:dyDescent="0.4">
      <c r="A96" s="1" t="s">
        <v>192</v>
      </c>
      <c r="B96" s="1" t="s">
        <v>193</v>
      </c>
      <c r="C96" s="3">
        <v>1142877802</v>
      </c>
      <c r="D96" s="3">
        <v>0</v>
      </c>
      <c r="E96" s="3">
        <v>0</v>
      </c>
      <c r="G96" s="4">
        <f>Table3[[#This Row],[Beginning Balance]]+Table3[[#This Row],[열1]]</f>
        <v>1142877802</v>
      </c>
      <c r="H96" s="6">
        <v>1142877802</v>
      </c>
    </row>
    <row r="97" spans="1:8" x14ac:dyDescent="0.4">
      <c r="A97" s="1" t="s">
        <v>194</v>
      </c>
      <c r="B97" s="1" t="s">
        <v>195</v>
      </c>
      <c r="C97" s="3">
        <v>-590557340</v>
      </c>
      <c r="D97" s="3">
        <v>0</v>
      </c>
      <c r="E97" s="3">
        <v>138098232</v>
      </c>
      <c r="G97" s="4">
        <f>Table3[[#This Row],[Beginning Balance]]+Table3[[#This Row],[열1]]</f>
        <v>-590557340</v>
      </c>
      <c r="H97" s="7">
        <v>-728655572</v>
      </c>
    </row>
    <row r="98" spans="1:8" x14ac:dyDescent="0.4">
      <c r="A98" s="1" t="s">
        <v>196</v>
      </c>
      <c r="B98" s="1" t="s">
        <v>197</v>
      </c>
      <c r="C98" s="3">
        <v>-2833333</v>
      </c>
      <c r="D98" s="3">
        <v>0</v>
      </c>
      <c r="E98" s="3">
        <v>0</v>
      </c>
      <c r="G98" s="4">
        <f>Table3[[#This Row],[Beginning Balance]]+Table3[[#This Row],[열1]]</f>
        <v>-2833333</v>
      </c>
      <c r="H98" s="6">
        <v>-2833333</v>
      </c>
    </row>
    <row r="99" spans="1:8" x14ac:dyDescent="0.4">
      <c r="A99" s="1" t="s">
        <v>198</v>
      </c>
      <c r="B99" s="1" t="s">
        <v>199</v>
      </c>
      <c r="C99" s="3">
        <v>3450591020</v>
      </c>
      <c r="D99" s="3">
        <v>0</v>
      </c>
      <c r="E99" s="3">
        <v>0</v>
      </c>
      <c r="G99" s="4">
        <f>Table3[[#This Row],[Beginning Balance]]+Table3[[#This Row],[열1]]</f>
        <v>3450591020</v>
      </c>
      <c r="H99" s="7">
        <v>3450591020</v>
      </c>
    </row>
    <row r="100" spans="1:8" x14ac:dyDescent="0.4">
      <c r="A100" s="1" t="s">
        <v>200</v>
      </c>
      <c r="B100" s="1" t="s">
        <v>201</v>
      </c>
      <c r="C100" s="3">
        <v>-359600000</v>
      </c>
      <c r="D100" s="3">
        <v>0</v>
      </c>
      <c r="E100" s="3">
        <v>0</v>
      </c>
      <c r="G100" s="4">
        <f>Table3[[#This Row],[Beginning Balance]]+Table3[[#This Row],[열1]]</f>
        <v>-359600000</v>
      </c>
      <c r="H100" s="6">
        <v>-359600000</v>
      </c>
    </row>
    <row r="101" spans="1:8" x14ac:dyDescent="0.4">
      <c r="A101" s="1" t="s">
        <v>202</v>
      </c>
      <c r="B101" s="1" t="s">
        <v>203</v>
      </c>
      <c r="C101" s="3">
        <v>90800000</v>
      </c>
      <c r="D101" s="3">
        <v>18980015127</v>
      </c>
      <c r="E101" s="3">
        <v>0</v>
      </c>
      <c r="G101" s="4">
        <f>Table3[[#This Row],[Beginning Balance]]+Table3[[#This Row],[열1]]</f>
        <v>90800000</v>
      </c>
      <c r="H101" s="7">
        <v>19070815127</v>
      </c>
    </row>
    <row r="102" spans="1:8" x14ac:dyDescent="0.4">
      <c r="A102" s="1" t="s">
        <v>204</v>
      </c>
      <c r="B102" s="1" t="s">
        <v>205</v>
      </c>
      <c r="C102" s="3">
        <v>-59653330</v>
      </c>
      <c r="D102" s="3">
        <v>0</v>
      </c>
      <c r="E102" s="3">
        <v>826585014</v>
      </c>
      <c r="G102" s="4">
        <f>Table3[[#This Row],[Beginning Balance]]+Table3[[#This Row],[열1]]</f>
        <v>-59653330</v>
      </c>
      <c r="H102" s="6">
        <v>-886238344</v>
      </c>
    </row>
    <row r="103" spans="1:8" x14ac:dyDescent="0.4">
      <c r="A103" s="1" t="s">
        <v>206</v>
      </c>
      <c r="B103" s="1" t="s">
        <v>207</v>
      </c>
      <c r="C103" s="3">
        <v>0</v>
      </c>
      <c r="D103" s="3">
        <v>0</v>
      </c>
      <c r="E103" s="3">
        <v>0</v>
      </c>
      <c r="G103" s="4">
        <f>Table3[[#This Row],[Beginning Balance]]+Table3[[#This Row],[열1]]</f>
        <v>0</v>
      </c>
      <c r="H103" s="7">
        <v>0</v>
      </c>
    </row>
    <row r="104" spans="1:8" x14ac:dyDescent="0.4">
      <c r="A104" s="1" t="s">
        <v>208</v>
      </c>
      <c r="B104" s="1" t="s">
        <v>209</v>
      </c>
      <c r="C104" s="3">
        <v>0</v>
      </c>
      <c r="D104" s="3">
        <v>0</v>
      </c>
      <c r="E104" s="3">
        <v>0</v>
      </c>
      <c r="G104" s="4">
        <f>Table3[[#This Row],[Beginning Balance]]+Table3[[#This Row],[열1]]</f>
        <v>0</v>
      </c>
      <c r="H104" s="6">
        <v>0</v>
      </c>
    </row>
    <row r="105" spans="1:8" x14ac:dyDescent="0.4">
      <c r="A105" s="1" t="s">
        <v>210</v>
      </c>
      <c r="B105" s="1" t="s">
        <v>211</v>
      </c>
      <c r="C105" s="3">
        <v>0</v>
      </c>
      <c r="D105" s="3">
        <v>0</v>
      </c>
      <c r="E105" s="3">
        <v>0</v>
      </c>
      <c r="G105" s="4">
        <f>Table3[[#This Row],[Beginning Balance]]+Table3[[#This Row],[열1]]</f>
        <v>0</v>
      </c>
      <c r="H105" s="7">
        <v>0</v>
      </c>
    </row>
    <row r="106" spans="1:8" x14ac:dyDescent="0.4">
      <c r="A106" s="1" t="s">
        <v>212</v>
      </c>
      <c r="B106" s="1" t="s">
        <v>213</v>
      </c>
      <c r="C106" s="3">
        <v>199392006080</v>
      </c>
      <c r="D106" s="3">
        <v>37673937460</v>
      </c>
      <c r="E106" s="3">
        <v>73272050680</v>
      </c>
      <c r="G106" s="4">
        <f>Table3[[#This Row],[Beginning Balance]]+Table3[[#This Row],[열1]]</f>
        <v>199392006080</v>
      </c>
      <c r="H106" s="6">
        <v>163793892860</v>
      </c>
    </row>
    <row r="107" spans="1:8" x14ac:dyDescent="0.4">
      <c r="A107" s="1" t="s">
        <v>214</v>
      </c>
      <c r="B107" s="1" t="s">
        <v>215</v>
      </c>
      <c r="C107" s="3">
        <v>0</v>
      </c>
      <c r="D107" s="3">
        <v>0</v>
      </c>
      <c r="E107" s="3">
        <v>0</v>
      </c>
      <c r="G107" s="4">
        <f>Table3[[#This Row],[Beginning Balance]]+Table3[[#This Row],[열1]]</f>
        <v>0</v>
      </c>
      <c r="H107" s="7">
        <v>0</v>
      </c>
    </row>
    <row r="108" spans="1:8" x14ac:dyDescent="0.4">
      <c r="A108" s="1" t="s">
        <v>216</v>
      </c>
      <c r="B108" s="1" t="s">
        <v>217</v>
      </c>
      <c r="C108" s="3">
        <v>0</v>
      </c>
      <c r="D108" s="3">
        <v>0</v>
      </c>
      <c r="E108" s="3">
        <v>0</v>
      </c>
      <c r="G108" s="4">
        <f>Table3[[#This Row],[Beginning Balance]]+Table3[[#This Row],[열1]]</f>
        <v>0</v>
      </c>
      <c r="H108" s="6">
        <v>0</v>
      </c>
    </row>
    <row r="109" spans="1:8" x14ac:dyDescent="0.4">
      <c r="A109" s="1" t="s">
        <v>218</v>
      </c>
      <c r="B109" s="1" t="s">
        <v>219</v>
      </c>
      <c r="C109" s="3">
        <v>0</v>
      </c>
      <c r="D109" s="3">
        <v>0</v>
      </c>
      <c r="E109" s="3">
        <v>0</v>
      </c>
      <c r="G109" s="4">
        <f>Table3[[#This Row],[Beginning Balance]]+Table3[[#This Row],[열1]]</f>
        <v>0</v>
      </c>
      <c r="H109" s="7">
        <v>0</v>
      </c>
    </row>
    <row r="110" spans="1:8" x14ac:dyDescent="0.4">
      <c r="A110" s="1" t="s">
        <v>220</v>
      </c>
      <c r="B110" s="1" t="s">
        <v>221</v>
      </c>
      <c r="C110" s="3">
        <v>0</v>
      </c>
      <c r="D110" s="3">
        <v>0</v>
      </c>
      <c r="E110" s="3">
        <v>0</v>
      </c>
      <c r="G110" s="4">
        <f>Table3[[#This Row],[Beginning Balance]]+Table3[[#This Row],[열1]]</f>
        <v>0</v>
      </c>
      <c r="H110" s="6">
        <v>0</v>
      </c>
    </row>
    <row r="111" spans="1:8" x14ac:dyDescent="0.4">
      <c r="A111" s="1" t="s">
        <v>222</v>
      </c>
      <c r="B111" s="1" t="s">
        <v>223</v>
      </c>
      <c r="C111" s="3">
        <v>0</v>
      </c>
      <c r="D111" s="3">
        <v>0</v>
      </c>
      <c r="E111" s="3">
        <v>0</v>
      </c>
      <c r="G111" s="4">
        <f>Table3[[#This Row],[Beginning Balance]]+Table3[[#This Row],[열1]]</f>
        <v>0</v>
      </c>
      <c r="H111" s="7">
        <v>0</v>
      </c>
    </row>
    <row r="112" spans="1:8" x14ac:dyDescent="0.4">
      <c r="A112" s="1" t="s">
        <v>224</v>
      </c>
      <c r="B112" s="1" t="s">
        <v>225</v>
      </c>
      <c r="C112" s="3">
        <v>0</v>
      </c>
      <c r="D112" s="3">
        <v>0</v>
      </c>
      <c r="E112" s="3">
        <v>0</v>
      </c>
      <c r="G112" s="4">
        <f>Table3[[#This Row],[Beginning Balance]]+Table3[[#This Row],[열1]]</f>
        <v>0</v>
      </c>
      <c r="H112" s="6">
        <v>0</v>
      </c>
    </row>
    <row r="113" spans="1:8" x14ac:dyDescent="0.4">
      <c r="A113" s="1" t="s">
        <v>226</v>
      </c>
      <c r="B113" s="1" t="s">
        <v>227</v>
      </c>
      <c r="C113" s="3">
        <v>-464485471</v>
      </c>
      <c r="D113" s="3">
        <v>417890089</v>
      </c>
      <c r="E113" s="3">
        <v>201077159</v>
      </c>
      <c r="G113" s="4">
        <f>Table3[[#This Row],[Beginning Balance]]+Table3[[#This Row],[열1]]</f>
        <v>-464485471</v>
      </c>
      <c r="H113" s="7">
        <v>-247672541</v>
      </c>
    </row>
    <row r="114" spans="1:8" x14ac:dyDescent="0.4">
      <c r="A114" s="1" t="s">
        <v>228</v>
      </c>
      <c r="B114" s="1" t="s">
        <v>229</v>
      </c>
      <c r="C114" s="3">
        <v>-599279607</v>
      </c>
      <c r="D114" s="3">
        <v>857469848</v>
      </c>
      <c r="E114" s="3">
        <v>626637475</v>
      </c>
      <c r="G114" s="4">
        <f>Table3[[#This Row],[Beginning Balance]]+Table3[[#This Row],[열1]]</f>
        <v>-599279607</v>
      </c>
      <c r="H114" s="6">
        <v>-368447234</v>
      </c>
    </row>
    <row r="115" spans="1:8" x14ac:dyDescent="0.4">
      <c r="A115" s="1" t="s">
        <v>230</v>
      </c>
      <c r="B115" s="1" t="s">
        <v>231</v>
      </c>
      <c r="C115" s="3">
        <v>0</v>
      </c>
      <c r="D115" s="3">
        <v>0</v>
      </c>
      <c r="E115" s="3">
        <v>0</v>
      </c>
      <c r="G115" s="4">
        <f>Table3[[#This Row],[Beginning Balance]]+Table3[[#This Row],[열1]]</f>
        <v>0</v>
      </c>
      <c r="H115" s="7">
        <v>0</v>
      </c>
    </row>
    <row r="116" spans="1:8" x14ac:dyDescent="0.4">
      <c r="A116" s="1" t="s">
        <v>232</v>
      </c>
      <c r="B116" s="1" t="s">
        <v>233</v>
      </c>
      <c r="C116" s="3">
        <v>-955565217796</v>
      </c>
      <c r="D116" s="3">
        <v>2097428405660</v>
      </c>
      <c r="E116" s="3">
        <v>2080165931805</v>
      </c>
      <c r="G116" s="4">
        <f>Table3[[#This Row],[Beginning Balance]]+Table3[[#This Row],[열1]]</f>
        <v>-955565217796</v>
      </c>
      <c r="H116" s="6">
        <v>-938302743941</v>
      </c>
    </row>
    <row r="117" spans="1:8" x14ac:dyDescent="0.4">
      <c r="A117" s="1" t="s">
        <v>234</v>
      </c>
      <c r="B117" s="1" t="s">
        <v>235</v>
      </c>
      <c r="C117" s="3">
        <v>1678912</v>
      </c>
      <c r="D117" s="3">
        <v>10111627</v>
      </c>
      <c r="E117" s="3">
        <v>21673223</v>
      </c>
      <c r="G117" s="4">
        <f>Table3[[#This Row],[Beginning Balance]]+Table3[[#This Row],[열1]]</f>
        <v>1678912</v>
      </c>
      <c r="H117" s="7">
        <v>-9882684</v>
      </c>
    </row>
    <row r="118" spans="1:8" x14ac:dyDescent="0.4">
      <c r="A118" s="1" t="s">
        <v>236</v>
      </c>
      <c r="B118" s="1" t="s">
        <v>237</v>
      </c>
      <c r="C118" s="3">
        <v>-222328471220</v>
      </c>
      <c r="D118" s="3">
        <v>578159679052</v>
      </c>
      <c r="E118" s="3">
        <v>465268519287</v>
      </c>
      <c r="G118" s="4">
        <f>Table3[[#This Row],[Beginning Balance]]+Table3[[#This Row],[열1]]</f>
        <v>-222328471220</v>
      </c>
      <c r="H118" s="6">
        <v>-109437311455</v>
      </c>
    </row>
    <row r="119" spans="1:8" x14ac:dyDescent="0.4">
      <c r="A119" s="1" t="s">
        <v>238</v>
      </c>
      <c r="B119" s="1" t="s">
        <v>239</v>
      </c>
      <c r="C119" s="3">
        <v>-63674878</v>
      </c>
      <c r="D119" s="3">
        <v>22027019387</v>
      </c>
      <c r="E119" s="3">
        <v>34459241858</v>
      </c>
      <c r="G119" s="4">
        <f>Table3[[#This Row],[Beginning Balance]]+Table3[[#This Row],[열1]]</f>
        <v>-63674878</v>
      </c>
      <c r="H119" s="7">
        <v>-12495897349</v>
      </c>
    </row>
    <row r="120" spans="1:8" x14ac:dyDescent="0.4">
      <c r="A120" s="1" t="s">
        <v>240</v>
      </c>
      <c r="B120" s="1" t="s">
        <v>241</v>
      </c>
      <c r="C120" s="3">
        <v>126403464</v>
      </c>
      <c r="D120" s="3">
        <v>832478</v>
      </c>
      <c r="E120" s="3">
        <v>1369871309</v>
      </c>
      <c r="G120" s="4">
        <f>Table3[[#This Row],[Beginning Balance]]+Table3[[#This Row],[열1]]</f>
        <v>126403464</v>
      </c>
      <c r="H120" s="6">
        <v>-1242635367</v>
      </c>
    </row>
    <row r="121" spans="1:8" x14ac:dyDescent="0.4">
      <c r="A121" s="1" t="s">
        <v>242</v>
      </c>
      <c r="B121" s="1" t="s">
        <v>243</v>
      </c>
      <c r="C121" s="3">
        <v>-90436878561</v>
      </c>
      <c r="D121" s="3">
        <v>165450953543</v>
      </c>
      <c r="E121" s="3">
        <v>115689311728</v>
      </c>
      <c r="G121" s="4">
        <f>Table3[[#This Row],[Beginning Balance]]+Table3[[#This Row],[열1]]</f>
        <v>-90436878561</v>
      </c>
      <c r="H121" s="7">
        <v>-40675236746</v>
      </c>
    </row>
    <row r="122" spans="1:8" x14ac:dyDescent="0.4">
      <c r="A122" s="1" t="s">
        <v>244</v>
      </c>
      <c r="B122" s="1" t="s">
        <v>245</v>
      </c>
      <c r="C122" s="3">
        <v>0</v>
      </c>
      <c r="D122" s="3">
        <v>0</v>
      </c>
      <c r="E122" s="3">
        <v>0</v>
      </c>
      <c r="G122" s="4">
        <f>Table3[[#This Row],[Beginning Balance]]+Table3[[#This Row],[열1]]</f>
        <v>0</v>
      </c>
      <c r="H122" s="6">
        <v>0</v>
      </c>
    </row>
    <row r="123" spans="1:8" x14ac:dyDescent="0.4">
      <c r="A123" s="1" t="s">
        <v>246</v>
      </c>
      <c r="B123" s="1" t="s">
        <v>247</v>
      </c>
      <c r="C123" s="3">
        <v>-6597626835</v>
      </c>
      <c r="D123" s="3">
        <v>2185444735</v>
      </c>
      <c r="E123" s="3">
        <v>0</v>
      </c>
      <c r="G123" s="4">
        <f>Table3[[#This Row],[Beginning Balance]]+Table3[[#This Row],[열1]]</f>
        <v>-6597626835</v>
      </c>
      <c r="H123" s="7">
        <v>-4412182100</v>
      </c>
    </row>
    <row r="124" spans="1:8" x14ac:dyDescent="0.4">
      <c r="A124" s="1" t="s">
        <v>248</v>
      </c>
      <c r="B124" s="1" t="s">
        <v>249</v>
      </c>
      <c r="C124" s="3">
        <v>485406035</v>
      </c>
      <c r="D124" s="3">
        <v>1494720815</v>
      </c>
      <c r="E124" s="3">
        <v>2003025450</v>
      </c>
      <c r="G124" s="4">
        <f>Table3[[#This Row],[Beginning Balance]]+Table3[[#This Row],[열1]]</f>
        <v>485406035</v>
      </c>
      <c r="H124" s="6">
        <v>-22898600</v>
      </c>
    </row>
    <row r="125" spans="1:8" x14ac:dyDescent="0.4">
      <c r="A125" s="1" t="s">
        <v>250</v>
      </c>
      <c r="B125" s="1" t="s">
        <v>251</v>
      </c>
      <c r="C125" s="3">
        <v>-3562579</v>
      </c>
      <c r="D125" s="3">
        <v>3562579</v>
      </c>
      <c r="E125" s="3">
        <v>0</v>
      </c>
      <c r="G125" s="4">
        <f>Table3[[#This Row],[Beginning Balance]]+Table3[[#This Row],[열1]]</f>
        <v>-3562579</v>
      </c>
      <c r="H125" s="7">
        <v>0</v>
      </c>
    </row>
    <row r="126" spans="1:8" x14ac:dyDescent="0.4">
      <c r="A126" s="1" t="s">
        <v>252</v>
      </c>
      <c r="B126" s="1" t="s">
        <v>253</v>
      </c>
      <c r="C126" s="3">
        <v>3562579</v>
      </c>
      <c r="D126" s="3">
        <v>0</v>
      </c>
      <c r="E126" s="3">
        <v>3562579</v>
      </c>
      <c r="G126" s="4">
        <f>Table3[[#This Row],[Beginning Balance]]+Table3[[#This Row],[열1]]</f>
        <v>3562579</v>
      </c>
      <c r="H126" s="6">
        <v>0</v>
      </c>
    </row>
    <row r="127" spans="1:8" x14ac:dyDescent="0.4">
      <c r="A127" s="1" t="s">
        <v>254</v>
      </c>
      <c r="B127" s="1" t="s">
        <v>255</v>
      </c>
      <c r="C127" s="3">
        <v>0</v>
      </c>
      <c r="D127" s="3">
        <v>160651714275</v>
      </c>
      <c r="E127" s="3">
        <v>160651714275</v>
      </c>
      <c r="G127" s="4">
        <f>Table3[[#This Row],[Beginning Balance]]+Table3[[#This Row],[열1]]</f>
        <v>0</v>
      </c>
      <c r="H127" s="7">
        <v>0</v>
      </c>
    </row>
    <row r="128" spans="1:8" x14ac:dyDescent="0.4">
      <c r="A128" s="1" t="s">
        <v>256</v>
      </c>
      <c r="B128" s="1" t="s">
        <v>257</v>
      </c>
      <c r="C128" s="3">
        <v>0</v>
      </c>
      <c r="D128" s="3">
        <v>0</v>
      </c>
      <c r="E128" s="3">
        <v>0</v>
      </c>
      <c r="G128" s="4">
        <f>Table3[[#This Row],[Beginning Balance]]+Table3[[#This Row],[열1]]</f>
        <v>0</v>
      </c>
      <c r="H128" s="6">
        <v>0</v>
      </c>
    </row>
    <row r="129" spans="1:8" x14ac:dyDescent="0.4">
      <c r="A129" s="1" t="s">
        <v>258</v>
      </c>
      <c r="B129" s="1" t="s">
        <v>259</v>
      </c>
      <c r="C129" s="3">
        <v>0</v>
      </c>
      <c r="D129" s="3">
        <v>0</v>
      </c>
      <c r="E129" s="3">
        <v>0</v>
      </c>
      <c r="G129" s="4">
        <f>Table3[[#This Row],[Beginning Balance]]+Table3[[#This Row],[열1]]</f>
        <v>0</v>
      </c>
      <c r="H129" s="7">
        <v>0</v>
      </c>
    </row>
    <row r="130" spans="1:8" x14ac:dyDescent="0.4">
      <c r="A130" s="1" t="s">
        <v>260</v>
      </c>
      <c r="B130" s="1" t="s">
        <v>261</v>
      </c>
      <c r="C130" s="3">
        <v>0</v>
      </c>
      <c r="D130" s="3">
        <v>0</v>
      </c>
      <c r="E130" s="3">
        <v>0</v>
      </c>
      <c r="G130" s="4">
        <f>Table3[[#This Row],[Beginning Balance]]+Table3[[#This Row],[열1]]</f>
        <v>0</v>
      </c>
      <c r="H130" s="6">
        <v>0</v>
      </c>
    </row>
    <row r="131" spans="1:8" x14ac:dyDescent="0.4">
      <c r="A131" s="1" t="s">
        <v>262</v>
      </c>
      <c r="B131" s="1" t="s">
        <v>263</v>
      </c>
      <c r="C131" s="3">
        <v>0</v>
      </c>
      <c r="D131" s="3">
        <v>0</v>
      </c>
      <c r="E131" s="3">
        <v>0</v>
      </c>
      <c r="G131" s="4">
        <f>Table3[[#This Row],[Beginning Balance]]+Table3[[#This Row],[열1]]</f>
        <v>0</v>
      </c>
      <c r="H131" s="7">
        <v>0</v>
      </c>
    </row>
    <row r="132" spans="1:8" x14ac:dyDescent="0.4">
      <c r="A132" s="1" t="s">
        <v>264</v>
      </c>
      <c r="B132" s="1" t="s">
        <v>265</v>
      </c>
      <c r="C132" s="3">
        <v>-1265705290</v>
      </c>
      <c r="D132" s="3">
        <v>0</v>
      </c>
      <c r="E132" s="3">
        <v>8724699967</v>
      </c>
      <c r="G132" s="4">
        <f>Table3[[#This Row],[Beginning Balance]]+Table3[[#This Row],[열1]]</f>
        <v>-1265705290</v>
      </c>
      <c r="H132" s="6">
        <v>-9990405257</v>
      </c>
    </row>
    <row r="133" spans="1:8" x14ac:dyDescent="0.4">
      <c r="A133" s="1" t="s">
        <v>266</v>
      </c>
      <c r="B133" s="1" t="s">
        <v>267</v>
      </c>
      <c r="C133" s="3">
        <v>-16382533579</v>
      </c>
      <c r="D133" s="3">
        <v>17457059538</v>
      </c>
      <c r="E133" s="3">
        <v>12741009962</v>
      </c>
      <c r="G133" s="4">
        <f>Table3[[#This Row],[Beginning Balance]]+Table3[[#This Row],[열1]]</f>
        <v>-16382533579</v>
      </c>
      <c r="H133" s="7">
        <v>-11666484003</v>
      </c>
    </row>
    <row r="134" spans="1:8" x14ac:dyDescent="0.4">
      <c r="A134" s="1" t="s">
        <v>268</v>
      </c>
      <c r="B134" s="1" t="s">
        <v>269</v>
      </c>
      <c r="C134" s="3">
        <v>-18742657844</v>
      </c>
      <c r="D134" s="3">
        <v>15677577066</v>
      </c>
      <c r="E134" s="3">
        <v>12855531972</v>
      </c>
      <c r="G134" s="4">
        <f>Table3[[#This Row],[Beginning Balance]]+Table3[[#This Row],[열1]]</f>
        <v>-18742657844</v>
      </c>
      <c r="H134" s="6">
        <v>-15920612750</v>
      </c>
    </row>
    <row r="135" spans="1:8" x14ac:dyDescent="0.4">
      <c r="A135" s="1" t="s">
        <v>270</v>
      </c>
      <c r="B135" s="1" t="s">
        <v>271</v>
      </c>
      <c r="C135" s="3">
        <v>-2043205</v>
      </c>
      <c r="D135" s="3">
        <v>125453364</v>
      </c>
      <c r="E135" s="3">
        <v>123039089</v>
      </c>
      <c r="G135" s="4">
        <f>Table3[[#This Row],[Beginning Balance]]+Table3[[#This Row],[열1]]</f>
        <v>-2043205</v>
      </c>
      <c r="H135" s="7">
        <v>371070</v>
      </c>
    </row>
    <row r="136" spans="1:8" x14ac:dyDescent="0.4">
      <c r="A136" s="1" t="s">
        <v>272</v>
      </c>
      <c r="B136" s="1" t="s">
        <v>273</v>
      </c>
      <c r="C136" s="3">
        <v>2255840</v>
      </c>
      <c r="D136" s="3">
        <v>413237858</v>
      </c>
      <c r="E136" s="3">
        <v>412764808</v>
      </c>
      <c r="G136" s="4">
        <f>Table3[[#This Row],[Beginning Balance]]+Table3[[#This Row],[열1]]</f>
        <v>2255840</v>
      </c>
      <c r="H136" s="6">
        <v>2728890</v>
      </c>
    </row>
    <row r="137" spans="1:8" x14ac:dyDescent="0.4">
      <c r="A137" s="1" t="s">
        <v>274</v>
      </c>
      <c r="B137" s="1" t="s">
        <v>275</v>
      </c>
      <c r="C137" s="3">
        <v>-219932964</v>
      </c>
      <c r="D137" s="3">
        <v>163269740</v>
      </c>
      <c r="E137" s="3">
        <v>41125340</v>
      </c>
      <c r="G137" s="4">
        <f>Table3[[#This Row],[Beginning Balance]]+Table3[[#This Row],[열1]]</f>
        <v>-219932964</v>
      </c>
      <c r="H137" s="7">
        <v>-97788564</v>
      </c>
    </row>
    <row r="138" spans="1:8" x14ac:dyDescent="0.4">
      <c r="A138" s="1" t="s">
        <v>276</v>
      </c>
      <c r="B138" s="1" t="s">
        <v>277</v>
      </c>
      <c r="C138" s="3">
        <v>-2539887433</v>
      </c>
      <c r="D138" s="3">
        <v>13153670456</v>
      </c>
      <c r="E138" s="3">
        <v>10791610466</v>
      </c>
      <c r="G138" s="4">
        <f>Table3[[#This Row],[Beginning Balance]]+Table3[[#This Row],[열1]]</f>
        <v>-2539887433</v>
      </c>
      <c r="H138" s="6">
        <v>-177827443</v>
      </c>
    </row>
    <row r="139" spans="1:8" x14ac:dyDescent="0.4">
      <c r="A139" s="1" t="s">
        <v>278</v>
      </c>
      <c r="B139" s="1" t="s">
        <v>279</v>
      </c>
      <c r="C139" s="3">
        <v>-256391134</v>
      </c>
      <c r="D139" s="3">
        <v>1315417386</v>
      </c>
      <c r="E139" s="3">
        <v>1079227876</v>
      </c>
      <c r="G139" s="4">
        <f>Table3[[#This Row],[Beginning Balance]]+Table3[[#This Row],[열1]]</f>
        <v>-256391134</v>
      </c>
      <c r="H139" s="7">
        <v>-20201624</v>
      </c>
    </row>
    <row r="140" spans="1:8" x14ac:dyDescent="0.4">
      <c r="A140" s="1" t="s">
        <v>280</v>
      </c>
      <c r="B140" s="1" t="s">
        <v>281</v>
      </c>
      <c r="C140" s="3">
        <v>-198372939</v>
      </c>
      <c r="D140" s="3">
        <v>1183754039</v>
      </c>
      <c r="E140" s="3">
        <v>1135713859</v>
      </c>
      <c r="G140" s="4">
        <f>Table3[[#This Row],[Beginning Balance]]+Table3[[#This Row],[열1]]</f>
        <v>-198372939</v>
      </c>
      <c r="H140" s="6">
        <v>-150332759</v>
      </c>
    </row>
    <row r="141" spans="1:8" x14ac:dyDescent="0.4">
      <c r="A141" s="1" t="s">
        <v>282</v>
      </c>
      <c r="B141" s="1" t="s">
        <v>283</v>
      </c>
      <c r="C141" s="3">
        <v>0</v>
      </c>
      <c r="D141" s="3">
        <v>527629079</v>
      </c>
      <c r="E141" s="3">
        <v>527629079</v>
      </c>
      <c r="G141" s="4">
        <f>Table3[[#This Row],[Beginning Balance]]+Table3[[#This Row],[열1]]</f>
        <v>0</v>
      </c>
      <c r="H141" s="7">
        <v>0</v>
      </c>
    </row>
    <row r="142" spans="1:8" x14ac:dyDescent="0.4">
      <c r="A142" s="1" t="s">
        <v>284</v>
      </c>
      <c r="B142" s="1" t="s">
        <v>285</v>
      </c>
      <c r="C142" s="3">
        <v>-19334537743</v>
      </c>
      <c r="D142" s="3">
        <v>13023685056</v>
      </c>
      <c r="E142" s="3">
        <v>12499739491</v>
      </c>
      <c r="G142" s="4">
        <f>Table3[[#This Row],[Beginning Balance]]+Table3[[#This Row],[열1]]</f>
        <v>-19334537743</v>
      </c>
      <c r="H142" s="6">
        <v>-18810592178</v>
      </c>
    </row>
    <row r="143" spans="1:8" x14ac:dyDescent="0.4">
      <c r="A143" s="1" t="s">
        <v>286</v>
      </c>
      <c r="B143" s="1" t="s">
        <v>287</v>
      </c>
      <c r="C143" s="3">
        <v>-153632948084</v>
      </c>
      <c r="D143" s="3">
        <v>164424974356</v>
      </c>
      <c r="E143" s="3">
        <v>70182443905</v>
      </c>
      <c r="G143" s="4">
        <f>Table3[[#This Row],[Beginning Balance]]+Table3[[#This Row],[열1]]</f>
        <v>-153632948084</v>
      </c>
      <c r="H143" s="7">
        <v>-59390417633</v>
      </c>
    </row>
    <row r="144" spans="1:8" x14ac:dyDescent="0.4">
      <c r="A144" s="1" t="s">
        <v>288</v>
      </c>
      <c r="B144" s="1" t="s">
        <v>289</v>
      </c>
      <c r="C144" s="3">
        <v>0</v>
      </c>
      <c r="D144" s="3">
        <v>0</v>
      </c>
      <c r="E144" s="3">
        <v>0</v>
      </c>
      <c r="G144" s="4">
        <f>Table3[[#This Row],[Beginning Balance]]+Table3[[#This Row],[열1]]</f>
        <v>0</v>
      </c>
      <c r="H144" s="6">
        <v>0</v>
      </c>
    </row>
    <row r="145" spans="1:8" x14ac:dyDescent="0.4">
      <c r="A145" s="1" t="s">
        <v>290</v>
      </c>
      <c r="B145" s="1" t="s">
        <v>291</v>
      </c>
      <c r="C145" s="3">
        <v>0</v>
      </c>
      <c r="D145" s="3">
        <v>0</v>
      </c>
      <c r="E145" s="3">
        <v>0</v>
      </c>
      <c r="G145" s="4">
        <f>Table3[[#This Row],[Beginning Balance]]+Table3[[#This Row],[열1]]</f>
        <v>0</v>
      </c>
      <c r="H145" s="7">
        <v>0</v>
      </c>
    </row>
    <row r="146" spans="1:8" x14ac:dyDescent="0.4">
      <c r="A146" s="1" t="s">
        <v>292</v>
      </c>
      <c r="B146" s="1" t="s">
        <v>293</v>
      </c>
      <c r="C146" s="3">
        <v>0</v>
      </c>
      <c r="D146" s="3">
        <v>0</v>
      </c>
      <c r="E146" s="3">
        <v>0</v>
      </c>
      <c r="G146" s="4">
        <f>Table3[[#This Row],[Beginning Balance]]+Table3[[#This Row],[열1]]</f>
        <v>0</v>
      </c>
      <c r="H146" s="6">
        <v>0</v>
      </c>
    </row>
    <row r="147" spans="1:8" x14ac:dyDescent="0.4">
      <c r="A147" s="1" t="s">
        <v>294</v>
      </c>
      <c r="B147" s="1" t="s">
        <v>295</v>
      </c>
      <c r="C147" s="3">
        <v>-213805126</v>
      </c>
      <c r="D147" s="3">
        <v>129042179</v>
      </c>
      <c r="E147" s="3">
        <v>108268533</v>
      </c>
      <c r="G147" s="4">
        <f>Table3[[#This Row],[Beginning Balance]]+Table3[[#This Row],[열1]]</f>
        <v>-213805126</v>
      </c>
      <c r="H147" s="7">
        <v>-193031480</v>
      </c>
    </row>
    <row r="148" spans="1:8" x14ac:dyDescent="0.4">
      <c r="A148" s="1" t="s">
        <v>296</v>
      </c>
      <c r="B148" s="1" t="s">
        <v>297</v>
      </c>
      <c r="C148" s="3">
        <v>0</v>
      </c>
      <c r="D148" s="3">
        <v>0</v>
      </c>
      <c r="E148" s="3">
        <v>0</v>
      </c>
      <c r="G148" s="4">
        <f>Table3[[#This Row],[Beginning Balance]]+Table3[[#This Row],[열1]]</f>
        <v>0</v>
      </c>
      <c r="H148" s="6">
        <v>0</v>
      </c>
    </row>
    <row r="149" spans="1:8" x14ac:dyDescent="0.4">
      <c r="A149" s="1" t="s">
        <v>298</v>
      </c>
      <c r="B149" s="1" t="s">
        <v>299</v>
      </c>
      <c r="C149" s="3">
        <v>0</v>
      </c>
      <c r="D149" s="3">
        <v>0</v>
      </c>
      <c r="E149" s="3">
        <v>0</v>
      </c>
      <c r="G149" s="4">
        <f>Table3[[#This Row],[Beginning Balance]]+Table3[[#This Row],[열1]]</f>
        <v>0</v>
      </c>
      <c r="H149" s="7">
        <v>0</v>
      </c>
    </row>
    <row r="150" spans="1:8" x14ac:dyDescent="0.4">
      <c r="A150" s="1" t="s">
        <v>300</v>
      </c>
      <c r="B150" s="1" t="s">
        <v>301</v>
      </c>
      <c r="C150" s="3">
        <v>0</v>
      </c>
      <c r="D150" s="3">
        <v>0</v>
      </c>
      <c r="E150" s="3">
        <v>0</v>
      </c>
      <c r="G150" s="4">
        <f>Table3[[#This Row],[Beginning Balance]]+Table3[[#This Row],[열1]]</f>
        <v>0</v>
      </c>
      <c r="H150" s="6">
        <v>0</v>
      </c>
    </row>
    <row r="151" spans="1:8" x14ac:dyDescent="0.4">
      <c r="A151" s="1" t="s">
        <v>302</v>
      </c>
      <c r="B151" s="1" t="s">
        <v>303</v>
      </c>
      <c r="C151" s="3">
        <v>0</v>
      </c>
      <c r="D151" s="3">
        <v>0</v>
      </c>
      <c r="E151" s="3">
        <v>0</v>
      </c>
      <c r="G151" s="4">
        <f>Table3[[#This Row],[Beginning Balance]]+Table3[[#This Row],[열1]]</f>
        <v>0</v>
      </c>
      <c r="H151" s="7">
        <v>0</v>
      </c>
    </row>
    <row r="152" spans="1:8" x14ac:dyDescent="0.4">
      <c r="A152" s="1" t="s">
        <v>304</v>
      </c>
      <c r="B152" s="1" t="s">
        <v>305</v>
      </c>
      <c r="C152" s="3">
        <v>0</v>
      </c>
      <c r="D152" s="3">
        <v>0</v>
      </c>
      <c r="E152" s="3">
        <v>0</v>
      </c>
      <c r="G152" s="4">
        <f>Table3[[#This Row],[Beginning Balance]]+Table3[[#This Row],[열1]]</f>
        <v>0</v>
      </c>
      <c r="H152" s="6">
        <v>0</v>
      </c>
    </row>
    <row r="153" spans="1:8" x14ac:dyDescent="0.4">
      <c r="A153" s="1" t="s">
        <v>306</v>
      </c>
      <c r="B153" s="1" t="s">
        <v>307</v>
      </c>
      <c r="C153" s="3">
        <v>0</v>
      </c>
      <c r="D153" s="3">
        <v>0</v>
      </c>
      <c r="E153" s="3">
        <v>0</v>
      </c>
      <c r="G153" s="4">
        <f>Table3[[#This Row],[Beginning Balance]]+Table3[[#This Row],[열1]]</f>
        <v>0</v>
      </c>
      <c r="H153" s="7">
        <v>0</v>
      </c>
    </row>
    <row r="154" spans="1:8" x14ac:dyDescent="0.4">
      <c r="A154" s="1" t="s">
        <v>308</v>
      </c>
      <c r="B154" s="1" t="s">
        <v>309</v>
      </c>
      <c r="C154" s="3">
        <v>0</v>
      </c>
      <c r="D154" s="3">
        <v>0</v>
      </c>
      <c r="E154" s="3">
        <v>0</v>
      </c>
      <c r="G154" s="4">
        <f>Table3[[#This Row],[Beginning Balance]]+Table3[[#This Row],[열1]]</f>
        <v>0</v>
      </c>
      <c r="H154" s="6">
        <v>0</v>
      </c>
    </row>
    <row r="155" spans="1:8" x14ac:dyDescent="0.4">
      <c r="A155" s="1" t="s">
        <v>310</v>
      </c>
      <c r="B155" s="1" t="s">
        <v>311</v>
      </c>
      <c r="C155" s="3">
        <v>0</v>
      </c>
      <c r="D155" s="3">
        <v>0</v>
      </c>
      <c r="E155" s="3">
        <v>0</v>
      </c>
      <c r="G155" s="4">
        <f>Table3[[#This Row],[Beginning Balance]]+Table3[[#This Row],[열1]]</f>
        <v>0</v>
      </c>
      <c r="H155" s="7">
        <v>0</v>
      </c>
    </row>
    <row r="156" spans="1:8" x14ac:dyDescent="0.4">
      <c r="A156" s="1" t="s">
        <v>312</v>
      </c>
      <c r="B156" s="1" t="s">
        <v>313</v>
      </c>
      <c r="C156" s="3">
        <v>0</v>
      </c>
      <c r="D156" s="3">
        <v>0</v>
      </c>
      <c r="E156" s="3">
        <v>0</v>
      </c>
      <c r="G156" s="4">
        <f>Table3[[#This Row],[Beginning Balance]]+Table3[[#This Row],[열1]]</f>
        <v>0</v>
      </c>
      <c r="H156" s="6">
        <v>0</v>
      </c>
    </row>
    <row r="157" spans="1:8" x14ac:dyDescent="0.4">
      <c r="A157" s="1" t="s">
        <v>314</v>
      </c>
      <c r="B157" s="1" t="s">
        <v>315</v>
      </c>
      <c r="C157" s="3">
        <v>0</v>
      </c>
      <c r="D157" s="3">
        <v>0</v>
      </c>
      <c r="E157" s="3">
        <v>0</v>
      </c>
      <c r="G157" s="4">
        <f>Table3[[#This Row],[Beginning Balance]]+Table3[[#This Row],[열1]]</f>
        <v>0</v>
      </c>
      <c r="H157" s="7">
        <v>0</v>
      </c>
    </row>
    <row r="158" spans="1:8" x14ac:dyDescent="0.4">
      <c r="A158" s="1" t="s">
        <v>316</v>
      </c>
      <c r="B158" s="1" t="s">
        <v>317</v>
      </c>
      <c r="C158" s="3">
        <v>0</v>
      </c>
      <c r="D158" s="3">
        <v>0</v>
      </c>
      <c r="E158" s="3">
        <v>0</v>
      </c>
      <c r="G158" s="4">
        <f>Table3[[#This Row],[Beginning Balance]]+Table3[[#This Row],[열1]]</f>
        <v>0</v>
      </c>
      <c r="H158" s="6">
        <v>0</v>
      </c>
    </row>
    <row r="159" spans="1:8" x14ac:dyDescent="0.4">
      <c r="A159" s="1" t="s">
        <v>318</v>
      </c>
      <c r="B159" s="1" t="s">
        <v>319</v>
      </c>
      <c r="C159" s="3">
        <v>-38225822286</v>
      </c>
      <c r="D159" s="3">
        <v>0</v>
      </c>
      <c r="E159" s="3">
        <v>25778243978</v>
      </c>
      <c r="G159" s="4">
        <f>Table3[[#This Row],[Beginning Balance]]+Table3[[#This Row],[열1]]</f>
        <v>-38225822286</v>
      </c>
      <c r="H159" s="7">
        <v>-64004066264</v>
      </c>
    </row>
    <row r="160" spans="1:8" x14ac:dyDescent="0.4">
      <c r="A160" s="1" t="s">
        <v>320</v>
      </c>
      <c r="B160" s="1" t="s">
        <v>321</v>
      </c>
      <c r="C160" s="3">
        <v>0</v>
      </c>
      <c r="D160" s="3">
        <v>0</v>
      </c>
      <c r="E160" s="3">
        <v>0</v>
      </c>
      <c r="G160" s="4">
        <f>Table3[[#This Row],[Beginning Balance]]+Table3[[#This Row],[열1]]</f>
        <v>0</v>
      </c>
      <c r="H160" s="6">
        <v>0</v>
      </c>
    </row>
    <row r="161" spans="1:8" x14ac:dyDescent="0.4">
      <c r="A161" s="1" t="s">
        <v>322</v>
      </c>
      <c r="B161" s="1" t="s">
        <v>323</v>
      </c>
      <c r="C161" s="3">
        <v>-104449356049</v>
      </c>
      <c r="D161" s="3">
        <v>12499739491</v>
      </c>
      <c r="E161" s="3">
        <v>0</v>
      </c>
      <c r="G161" s="4">
        <f>Table3[[#This Row],[Beginning Balance]]+Table3[[#This Row],[열1]]</f>
        <v>-104449356049</v>
      </c>
      <c r="H161" s="7">
        <v>-91949616558</v>
      </c>
    </row>
    <row r="162" spans="1:8" x14ac:dyDescent="0.4">
      <c r="A162" s="1" t="s">
        <v>324</v>
      </c>
      <c r="B162" s="1" t="s">
        <v>325</v>
      </c>
      <c r="C162" s="3">
        <v>-151809822000</v>
      </c>
      <c r="D162" s="3">
        <v>0</v>
      </c>
      <c r="E162" s="3">
        <v>3209347000</v>
      </c>
      <c r="G162" s="4">
        <f>Table3[[#This Row],[Beginning Balance]]+Table3[[#This Row],[열1]]</f>
        <v>-151809822000</v>
      </c>
      <c r="H162" s="6">
        <v>-155019169000</v>
      </c>
    </row>
    <row r="163" spans="1:8" x14ac:dyDescent="0.4">
      <c r="A163" s="1" t="s">
        <v>326</v>
      </c>
      <c r="B163" s="1" t="s">
        <v>327</v>
      </c>
      <c r="C163" s="3">
        <v>-1408552499519</v>
      </c>
      <c r="D163" s="3">
        <v>45875420</v>
      </c>
      <c r="E163" s="3">
        <v>3719743999</v>
      </c>
      <c r="G163" s="4">
        <f>Table3[[#This Row],[Beginning Balance]]+Table3[[#This Row],[열1]]</f>
        <v>-1408552499519</v>
      </c>
      <c r="H163" s="7">
        <v>-1412226368098</v>
      </c>
    </row>
    <row r="164" spans="1:8" x14ac:dyDescent="0.4">
      <c r="A164" s="1" t="s">
        <v>328</v>
      </c>
      <c r="B164" s="1" t="s">
        <v>329</v>
      </c>
      <c r="C164" s="3">
        <v>116967634240</v>
      </c>
      <c r="D164" s="3">
        <v>11624021220</v>
      </c>
      <c r="E164" s="3">
        <v>0</v>
      </c>
      <c r="G164" s="4">
        <f>Table3[[#This Row],[Beginning Balance]]+Table3[[#This Row],[열1]]</f>
        <v>116967634240</v>
      </c>
      <c r="H164" s="6">
        <v>128591655460</v>
      </c>
    </row>
    <row r="165" spans="1:8" x14ac:dyDescent="0.4">
      <c r="A165" s="1" t="s">
        <v>330</v>
      </c>
      <c r="B165" s="1" t="s">
        <v>331</v>
      </c>
      <c r="C165" s="3">
        <v>53494444665</v>
      </c>
      <c r="D165" s="3">
        <v>0</v>
      </c>
      <c r="E165" s="3">
        <v>0</v>
      </c>
      <c r="G165" s="4">
        <f>Table3[[#This Row],[Beginning Balance]]+Table3[[#This Row],[열1]]</f>
        <v>53494444665</v>
      </c>
      <c r="H165" s="7">
        <v>53494444665</v>
      </c>
    </row>
    <row r="166" spans="1:8" x14ac:dyDescent="0.4">
      <c r="A166" s="1" t="s">
        <v>332</v>
      </c>
      <c r="B166" s="1" t="s">
        <v>333</v>
      </c>
      <c r="C166" s="3">
        <v>-14520187919</v>
      </c>
      <c r="D166" s="3">
        <v>1095402143</v>
      </c>
      <c r="E166" s="3">
        <v>7178428225</v>
      </c>
      <c r="G166" s="4">
        <f>Table3[[#This Row],[Beginning Balance]]+Table3[[#This Row],[열1]]</f>
        <v>-14520187919</v>
      </c>
      <c r="H166" s="6">
        <v>-20603214001</v>
      </c>
    </row>
    <row r="167" spans="1:8" x14ac:dyDescent="0.4">
      <c r="A167" s="1" t="s">
        <v>334</v>
      </c>
      <c r="B167" s="1" t="s">
        <v>335</v>
      </c>
      <c r="C167" s="3">
        <v>0</v>
      </c>
      <c r="D167" s="3">
        <v>0</v>
      </c>
      <c r="E167" s="3">
        <v>0</v>
      </c>
      <c r="G167" s="4">
        <f>Table3[[#This Row],[Beginning Balance]]+Table3[[#This Row],[열1]]</f>
        <v>0</v>
      </c>
      <c r="H167" s="7">
        <v>0</v>
      </c>
    </row>
    <row r="168" spans="1:8" x14ac:dyDescent="0.4">
      <c r="A168" s="1" t="s">
        <v>336</v>
      </c>
      <c r="B168" s="1" t="s">
        <v>337</v>
      </c>
      <c r="C168" s="3">
        <v>0</v>
      </c>
      <c r="D168" s="3">
        <v>0</v>
      </c>
      <c r="E168" s="3">
        <v>0</v>
      </c>
      <c r="G168" s="4">
        <f>Table3[[#This Row],[Beginning Balance]]+Table3[[#This Row],[열1]]</f>
        <v>0</v>
      </c>
      <c r="H168" s="6">
        <v>0</v>
      </c>
    </row>
    <row r="169" spans="1:8" x14ac:dyDescent="0.4">
      <c r="A169" s="1" t="s">
        <v>338</v>
      </c>
      <c r="B169" s="1" t="s">
        <v>339</v>
      </c>
      <c r="C169" s="3">
        <v>-653714310914</v>
      </c>
      <c r="D169" s="3">
        <v>3003213000</v>
      </c>
      <c r="E169" s="3">
        <v>0</v>
      </c>
      <c r="G169" s="4">
        <f>Table3[[#This Row],[Beginning Balance]]+Table3[[#This Row],[열1]]</f>
        <v>-653714310914</v>
      </c>
      <c r="H169" s="7">
        <v>-650711097914</v>
      </c>
    </row>
    <row r="170" spans="1:8" x14ac:dyDescent="0.4">
      <c r="A170" s="1" t="s">
        <v>340</v>
      </c>
      <c r="B170" s="1" t="s">
        <v>341</v>
      </c>
      <c r="C170" s="3">
        <v>0</v>
      </c>
      <c r="D170" s="3">
        <v>137343386972</v>
      </c>
      <c r="E170" s="3">
        <v>628463469360</v>
      </c>
      <c r="G170" s="4">
        <f>Table3[[#This Row],[Beginning Balance]]+Table3[[#This Row],[열1]]</f>
        <v>0</v>
      </c>
      <c r="H170" s="6">
        <v>-491120082388</v>
      </c>
    </row>
    <row r="171" spans="1:8" x14ac:dyDescent="0.4">
      <c r="A171" s="1" t="s">
        <v>342</v>
      </c>
      <c r="B171" s="1" t="s">
        <v>343</v>
      </c>
      <c r="C171" s="3">
        <v>0</v>
      </c>
      <c r="D171" s="3">
        <v>5098582198</v>
      </c>
      <c r="E171" s="3">
        <v>309594100130</v>
      </c>
      <c r="G171" s="4">
        <f>Table3[[#This Row],[Beginning Balance]]+Table3[[#This Row],[열1]]</f>
        <v>0</v>
      </c>
      <c r="H171" s="7">
        <v>-304495517932</v>
      </c>
    </row>
    <row r="172" spans="1:8" x14ac:dyDescent="0.4">
      <c r="A172" s="1" t="s">
        <v>344</v>
      </c>
      <c r="B172" s="1" t="s">
        <v>345</v>
      </c>
      <c r="C172" s="3">
        <v>0</v>
      </c>
      <c r="D172" s="3">
        <v>13</v>
      </c>
      <c r="E172" s="3">
        <v>7</v>
      </c>
      <c r="G172" s="4">
        <f>Table3[[#This Row],[Beginning Balance]]+Table3[[#This Row],[열1]]</f>
        <v>0</v>
      </c>
      <c r="H172" s="6">
        <v>6</v>
      </c>
    </row>
    <row r="173" spans="1:8" x14ac:dyDescent="0.4">
      <c r="A173" s="1" t="s">
        <v>346</v>
      </c>
      <c r="B173" s="1" t="s">
        <v>347</v>
      </c>
      <c r="C173" s="3">
        <v>0</v>
      </c>
      <c r="D173" s="3">
        <v>2815279000</v>
      </c>
      <c r="E173" s="3">
        <v>147011393526</v>
      </c>
      <c r="G173" s="4">
        <f>Table3[[#This Row],[Beginning Balance]]+Table3[[#This Row],[열1]]</f>
        <v>0</v>
      </c>
      <c r="H173" s="7">
        <v>-144196114526</v>
      </c>
    </row>
    <row r="174" spans="1:8" x14ac:dyDescent="0.4">
      <c r="A174" s="1" t="s">
        <v>348</v>
      </c>
      <c r="B174" s="1" t="s">
        <v>349</v>
      </c>
      <c r="C174" s="3">
        <v>0</v>
      </c>
      <c r="D174" s="3">
        <v>0</v>
      </c>
      <c r="E174" s="3">
        <v>53369896225</v>
      </c>
      <c r="G174" s="4">
        <f>Table3[[#This Row],[Beginning Balance]]+Table3[[#This Row],[열1]]</f>
        <v>0</v>
      </c>
      <c r="H174" s="6">
        <v>-53369896225</v>
      </c>
    </row>
    <row r="175" spans="1:8" x14ac:dyDescent="0.4">
      <c r="A175" s="1" t="s">
        <v>350</v>
      </c>
      <c r="B175" s="1" t="s">
        <v>351</v>
      </c>
      <c r="C175" s="3">
        <v>0</v>
      </c>
      <c r="D175" s="3">
        <v>0</v>
      </c>
      <c r="E175" s="3">
        <v>34395931791</v>
      </c>
      <c r="G175" s="4">
        <f>Table3[[#This Row],[Beginning Balance]]+Table3[[#This Row],[열1]]</f>
        <v>0</v>
      </c>
      <c r="H175" s="7">
        <v>-34395931791</v>
      </c>
    </row>
    <row r="176" spans="1:8" x14ac:dyDescent="0.4">
      <c r="A176" s="1" t="s">
        <v>352</v>
      </c>
      <c r="B176" s="1" t="s">
        <v>353</v>
      </c>
      <c r="C176" s="3">
        <v>0</v>
      </c>
      <c r="D176" s="3">
        <v>32760</v>
      </c>
      <c r="E176" s="3">
        <v>11265720</v>
      </c>
      <c r="G176" s="4">
        <f>Table3[[#This Row],[Beginning Balance]]+Table3[[#This Row],[열1]]</f>
        <v>0</v>
      </c>
      <c r="H176" s="6">
        <v>-11232960</v>
      </c>
    </row>
    <row r="177" spans="1:8" x14ac:dyDescent="0.4">
      <c r="A177" s="1" t="s">
        <v>354</v>
      </c>
      <c r="B177" s="1" t="s">
        <v>355</v>
      </c>
      <c r="C177" s="3">
        <v>0</v>
      </c>
      <c r="D177" s="3">
        <v>0</v>
      </c>
      <c r="E177" s="3">
        <v>40544875</v>
      </c>
      <c r="G177" s="4">
        <f>Table3[[#This Row],[Beginning Balance]]+Table3[[#This Row],[열1]]</f>
        <v>0</v>
      </c>
      <c r="H177" s="7">
        <v>-40544875</v>
      </c>
    </row>
    <row r="178" spans="1:8" x14ac:dyDescent="0.4">
      <c r="A178" s="1" t="s">
        <v>356</v>
      </c>
      <c r="B178" s="1" t="s">
        <v>357</v>
      </c>
      <c r="C178" s="3">
        <v>0</v>
      </c>
      <c r="D178" s="3">
        <v>0</v>
      </c>
      <c r="E178" s="3">
        <v>13023685056</v>
      </c>
      <c r="G178" s="4">
        <f>Table3[[#This Row],[Beginning Balance]]+Table3[[#This Row],[열1]]</f>
        <v>0</v>
      </c>
      <c r="H178" s="6">
        <v>-13023685056</v>
      </c>
    </row>
    <row r="179" spans="1:8" x14ac:dyDescent="0.4">
      <c r="A179" s="1" t="s">
        <v>358</v>
      </c>
      <c r="B179" s="1" t="s">
        <v>359</v>
      </c>
      <c r="C179" s="3">
        <v>0</v>
      </c>
      <c r="D179" s="3">
        <v>430606675699</v>
      </c>
      <c r="E179" s="3">
        <v>55242557175</v>
      </c>
      <c r="G179" s="4">
        <f>Table3[[#This Row],[Beginning Balance]]+Table3[[#This Row],[열1]]</f>
        <v>0</v>
      </c>
      <c r="H179" s="7">
        <v>375364118524</v>
      </c>
    </row>
    <row r="180" spans="1:8" x14ac:dyDescent="0.4">
      <c r="A180" s="1" t="s">
        <v>360</v>
      </c>
      <c r="B180" s="1" t="s">
        <v>361</v>
      </c>
      <c r="C180" s="3">
        <v>0</v>
      </c>
      <c r="D180" s="3">
        <v>293132876589</v>
      </c>
      <c r="E180" s="3">
        <v>5647492519</v>
      </c>
      <c r="G180" s="4">
        <f>Table3[[#This Row],[Beginning Balance]]+Table3[[#This Row],[열1]]</f>
        <v>0</v>
      </c>
      <c r="H180" s="6">
        <v>287485384070</v>
      </c>
    </row>
    <row r="181" spans="1:8" x14ac:dyDescent="0.4">
      <c r="A181" s="1" t="s">
        <v>362</v>
      </c>
      <c r="B181" s="1" t="s">
        <v>363</v>
      </c>
      <c r="C181" s="3">
        <v>0</v>
      </c>
      <c r="D181" s="3">
        <v>51</v>
      </c>
      <c r="E181" s="3">
        <v>144</v>
      </c>
      <c r="G181" s="4">
        <f>Table3[[#This Row],[Beginning Balance]]+Table3[[#This Row],[열1]]</f>
        <v>0</v>
      </c>
      <c r="H181" s="7">
        <v>-93</v>
      </c>
    </row>
    <row r="182" spans="1:8" x14ac:dyDescent="0.4">
      <c r="A182" s="1" t="s">
        <v>364</v>
      </c>
      <c r="B182" s="1" t="s">
        <v>365</v>
      </c>
      <c r="C182" s="3">
        <v>0</v>
      </c>
      <c r="D182" s="3">
        <v>5086845799</v>
      </c>
      <c r="E182" s="3">
        <v>39940249</v>
      </c>
      <c r="G182" s="4">
        <f>Table3[[#This Row],[Beginning Balance]]+Table3[[#This Row],[열1]]</f>
        <v>0</v>
      </c>
      <c r="H182" s="6">
        <v>5046905550</v>
      </c>
    </row>
    <row r="183" spans="1:8" x14ac:dyDescent="0.4">
      <c r="A183" s="1" t="s">
        <v>366</v>
      </c>
      <c r="B183" s="1" t="s">
        <v>367</v>
      </c>
      <c r="C183" s="3">
        <v>0</v>
      </c>
      <c r="D183" s="3">
        <v>-12095064243</v>
      </c>
      <c r="E183" s="3">
        <v>3226290</v>
      </c>
      <c r="G183" s="4">
        <f>Table3[[#This Row],[Beginning Balance]]+Table3[[#This Row],[열1]]</f>
        <v>0</v>
      </c>
      <c r="H183" s="7">
        <v>-12098290533</v>
      </c>
    </row>
    <row r="184" spans="1:8" x14ac:dyDescent="0.4">
      <c r="A184" s="1" t="s">
        <v>368</v>
      </c>
      <c r="B184" s="1" t="s">
        <v>369</v>
      </c>
      <c r="C184" s="3">
        <v>0</v>
      </c>
      <c r="D184" s="3">
        <v>4576170</v>
      </c>
      <c r="E184" s="3">
        <v>1737372</v>
      </c>
      <c r="G184" s="4">
        <f>Table3[[#This Row],[Beginning Balance]]+Table3[[#This Row],[열1]]</f>
        <v>0</v>
      </c>
      <c r="H184" s="6">
        <v>2838798</v>
      </c>
    </row>
    <row r="185" spans="1:8" x14ac:dyDescent="0.4">
      <c r="A185" s="1" t="s">
        <v>370</v>
      </c>
      <c r="B185" s="1" t="s">
        <v>371</v>
      </c>
      <c r="C185" s="3">
        <v>0</v>
      </c>
      <c r="D185" s="3">
        <v>160901942111</v>
      </c>
      <c r="E185" s="3">
        <v>1048199862</v>
      </c>
      <c r="G185" s="4">
        <f>Table3[[#This Row],[Beginning Balance]]+Table3[[#This Row],[열1]]</f>
        <v>0</v>
      </c>
      <c r="H185" s="7">
        <v>159853742249</v>
      </c>
    </row>
    <row r="186" spans="1:8" x14ac:dyDescent="0.4">
      <c r="A186" s="1" t="s">
        <v>372</v>
      </c>
      <c r="B186" s="1" t="s">
        <v>373</v>
      </c>
      <c r="C186" s="3">
        <v>0</v>
      </c>
      <c r="D186" s="3">
        <v>31970879730</v>
      </c>
      <c r="E186" s="3">
        <v>0</v>
      </c>
      <c r="G186" s="4">
        <f>Table3[[#This Row],[Beginning Balance]]+Table3[[#This Row],[열1]]</f>
        <v>0</v>
      </c>
      <c r="H186" s="6">
        <v>31970879730</v>
      </c>
    </row>
    <row r="187" spans="1:8" x14ac:dyDescent="0.4">
      <c r="A187" s="1" t="s">
        <v>374</v>
      </c>
      <c r="B187" s="1" t="s">
        <v>375</v>
      </c>
      <c r="C187" s="3">
        <v>0</v>
      </c>
      <c r="D187" s="3">
        <v>32528846552</v>
      </c>
      <c r="E187" s="3">
        <v>0</v>
      </c>
      <c r="G187" s="4">
        <f>Table3[[#This Row],[Beginning Balance]]+Table3[[#This Row],[열1]]</f>
        <v>0</v>
      </c>
      <c r="H187" s="7">
        <v>32528846552</v>
      </c>
    </row>
    <row r="188" spans="1:8" x14ac:dyDescent="0.4">
      <c r="A188" s="1" t="s">
        <v>376</v>
      </c>
      <c r="B188" s="1" t="s">
        <v>377</v>
      </c>
      <c r="C188" s="3">
        <v>0</v>
      </c>
      <c r="D188" s="3">
        <v>519441037</v>
      </c>
      <c r="E188" s="3">
        <v>763323230</v>
      </c>
      <c r="G188" s="4">
        <f>Table3[[#This Row],[Beginning Balance]]+Table3[[#This Row],[열1]]</f>
        <v>0</v>
      </c>
      <c r="H188" s="6">
        <v>-243882193</v>
      </c>
    </row>
    <row r="189" spans="1:8" x14ac:dyDescent="0.4">
      <c r="A189" s="1" t="s">
        <v>378</v>
      </c>
      <c r="B189" s="1" t="s">
        <v>379</v>
      </c>
      <c r="C189" s="3">
        <v>0</v>
      </c>
      <c r="D189" s="3">
        <v>38560000</v>
      </c>
      <c r="E189" s="3">
        <v>0</v>
      </c>
      <c r="G189" s="4">
        <f>Table3[[#This Row],[Beginning Balance]]+Table3[[#This Row],[열1]]</f>
        <v>0</v>
      </c>
      <c r="H189" s="7">
        <v>38560000</v>
      </c>
    </row>
    <row r="190" spans="1:8" x14ac:dyDescent="0.4">
      <c r="A190" s="1" t="s">
        <v>380</v>
      </c>
      <c r="B190" s="1" t="s">
        <v>381</v>
      </c>
      <c r="C190" s="3">
        <v>0</v>
      </c>
      <c r="D190" s="3">
        <v>56814440221</v>
      </c>
      <c r="E190" s="3">
        <v>-643555071</v>
      </c>
      <c r="G190" s="4">
        <f>Table3[[#This Row],[Beginning Balance]]+Table3[[#This Row],[열1]]</f>
        <v>0</v>
      </c>
      <c r="H190" s="6">
        <v>57457995292</v>
      </c>
    </row>
    <row r="191" spans="1:8" x14ac:dyDescent="0.4">
      <c r="A191" s="1" t="s">
        <v>382</v>
      </c>
      <c r="B191" s="1" t="s">
        <v>383</v>
      </c>
      <c r="C191" s="3">
        <v>0</v>
      </c>
      <c r="D191" s="3">
        <v>8924986749</v>
      </c>
      <c r="E191" s="3">
        <v>795922285</v>
      </c>
      <c r="G191" s="4">
        <f>Table3[[#This Row],[Beginning Balance]]+Table3[[#This Row],[열1]]</f>
        <v>0</v>
      </c>
      <c r="H191" s="7">
        <v>8129064464</v>
      </c>
    </row>
    <row r="192" spans="1:8" x14ac:dyDescent="0.4">
      <c r="A192" s="1" t="s">
        <v>384</v>
      </c>
      <c r="B192" s="1" t="s">
        <v>385</v>
      </c>
      <c r="C192" s="3">
        <v>0</v>
      </c>
      <c r="D192" s="3">
        <v>0</v>
      </c>
      <c r="E192" s="3">
        <v>65587059756</v>
      </c>
      <c r="G192" s="4">
        <f>Table3[[#This Row],[Beginning Balance]]+Table3[[#This Row],[열1]]</f>
        <v>0</v>
      </c>
      <c r="H192" s="6">
        <v>-65587059756</v>
      </c>
    </row>
    <row r="193" spans="1:8" x14ac:dyDescent="0.4">
      <c r="A193" s="1" t="s">
        <v>386</v>
      </c>
      <c r="B193" s="1" t="s">
        <v>387</v>
      </c>
      <c r="C193" s="3">
        <v>0</v>
      </c>
      <c r="D193" s="3">
        <v>8372363455</v>
      </c>
      <c r="E193" s="3">
        <v>505560</v>
      </c>
      <c r="G193" s="4">
        <f>Table3[[#This Row],[Beginning Balance]]+Table3[[#This Row],[열1]]</f>
        <v>0</v>
      </c>
      <c r="H193" s="7">
        <v>8371857895</v>
      </c>
    </row>
    <row r="194" spans="1:8" x14ac:dyDescent="0.4">
      <c r="A194" s="1" t="s">
        <v>388</v>
      </c>
      <c r="B194" s="1" t="s">
        <v>389</v>
      </c>
      <c r="C194" s="3">
        <v>0</v>
      </c>
      <c r="D194" s="3">
        <v>563933763</v>
      </c>
      <c r="E194" s="3">
        <v>516840</v>
      </c>
      <c r="G194" s="4">
        <f>Table3[[#This Row],[Beginning Balance]]+Table3[[#This Row],[열1]]</f>
        <v>0</v>
      </c>
      <c r="H194" s="6">
        <v>563416923</v>
      </c>
    </row>
    <row r="195" spans="1:8" x14ac:dyDescent="0.4">
      <c r="A195" s="1" t="s">
        <v>390</v>
      </c>
      <c r="B195" s="1" t="s">
        <v>391</v>
      </c>
      <c r="C195" s="3">
        <v>0</v>
      </c>
      <c r="D195" s="3">
        <v>5122758317</v>
      </c>
      <c r="E195" s="3">
        <v>778543957</v>
      </c>
      <c r="G195" s="4">
        <f>Table3[[#This Row],[Beginning Balance]]+Table3[[#This Row],[열1]]</f>
        <v>0</v>
      </c>
      <c r="H195" s="7">
        <v>4344214360</v>
      </c>
    </row>
    <row r="196" spans="1:8" x14ac:dyDescent="0.4">
      <c r="A196" s="1" t="s">
        <v>392</v>
      </c>
      <c r="B196" s="1" t="s">
        <v>393</v>
      </c>
      <c r="C196" s="3">
        <v>0</v>
      </c>
      <c r="D196" s="3">
        <v>316990890</v>
      </c>
      <c r="E196" s="3">
        <v>0</v>
      </c>
      <c r="G196" s="4">
        <f>Table3[[#This Row],[Beginning Balance]]+Table3[[#This Row],[열1]]</f>
        <v>0</v>
      </c>
      <c r="H196" s="6">
        <v>316990890</v>
      </c>
    </row>
    <row r="197" spans="1:8" x14ac:dyDescent="0.4">
      <c r="A197" s="1" t="s">
        <v>394</v>
      </c>
      <c r="B197" s="1" t="s">
        <v>395</v>
      </c>
      <c r="C197" s="3">
        <v>0</v>
      </c>
      <c r="D197" s="3">
        <v>759331300</v>
      </c>
      <c r="E197" s="3">
        <v>17400</v>
      </c>
      <c r="G197" s="4">
        <f>Table3[[#This Row],[Beginning Balance]]+Table3[[#This Row],[열1]]</f>
        <v>0</v>
      </c>
      <c r="H197" s="7">
        <v>759313900</v>
      </c>
    </row>
    <row r="198" spans="1:8" x14ac:dyDescent="0.4">
      <c r="A198" s="1" t="s">
        <v>396</v>
      </c>
      <c r="B198" s="1" t="s">
        <v>397</v>
      </c>
      <c r="C198" s="3">
        <v>0</v>
      </c>
      <c r="D198" s="3">
        <v>486564790</v>
      </c>
      <c r="E198" s="3">
        <v>17438730</v>
      </c>
      <c r="G198" s="4">
        <f>Table3[[#This Row],[Beginning Balance]]+Table3[[#This Row],[열1]]</f>
        <v>0</v>
      </c>
      <c r="H198" s="6">
        <v>469126060</v>
      </c>
    </row>
    <row r="199" spans="1:8" x14ac:dyDescent="0.4">
      <c r="A199" s="1" t="s">
        <v>398</v>
      </c>
      <c r="B199" s="1" t="s">
        <v>399</v>
      </c>
      <c r="C199" s="3">
        <v>0</v>
      </c>
      <c r="D199" s="3">
        <v>259450780</v>
      </c>
      <c r="E199" s="3">
        <v>0</v>
      </c>
      <c r="G199" s="4">
        <f>Table3[[#This Row],[Beginning Balance]]+Table3[[#This Row],[열1]]</f>
        <v>0</v>
      </c>
      <c r="H199" s="7">
        <v>259450780</v>
      </c>
    </row>
    <row r="200" spans="1:8" x14ac:dyDescent="0.4">
      <c r="A200" s="1" t="s">
        <v>400</v>
      </c>
      <c r="B200" s="1" t="s">
        <v>401</v>
      </c>
      <c r="C200" s="3">
        <v>0</v>
      </c>
      <c r="D200" s="3">
        <v>3563615</v>
      </c>
      <c r="E200" s="3">
        <v>315647</v>
      </c>
      <c r="G200" s="4">
        <f>Table3[[#This Row],[Beginning Balance]]+Table3[[#This Row],[열1]]</f>
        <v>0</v>
      </c>
      <c r="H200" s="6">
        <v>3247968</v>
      </c>
    </row>
    <row r="201" spans="1:8" x14ac:dyDescent="0.4">
      <c r="A201" s="1" t="s">
        <v>402</v>
      </c>
      <c r="B201" s="1" t="s">
        <v>403</v>
      </c>
      <c r="C201" s="3">
        <v>0</v>
      </c>
      <c r="D201" s="3">
        <v>130000</v>
      </c>
      <c r="E201" s="3">
        <v>0</v>
      </c>
      <c r="G201" s="4">
        <f>Table3[[#This Row],[Beginning Balance]]+Table3[[#This Row],[열1]]</f>
        <v>0</v>
      </c>
      <c r="H201" s="7">
        <v>130000</v>
      </c>
    </row>
    <row r="202" spans="1:8" x14ac:dyDescent="0.4">
      <c r="A202" s="1" t="s">
        <v>404</v>
      </c>
      <c r="B202" s="1" t="s">
        <v>405</v>
      </c>
      <c r="C202" s="3">
        <v>0</v>
      </c>
      <c r="D202" s="3">
        <v>2175987</v>
      </c>
      <c r="E202" s="3">
        <v>53276</v>
      </c>
      <c r="G202" s="4">
        <f>Table3[[#This Row],[Beginning Balance]]+Table3[[#This Row],[열1]]</f>
        <v>0</v>
      </c>
      <c r="H202" s="6">
        <v>2122711</v>
      </c>
    </row>
    <row r="203" spans="1:8" x14ac:dyDescent="0.4">
      <c r="A203" s="1" t="s">
        <v>406</v>
      </c>
      <c r="B203" s="1" t="s">
        <v>407</v>
      </c>
      <c r="C203" s="3">
        <v>0</v>
      </c>
      <c r="D203" s="3">
        <v>754729344</v>
      </c>
      <c r="E203" s="3">
        <v>250490</v>
      </c>
      <c r="G203" s="4">
        <f>Table3[[#This Row],[Beginning Balance]]+Table3[[#This Row],[열1]]</f>
        <v>0</v>
      </c>
      <c r="H203" s="7">
        <v>754478854</v>
      </c>
    </row>
    <row r="204" spans="1:8" x14ac:dyDescent="0.4">
      <c r="A204" s="1" t="s">
        <v>408</v>
      </c>
      <c r="B204" s="1" t="s">
        <v>409</v>
      </c>
      <c r="C204" s="3">
        <v>0</v>
      </c>
      <c r="D204" s="3">
        <v>122360085</v>
      </c>
      <c r="E204" s="3">
        <v>21723918</v>
      </c>
      <c r="G204" s="4">
        <f>Table3[[#This Row],[Beginning Balance]]+Table3[[#This Row],[열1]]</f>
        <v>0</v>
      </c>
      <c r="H204" s="6">
        <v>100636167</v>
      </c>
    </row>
    <row r="205" spans="1:8" x14ac:dyDescent="0.4">
      <c r="A205" s="1" t="s">
        <v>410</v>
      </c>
      <c r="B205" s="1" t="s">
        <v>411</v>
      </c>
      <c r="C205" s="3">
        <v>0</v>
      </c>
      <c r="D205" s="3">
        <v>375020498</v>
      </c>
      <c r="E205" s="3">
        <v>2469121</v>
      </c>
      <c r="G205" s="4">
        <f>Table3[[#This Row],[Beginning Balance]]+Table3[[#This Row],[열1]]</f>
        <v>0</v>
      </c>
      <c r="H205" s="7">
        <v>372551377</v>
      </c>
    </row>
    <row r="206" spans="1:8" x14ac:dyDescent="0.4">
      <c r="A206" s="1" t="s">
        <v>412</v>
      </c>
      <c r="B206" s="1" t="s">
        <v>413</v>
      </c>
      <c r="C206" s="3">
        <v>0</v>
      </c>
      <c r="D206" s="3">
        <v>722399233</v>
      </c>
      <c r="E206" s="3">
        <v>0</v>
      </c>
      <c r="G206" s="4">
        <f>Table3[[#This Row],[Beginning Balance]]+Table3[[#This Row],[열1]]</f>
        <v>0</v>
      </c>
      <c r="H206" s="6">
        <v>722399233</v>
      </c>
    </row>
    <row r="207" spans="1:8" x14ac:dyDescent="0.4">
      <c r="A207" s="1" t="s">
        <v>414</v>
      </c>
      <c r="B207" s="1" t="s">
        <v>415</v>
      </c>
      <c r="C207" s="3">
        <v>0</v>
      </c>
      <c r="D207" s="3">
        <v>1095523202</v>
      </c>
      <c r="E207" s="3">
        <v>0</v>
      </c>
      <c r="G207" s="4">
        <f>Table3[[#This Row],[Beginning Balance]]+Table3[[#This Row],[열1]]</f>
        <v>0</v>
      </c>
      <c r="H207" s="7">
        <v>1095523202</v>
      </c>
    </row>
    <row r="208" spans="1:8" x14ac:dyDescent="0.4">
      <c r="A208" s="1" t="s">
        <v>416</v>
      </c>
      <c r="B208" s="1" t="s">
        <v>417</v>
      </c>
      <c r="C208" s="3">
        <v>0</v>
      </c>
      <c r="D208" s="3">
        <v>137702310</v>
      </c>
      <c r="E208" s="3">
        <v>0</v>
      </c>
      <c r="G208" s="4">
        <f>Table3[[#This Row],[Beginning Balance]]+Table3[[#This Row],[열1]]</f>
        <v>0</v>
      </c>
      <c r="H208" s="6">
        <v>137702310</v>
      </c>
    </row>
    <row r="209" spans="1:8" x14ac:dyDescent="0.4">
      <c r="A209" s="1" t="s">
        <v>418</v>
      </c>
      <c r="B209" s="1" t="s">
        <v>419</v>
      </c>
      <c r="C209" s="3">
        <v>0</v>
      </c>
      <c r="D209" s="3">
        <v>3225565</v>
      </c>
      <c r="E209" s="3">
        <v>0</v>
      </c>
      <c r="G209" s="4">
        <f>Table3[[#This Row],[Beginning Balance]]+Table3[[#This Row],[열1]]</f>
        <v>0</v>
      </c>
      <c r="H209" s="7">
        <v>3225565</v>
      </c>
    </row>
    <row r="210" spans="1:8" x14ac:dyDescent="0.4">
      <c r="A210" s="1" t="s">
        <v>420</v>
      </c>
      <c r="B210" s="1" t="s">
        <v>421</v>
      </c>
      <c r="C210" s="3">
        <v>0</v>
      </c>
      <c r="D210" s="3">
        <v>22482306</v>
      </c>
      <c r="E210" s="3">
        <v>0</v>
      </c>
      <c r="G210" s="4">
        <f>Table3[[#This Row],[Beginning Balance]]+Table3[[#This Row],[열1]]</f>
        <v>0</v>
      </c>
      <c r="H210" s="6">
        <v>22482306</v>
      </c>
    </row>
    <row r="211" spans="1:8" x14ac:dyDescent="0.4">
      <c r="A211" s="1" t="s">
        <v>422</v>
      </c>
      <c r="B211" s="1" t="s">
        <v>423</v>
      </c>
      <c r="C211" s="3">
        <v>0</v>
      </c>
      <c r="D211" s="3">
        <v>137427719</v>
      </c>
      <c r="E211" s="3">
        <v>0</v>
      </c>
      <c r="G211" s="4">
        <f>Table3[[#This Row],[Beginning Balance]]+Table3[[#This Row],[열1]]</f>
        <v>0</v>
      </c>
      <c r="H211" s="7">
        <v>137427719</v>
      </c>
    </row>
    <row r="212" spans="1:8" x14ac:dyDescent="0.4">
      <c r="A212" s="1" t="s">
        <v>424</v>
      </c>
      <c r="B212" s="1" t="s">
        <v>425</v>
      </c>
      <c r="C212" s="3">
        <v>0</v>
      </c>
      <c r="D212" s="3">
        <v>625039440</v>
      </c>
      <c r="E212" s="3">
        <v>0</v>
      </c>
      <c r="G212" s="4">
        <f>Table3[[#This Row],[Beginning Balance]]+Table3[[#This Row],[열1]]</f>
        <v>0</v>
      </c>
      <c r="H212" s="6">
        <v>625039440</v>
      </c>
    </row>
    <row r="213" spans="1:8" x14ac:dyDescent="0.4">
      <c r="A213" s="1" t="s">
        <v>426</v>
      </c>
      <c r="B213" s="1" t="s">
        <v>427</v>
      </c>
      <c r="C213" s="3">
        <v>0</v>
      </c>
      <c r="D213" s="3">
        <v>17223132</v>
      </c>
      <c r="E213" s="3">
        <v>0</v>
      </c>
      <c r="G213" s="4">
        <f>Table3[[#This Row],[Beginning Balance]]+Table3[[#This Row],[열1]]</f>
        <v>0</v>
      </c>
      <c r="H213" s="7">
        <v>17223132</v>
      </c>
    </row>
    <row r="214" spans="1:8" x14ac:dyDescent="0.4">
      <c r="A214" s="1" t="s">
        <v>428</v>
      </c>
      <c r="B214" s="1" t="s">
        <v>429</v>
      </c>
      <c r="C214" s="3">
        <v>0</v>
      </c>
      <c r="D214" s="3">
        <v>31883389</v>
      </c>
      <c r="E214" s="3">
        <v>0</v>
      </c>
      <c r="G214" s="4">
        <f>Table3[[#This Row],[Beginning Balance]]+Table3[[#This Row],[열1]]</f>
        <v>0</v>
      </c>
      <c r="H214" s="6">
        <v>31883389</v>
      </c>
    </row>
    <row r="215" spans="1:8" x14ac:dyDescent="0.4">
      <c r="A215" s="1" t="s">
        <v>430</v>
      </c>
      <c r="B215" s="1" t="s">
        <v>431</v>
      </c>
      <c r="C215" s="3">
        <v>0</v>
      </c>
      <c r="D215" s="3">
        <v>828000</v>
      </c>
      <c r="E215" s="3">
        <v>0</v>
      </c>
      <c r="G215" s="4">
        <f>Table3[[#This Row],[Beginning Balance]]+Table3[[#This Row],[열1]]</f>
        <v>0</v>
      </c>
      <c r="H215" s="7">
        <v>828000</v>
      </c>
    </row>
    <row r="216" spans="1:8" x14ac:dyDescent="0.4">
      <c r="A216" s="1" t="s">
        <v>432</v>
      </c>
      <c r="B216" s="1" t="s">
        <v>433</v>
      </c>
      <c r="C216" s="3">
        <v>0</v>
      </c>
      <c r="D216" s="3">
        <v>13920325</v>
      </c>
      <c r="E216" s="3">
        <v>346600</v>
      </c>
      <c r="G216" s="4">
        <f>Table3[[#This Row],[Beginning Balance]]+Table3[[#This Row],[열1]]</f>
        <v>0</v>
      </c>
      <c r="H216" s="6">
        <v>13573725</v>
      </c>
    </row>
    <row r="217" spans="1:8" x14ac:dyDescent="0.4">
      <c r="A217" s="1" t="s">
        <v>434</v>
      </c>
      <c r="B217" s="1" t="s">
        <v>435</v>
      </c>
      <c r="C217" s="3">
        <v>0</v>
      </c>
      <c r="D217" s="3">
        <v>109041377</v>
      </c>
      <c r="E217" s="3">
        <v>0</v>
      </c>
      <c r="G217" s="4">
        <f>Table3[[#This Row],[Beginning Balance]]+Table3[[#This Row],[열1]]</f>
        <v>0</v>
      </c>
      <c r="H217" s="7">
        <v>109041377</v>
      </c>
    </row>
    <row r="218" spans="1:8" x14ac:dyDescent="0.4">
      <c r="A218" s="1" t="s">
        <v>436</v>
      </c>
      <c r="B218" s="1" t="s">
        <v>437</v>
      </c>
      <c r="C218" s="3">
        <v>0</v>
      </c>
      <c r="D218" s="3">
        <v>143855429</v>
      </c>
      <c r="E218" s="3">
        <v>3553704</v>
      </c>
      <c r="G218" s="4">
        <f>Table3[[#This Row],[Beginning Balance]]+Table3[[#This Row],[열1]]</f>
        <v>0</v>
      </c>
      <c r="H218" s="6">
        <v>140301725</v>
      </c>
    </row>
    <row r="219" spans="1:8" x14ac:dyDescent="0.4">
      <c r="A219" s="1" t="s">
        <v>438</v>
      </c>
      <c r="B219" s="1" t="s">
        <v>439</v>
      </c>
      <c r="C219" s="3">
        <v>0</v>
      </c>
      <c r="D219" s="3">
        <v>279725871</v>
      </c>
      <c r="E219" s="3">
        <v>0</v>
      </c>
      <c r="G219" s="4">
        <f>Table3[[#This Row],[Beginning Balance]]+Table3[[#This Row],[열1]]</f>
        <v>0</v>
      </c>
      <c r="H219" s="7">
        <v>279725871</v>
      </c>
    </row>
    <row r="220" spans="1:8" x14ac:dyDescent="0.4">
      <c r="A220" s="1" t="s">
        <v>440</v>
      </c>
      <c r="B220" s="1" t="s">
        <v>441</v>
      </c>
      <c r="C220" s="3">
        <v>0</v>
      </c>
      <c r="D220" s="3">
        <v>39912305</v>
      </c>
      <c r="E220" s="3">
        <v>0</v>
      </c>
      <c r="G220" s="4">
        <f>Table3[[#This Row],[Beginning Balance]]+Table3[[#This Row],[열1]]</f>
        <v>0</v>
      </c>
      <c r="H220" s="6">
        <v>39912305</v>
      </c>
    </row>
    <row r="221" spans="1:8" x14ac:dyDescent="0.4">
      <c r="A221" s="1" t="s">
        <v>442</v>
      </c>
      <c r="B221" s="1" t="s">
        <v>443</v>
      </c>
      <c r="C221" s="3">
        <v>0</v>
      </c>
      <c r="D221" s="3">
        <v>15770059</v>
      </c>
      <c r="E221" s="3">
        <v>0</v>
      </c>
      <c r="G221" s="4">
        <f>Table3[[#This Row],[Beginning Balance]]+Table3[[#This Row],[열1]]</f>
        <v>0</v>
      </c>
      <c r="H221" s="7">
        <v>15770059</v>
      </c>
    </row>
    <row r="222" spans="1:8" x14ac:dyDescent="0.4">
      <c r="A222" s="1" t="s">
        <v>444</v>
      </c>
      <c r="B222" s="1" t="s">
        <v>445</v>
      </c>
      <c r="C222" s="3">
        <v>0</v>
      </c>
      <c r="D222" s="3">
        <v>6918427224</v>
      </c>
      <c r="E222" s="3">
        <v>297850323</v>
      </c>
      <c r="G222" s="4">
        <f>Table3[[#This Row],[Beginning Balance]]+Table3[[#This Row],[열1]]</f>
        <v>0</v>
      </c>
      <c r="H222" s="6">
        <v>6620576901</v>
      </c>
    </row>
    <row r="223" spans="1:8" x14ac:dyDescent="0.4">
      <c r="A223" s="1" t="s">
        <v>446</v>
      </c>
      <c r="B223" s="1" t="s">
        <v>447</v>
      </c>
      <c r="C223" s="3">
        <v>0</v>
      </c>
      <c r="D223" s="3">
        <v>90910</v>
      </c>
      <c r="E223" s="3">
        <v>0</v>
      </c>
      <c r="G223" s="4">
        <f>Table3[[#This Row],[Beginning Balance]]+Table3[[#This Row],[열1]]</f>
        <v>0</v>
      </c>
      <c r="H223" s="7">
        <v>90910</v>
      </c>
    </row>
    <row r="224" spans="1:8" x14ac:dyDescent="0.4">
      <c r="A224" s="1" t="s">
        <v>448</v>
      </c>
      <c r="B224" s="1" t="s">
        <v>449</v>
      </c>
      <c r="C224" s="3">
        <v>0</v>
      </c>
      <c r="D224" s="3">
        <v>42393066</v>
      </c>
      <c r="E224" s="3">
        <v>11636750</v>
      </c>
      <c r="G224" s="4">
        <f>Table3[[#This Row],[Beginning Balance]]+Table3[[#This Row],[열1]]</f>
        <v>0</v>
      </c>
      <c r="H224" s="6">
        <v>30756316</v>
      </c>
    </row>
    <row r="225" spans="1:8" x14ac:dyDescent="0.4">
      <c r="A225" s="1" t="s">
        <v>450</v>
      </c>
      <c r="B225" s="1" t="s">
        <v>451</v>
      </c>
      <c r="C225" s="3">
        <v>0</v>
      </c>
      <c r="D225" s="3">
        <v>4810058</v>
      </c>
      <c r="E225" s="3">
        <v>0</v>
      </c>
      <c r="G225" s="4">
        <f>Table3[[#This Row],[Beginning Balance]]+Table3[[#This Row],[열1]]</f>
        <v>0</v>
      </c>
      <c r="H225" s="7">
        <v>4810058</v>
      </c>
    </row>
    <row r="226" spans="1:8" x14ac:dyDescent="0.4">
      <c r="A226" s="1" t="s">
        <v>452</v>
      </c>
      <c r="B226" s="1" t="s">
        <v>453</v>
      </c>
      <c r="C226" s="3">
        <v>0</v>
      </c>
      <c r="D226" s="3">
        <v>18170000</v>
      </c>
      <c r="E226" s="3">
        <v>395000</v>
      </c>
      <c r="G226" s="4">
        <f>Table3[[#This Row],[Beginning Balance]]+Table3[[#This Row],[열1]]</f>
        <v>0</v>
      </c>
      <c r="H226" s="6">
        <v>17775000</v>
      </c>
    </row>
    <row r="227" spans="1:8" x14ac:dyDescent="0.4">
      <c r="A227" s="1" t="s">
        <v>454</v>
      </c>
      <c r="B227" s="1" t="s">
        <v>455</v>
      </c>
      <c r="C227" s="3">
        <v>0</v>
      </c>
      <c r="D227" s="3">
        <v>19060844</v>
      </c>
      <c r="E227" s="3">
        <v>0</v>
      </c>
      <c r="G227" s="4">
        <f>Table3[[#This Row],[Beginning Balance]]+Table3[[#This Row],[열1]]</f>
        <v>0</v>
      </c>
      <c r="H227" s="7">
        <v>19060844</v>
      </c>
    </row>
    <row r="228" spans="1:8" x14ac:dyDescent="0.4">
      <c r="A228" s="1" t="s">
        <v>456</v>
      </c>
      <c r="B228" s="1" t="s">
        <v>457</v>
      </c>
      <c r="C228" s="3">
        <v>0</v>
      </c>
      <c r="D228" s="3">
        <v>7059451479</v>
      </c>
      <c r="E228" s="3">
        <v>101453622</v>
      </c>
      <c r="G228" s="4">
        <f>Table3[[#This Row],[Beginning Balance]]+Table3[[#This Row],[열1]]</f>
        <v>0</v>
      </c>
      <c r="H228" s="6">
        <v>6957997857</v>
      </c>
    </row>
    <row r="229" spans="1:8" x14ac:dyDescent="0.4">
      <c r="A229" s="1" t="s">
        <v>458</v>
      </c>
      <c r="B229" s="1" t="s">
        <v>459</v>
      </c>
      <c r="C229" s="3">
        <v>0</v>
      </c>
      <c r="D229" s="3">
        <v>735447254</v>
      </c>
      <c r="E229" s="3">
        <v>0</v>
      </c>
      <c r="G229" s="4">
        <f>Table3[[#This Row],[Beginning Balance]]+Table3[[#This Row],[열1]]</f>
        <v>0</v>
      </c>
      <c r="H229" s="7">
        <v>735447254</v>
      </c>
    </row>
    <row r="230" spans="1:8" x14ac:dyDescent="0.4">
      <c r="A230" s="1" t="s">
        <v>460</v>
      </c>
      <c r="B230" s="1" t="s">
        <v>461</v>
      </c>
      <c r="C230" s="3">
        <v>0</v>
      </c>
      <c r="D230" s="3">
        <v>97028190</v>
      </c>
      <c r="E230" s="3">
        <v>2028200</v>
      </c>
      <c r="G230" s="4">
        <f>Table3[[#This Row],[Beginning Balance]]+Table3[[#This Row],[열1]]</f>
        <v>0</v>
      </c>
      <c r="H230" s="6">
        <v>94999990</v>
      </c>
    </row>
    <row r="231" spans="1:8" x14ac:dyDescent="0.4">
      <c r="A231" s="1" t="s">
        <v>462</v>
      </c>
      <c r="B231" s="1" t="s">
        <v>463</v>
      </c>
      <c r="C231" s="3">
        <v>0</v>
      </c>
      <c r="D231" s="3">
        <v>38705073</v>
      </c>
      <c r="E231" s="3">
        <v>2762824</v>
      </c>
      <c r="G231" s="4">
        <f>Table3[[#This Row],[Beginning Balance]]+Table3[[#This Row],[열1]]</f>
        <v>0</v>
      </c>
      <c r="H231" s="7">
        <v>35942249</v>
      </c>
    </row>
    <row r="232" spans="1:8" x14ac:dyDescent="0.4">
      <c r="A232" s="1" t="s">
        <v>464</v>
      </c>
      <c r="B232" s="1" t="s">
        <v>465</v>
      </c>
      <c r="C232" s="3">
        <v>0</v>
      </c>
      <c r="D232" s="3">
        <v>105006832</v>
      </c>
      <c r="E232" s="3">
        <v>76977090</v>
      </c>
      <c r="G232" s="4">
        <f>Table3[[#This Row],[Beginning Balance]]+Table3[[#This Row],[열1]]</f>
        <v>0</v>
      </c>
      <c r="H232" s="6">
        <v>28029742</v>
      </c>
    </row>
    <row r="233" spans="1:8" x14ac:dyDescent="0.4">
      <c r="A233" s="1" t="s">
        <v>466</v>
      </c>
      <c r="B233" s="1" t="s">
        <v>467</v>
      </c>
      <c r="C233" s="3">
        <v>0</v>
      </c>
      <c r="D233" s="3">
        <v>204969221</v>
      </c>
      <c r="E233" s="3">
        <v>172520000</v>
      </c>
      <c r="G233" s="4">
        <f>Table3[[#This Row],[Beginning Balance]]+Table3[[#This Row],[열1]]</f>
        <v>0</v>
      </c>
      <c r="H233" s="7">
        <v>32449221</v>
      </c>
    </row>
    <row r="234" spans="1:8" x14ac:dyDescent="0.4">
      <c r="A234" s="1" t="s">
        <v>468</v>
      </c>
      <c r="B234" s="1" t="s">
        <v>469</v>
      </c>
      <c r="C234" s="3">
        <v>0</v>
      </c>
      <c r="D234" s="3">
        <v>76361210</v>
      </c>
      <c r="E234" s="3">
        <v>0</v>
      </c>
      <c r="G234" s="4">
        <f>Table3[[#This Row],[Beginning Balance]]+Table3[[#This Row],[열1]]</f>
        <v>0</v>
      </c>
      <c r="H234" s="6">
        <v>76361210</v>
      </c>
    </row>
    <row r="235" spans="1:8" x14ac:dyDescent="0.4">
      <c r="A235" s="1" t="s">
        <v>470</v>
      </c>
      <c r="B235" s="1" t="s">
        <v>471</v>
      </c>
      <c r="C235" s="3">
        <v>0</v>
      </c>
      <c r="D235" s="3">
        <v>15530351</v>
      </c>
      <c r="E235" s="3">
        <v>0</v>
      </c>
      <c r="G235" s="4">
        <f>Table3[[#This Row],[Beginning Balance]]+Table3[[#This Row],[열1]]</f>
        <v>0</v>
      </c>
      <c r="H235" s="7">
        <v>15530351</v>
      </c>
    </row>
    <row r="236" spans="1:8" x14ac:dyDescent="0.4">
      <c r="A236" s="1" t="s">
        <v>472</v>
      </c>
      <c r="B236" s="1" t="s">
        <v>473</v>
      </c>
      <c r="C236" s="3">
        <v>0</v>
      </c>
      <c r="D236" s="3">
        <v>69310268</v>
      </c>
      <c r="E236" s="3">
        <v>8400000</v>
      </c>
      <c r="G236" s="4">
        <f>Table3[[#This Row],[Beginning Balance]]+Table3[[#This Row],[열1]]</f>
        <v>0</v>
      </c>
      <c r="H236" s="6">
        <v>60910268</v>
      </c>
    </row>
    <row r="237" spans="1:8" x14ac:dyDescent="0.4">
      <c r="A237" s="1" t="s">
        <v>474</v>
      </c>
      <c r="B237" s="1" t="s">
        <v>475</v>
      </c>
      <c r="C237" s="3">
        <v>0</v>
      </c>
      <c r="D237" s="3">
        <v>3700000</v>
      </c>
      <c r="E237" s="3">
        <v>0</v>
      </c>
      <c r="G237" s="4">
        <f>Table3[[#This Row],[Beginning Balance]]+Table3[[#This Row],[열1]]</f>
        <v>0</v>
      </c>
      <c r="H237" s="7">
        <v>3700000</v>
      </c>
    </row>
    <row r="238" spans="1:8" x14ac:dyDescent="0.4">
      <c r="A238" s="1" t="s">
        <v>476</v>
      </c>
      <c r="B238" s="1" t="s">
        <v>477</v>
      </c>
      <c r="C238" s="3">
        <v>0</v>
      </c>
      <c r="D238" s="3">
        <v>65457466</v>
      </c>
      <c r="E238" s="3">
        <v>0</v>
      </c>
      <c r="G238" s="4">
        <f>Table3[[#This Row],[Beginning Balance]]+Table3[[#This Row],[열1]]</f>
        <v>0</v>
      </c>
      <c r="H238" s="6">
        <v>65457466</v>
      </c>
    </row>
    <row r="239" spans="1:8" x14ac:dyDescent="0.4">
      <c r="A239" s="1" t="s">
        <v>478</v>
      </c>
      <c r="B239" s="1" t="s">
        <v>479</v>
      </c>
      <c r="C239" s="3">
        <v>0</v>
      </c>
      <c r="D239" s="3">
        <v>197381840</v>
      </c>
      <c r="E239" s="3">
        <v>0</v>
      </c>
      <c r="G239" s="4">
        <f>Table3[[#This Row],[Beginning Balance]]+Table3[[#This Row],[열1]]</f>
        <v>0</v>
      </c>
      <c r="H239" s="7">
        <v>197381840</v>
      </c>
    </row>
    <row r="240" spans="1:8" x14ac:dyDescent="0.4">
      <c r="A240" s="1" t="s">
        <v>480</v>
      </c>
      <c r="B240" s="1" t="s">
        <v>481</v>
      </c>
      <c r="C240" s="3">
        <v>0</v>
      </c>
      <c r="D240" s="3">
        <v>238000</v>
      </c>
      <c r="E240" s="3">
        <v>0</v>
      </c>
      <c r="G240" s="4">
        <f>Table3[[#This Row],[Beginning Balance]]+Table3[[#This Row],[열1]]</f>
        <v>0</v>
      </c>
      <c r="H240" s="6">
        <v>238000</v>
      </c>
    </row>
    <row r="241" spans="1:8" x14ac:dyDescent="0.4">
      <c r="A241" s="1" t="s">
        <v>482</v>
      </c>
      <c r="B241" s="1" t="s">
        <v>483</v>
      </c>
      <c r="C241" s="3">
        <v>0</v>
      </c>
      <c r="D241" s="3">
        <v>151110376</v>
      </c>
      <c r="E241" s="3">
        <v>16234839</v>
      </c>
      <c r="G241" s="4">
        <f>Table3[[#This Row],[Beginning Balance]]+Table3[[#This Row],[열1]]</f>
        <v>0</v>
      </c>
      <c r="H241" s="7">
        <v>134875537</v>
      </c>
    </row>
    <row r="242" spans="1:8" x14ac:dyDescent="0.4">
      <c r="A242" s="1" t="s">
        <v>484</v>
      </c>
      <c r="B242" s="1" t="s">
        <v>485</v>
      </c>
      <c r="C242" s="3">
        <v>0</v>
      </c>
      <c r="D242" s="3">
        <v>5904120861</v>
      </c>
      <c r="E242" s="3">
        <v>93032075</v>
      </c>
      <c r="G242" s="4">
        <f>Table3[[#This Row],[Beginning Balance]]+Table3[[#This Row],[열1]]</f>
        <v>0</v>
      </c>
      <c r="H242" s="6">
        <v>5811088786</v>
      </c>
    </row>
    <row r="243" spans="1:8" x14ac:dyDescent="0.4">
      <c r="A243" s="1" t="s">
        <v>486</v>
      </c>
      <c r="B243" s="1" t="s">
        <v>487</v>
      </c>
      <c r="C243" s="3">
        <v>0</v>
      </c>
      <c r="D243" s="3">
        <v>40000</v>
      </c>
      <c r="E243" s="3">
        <v>0</v>
      </c>
      <c r="G243" s="4">
        <f>Table3[[#This Row],[Beginning Balance]]+Table3[[#This Row],[열1]]</f>
        <v>0</v>
      </c>
      <c r="H243" s="7">
        <v>40000</v>
      </c>
    </row>
    <row r="244" spans="1:8" x14ac:dyDescent="0.4">
      <c r="A244" s="1" t="s">
        <v>488</v>
      </c>
      <c r="B244" s="1" t="s">
        <v>489</v>
      </c>
      <c r="C244" s="3">
        <v>0</v>
      </c>
      <c r="D244" s="3">
        <v>1980000</v>
      </c>
      <c r="E244" s="3">
        <v>0</v>
      </c>
      <c r="G244" s="4">
        <f>Table3[[#This Row],[Beginning Balance]]+Table3[[#This Row],[열1]]</f>
        <v>0</v>
      </c>
      <c r="H244" s="6">
        <v>1980000</v>
      </c>
    </row>
    <row r="245" spans="1:8" x14ac:dyDescent="0.4">
      <c r="A245" s="1" t="s">
        <v>490</v>
      </c>
      <c r="B245" s="1" t="s">
        <v>491</v>
      </c>
      <c r="C245" s="3">
        <v>0</v>
      </c>
      <c r="D245" s="3">
        <v>2180000</v>
      </c>
      <c r="E245" s="3">
        <v>0</v>
      </c>
      <c r="G245" s="4">
        <f>Table3[[#This Row],[Beginning Balance]]+Table3[[#This Row],[열1]]</f>
        <v>0</v>
      </c>
      <c r="H245" s="7">
        <v>2180000</v>
      </c>
    </row>
    <row r="246" spans="1:8" x14ac:dyDescent="0.4">
      <c r="A246" s="1" t="s">
        <v>492</v>
      </c>
      <c r="B246" s="1" t="s">
        <v>493</v>
      </c>
      <c r="C246" s="3">
        <v>0</v>
      </c>
      <c r="D246" s="3">
        <v>10070323</v>
      </c>
      <c r="E246" s="3">
        <v>0</v>
      </c>
      <c r="G246" s="4">
        <f>Table3[[#This Row],[Beginning Balance]]+Table3[[#This Row],[열1]]</f>
        <v>0</v>
      </c>
      <c r="H246" s="6">
        <v>10070323</v>
      </c>
    </row>
    <row r="247" spans="1:8" x14ac:dyDescent="0.4">
      <c r="A247" s="1" t="s">
        <v>494</v>
      </c>
      <c r="B247" s="1" t="s">
        <v>495</v>
      </c>
      <c r="C247" s="3">
        <v>0</v>
      </c>
      <c r="D247" s="3">
        <v>86700734</v>
      </c>
      <c r="E247" s="3">
        <v>0</v>
      </c>
      <c r="G247" s="4">
        <f>Table3[[#This Row],[Beginning Balance]]+Table3[[#This Row],[열1]]</f>
        <v>0</v>
      </c>
      <c r="H247" s="7">
        <v>86700734</v>
      </c>
    </row>
    <row r="248" spans="1:8" x14ac:dyDescent="0.4">
      <c r="A248" s="1" t="s">
        <v>496</v>
      </c>
      <c r="B248" s="1" t="s">
        <v>497</v>
      </c>
      <c r="C248" s="3">
        <v>0</v>
      </c>
      <c r="D248" s="3">
        <v>32044000</v>
      </c>
      <c r="E248" s="3">
        <v>0</v>
      </c>
      <c r="G248" s="4">
        <f>Table3[[#This Row],[Beginning Balance]]+Table3[[#This Row],[열1]]</f>
        <v>0</v>
      </c>
      <c r="H248" s="6">
        <v>32044000</v>
      </c>
    </row>
    <row r="249" spans="1:8" x14ac:dyDescent="0.4">
      <c r="A249" s="1" t="s">
        <v>498</v>
      </c>
      <c r="B249" s="1" t="s">
        <v>499</v>
      </c>
      <c r="C249" s="3">
        <v>0</v>
      </c>
      <c r="D249" s="3">
        <v>34041</v>
      </c>
      <c r="E249" s="3">
        <v>0</v>
      </c>
      <c r="G249" s="4">
        <f>Table3[[#This Row],[Beginning Balance]]+Table3[[#This Row],[열1]]</f>
        <v>0</v>
      </c>
      <c r="H249" s="7">
        <v>34041</v>
      </c>
    </row>
    <row r="250" spans="1:8" x14ac:dyDescent="0.4">
      <c r="A250" s="1" t="s">
        <v>500</v>
      </c>
      <c r="B250" s="1" t="s">
        <v>501</v>
      </c>
      <c r="C250" s="3">
        <v>0</v>
      </c>
      <c r="D250" s="3">
        <v>313487312</v>
      </c>
      <c r="E250" s="3">
        <v>0</v>
      </c>
      <c r="G250" s="4">
        <f>Table3[[#This Row],[Beginning Balance]]+Table3[[#This Row],[열1]]</f>
        <v>0</v>
      </c>
      <c r="H250" s="6">
        <v>313487312</v>
      </c>
    </row>
    <row r="251" spans="1:8" x14ac:dyDescent="0.4">
      <c r="A251" s="1" t="s">
        <v>502</v>
      </c>
      <c r="B251" s="1" t="s">
        <v>503</v>
      </c>
      <c r="C251" s="3">
        <v>0</v>
      </c>
      <c r="D251" s="3">
        <v>4291452</v>
      </c>
      <c r="E251" s="3">
        <v>68144</v>
      </c>
      <c r="G251" s="4">
        <f>Table3[[#This Row],[Beginning Balance]]+Table3[[#This Row],[열1]]</f>
        <v>0</v>
      </c>
      <c r="H251" s="7">
        <v>4223308</v>
      </c>
    </row>
    <row r="252" spans="1:8" x14ac:dyDescent="0.4">
      <c r="A252" s="1" t="s">
        <v>504</v>
      </c>
      <c r="B252" s="1" t="s">
        <v>505</v>
      </c>
      <c r="C252" s="3">
        <v>0</v>
      </c>
      <c r="D252" s="3">
        <v>311587418</v>
      </c>
      <c r="E252" s="3">
        <v>0</v>
      </c>
      <c r="G252" s="4">
        <f>Table3[[#This Row],[Beginning Balance]]+Table3[[#This Row],[열1]]</f>
        <v>0</v>
      </c>
      <c r="H252" s="6">
        <v>311587418</v>
      </c>
    </row>
    <row r="253" spans="1:8" x14ac:dyDescent="0.4">
      <c r="A253" s="1" t="s">
        <v>506</v>
      </c>
      <c r="B253" s="1" t="s">
        <v>507</v>
      </c>
      <c r="C253" s="3">
        <v>0</v>
      </c>
      <c r="D253" s="3">
        <v>857461000</v>
      </c>
      <c r="E253" s="3">
        <v>0</v>
      </c>
      <c r="G253" s="4">
        <f>Table3[[#This Row],[Beginning Balance]]+Table3[[#This Row],[열1]]</f>
        <v>0</v>
      </c>
      <c r="H253" s="7">
        <v>857461000</v>
      </c>
    </row>
    <row r="254" spans="1:8" x14ac:dyDescent="0.4">
      <c r="A254" s="1" t="s">
        <v>508</v>
      </c>
      <c r="B254" s="1" t="s">
        <v>509</v>
      </c>
      <c r="C254" s="3">
        <v>0</v>
      </c>
      <c r="D254" s="3">
        <v>542960000</v>
      </c>
      <c r="E254" s="3">
        <v>0</v>
      </c>
      <c r="G254" s="4">
        <f>Table3[[#This Row],[Beginning Balance]]+Table3[[#This Row],[열1]]</f>
        <v>0</v>
      </c>
      <c r="H254" s="6">
        <v>542960000</v>
      </c>
    </row>
    <row r="255" spans="1:8" x14ac:dyDescent="0.4">
      <c r="A255" s="1" t="s">
        <v>510</v>
      </c>
      <c r="B255" s="1" t="s">
        <v>511</v>
      </c>
      <c r="C255" s="3">
        <v>0</v>
      </c>
      <c r="D255" s="3">
        <v>943722925</v>
      </c>
      <c r="E255" s="3">
        <v>0</v>
      </c>
      <c r="G255" s="4">
        <f>Table3[[#This Row],[Beginning Balance]]+Table3[[#This Row],[열1]]</f>
        <v>0</v>
      </c>
      <c r="H255" s="7">
        <v>943722925</v>
      </c>
    </row>
    <row r="256" spans="1:8" x14ac:dyDescent="0.4">
      <c r="A256" s="1" t="s">
        <v>512</v>
      </c>
      <c r="B256" s="1" t="s">
        <v>513</v>
      </c>
      <c r="C256" s="3">
        <v>0</v>
      </c>
      <c r="D256" s="3">
        <v>6440293864</v>
      </c>
      <c r="E256" s="3">
        <v>0</v>
      </c>
      <c r="G256" s="4">
        <f>Table3[[#This Row],[Beginning Balance]]+Table3[[#This Row],[열1]]</f>
        <v>0</v>
      </c>
      <c r="H256" s="6">
        <v>6440293864</v>
      </c>
    </row>
    <row r="257" spans="1:8" x14ac:dyDescent="0.4">
      <c r="A257" s="1" t="s">
        <v>514</v>
      </c>
      <c r="B257" s="1" t="s">
        <v>515</v>
      </c>
      <c r="C257" s="3">
        <v>0</v>
      </c>
      <c r="D257" s="3">
        <v>212707557</v>
      </c>
      <c r="E257" s="3">
        <v>0</v>
      </c>
      <c r="G257" s="4">
        <f>Table3[[#This Row],[Beginning Balance]]+Table3[[#This Row],[열1]]</f>
        <v>0</v>
      </c>
      <c r="H257" s="7">
        <v>212707557</v>
      </c>
    </row>
    <row r="258" spans="1:8" x14ac:dyDescent="0.4">
      <c r="A258" s="1" t="s">
        <v>516</v>
      </c>
      <c r="B258" s="1" t="s">
        <v>517</v>
      </c>
      <c r="C258" s="3">
        <v>0</v>
      </c>
      <c r="D258" s="3">
        <v>338238304</v>
      </c>
      <c r="E258" s="3">
        <v>0</v>
      </c>
      <c r="G258" s="4">
        <f>Table3[[#This Row],[Beginning Balance]]+Table3[[#This Row],[열1]]</f>
        <v>0</v>
      </c>
      <c r="H258" s="6">
        <v>338238304</v>
      </c>
    </row>
    <row r="259" spans="1:8" x14ac:dyDescent="0.4">
      <c r="A259" s="1" t="s">
        <v>518</v>
      </c>
      <c r="B259" s="1" t="s">
        <v>519</v>
      </c>
      <c r="C259" s="3">
        <v>0</v>
      </c>
      <c r="D259" s="3">
        <v>940766555</v>
      </c>
      <c r="E259" s="3">
        <v>15060982</v>
      </c>
      <c r="G259" s="4">
        <f>Table3[[#This Row],[Beginning Balance]]+Table3[[#This Row],[열1]]</f>
        <v>0</v>
      </c>
      <c r="H259" s="7">
        <v>925705573</v>
      </c>
    </row>
    <row r="260" spans="1:8" x14ac:dyDescent="0.4">
      <c r="A260" s="1" t="s">
        <v>520</v>
      </c>
      <c r="B260" s="1" t="s">
        <v>521</v>
      </c>
      <c r="C260" s="3">
        <v>0</v>
      </c>
      <c r="D260" s="3">
        <v>30438159</v>
      </c>
      <c r="E260" s="3">
        <v>1904301</v>
      </c>
      <c r="G260" s="4">
        <f>Table3[[#This Row],[Beginning Balance]]+Table3[[#This Row],[열1]]</f>
        <v>0</v>
      </c>
      <c r="H260" s="6">
        <v>28533858</v>
      </c>
    </row>
    <row r="261" spans="1:8" x14ac:dyDescent="0.4">
      <c r="A261" s="1" t="s">
        <v>522</v>
      </c>
      <c r="B261" s="1" t="s">
        <v>523</v>
      </c>
      <c r="C261" s="3">
        <v>0</v>
      </c>
      <c r="D261" s="3">
        <v>9675850</v>
      </c>
      <c r="E261" s="3">
        <v>1090300</v>
      </c>
      <c r="G261" s="4">
        <f>Table3[[#This Row],[Beginning Balance]]+Table3[[#This Row],[열1]]</f>
        <v>0</v>
      </c>
      <c r="H261" s="7">
        <v>8585550</v>
      </c>
    </row>
    <row r="262" spans="1:8" x14ac:dyDescent="0.4">
      <c r="A262" s="1" t="s">
        <v>524</v>
      </c>
      <c r="B262" s="1" t="s">
        <v>525</v>
      </c>
      <c r="C262" s="3">
        <v>0</v>
      </c>
      <c r="D262" s="3">
        <v>41297076</v>
      </c>
      <c r="E262" s="3">
        <v>670809</v>
      </c>
      <c r="G262" s="4">
        <f>Table3[[#This Row],[Beginning Balance]]+Table3[[#This Row],[열1]]</f>
        <v>0</v>
      </c>
      <c r="H262" s="6">
        <v>40626267</v>
      </c>
    </row>
    <row r="263" spans="1:8" x14ac:dyDescent="0.4">
      <c r="A263" s="1" t="s">
        <v>526</v>
      </c>
      <c r="B263" s="1" t="s">
        <v>527</v>
      </c>
      <c r="C263" s="3">
        <v>0</v>
      </c>
      <c r="D263" s="3">
        <v>204380944</v>
      </c>
      <c r="E263" s="3">
        <v>96734260</v>
      </c>
      <c r="G263" s="4">
        <f>Table3[[#This Row],[Beginning Balance]]+Table3[[#This Row],[열1]]</f>
        <v>0</v>
      </c>
      <c r="H263" s="7">
        <v>107646684</v>
      </c>
    </row>
    <row r="264" spans="1:8" x14ac:dyDescent="0.4">
      <c r="A264" s="1" t="s">
        <v>528</v>
      </c>
      <c r="B264" s="1" t="s">
        <v>529</v>
      </c>
      <c r="C264" s="3">
        <v>0</v>
      </c>
      <c r="D264" s="3">
        <v>77458442</v>
      </c>
      <c r="E264" s="3">
        <v>0</v>
      </c>
      <c r="G264" s="4">
        <f>Table3[[#This Row],[Beginning Balance]]+Table3[[#This Row],[열1]]</f>
        <v>0</v>
      </c>
      <c r="H264" s="6">
        <v>77458442</v>
      </c>
    </row>
    <row r="265" spans="1:8" x14ac:dyDescent="0.4">
      <c r="A265" s="1" t="s">
        <v>530</v>
      </c>
      <c r="B265" s="1" t="s">
        <v>531</v>
      </c>
      <c r="C265" s="3">
        <v>0</v>
      </c>
      <c r="D265" s="3">
        <v>68517215</v>
      </c>
      <c r="E265" s="3">
        <v>0</v>
      </c>
      <c r="G265" s="4">
        <f>Table3[[#This Row],[Beginning Balance]]+Table3[[#This Row],[열1]]</f>
        <v>0</v>
      </c>
      <c r="H265" s="7">
        <v>68517215</v>
      </c>
    </row>
    <row r="266" spans="1:8" x14ac:dyDescent="0.4">
      <c r="A266" s="1" t="s">
        <v>532</v>
      </c>
      <c r="B266" s="1" t="s">
        <v>533</v>
      </c>
      <c r="C266" s="3">
        <v>0</v>
      </c>
      <c r="D266" s="3">
        <v>964683246</v>
      </c>
      <c r="E266" s="3">
        <v>0</v>
      </c>
      <c r="G266" s="4">
        <f>Table3[[#This Row],[Beginning Balance]]+Table3[[#This Row],[열1]]</f>
        <v>0</v>
      </c>
      <c r="H266" s="6">
        <v>964683246</v>
      </c>
    </row>
    <row r="267" spans="1:8" x14ac:dyDescent="0.4">
      <c r="A267" s="1" t="s">
        <v>534</v>
      </c>
      <c r="B267" s="1" t="s">
        <v>535</v>
      </c>
      <c r="C267" s="3">
        <v>0</v>
      </c>
      <c r="D267" s="3">
        <v>7683733</v>
      </c>
      <c r="E267" s="3">
        <v>0</v>
      </c>
      <c r="G267" s="4">
        <f>Table3[[#This Row],[Beginning Balance]]+Table3[[#This Row],[열1]]</f>
        <v>0</v>
      </c>
      <c r="H267" s="7">
        <v>7683733</v>
      </c>
    </row>
    <row r="268" spans="1:8" x14ac:dyDescent="0.4">
      <c r="A268" s="1" t="s">
        <v>536</v>
      </c>
      <c r="B268" s="1" t="s">
        <v>537</v>
      </c>
      <c r="C268" s="3">
        <v>0</v>
      </c>
      <c r="D268" s="3">
        <v>29173223</v>
      </c>
      <c r="E268" s="3">
        <v>0</v>
      </c>
      <c r="G268" s="4">
        <f>Table3[[#This Row],[Beginning Balance]]+Table3[[#This Row],[열1]]</f>
        <v>0</v>
      </c>
      <c r="H268" s="6">
        <v>29173223</v>
      </c>
    </row>
    <row r="269" spans="1:8" x14ac:dyDescent="0.4">
      <c r="A269" s="1" t="s">
        <v>538</v>
      </c>
      <c r="B269" s="1" t="s">
        <v>539</v>
      </c>
      <c r="C269" s="3">
        <v>0</v>
      </c>
      <c r="D269" s="3">
        <v>69299868</v>
      </c>
      <c r="E269" s="3">
        <v>0</v>
      </c>
      <c r="G269" s="4">
        <f>Table3[[#This Row],[Beginning Balance]]+Table3[[#This Row],[열1]]</f>
        <v>0</v>
      </c>
      <c r="H269" s="7">
        <v>69299868</v>
      </c>
    </row>
    <row r="270" spans="1:8" x14ac:dyDescent="0.4">
      <c r="A270" s="1" t="s">
        <v>540</v>
      </c>
      <c r="B270" s="1" t="s">
        <v>541</v>
      </c>
      <c r="C270" s="3">
        <v>0</v>
      </c>
      <c r="D270" s="3">
        <v>7178428225</v>
      </c>
      <c r="E270" s="3">
        <v>32444129</v>
      </c>
      <c r="G270" s="4">
        <f>Table3[[#This Row],[Beginning Balance]]+Table3[[#This Row],[열1]]</f>
        <v>0</v>
      </c>
      <c r="H270" s="6">
        <v>7145984096</v>
      </c>
    </row>
    <row r="271" spans="1:8" x14ac:dyDescent="0.4">
      <c r="A271" s="1" t="s">
        <v>542</v>
      </c>
      <c r="B271" s="1" t="s">
        <v>543</v>
      </c>
      <c r="C271" s="3">
        <v>0</v>
      </c>
      <c r="D271" s="3">
        <v>538991330</v>
      </c>
      <c r="E271" s="3">
        <v>3542843150</v>
      </c>
      <c r="G271" s="4">
        <f>Table3[[#This Row],[Beginning Balance]]+Table3[[#This Row],[열1]]</f>
        <v>0</v>
      </c>
      <c r="H271" s="7">
        <v>-3003851820</v>
      </c>
    </row>
    <row r="272" spans="1:8" x14ac:dyDescent="0.4">
      <c r="A272" s="1" t="s">
        <v>544</v>
      </c>
      <c r="B272" s="1" t="s">
        <v>545</v>
      </c>
      <c r="C272" s="3">
        <v>0</v>
      </c>
      <c r="D272" s="3">
        <v>0</v>
      </c>
      <c r="E272" s="3">
        <v>519540184</v>
      </c>
      <c r="G272" s="4">
        <f>Table3[[#This Row],[Beginning Balance]]+Table3[[#This Row],[열1]]</f>
        <v>0</v>
      </c>
      <c r="H272" s="6">
        <v>-519540184</v>
      </c>
    </row>
    <row r="273" spans="1:8" x14ac:dyDescent="0.4">
      <c r="A273" s="1" t="s">
        <v>546</v>
      </c>
      <c r="B273" s="1" t="s">
        <v>547</v>
      </c>
      <c r="C273" s="3">
        <v>0</v>
      </c>
      <c r="D273" s="3">
        <v>-91650000</v>
      </c>
      <c r="E273" s="3">
        <v>3034009171</v>
      </c>
      <c r="G273" s="4">
        <f>Table3[[#This Row],[Beginning Balance]]+Table3[[#This Row],[열1]]</f>
        <v>0</v>
      </c>
      <c r="H273" s="7">
        <v>-3125659171</v>
      </c>
    </row>
    <row r="274" spans="1:8" x14ac:dyDescent="0.4">
      <c r="A274" s="1" t="s">
        <v>548</v>
      </c>
      <c r="B274" s="1" t="s">
        <v>549</v>
      </c>
      <c r="C274" s="3">
        <v>0</v>
      </c>
      <c r="D274" s="3">
        <v>0</v>
      </c>
      <c r="E274" s="3">
        <v>0</v>
      </c>
      <c r="G274" s="4">
        <f>Table3[[#This Row],[Beginning Balance]]+Table3[[#This Row],[열1]]</f>
        <v>0</v>
      </c>
      <c r="H274" s="6">
        <v>0</v>
      </c>
    </row>
    <row r="275" spans="1:8" x14ac:dyDescent="0.4">
      <c r="A275" s="1" t="s">
        <v>550</v>
      </c>
      <c r="B275" s="1" t="s">
        <v>551</v>
      </c>
      <c r="C275" s="3">
        <v>0</v>
      </c>
      <c r="D275" s="3">
        <v>0</v>
      </c>
      <c r="E275" s="3">
        <v>302771200</v>
      </c>
      <c r="G275" s="4">
        <f>Table3[[#This Row],[Beginning Balance]]+Table3[[#This Row],[열1]]</f>
        <v>0</v>
      </c>
      <c r="H275" s="7">
        <v>-302771200</v>
      </c>
    </row>
    <row r="276" spans="1:8" x14ac:dyDescent="0.4">
      <c r="A276" s="1" t="s">
        <v>552</v>
      </c>
      <c r="B276" s="1" t="s">
        <v>553</v>
      </c>
      <c r="C276" s="3">
        <v>0</v>
      </c>
      <c r="D276" s="3">
        <v>-7773368</v>
      </c>
      <c r="E276" s="3">
        <v>1172448151</v>
      </c>
      <c r="G276" s="4">
        <f>Table3[[#This Row],[Beginning Balance]]+Table3[[#This Row],[열1]]</f>
        <v>0</v>
      </c>
      <c r="H276" s="6">
        <v>-1180221519</v>
      </c>
    </row>
    <row r="277" spans="1:8" x14ac:dyDescent="0.4">
      <c r="A277" s="1" t="s">
        <v>554</v>
      </c>
      <c r="B277" s="1" t="s">
        <v>555</v>
      </c>
      <c r="C277" s="3">
        <v>0</v>
      </c>
      <c r="D277" s="3">
        <v>0</v>
      </c>
      <c r="E277" s="3">
        <v>857469848</v>
      </c>
      <c r="G277" s="4">
        <f>Table3[[#This Row],[Beginning Balance]]+Table3[[#This Row],[열1]]</f>
        <v>0</v>
      </c>
      <c r="H277" s="7">
        <v>-857469848</v>
      </c>
    </row>
    <row r="278" spans="1:8" x14ac:dyDescent="0.4">
      <c r="A278" s="1" t="s">
        <v>556</v>
      </c>
      <c r="B278" s="1" t="s">
        <v>557</v>
      </c>
      <c r="C278" s="3">
        <v>0</v>
      </c>
      <c r="D278" s="3">
        <v>0</v>
      </c>
      <c r="E278" s="3">
        <v>171121678</v>
      </c>
      <c r="G278" s="4">
        <f>Table3[[#This Row],[Beginning Balance]]+Table3[[#This Row],[열1]]</f>
        <v>0</v>
      </c>
      <c r="H278" s="6">
        <v>-171121678</v>
      </c>
    </row>
    <row r="279" spans="1:8" x14ac:dyDescent="0.4">
      <c r="A279" s="1" t="s">
        <v>558</v>
      </c>
      <c r="B279" s="1" t="s">
        <v>559</v>
      </c>
      <c r="C279" s="3">
        <v>0</v>
      </c>
      <c r="D279" s="3">
        <v>0</v>
      </c>
      <c r="E279" s="3">
        <v>2167225316</v>
      </c>
      <c r="G279" s="4">
        <f>Table3[[#This Row],[Beginning Balance]]+Table3[[#This Row],[열1]]</f>
        <v>0</v>
      </c>
      <c r="H279" s="7">
        <v>-2167225316</v>
      </c>
    </row>
    <row r="280" spans="1:8" x14ac:dyDescent="0.4">
      <c r="A280" s="1" t="s">
        <v>560</v>
      </c>
      <c r="B280" s="1" t="s">
        <v>561</v>
      </c>
      <c r="C280" s="3">
        <v>0</v>
      </c>
      <c r="D280" s="3">
        <v>74219437</v>
      </c>
      <c r="E280" s="3">
        <v>0</v>
      </c>
      <c r="G280" s="4">
        <f>Table3[[#This Row],[Beginning Balance]]+Table3[[#This Row],[열1]]</f>
        <v>0</v>
      </c>
      <c r="H280" s="6">
        <v>74219437</v>
      </c>
    </row>
    <row r="281" spans="1:8" x14ac:dyDescent="0.4">
      <c r="A281" s="1" t="s">
        <v>562</v>
      </c>
      <c r="B281" s="1" t="s">
        <v>563</v>
      </c>
      <c r="C281" s="3">
        <v>0</v>
      </c>
      <c r="D281" s="3">
        <v>13637245</v>
      </c>
      <c r="E281" s="3">
        <v>194977</v>
      </c>
      <c r="G281" s="4">
        <f>Table3[[#This Row],[Beginning Balance]]+Table3[[#This Row],[열1]]</f>
        <v>0</v>
      </c>
      <c r="H281" s="7">
        <v>13442268</v>
      </c>
    </row>
    <row r="282" spans="1:8" x14ac:dyDescent="0.4">
      <c r="A282" s="1" t="s">
        <v>564</v>
      </c>
      <c r="B282" s="1" t="s">
        <v>565</v>
      </c>
      <c r="C282" s="3">
        <v>0</v>
      </c>
      <c r="D282" s="3">
        <v>6012902607</v>
      </c>
      <c r="E282" s="3">
        <v>0</v>
      </c>
      <c r="G282" s="4">
        <f>Table3[[#This Row],[Beginning Balance]]+Table3[[#This Row],[열1]]</f>
        <v>0</v>
      </c>
      <c r="H282" s="6">
        <v>6012902607</v>
      </c>
    </row>
    <row r="283" spans="1:8" x14ac:dyDescent="0.4">
      <c r="A283" s="1" t="s">
        <v>566</v>
      </c>
      <c r="B283" s="1" t="s">
        <v>567</v>
      </c>
      <c r="C283" s="3">
        <v>0</v>
      </c>
      <c r="D283" s="3">
        <v>75029524</v>
      </c>
      <c r="E283" s="3">
        <v>0</v>
      </c>
      <c r="G283" s="4">
        <f>Table3[[#This Row],[Beginning Balance]]+Table3[[#This Row],[열1]]</f>
        <v>0</v>
      </c>
      <c r="H283" s="7">
        <v>75029524</v>
      </c>
    </row>
    <row r="284" spans="1:8" x14ac:dyDescent="0.4">
      <c r="A284" s="1" t="s">
        <v>568</v>
      </c>
      <c r="B284" s="1" t="s">
        <v>569</v>
      </c>
      <c r="C284" s="3">
        <v>0</v>
      </c>
      <c r="D284" s="3">
        <v>1566620905</v>
      </c>
      <c r="E284" s="3">
        <v>16262550</v>
      </c>
      <c r="G284" s="4">
        <f>Table3[[#This Row],[Beginning Balance]]+Table3[[#This Row],[열1]]</f>
        <v>0</v>
      </c>
      <c r="H284" s="6">
        <v>1550358355</v>
      </c>
    </row>
    <row r="285" spans="1:8" x14ac:dyDescent="0.4">
      <c r="A285" s="1" t="s">
        <v>570</v>
      </c>
      <c r="B285" s="1" t="s">
        <v>571</v>
      </c>
      <c r="C285" s="3">
        <v>0</v>
      </c>
      <c r="D285" s="3">
        <v>6299</v>
      </c>
      <c r="E285" s="3">
        <v>6299</v>
      </c>
      <c r="G285" s="4">
        <f>Table3[[#This Row],[Beginning Balance]]+Table3[[#This Row],[열1]]</f>
        <v>0</v>
      </c>
      <c r="H285" s="7">
        <v>0</v>
      </c>
    </row>
    <row r="286" spans="1:8" x14ac:dyDescent="0.4">
      <c r="A286" s="1" t="s">
        <v>572</v>
      </c>
      <c r="B286" s="1" t="s">
        <v>573</v>
      </c>
      <c r="C286" s="3">
        <v>0</v>
      </c>
      <c r="D286" s="3">
        <v>-6299</v>
      </c>
      <c r="E286" s="3">
        <v>-6299</v>
      </c>
      <c r="G286" s="4">
        <f>Table3[[#This Row],[Beginning Balance]]+Table3[[#This Row],[열1]]</f>
        <v>0</v>
      </c>
      <c r="H286" s="6">
        <v>0</v>
      </c>
    </row>
    <row r="287" spans="1:8" x14ac:dyDescent="0.4">
      <c r="A287" s="1" t="s">
        <v>574</v>
      </c>
      <c r="B287" s="1" t="s">
        <v>575</v>
      </c>
      <c r="C287" s="3">
        <v>0</v>
      </c>
      <c r="D287" s="3">
        <v>0</v>
      </c>
      <c r="E287" s="3">
        <v>0</v>
      </c>
      <c r="G287" s="4">
        <f>Table3[[#This Row],[Beginning Balance]]+Table3[[#This Row],[열1]]</f>
        <v>0</v>
      </c>
      <c r="H287" s="7">
        <v>0</v>
      </c>
    </row>
    <row r="288" spans="1:8" x14ac:dyDescent="0.4">
      <c r="A288" s="1" t="s">
        <v>576</v>
      </c>
      <c r="B288" s="1" t="s">
        <v>577</v>
      </c>
      <c r="C288" s="3">
        <v>0</v>
      </c>
      <c r="D288" s="3">
        <v>9059407528</v>
      </c>
      <c r="E288" s="3">
        <v>0</v>
      </c>
      <c r="G288" s="4">
        <f>Table3[[#This Row],[Beginning Balance]]+Table3[[#This Row],[열1]]</f>
        <v>0</v>
      </c>
      <c r="H288" s="6">
        <v>9059407528</v>
      </c>
    </row>
    <row r="289" spans="1:8" x14ac:dyDescent="0.4">
      <c r="A289" s="1" t="s">
        <v>578</v>
      </c>
      <c r="B289" s="1" t="s">
        <v>579</v>
      </c>
      <c r="C289" s="3">
        <v>0</v>
      </c>
      <c r="D289" s="3">
        <v>8769106538</v>
      </c>
      <c r="E289" s="3">
        <v>-42382540</v>
      </c>
      <c r="G289" s="4">
        <f>Table3[[#This Row],[Beginning Balance]]+Table3[[#This Row],[열1]]</f>
        <v>0</v>
      </c>
      <c r="H289" s="7">
        <v>8811489078</v>
      </c>
    </row>
    <row r="290" spans="1:8" x14ac:dyDescent="0.4">
      <c r="A290" s="1" t="s">
        <v>580</v>
      </c>
      <c r="B290" s="1" t="s">
        <v>581</v>
      </c>
      <c r="C290" s="3">
        <v>0</v>
      </c>
      <c r="D290" s="3">
        <v>54227010</v>
      </c>
      <c r="E290" s="3">
        <v>0</v>
      </c>
      <c r="G290" s="4">
        <f>Table3[[#This Row],[Beginning Balance]]+Table3[[#This Row],[열1]]</f>
        <v>0</v>
      </c>
      <c r="H290" s="6">
        <v>54227010</v>
      </c>
    </row>
    <row r="291" spans="1:8" x14ac:dyDescent="0.4">
      <c r="A291" s="1" t="s">
        <v>582</v>
      </c>
      <c r="B291" s="1" t="s">
        <v>583</v>
      </c>
      <c r="C291" s="3">
        <v>0</v>
      </c>
      <c r="D291" s="3">
        <v>857469848</v>
      </c>
      <c r="E291" s="3">
        <v>0</v>
      </c>
      <c r="G291" s="4">
        <f>Table3[[#This Row],[Beginning Balance]]+Table3[[#This Row],[열1]]</f>
        <v>0</v>
      </c>
      <c r="H291" s="7">
        <v>857469848</v>
      </c>
    </row>
    <row r="292" spans="1:8" x14ac:dyDescent="0.4">
      <c r="A292" s="1" t="s">
        <v>584</v>
      </c>
      <c r="B292" s="1" t="s">
        <v>585</v>
      </c>
      <c r="C292" s="3">
        <v>0</v>
      </c>
      <c r="D292" s="3">
        <v>-28396057723</v>
      </c>
      <c r="E292" s="3">
        <v>22200159325</v>
      </c>
      <c r="G292" s="4">
        <f>Table3[[#This Row],[Beginning Balance]]+Table3[[#This Row],[열1]]</f>
        <v>0</v>
      </c>
      <c r="H292" s="6">
        <v>-50596217048</v>
      </c>
    </row>
    <row r="293" spans="1:8" x14ac:dyDescent="0.4">
      <c r="A293" s="1" t="s">
        <v>586</v>
      </c>
      <c r="B293" s="1" t="s">
        <v>587</v>
      </c>
      <c r="C293" s="3">
        <v>0</v>
      </c>
      <c r="D293" s="3">
        <v>15011274224</v>
      </c>
      <c r="E293" s="3">
        <v>47691215260</v>
      </c>
      <c r="G293" s="4">
        <f>Table3[[#This Row],[Beginning Balance]]+Table3[[#This Row],[열1]]</f>
        <v>0</v>
      </c>
      <c r="H293" s="7">
        <v>-32679941036</v>
      </c>
    </row>
    <row r="294" spans="1:8" x14ac:dyDescent="0.4">
      <c r="A294" s="1" t="s">
        <v>588</v>
      </c>
      <c r="B294" s="1" t="s">
        <v>589</v>
      </c>
      <c r="C294" s="3">
        <v>0</v>
      </c>
      <c r="D294" s="3">
        <v>0</v>
      </c>
      <c r="E294" s="3">
        <v>655720</v>
      </c>
      <c r="G294" s="4">
        <f>Table3[[#This Row],[Beginning Balance]]+Table3[[#This Row],[열1]]</f>
        <v>0</v>
      </c>
      <c r="H294" s="6">
        <v>-655720</v>
      </c>
    </row>
    <row r="295" spans="1:8" x14ac:dyDescent="0.4">
      <c r="A295" s="1" t="s">
        <v>590</v>
      </c>
      <c r="B295" s="1" t="s">
        <v>591</v>
      </c>
      <c r="C295" s="3">
        <v>0</v>
      </c>
      <c r="D295" s="3">
        <v>39546232</v>
      </c>
      <c r="E295" s="3">
        <v>41076856</v>
      </c>
      <c r="G295" s="4">
        <f>Table3[[#This Row],[Beginning Balance]]+Table3[[#This Row],[열1]]</f>
        <v>0</v>
      </c>
      <c r="H295" s="7">
        <v>-1530624</v>
      </c>
    </row>
    <row r="296" spans="1:8" x14ac:dyDescent="0.4">
      <c r="A296" s="1" t="s">
        <v>592</v>
      </c>
      <c r="B296" s="1" t="s">
        <v>593</v>
      </c>
      <c r="C296" s="3">
        <v>0</v>
      </c>
      <c r="D296" s="3">
        <v>11473942</v>
      </c>
      <c r="E296" s="3">
        <v>35783031</v>
      </c>
      <c r="G296" s="4">
        <f>Table3[[#This Row],[Beginning Balance]]+Table3[[#This Row],[열1]]</f>
        <v>0</v>
      </c>
      <c r="H296" s="6">
        <v>-24309089</v>
      </c>
    </row>
    <row r="297" spans="1:8" x14ac:dyDescent="0.4">
      <c r="A297" s="1" t="s">
        <v>594</v>
      </c>
      <c r="B297" s="1" t="s">
        <v>595</v>
      </c>
      <c r="C297" s="3">
        <v>0</v>
      </c>
      <c r="D297" s="3">
        <v>0</v>
      </c>
      <c r="E297" s="3">
        <v>2241384</v>
      </c>
      <c r="G297" s="4">
        <f>Table3[[#This Row],[Beginning Balance]]+Table3[[#This Row],[열1]]</f>
        <v>0</v>
      </c>
      <c r="H297" s="7">
        <v>-2241384</v>
      </c>
    </row>
    <row r="298" spans="1:8" x14ac:dyDescent="0.4">
      <c r="A298" s="1" t="s">
        <v>596</v>
      </c>
      <c r="B298" s="1" t="s">
        <v>597</v>
      </c>
      <c r="C298" s="3">
        <v>0</v>
      </c>
      <c r="D298" s="3">
        <v>23545151395</v>
      </c>
      <c r="E298" s="3">
        <v>16124889153</v>
      </c>
      <c r="G298" s="4">
        <f>Table3[[#This Row],[Beginning Balance]]+Table3[[#This Row],[열1]]</f>
        <v>0</v>
      </c>
      <c r="H298" s="6">
        <v>7420262242</v>
      </c>
    </row>
    <row r="299" spans="1:8" x14ac:dyDescent="0.4">
      <c r="A299" s="1" t="s">
        <v>598</v>
      </c>
      <c r="B299" s="1" t="s">
        <v>599</v>
      </c>
      <c r="C299" s="3">
        <v>0</v>
      </c>
      <c r="D299" s="3">
        <v>40260615878</v>
      </c>
      <c r="E299" s="3">
        <v>31483064744</v>
      </c>
      <c r="G299" s="4">
        <f>Table3[[#This Row],[Beginning Balance]]+Table3[[#This Row],[열1]]</f>
        <v>0</v>
      </c>
      <c r="H299" s="7">
        <v>8777551134</v>
      </c>
    </row>
    <row r="300" spans="1:8" x14ac:dyDescent="0.4">
      <c r="A300" s="1" t="s">
        <v>600</v>
      </c>
      <c r="B300" s="1" t="s">
        <v>601</v>
      </c>
      <c r="C300" s="3">
        <v>0</v>
      </c>
      <c r="D300" s="3">
        <v>70301</v>
      </c>
      <c r="E300" s="3">
        <v>0</v>
      </c>
      <c r="G300" s="4">
        <f>Table3[[#This Row],[Beginning Balance]]+Table3[[#This Row],[열1]]</f>
        <v>0</v>
      </c>
      <c r="H300" s="6">
        <v>70301</v>
      </c>
    </row>
    <row r="301" spans="1:8" x14ac:dyDescent="0.4">
      <c r="A301" s="1" t="s">
        <v>602</v>
      </c>
      <c r="B301" s="1" t="s">
        <v>603</v>
      </c>
      <c r="C301" s="3">
        <v>0</v>
      </c>
      <c r="D301" s="3">
        <v>152359098</v>
      </c>
      <c r="E301" s="3">
        <v>152056522</v>
      </c>
      <c r="G301" s="4">
        <f>Table3[[#This Row],[Beginning Balance]]+Table3[[#This Row],[열1]]</f>
        <v>0</v>
      </c>
      <c r="H301" s="7">
        <v>302576</v>
      </c>
    </row>
    <row r="302" spans="1:8" x14ac:dyDescent="0.4">
      <c r="A302" s="1" t="s">
        <v>604</v>
      </c>
      <c r="B302" s="1" t="s">
        <v>605</v>
      </c>
      <c r="C302" s="3">
        <v>0</v>
      </c>
      <c r="D302" s="3">
        <v>107684493</v>
      </c>
      <c r="E302" s="3">
        <v>107684115</v>
      </c>
      <c r="G302" s="4">
        <f>Table3[[#This Row],[Beginning Balance]]+Table3[[#This Row],[열1]]</f>
        <v>0</v>
      </c>
      <c r="H302" s="6">
        <v>378</v>
      </c>
    </row>
    <row r="303" spans="1:8" x14ac:dyDescent="0.4">
      <c r="A303" s="1" t="s">
        <v>606</v>
      </c>
      <c r="B303" s="1" t="s">
        <v>607</v>
      </c>
      <c r="C303" s="3">
        <v>0</v>
      </c>
      <c r="D303" s="3">
        <v>35530547712</v>
      </c>
      <c r="E303" s="3">
        <v>0</v>
      </c>
      <c r="G303" s="4">
        <f>Table3[[#This Row],[Beginning Balance]]+Table3[[#This Row],[열1]]</f>
        <v>0</v>
      </c>
      <c r="H303" s="7">
        <v>35530547712</v>
      </c>
    </row>
    <row r="304" spans="1:8" x14ac:dyDescent="0.4">
      <c r="A304" s="1" t="s">
        <v>608</v>
      </c>
      <c r="B304" s="1" t="s">
        <v>608</v>
      </c>
      <c r="C304" s="3">
        <v>0</v>
      </c>
      <c r="D304" s="3">
        <v>1706599483798</v>
      </c>
      <c r="E304" s="3">
        <v>1706599483798</v>
      </c>
      <c r="G304" s="4">
        <f>Table3[[#This Row],[Beginning Balance]]+Table3[[#This Row],[열1]]</f>
        <v>0</v>
      </c>
      <c r="H304" s="6">
        <v>0</v>
      </c>
    </row>
    <row r="305" spans="1:8" x14ac:dyDescent="0.4">
      <c r="A305" s="1" t="s">
        <v>609</v>
      </c>
      <c r="B305" s="1" t="s">
        <v>609</v>
      </c>
      <c r="C305" s="3">
        <v>0</v>
      </c>
      <c r="D305" s="3">
        <v>702199119088</v>
      </c>
      <c r="E305" s="3">
        <v>702199119088</v>
      </c>
      <c r="G305" s="4">
        <f>Table3[[#This Row],[Beginning Balance]]+Table3[[#This Row],[열1]]</f>
        <v>0</v>
      </c>
      <c r="H305" s="7">
        <v>0</v>
      </c>
    </row>
    <row r="306" spans="1:8" x14ac:dyDescent="0.4">
      <c r="A306" s="1" t="s">
        <v>610</v>
      </c>
      <c r="B306" s="1" t="s">
        <v>610</v>
      </c>
      <c r="C306" s="3">
        <v>0</v>
      </c>
      <c r="D306" s="3">
        <v>0</v>
      </c>
      <c r="E306" s="3">
        <v>0</v>
      </c>
      <c r="G306" s="4">
        <f>Table3[[#This Row],[Beginning Balance]]+Table3[[#This Row],[열1]]</f>
        <v>0</v>
      </c>
      <c r="H306" s="6">
        <v>0</v>
      </c>
    </row>
    <row r="307" spans="1:8" x14ac:dyDescent="0.4">
      <c r="A307" s="1" t="s">
        <v>611</v>
      </c>
      <c r="B307" s="1" t="s">
        <v>611</v>
      </c>
      <c r="C307" s="3">
        <v>0</v>
      </c>
      <c r="D307" s="3">
        <v>820854145410</v>
      </c>
      <c r="E307" s="3">
        <v>820854145410</v>
      </c>
      <c r="G307" s="4">
        <f>Table3[[#This Row],[Beginning Balance]]+Table3[[#This Row],[열1]]</f>
        <v>0</v>
      </c>
      <c r="H307" s="3">
        <v>0</v>
      </c>
    </row>
  </sheetData>
  <phoneticPr fontId="1" type="noConversion"/>
  <pageMargins left="0.7" right="0.7" top="0.75" bottom="0.75" header="0.3" footer="0.3"/>
  <pageSetup paperSize="9" orientation="portrait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47BC-0F12-4A51-88F3-CD390EA01C4F}">
  <dimension ref="A1:B307"/>
  <sheetViews>
    <sheetView zoomScale="85" zoomScaleNormal="85" workbookViewId="0"/>
  </sheetViews>
  <sheetFormatPr defaultRowHeight="17.399999999999999" x14ac:dyDescent="0.4"/>
  <cols>
    <col min="1" max="1" width="21.69921875" bestFit="1" customWidth="1"/>
    <col min="2" max="2" width="22.8984375" style="4" bestFit="1" customWidth="1"/>
  </cols>
  <sheetData>
    <row r="1" spans="1:2" x14ac:dyDescent="0.4">
      <c r="A1" t="s">
        <v>618</v>
      </c>
      <c r="B1" s="4" t="s">
        <v>619</v>
      </c>
    </row>
    <row r="2" spans="1:2" x14ac:dyDescent="0.4">
      <c r="A2" t="s">
        <v>4</v>
      </c>
      <c r="B2" s="4">
        <v>0</v>
      </c>
    </row>
    <row r="3" spans="1:2" x14ac:dyDescent="0.4">
      <c r="A3" t="s">
        <v>6</v>
      </c>
      <c r="B3" s="4">
        <v>0</v>
      </c>
    </row>
    <row r="4" spans="1:2" x14ac:dyDescent="0.4">
      <c r="A4" t="s">
        <v>8</v>
      </c>
      <c r="B4" s="4">
        <v>89669799</v>
      </c>
    </row>
    <row r="5" spans="1:2" x14ac:dyDescent="0.4">
      <c r="A5" t="s">
        <v>10</v>
      </c>
      <c r="B5" s="4">
        <v>55408133783</v>
      </c>
    </row>
    <row r="6" spans="1:2" x14ac:dyDescent="0.4">
      <c r="A6" t="s">
        <v>12</v>
      </c>
      <c r="B6" s="4">
        <v>138243068197</v>
      </c>
    </row>
    <row r="7" spans="1:2" x14ac:dyDescent="0.4">
      <c r="A7" t="s">
        <v>14</v>
      </c>
      <c r="B7" s="4">
        <v>-6345677</v>
      </c>
    </row>
    <row r="8" spans="1:2" x14ac:dyDescent="0.4">
      <c r="A8" t="s">
        <v>16</v>
      </c>
      <c r="B8" s="4">
        <v>99481978</v>
      </c>
    </row>
    <row r="9" spans="1:2" x14ac:dyDescent="0.4">
      <c r="A9" t="s">
        <v>18</v>
      </c>
      <c r="B9" s="4">
        <v>-460270224</v>
      </c>
    </row>
    <row r="10" spans="1:2" x14ac:dyDescent="0.4">
      <c r="A10" t="s">
        <v>20</v>
      </c>
      <c r="B10" s="4">
        <v>335653688</v>
      </c>
    </row>
    <row r="11" spans="1:2" x14ac:dyDescent="0.4">
      <c r="A11" t="s">
        <v>22</v>
      </c>
      <c r="B11" s="4">
        <v>-964506325</v>
      </c>
    </row>
    <row r="12" spans="1:2" x14ac:dyDescent="0.4">
      <c r="A12" t="s">
        <v>24</v>
      </c>
      <c r="B12" s="4">
        <v>-52472956</v>
      </c>
    </row>
    <row r="13" spans="1:2" x14ac:dyDescent="0.4">
      <c r="A13" t="s">
        <v>26</v>
      </c>
      <c r="B13" s="4">
        <v>33650330</v>
      </c>
    </row>
    <row r="14" spans="1:2" x14ac:dyDescent="0.4">
      <c r="A14" t="s">
        <v>28</v>
      </c>
      <c r="B14" s="4">
        <v>-72143371</v>
      </c>
    </row>
    <row r="15" spans="1:2" x14ac:dyDescent="0.4">
      <c r="A15" t="s">
        <v>30</v>
      </c>
      <c r="B15" s="4">
        <v>1945381487</v>
      </c>
    </row>
    <row r="16" spans="1:2" x14ac:dyDescent="0.4">
      <c r="A16" t="s">
        <v>32</v>
      </c>
      <c r="B16" s="4">
        <v>179028</v>
      </c>
    </row>
    <row r="17" spans="1:2" x14ac:dyDescent="0.4">
      <c r="A17" t="s">
        <v>34</v>
      </c>
      <c r="B17" s="4">
        <v>-34724371</v>
      </c>
    </row>
    <row r="18" spans="1:2" x14ac:dyDescent="0.4">
      <c r="A18" t="s">
        <v>36</v>
      </c>
      <c r="B18" s="4">
        <v>3396737</v>
      </c>
    </row>
    <row r="19" spans="1:2" x14ac:dyDescent="0.4">
      <c r="A19" t="s">
        <v>38</v>
      </c>
      <c r="B19" s="4">
        <v>-10458000</v>
      </c>
    </row>
    <row r="20" spans="1:2" x14ac:dyDescent="0.4">
      <c r="A20" t="s">
        <v>40</v>
      </c>
      <c r="B20" s="4">
        <v>-230328254</v>
      </c>
    </row>
    <row r="21" spans="1:2" x14ac:dyDescent="0.4">
      <c r="A21" t="s">
        <v>42</v>
      </c>
      <c r="B21" s="4">
        <v>186876344</v>
      </c>
    </row>
    <row r="22" spans="1:2" x14ac:dyDescent="0.4">
      <c r="A22" t="s">
        <v>44</v>
      </c>
      <c r="B22" s="4">
        <v>-183701605</v>
      </c>
    </row>
    <row r="23" spans="1:2" x14ac:dyDescent="0.4">
      <c r="A23" t="s">
        <v>46</v>
      </c>
      <c r="B23" s="4">
        <v>-596853</v>
      </c>
    </row>
    <row r="24" spans="1:2" x14ac:dyDescent="0.4">
      <c r="A24" t="s">
        <v>48</v>
      </c>
      <c r="B24" s="4">
        <v>-485682</v>
      </c>
    </row>
    <row r="25" spans="1:2" x14ac:dyDescent="0.4">
      <c r="A25" t="s">
        <v>50</v>
      </c>
      <c r="B25" s="4">
        <v>-79138091</v>
      </c>
    </row>
    <row r="26" spans="1:2" x14ac:dyDescent="0.4">
      <c r="A26" t="s">
        <v>52</v>
      </c>
      <c r="B26" s="4">
        <v>-1403345</v>
      </c>
    </row>
    <row r="27" spans="1:2" x14ac:dyDescent="0.4">
      <c r="A27" t="s">
        <v>54</v>
      </c>
      <c r="B27" s="4">
        <v>-690820828</v>
      </c>
    </row>
    <row r="28" spans="1:2" x14ac:dyDescent="0.4">
      <c r="A28" t="s">
        <v>56</v>
      </c>
      <c r="B28" s="4">
        <v>-25031469</v>
      </c>
    </row>
    <row r="29" spans="1:2" x14ac:dyDescent="0.4">
      <c r="A29" t="s">
        <v>58</v>
      </c>
      <c r="B29" s="4">
        <v>455279</v>
      </c>
    </row>
    <row r="30" spans="1:2" x14ac:dyDescent="0.4">
      <c r="A30" t="s">
        <v>60</v>
      </c>
      <c r="B30" s="4">
        <v>-1048061946</v>
      </c>
    </row>
    <row r="31" spans="1:2" x14ac:dyDescent="0.4">
      <c r="A31" t="s">
        <v>62</v>
      </c>
      <c r="B31" s="4">
        <v>-43024952</v>
      </c>
    </row>
    <row r="32" spans="1:2" x14ac:dyDescent="0.4">
      <c r="A32" t="s">
        <v>64</v>
      </c>
      <c r="B32" s="4">
        <v>-1798109997</v>
      </c>
    </row>
    <row r="33" spans="1:2" x14ac:dyDescent="0.4">
      <c r="A33" t="s">
        <v>66</v>
      </c>
      <c r="B33" s="4">
        <v>-823570209</v>
      </c>
    </row>
    <row r="34" spans="1:2" x14ac:dyDescent="0.4">
      <c r="A34" t="s">
        <v>68</v>
      </c>
      <c r="B34" s="4">
        <v>-1754110486</v>
      </c>
    </row>
    <row r="35" spans="1:2" x14ac:dyDescent="0.4">
      <c r="A35" t="s">
        <v>70</v>
      </c>
      <c r="B35" s="4">
        <v>-563055344</v>
      </c>
    </row>
    <row r="36" spans="1:2" x14ac:dyDescent="0.4">
      <c r="A36" t="s">
        <v>72</v>
      </c>
      <c r="B36" s="4">
        <v>-22241332</v>
      </c>
    </row>
    <row r="37" spans="1:2" x14ac:dyDescent="0.4">
      <c r="A37" t="s">
        <v>74</v>
      </c>
      <c r="B37" s="4">
        <v>-226188199</v>
      </c>
    </row>
    <row r="38" spans="1:2" x14ac:dyDescent="0.4">
      <c r="A38" t="s">
        <v>76</v>
      </c>
      <c r="B38" s="4">
        <v>-3295265</v>
      </c>
    </row>
    <row r="39" spans="1:2" x14ac:dyDescent="0.4">
      <c r="A39" t="s">
        <v>78</v>
      </c>
      <c r="B39" s="4">
        <v>-2943450</v>
      </c>
    </row>
    <row r="40" spans="1:2" x14ac:dyDescent="0.4">
      <c r="A40" t="s">
        <v>80</v>
      </c>
      <c r="B40" s="4">
        <v>444510660</v>
      </c>
    </row>
    <row r="41" spans="1:2" x14ac:dyDescent="0.4">
      <c r="A41" t="s">
        <v>82</v>
      </c>
      <c r="B41" s="4">
        <v>1190000</v>
      </c>
    </row>
    <row r="42" spans="1:2" x14ac:dyDescent="0.4">
      <c r="A42" t="s">
        <v>84</v>
      </c>
      <c r="B42" s="4">
        <v>205172464143</v>
      </c>
    </row>
    <row r="43" spans="1:2" x14ac:dyDescent="0.4">
      <c r="A43" t="s">
        <v>86</v>
      </c>
      <c r="B43" s="4">
        <v>0</v>
      </c>
    </row>
    <row r="44" spans="1:2" x14ac:dyDescent="0.4">
      <c r="A44" t="s">
        <v>88</v>
      </c>
      <c r="B44" s="4">
        <v>1140254320215</v>
      </c>
    </row>
    <row r="45" spans="1:2" x14ac:dyDescent="0.4">
      <c r="A45" t="s">
        <v>90</v>
      </c>
      <c r="B45" s="4">
        <v>13835868322</v>
      </c>
    </row>
    <row r="46" spans="1:2" x14ac:dyDescent="0.4">
      <c r="A46" t="s">
        <v>92</v>
      </c>
      <c r="B46" s="4">
        <v>0</v>
      </c>
    </row>
    <row r="47" spans="1:2" x14ac:dyDescent="0.4">
      <c r="A47" t="s">
        <v>94</v>
      </c>
      <c r="B47" s="4">
        <v>0</v>
      </c>
    </row>
    <row r="48" spans="1:2" x14ac:dyDescent="0.4">
      <c r="A48" t="s">
        <v>96</v>
      </c>
      <c r="B48" s="4">
        <v>413818444</v>
      </c>
    </row>
    <row r="49" spans="1:2" x14ac:dyDescent="0.4">
      <c r="A49" t="s">
        <v>98</v>
      </c>
      <c r="B49" s="4">
        <v>8689622</v>
      </c>
    </row>
    <row r="50" spans="1:2" x14ac:dyDescent="0.4">
      <c r="A50" t="s">
        <v>100</v>
      </c>
      <c r="B50" s="4">
        <v>-16382040</v>
      </c>
    </row>
    <row r="51" spans="1:2" x14ac:dyDescent="0.4">
      <c r="A51" t="s">
        <v>102</v>
      </c>
      <c r="B51" s="4">
        <v>0</v>
      </c>
    </row>
    <row r="52" spans="1:2" x14ac:dyDescent="0.4">
      <c r="A52" t="s">
        <v>104</v>
      </c>
      <c r="B52" s="4">
        <v>2099336132</v>
      </c>
    </row>
    <row r="53" spans="1:2" x14ac:dyDescent="0.4">
      <c r="A53" t="s">
        <v>106</v>
      </c>
      <c r="B53" s="4">
        <v>2087700000</v>
      </c>
    </row>
    <row r="54" spans="1:2" x14ac:dyDescent="0.4">
      <c r="A54" t="s">
        <v>108</v>
      </c>
      <c r="B54" s="4">
        <v>-27450000</v>
      </c>
    </row>
    <row r="55" spans="1:2" x14ac:dyDescent="0.4">
      <c r="A55" t="s">
        <v>110</v>
      </c>
      <c r="B55" s="4">
        <v>0</v>
      </c>
    </row>
    <row r="56" spans="1:2" x14ac:dyDescent="0.4">
      <c r="A56" t="s">
        <v>112</v>
      </c>
      <c r="B56" s="4">
        <v>0</v>
      </c>
    </row>
    <row r="57" spans="1:2" x14ac:dyDescent="0.4">
      <c r="A57" t="s">
        <v>114</v>
      </c>
      <c r="B57" s="4">
        <v>0</v>
      </c>
    </row>
    <row r="58" spans="1:2" x14ac:dyDescent="0.4">
      <c r="A58" t="s">
        <v>116</v>
      </c>
      <c r="B58" s="4">
        <v>7526124</v>
      </c>
    </row>
    <row r="59" spans="1:2" x14ac:dyDescent="0.4">
      <c r="A59" t="s">
        <v>118</v>
      </c>
      <c r="B59" s="4">
        <v>1109771760</v>
      </c>
    </row>
    <row r="60" spans="1:2" x14ac:dyDescent="0.4">
      <c r="A60" t="s">
        <v>120</v>
      </c>
      <c r="B60" s="4">
        <v>1992963</v>
      </c>
    </row>
    <row r="61" spans="1:2" x14ac:dyDescent="0.4">
      <c r="A61" t="s">
        <v>122</v>
      </c>
      <c r="B61" s="4">
        <v>35841300924</v>
      </c>
    </row>
    <row r="62" spans="1:2" x14ac:dyDescent="0.4">
      <c r="A62" t="s">
        <v>124</v>
      </c>
      <c r="B62" s="4">
        <v>1059950177903</v>
      </c>
    </row>
    <row r="63" spans="1:2" x14ac:dyDescent="0.4">
      <c r="A63" t="s">
        <v>126</v>
      </c>
      <c r="B63" s="4">
        <v>150058535787</v>
      </c>
    </row>
    <row r="64" spans="1:2" x14ac:dyDescent="0.4">
      <c r="A64" t="s">
        <v>128</v>
      </c>
      <c r="B64" s="4">
        <v>-9791947029</v>
      </c>
    </row>
    <row r="65" spans="1:2" x14ac:dyDescent="0.4">
      <c r="A65" t="s">
        <v>130</v>
      </c>
      <c r="B65" s="4">
        <v>151471335</v>
      </c>
    </row>
    <row r="66" spans="1:2" x14ac:dyDescent="0.4">
      <c r="A66" t="s">
        <v>132</v>
      </c>
      <c r="B66" s="4">
        <v>302771200</v>
      </c>
    </row>
    <row r="67" spans="1:2" x14ac:dyDescent="0.4">
      <c r="A67" t="s">
        <v>134</v>
      </c>
      <c r="B67" s="4">
        <v>-34258400</v>
      </c>
    </row>
    <row r="68" spans="1:2" x14ac:dyDescent="0.4">
      <c r="A68" t="s">
        <v>136</v>
      </c>
      <c r="B68" s="4">
        <v>34258400</v>
      </c>
    </row>
    <row r="69" spans="1:2" x14ac:dyDescent="0.4">
      <c r="A69" t="s">
        <v>138</v>
      </c>
      <c r="B69" s="4">
        <v>5904820463</v>
      </c>
    </row>
    <row r="70" spans="1:2" x14ac:dyDescent="0.4">
      <c r="A70" t="s">
        <v>140</v>
      </c>
      <c r="B70" s="4">
        <v>0</v>
      </c>
    </row>
    <row r="71" spans="1:2" x14ac:dyDescent="0.4">
      <c r="A71" t="s">
        <v>142</v>
      </c>
      <c r="B71" s="4">
        <v>28752345955</v>
      </c>
    </row>
    <row r="72" spans="1:2" x14ac:dyDescent="0.4">
      <c r="A72" t="s">
        <v>144</v>
      </c>
      <c r="B72" s="4">
        <v>1102875912</v>
      </c>
    </row>
    <row r="73" spans="1:2" x14ac:dyDescent="0.4">
      <c r="A73" t="s">
        <v>146</v>
      </c>
      <c r="B73" s="4">
        <v>357971480387</v>
      </c>
    </row>
    <row r="74" spans="1:2" x14ac:dyDescent="0.4">
      <c r="A74" t="s">
        <v>148</v>
      </c>
      <c r="B74" s="4">
        <v>73272050680</v>
      </c>
    </row>
    <row r="75" spans="1:2" x14ac:dyDescent="0.4">
      <c r="A75" t="s">
        <v>150</v>
      </c>
      <c r="B75" s="4">
        <v>3582138921</v>
      </c>
    </row>
    <row r="76" spans="1:2" x14ac:dyDescent="0.4">
      <c r="A76" t="s">
        <v>152</v>
      </c>
      <c r="B76" s="4">
        <v>105592864793</v>
      </c>
    </row>
    <row r="77" spans="1:2" x14ac:dyDescent="0.4">
      <c r="A77" t="s">
        <v>154</v>
      </c>
      <c r="B77" s="4">
        <v>1000000000</v>
      </c>
    </row>
    <row r="78" spans="1:2" x14ac:dyDescent="0.4">
      <c r="A78" t="s">
        <v>156</v>
      </c>
      <c r="B78" s="4">
        <v>0</v>
      </c>
    </row>
    <row r="79" spans="1:2" x14ac:dyDescent="0.4">
      <c r="A79" t="s">
        <v>158</v>
      </c>
      <c r="B79" s="4">
        <v>0</v>
      </c>
    </row>
    <row r="80" spans="1:2" x14ac:dyDescent="0.4">
      <c r="A80" t="s">
        <v>160</v>
      </c>
      <c r="B80" s="4">
        <v>0</v>
      </c>
    </row>
    <row r="81" spans="1:2" x14ac:dyDescent="0.4">
      <c r="A81" t="s">
        <v>162</v>
      </c>
      <c r="B81" s="4">
        <v>0</v>
      </c>
    </row>
    <row r="82" spans="1:2" x14ac:dyDescent="0.4">
      <c r="A82" t="s">
        <v>164</v>
      </c>
      <c r="B82" s="4">
        <v>0</v>
      </c>
    </row>
    <row r="83" spans="1:2" x14ac:dyDescent="0.4">
      <c r="A83" t="s">
        <v>166</v>
      </c>
      <c r="B83" s="4">
        <v>0</v>
      </c>
    </row>
    <row r="84" spans="1:2" x14ac:dyDescent="0.4">
      <c r="A84" t="s">
        <v>168</v>
      </c>
      <c r="B84" s="4">
        <v>2772604</v>
      </c>
    </row>
    <row r="85" spans="1:2" x14ac:dyDescent="0.4">
      <c r="A85" t="s">
        <v>170</v>
      </c>
      <c r="B85" s="4">
        <v>301214561</v>
      </c>
    </row>
    <row r="86" spans="1:2" x14ac:dyDescent="0.4">
      <c r="A86" t="s">
        <v>172</v>
      </c>
      <c r="B86" s="4">
        <v>71056</v>
      </c>
    </row>
    <row r="87" spans="1:2" x14ac:dyDescent="0.4">
      <c r="A87" t="s">
        <v>174</v>
      </c>
      <c r="B87" s="4">
        <v>0</v>
      </c>
    </row>
    <row r="88" spans="1:2" x14ac:dyDescent="0.4">
      <c r="A88" t="s">
        <v>176</v>
      </c>
      <c r="B88" s="4">
        <v>1311212327</v>
      </c>
    </row>
    <row r="89" spans="1:2" x14ac:dyDescent="0.4">
      <c r="A89" t="s">
        <v>178</v>
      </c>
      <c r="B89" s="4">
        <v>-919448817</v>
      </c>
    </row>
    <row r="90" spans="1:2" x14ac:dyDescent="0.4">
      <c r="A90" t="s">
        <v>180</v>
      </c>
      <c r="B90" s="4">
        <v>563358436</v>
      </c>
    </row>
    <row r="91" spans="1:2" x14ac:dyDescent="0.4">
      <c r="A91" t="s">
        <v>182</v>
      </c>
      <c r="B91" s="4">
        <v>-262965108</v>
      </c>
    </row>
    <row r="92" spans="1:2" x14ac:dyDescent="0.4">
      <c r="A92" t="s">
        <v>184</v>
      </c>
      <c r="B92" s="4">
        <v>659406289</v>
      </c>
    </row>
    <row r="93" spans="1:2" x14ac:dyDescent="0.4">
      <c r="A93" t="s">
        <v>186</v>
      </c>
      <c r="B93" s="4">
        <v>-538026297</v>
      </c>
    </row>
    <row r="94" spans="1:2" x14ac:dyDescent="0.4">
      <c r="A94" t="s">
        <v>188</v>
      </c>
      <c r="B94" s="4">
        <v>0</v>
      </c>
    </row>
    <row r="95" spans="1:2" x14ac:dyDescent="0.4">
      <c r="A95" t="s">
        <v>190</v>
      </c>
      <c r="B95" s="4">
        <v>0</v>
      </c>
    </row>
    <row r="96" spans="1:2" x14ac:dyDescent="0.4">
      <c r="A96" t="s">
        <v>192</v>
      </c>
      <c r="B96" s="4">
        <v>1142877802</v>
      </c>
    </row>
    <row r="97" spans="1:2" x14ac:dyDescent="0.4">
      <c r="A97" t="s">
        <v>194</v>
      </c>
      <c r="B97" s="4">
        <v>-728655572</v>
      </c>
    </row>
    <row r="98" spans="1:2" x14ac:dyDescent="0.4">
      <c r="A98" t="s">
        <v>196</v>
      </c>
      <c r="B98" s="4">
        <v>-2833333</v>
      </c>
    </row>
    <row r="99" spans="1:2" x14ac:dyDescent="0.4">
      <c r="A99" t="s">
        <v>198</v>
      </c>
      <c r="B99" s="4">
        <v>3450591020</v>
      </c>
    </row>
    <row r="100" spans="1:2" x14ac:dyDescent="0.4">
      <c r="A100" t="s">
        <v>200</v>
      </c>
      <c r="B100" s="4">
        <v>-359600000</v>
      </c>
    </row>
    <row r="101" spans="1:2" x14ac:dyDescent="0.4">
      <c r="A101" t="s">
        <v>202</v>
      </c>
      <c r="B101" s="4">
        <v>19070815127</v>
      </c>
    </row>
    <row r="102" spans="1:2" x14ac:dyDescent="0.4">
      <c r="A102" t="s">
        <v>204</v>
      </c>
      <c r="B102" s="4">
        <v>-886238344</v>
      </c>
    </row>
    <row r="103" spans="1:2" x14ac:dyDescent="0.4">
      <c r="A103" t="s">
        <v>206</v>
      </c>
      <c r="B103" s="4">
        <v>0</v>
      </c>
    </row>
    <row r="104" spans="1:2" x14ac:dyDescent="0.4">
      <c r="A104" t="s">
        <v>208</v>
      </c>
      <c r="B104" s="4">
        <v>0</v>
      </c>
    </row>
    <row r="105" spans="1:2" x14ac:dyDescent="0.4">
      <c r="A105" t="s">
        <v>210</v>
      </c>
      <c r="B105" s="4">
        <v>0</v>
      </c>
    </row>
    <row r="106" spans="1:2" x14ac:dyDescent="0.4">
      <c r="A106" t="s">
        <v>212</v>
      </c>
      <c r="B106" s="4">
        <v>163793892860</v>
      </c>
    </row>
    <row r="107" spans="1:2" x14ac:dyDescent="0.4">
      <c r="A107" t="s">
        <v>214</v>
      </c>
      <c r="B107" s="4">
        <v>0</v>
      </c>
    </row>
    <row r="108" spans="1:2" x14ac:dyDescent="0.4">
      <c r="A108" t="s">
        <v>216</v>
      </c>
      <c r="B108" s="4">
        <v>0</v>
      </c>
    </row>
    <row r="109" spans="1:2" x14ac:dyDescent="0.4">
      <c r="A109" t="s">
        <v>218</v>
      </c>
      <c r="B109" s="4">
        <v>0</v>
      </c>
    </row>
    <row r="110" spans="1:2" x14ac:dyDescent="0.4">
      <c r="A110" t="s">
        <v>220</v>
      </c>
      <c r="B110" s="4">
        <v>0</v>
      </c>
    </row>
    <row r="111" spans="1:2" x14ac:dyDescent="0.4">
      <c r="A111" t="s">
        <v>222</v>
      </c>
      <c r="B111" s="4">
        <v>0</v>
      </c>
    </row>
    <row r="112" spans="1:2" x14ac:dyDescent="0.4">
      <c r="A112" t="s">
        <v>224</v>
      </c>
      <c r="B112" s="4">
        <v>0</v>
      </c>
    </row>
    <row r="113" spans="1:2" x14ac:dyDescent="0.4">
      <c r="A113" t="s">
        <v>226</v>
      </c>
      <c r="B113" s="4">
        <v>-247672541</v>
      </c>
    </row>
    <row r="114" spans="1:2" x14ac:dyDescent="0.4">
      <c r="A114" t="s">
        <v>228</v>
      </c>
      <c r="B114" s="4">
        <v>-368447234</v>
      </c>
    </row>
    <row r="115" spans="1:2" x14ac:dyDescent="0.4">
      <c r="A115" t="s">
        <v>230</v>
      </c>
      <c r="B115" s="4">
        <v>0</v>
      </c>
    </row>
    <row r="116" spans="1:2" x14ac:dyDescent="0.4">
      <c r="A116" t="s">
        <v>232</v>
      </c>
      <c r="B116" s="4">
        <v>-938302743941</v>
      </c>
    </row>
    <row r="117" spans="1:2" x14ac:dyDescent="0.4">
      <c r="A117" t="s">
        <v>234</v>
      </c>
      <c r="B117" s="4">
        <v>-9882684</v>
      </c>
    </row>
    <row r="118" spans="1:2" x14ac:dyDescent="0.4">
      <c r="A118" t="s">
        <v>236</v>
      </c>
      <c r="B118" s="4">
        <v>-109437311455</v>
      </c>
    </row>
    <row r="119" spans="1:2" x14ac:dyDescent="0.4">
      <c r="A119" t="s">
        <v>238</v>
      </c>
      <c r="B119" s="4">
        <v>-12495897349</v>
      </c>
    </row>
    <row r="120" spans="1:2" x14ac:dyDescent="0.4">
      <c r="A120" t="s">
        <v>240</v>
      </c>
      <c r="B120" s="4">
        <v>-1242635367</v>
      </c>
    </row>
    <row r="121" spans="1:2" x14ac:dyDescent="0.4">
      <c r="A121" t="s">
        <v>242</v>
      </c>
      <c r="B121" s="4">
        <v>-40675236746</v>
      </c>
    </row>
    <row r="122" spans="1:2" x14ac:dyDescent="0.4">
      <c r="A122" t="s">
        <v>244</v>
      </c>
      <c r="B122" s="4">
        <v>0</v>
      </c>
    </row>
    <row r="123" spans="1:2" x14ac:dyDescent="0.4">
      <c r="A123" t="s">
        <v>246</v>
      </c>
      <c r="B123" s="4">
        <v>-4412182100</v>
      </c>
    </row>
    <row r="124" spans="1:2" x14ac:dyDescent="0.4">
      <c r="A124" t="s">
        <v>248</v>
      </c>
      <c r="B124" s="4">
        <v>-22898600</v>
      </c>
    </row>
    <row r="125" spans="1:2" x14ac:dyDescent="0.4">
      <c r="A125" t="s">
        <v>250</v>
      </c>
      <c r="B125" s="4">
        <v>0</v>
      </c>
    </row>
    <row r="126" spans="1:2" x14ac:dyDescent="0.4">
      <c r="A126" t="s">
        <v>252</v>
      </c>
      <c r="B126" s="4">
        <v>0</v>
      </c>
    </row>
    <row r="127" spans="1:2" x14ac:dyDescent="0.4">
      <c r="A127" t="s">
        <v>254</v>
      </c>
      <c r="B127" s="4">
        <v>0</v>
      </c>
    </row>
    <row r="128" spans="1:2" x14ac:dyDescent="0.4">
      <c r="A128" t="s">
        <v>256</v>
      </c>
      <c r="B128" s="4">
        <v>0</v>
      </c>
    </row>
    <row r="129" spans="1:2" x14ac:dyDescent="0.4">
      <c r="A129" t="s">
        <v>258</v>
      </c>
      <c r="B129" s="4">
        <v>0</v>
      </c>
    </row>
    <row r="130" spans="1:2" x14ac:dyDescent="0.4">
      <c r="A130" t="s">
        <v>260</v>
      </c>
      <c r="B130" s="4">
        <v>0</v>
      </c>
    </row>
    <row r="131" spans="1:2" x14ac:dyDescent="0.4">
      <c r="A131" t="s">
        <v>262</v>
      </c>
      <c r="B131" s="4">
        <v>0</v>
      </c>
    </row>
    <row r="132" spans="1:2" x14ac:dyDescent="0.4">
      <c r="A132" t="s">
        <v>264</v>
      </c>
      <c r="B132" s="4">
        <v>-9990405257</v>
      </c>
    </row>
    <row r="133" spans="1:2" x14ac:dyDescent="0.4">
      <c r="A133" t="s">
        <v>266</v>
      </c>
      <c r="B133" s="4">
        <v>-11666484003</v>
      </c>
    </row>
    <row r="134" spans="1:2" x14ac:dyDescent="0.4">
      <c r="A134" t="s">
        <v>268</v>
      </c>
      <c r="B134" s="4">
        <v>-15920612750</v>
      </c>
    </row>
    <row r="135" spans="1:2" x14ac:dyDescent="0.4">
      <c r="A135" t="s">
        <v>270</v>
      </c>
      <c r="B135" s="4">
        <v>371070</v>
      </c>
    </row>
    <row r="136" spans="1:2" x14ac:dyDescent="0.4">
      <c r="A136" t="s">
        <v>272</v>
      </c>
      <c r="B136" s="4">
        <v>2728890</v>
      </c>
    </row>
    <row r="137" spans="1:2" x14ac:dyDescent="0.4">
      <c r="A137" t="s">
        <v>274</v>
      </c>
      <c r="B137" s="4">
        <v>-97788564</v>
      </c>
    </row>
    <row r="138" spans="1:2" x14ac:dyDescent="0.4">
      <c r="A138" t="s">
        <v>276</v>
      </c>
      <c r="B138" s="4">
        <v>-177827443</v>
      </c>
    </row>
    <row r="139" spans="1:2" x14ac:dyDescent="0.4">
      <c r="A139" t="s">
        <v>278</v>
      </c>
      <c r="B139" s="4">
        <v>-20201624</v>
      </c>
    </row>
    <row r="140" spans="1:2" x14ac:dyDescent="0.4">
      <c r="A140" t="s">
        <v>280</v>
      </c>
      <c r="B140" s="4">
        <v>-150332759</v>
      </c>
    </row>
    <row r="141" spans="1:2" x14ac:dyDescent="0.4">
      <c r="A141" t="s">
        <v>282</v>
      </c>
      <c r="B141" s="4">
        <v>0</v>
      </c>
    </row>
    <row r="142" spans="1:2" x14ac:dyDescent="0.4">
      <c r="A142" t="s">
        <v>284</v>
      </c>
      <c r="B142" s="4">
        <v>-18810592178</v>
      </c>
    </row>
    <row r="143" spans="1:2" x14ac:dyDescent="0.4">
      <c r="A143" t="s">
        <v>286</v>
      </c>
      <c r="B143" s="4">
        <v>-59390417633</v>
      </c>
    </row>
    <row r="144" spans="1:2" x14ac:dyDescent="0.4">
      <c r="A144" t="s">
        <v>288</v>
      </c>
      <c r="B144" s="4">
        <v>0</v>
      </c>
    </row>
    <row r="145" spans="1:2" x14ac:dyDescent="0.4">
      <c r="A145" t="s">
        <v>290</v>
      </c>
      <c r="B145" s="4">
        <v>0</v>
      </c>
    </row>
    <row r="146" spans="1:2" x14ac:dyDescent="0.4">
      <c r="A146" t="s">
        <v>292</v>
      </c>
      <c r="B146" s="4">
        <v>0</v>
      </c>
    </row>
    <row r="147" spans="1:2" x14ac:dyDescent="0.4">
      <c r="A147" t="s">
        <v>294</v>
      </c>
      <c r="B147" s="4">
        <v>-193031480</v>
      </c>
    </row>
    <row r="148" spans="1:2" x14ac:dyDescent="0.4">
      <c r="A148" t="s">
        <v>296</v>
      </c>
      <c r="B148" s="4">
        <v>0</v>
      </c>
    </row>
    <row r="149" spans="1:2" x14ac:dyDescent="0.4">
      <c r="A149" t="s">
        <v>298</v>
      </c>
      <c r="B149" s="4">
        <v>0</v>
      </c>
    </row>
    <row r="150" spans="1:2" x14ac:dyDescent="0.4">
      <c r="A150" t="s">
        <v>300</v>
      </c>
      <c r="B150" s="4">
        <v>0</v>
      </c>
    </row>
    <row r="151" spans="1:2" x14ac:dyDescent="0.4">
      <c r="A151" t="s">
        <v>302</v>
      </c>
      <c r="B151" s="4">
        <v>0</v>
      </c>
    </row>
    <row r="152" spans="1:2" x14ac:dyDescent="0.4">
      <c r="A152" t="s">
        <v>304</v>
      </c>
      <c r="B152" s="4">
        <v>0</v>
      </c>
    </row>
    <row r="153" spans="1:2" x14ac:dyDescent="0.4">
      <c r="A153" t="s">
        <v>306</v>
      </c>
      <c r="B153" s="4">
        <v>0</v>
      </c>
    </row>
    <row r="154" spans="1:2" x14ac:dyDescent="0.4">
      <c r="A154" t="s">
        <v>308</v>
      </c>
      <c r="B154" s="4">
        <v>0</v>
      </c>
    </row>
    <row r="155" spans="1:2" x14ac:dyDescent="0.4">
      <c r="A155" t="s">
        <v>310</v>
      </c>
      <c r="B155" s="4">
        <v>0</v>
      </c>
    </row>
    <row r="156" spans="1:2" x14ac:dyDescent="0.4">
      <c r="A156" t="s">
        <v>312</v>
      </c>
      <c r="B156" s="4">
        <v>0</v>
      </c>
    </row>
    <row r="157" spans="1:2" x14ac:dyDescent="0.4">
      <c r="A157" t="s">
        <v>314</v>
      </c>
      <c r="B157" s="4">
        <v>0</v>
      </c>
    </row>
    <row r="158" spans="1:2" x14ac:dyDescent="0.4">
      <c r="A158" t="s">
        <v>316</v>
      </c>
      <c r="B158" s="4">
        <v>0</v>
      </c>
    </row>
    <row r="159" spans="1:2" x14ac:dyDescent="0.4">
      <c r="A159" t="s">
        <v>318</v>
      </c>
      <c r="B159" s="4">
        <v>-64004066264</v>
      </c>
    </row>
    <row r="160" spans="1:2" x14ac:dyDescent="0.4">
      <c r="A160" t="s">
        <v>320</v>
      </c>
      <c r="B160" s="4">
        <v>0</v>
      </c>
    </row>
    <row r="161" spans="1:2" x14ac:dyDescent="0.4">
      <c r="A161" t="s">
        <v>322</v>
      </c>
      <c r="B161" s="4">
        <v>-91949616558</v>
      </c>
    </row>
    <row r="162" spans="1:2" x14ac:dyDescent="0.4">
      <c r="A162" t="s">
        <v>324</v>
      </c>
      <c r="B162" s="4">
        <v>-155019169000</v>
      </c>
    </row>
    <row r="163" spans="1:2" x14ac:dyDescent="0.4">
      <c r="A163" t="s">
        <v>326</v>
      </c>
      <c r="B163" s="4">
        <v>-1412226368098</v>
      </c>
    </row>
    <row r="164" spans="1:2" x14ac:dyDescent="0.4">
      <c r="A164" t="s">
        <v>328</v>
      </c>
      <c r="B164" s="4">
        <v>128591655460</v>
      </c>
    </row>
    <row r="165" spans="1:2" x14ac:dyDescent="0.4">
      <c r="A165" t="s">
        <v>330</v>
      </c>
      <c r="B165" s="4">
        <v>53494444665</v>
      </c>
    </row>
    <row r="166" spans="1:2" x14ac:dyDescent="0.4">
      <c r="A166" t="s">
        <v>332</v>
      </c>
      <c r="B166" s="4">
        <v>-20603214001</v>
      </c>
    </row>
    <row r="167" spans="1:2" x14ac:dyDescent="0.4">
      <c r="A167" t="s">
        <v>334</v>
      </c>
      <c r="B167" s="4">
        <v>0</v>
      </c>
    </row>
    <row r="168" spans="1:2" x14ac:dyDescent="0.4">
      <c r="A168" t="s">
        <v>336</v>
      </c>
      <c r="B168" s="4">
        <v>0</v>
      </c>
    </row>
    <row r="169" spans="1:2" x14ac:dyDescent="0.4">
      <c r="A169" t="s">
        <v>338</v>
      </c>
      <c r="B169" s="4">
        <v>-650711097914</v>
      </c>
    </row>
    <row r="170" spans="1:2" x14ac:dyDescent="0.4">
      <c r="A170" t="s">
        <v>340</v>
      </c>
      <c r="B170" s="4">
        <v>-491120082388</v>
      </c>
    </row>
    <row r="171" spans="1:2" x14ac:dyDescent="0.4">
      <c r="A171" t="s">
        <v>342</v>
      </c>
      <c r="B171" s="4">
        <v>-304495517932</v>
      </c>
    </row>
    <row r="172" spans="1:2" x14ac:dyDescent="0.4">
      <c r="A172" t="s">
        <v>344</v>
      </c>
      <c r="B172" s="4">
        <v>6</v>
      </c>
    </row>
    <row r="173" spans="1:2" x14ac:dyDescent="0.4">
      <c r="A173" t="s">
        <v>346</v>
      </c>
      <c r="B173" s="4">
        <v>-144196114526</v>
      </c>
    </row>
    <row r="174" spans="1:2" x14ac:dyDescent="0.4">
      <c r="A174" t="s">
        <v>348</v>
      </c>
      <c r="B174" s="4">
        <v>-53369896225</v>
      </c>
    </row>
    <row r="175" spans="1:2" x14ac:dyDescent="0.4">
      <c r="A175" t="s">
        <v>350</v>
      </c>
      <c r="B175" s="4">
        <v>-34395931791</v>
      </c>
    </row>
    <row r="176" spans="1:2" x14ac:dyDescent="0.4">
      <c r="A176" t="s">
        <v>352</v>
      </c>
      <c r="B176" s="4">
        <v>-11232960</v>
      </c>
    </row>
    <row r="177" spans="1:2" x14ac:dyDescent="0.4">
      <c r="A177" t="s">
        <v>354</v>
      </c>
      <c r="B177" s="4">
        <v>-40544875</v>
      </c>
    </row>
    <row r="178" spans="1:2" x14ac:dyDescent="0.4">
      <c r="A178" t="s">
        <v>356</v>
      </c>
      <c r="B178" s="4">
        <v>-13023685056</v>
      </c>
    </row>
    <row r="179" spans="1:2" x14ac:dyDescent="0.4">
      <c r="A179" t="s">
        <v>358</v>
      </c>
      <c r="B179" s="4">
        <v>375364118524</v>
      </c>
    </row>
    <row r="180" spans="1:2" x14ac:dyDescent="0.4">
      <c r="A180" t="s">
        <v>360</v>
      </c>
      <c r="B180" s="4">
        <v>287485384070</v>
      </c>
    </row>
    <row r="181" spans="1:2" x14ac:dyDescent="0.4">
      <c r="A181" t="s">
        <v>362</v>
      </c>
      <c r="B181" s="4">
        <v>-93</v>
      </c>
    </row>
    <row r="182" spans="1:2" x14ac:dyDescent="0.4">
      <c r="A182" t="s">
        <v>364</v>
      </c>
      <c r="B182" s="4">
        <v>5046905550</v>
      </c>
    </row>
    <row r="183" spans="1:2" x14ac:dyDescent="0.4">
      <c r="A183" t="s">
        <v>366</v>
      </c>
      <c r="B183" s="4">
        <v>-12098290533</v>
      </c>
    </row>
    <row r="184" spans="1:2" x14ac:dyDescent="0.4">
      <c r="A184" t="s">
        <v>368</v>
      </c>
      <c r="B184" s="4">
        <v>2838798</v>
      </c>
    </row>
    <row r="185" spans="1:2" x14ac:dyDescent="0.4">
      <c r="A185" t="s">
        <v>370</v>
      </c>
      <c r="B185" s="4">
        <v>159853742249</v>
      </c>
    </row>
    <row r="186" spans="1:2" x14ac:dyDescent="0.4">
      <c r="A186" t="s">
        <v>372</v>
      </c>
      <c r="B186" s="4">
        <v>31970879730</v>
      </c>
    </row>
    <row r="187" spans="1:2" x14ac:dyDescent="0.4">
      <c r="A187" t="s">
        <v>374</v>
      </c>
      <c r="B187" s="4">
        <v>32528846552</v>
      </c>
    </row>
    <row r="188" spans="1:2" x14ac:dyDescent="0.4">
      <c r="A188" t="s">
        <v>376</v>
      </c>
      <c r="B188" s="4">
        <v>-243882193</v>
      </c>
    </row>
    <row r="189" spans="1:2" x14ac:dyDescent="0.4">
      <c r="A189" t="s">
        <v>378</v>
      </c>
      <c r="B189" s="4">
        <v>38560000</v>
      </c>
    </row>
    <row r="190" spans="1:2" x14ac:dyDescent="0.4">
      <c r="A190" t="s">
        <v>380</v>
      </c>
      <c r="B190" s="4">
        <v>57457995292</v>
      </c>
    </row>
    <row r="191" spans="1:2" x14ac:dyDescent="0.4">
      <c r="A191" t="s">
        <v>382</v>
      </c>
      <c r="B191" s="4">
        <v>8129064464</v>
      </c>
    </row>
    <row r="192" spans="1:2" x14ac:dyDescent="0.4">
      <c r="A192" t="s">
        <v>384</v>
      </c>
      <c r="B192" s="4">
        <v>-65587059756</v>
      </c>
    </row>
    <row r="193" spans="1:2" x14ac:dyDescent="0.4">
      <c r="A193" t="s">
        <v>386</v>
      </c>
      <c r="B193" s="4">
        <v>8371857895</v>
      </c>
    </row>
    <row r="194" spans="1:2" x14ac:dyDescent="0.4">
      <c r="A194" t="s">
        <v>388</v>
      </c>
      <c r="B194" s="4">
        <v>563416923</v>
      </c>
    </row>
    <row r="195" spans="1:2" x14ac:dyDescent="0.4">
      <c r="A195" t="s">
        <v>390</v>
      </c>
      <c r="B195" s="4">
        <v>4344214360</v>
      </c>
    </row>
    <row r="196" spans="1:2" x14ac:dyDescent="0.4">
      <c r="A196" t="s">
        <v>392</v>
      </c>
      <c r="B196" s="4">
        <v>316990890</v>
      </c>
    </row>
    <row r="197" spans="1:2" x14ac:dyDescent="0.4">
      <c r="A197" t="s">
        <v>394</v>
      </c>
      <c r="B197" s="4">
        <v>759313900</v>
      </c>
    </row>
    <row r="198" spans="1:2" x14ac:dyDescent="0.4">
      <c r="A198" t="s">
        <v>396</v>
      </c>
      <c r="B198" s="4">
        <v>469126060</v>
      </c>
    </row>
    <row r="199" spans="1:2" x14ac:dyDescent="0.4">
      <c r="A199" t="s">
        <v>398</v>
      </c>
      <c r="B199" s="4">
        <v>259450780</v>
      </c>
    </row>
    <row r="200" spans="1:2" x14ac:dyDescent="0.4">
      <c r="A200" t="s">
        <v>400</v>
      </c>
      <c r="B200" s="4">
        <v>3247968</v>
      </c>
    </row>
    <row r="201" spans="1:2" x14ac:dyDescent="0.4">
      <c r="A201" t="s">
        <v>402</v>
      </c>
      <c r="B201" s="4">
        <v>130000</v>
      </c>
    </row>
    <row r="202" spans="1:2" x14ac:dyDescent="0.4">
      <c r="A202" t="s">
        <v>404</v>
      </c>
      <c r="B202" s="4">
        <v>2122711</v>
      </c>
    </row>
    <row r="203" spans="1:2" x14ac:dyDescent="0.4">
      <c r="A203" t="s">
        <v>406</v>
      </c>
      <c r="B203" s="4">
        <v>754478854</v>
      </c>
    </row>
    <row r="204" spans="1:2" x14ac:dyDescent="0.4">
      <c r="A204" t="s">
        <v>408</v>
      </c>
      <c r="B204" s="4">
        <v>100636167</v>
      </c>
    </row>
    <row r="205" spans="1:2" x14ac:dyDescent="0.4">
      <c r="A205" t="s">
        <v>410</v>
      </c>
      <c r="B205" s="4">
        <v>372551377</v>
      </c>
    </row>
    <row r="206" spans="1:2" x14ac:dyDescent="0.4">
      <c r="A206" t="s">
        <v>412</v>
      </c>
      <c r="B206" s="4">
        <v>722399233</v>
      </c>
    </row>
    <row r="207" spans="1:2" x14ac:dyDescent="0.4">
      <c r="A207" t="s">
        <v>414</v>
      </c>
      <c r="B207" s="4">
        <v>1095523202</v>
      </c>
    </row>
    <row r="208" spans="1:2" x14ac:dyDescent="0.4">
      <c r="A208" t="s">
        <v>416</v>
      </c>
      <c r="B208" s="4">
        <v>137702310</v>
      </c>
    </row>
    <row r="209" spans="1:2" x14ac:dyDescent="0.4">
      <c r="A209" t="s">
        <v>418</v>
      </c>
      <c r="B209" s="4">
        <v>3225565</v>
      </c>
    </row>
    <row r="210" spans="1:2" x14ac:dyDescent="0.4">
      <c r="A210" t="s">
        <v>420</v>
      </c>
      <c r="B210" s="4">
        <v>22482306</v>
      </c>
    </row>
    <row r="211" spans="1:2" x14ac:dyDescent="0.4">
      <c r="A211" t="s">
        <v>422</v>
      </c>
      <c r="B211" s="4">
        <v>137427719</v>
      </c>
    </row>
    <row r="212" spans="1:2" x14ac:dyDescent="0.4">
      <c r="A212" t="s">
        <v>424</v>
      </c>
      <c r="B212" s="4">
        <v>625039440</v>
      </c>
    </row>
    <row r="213" spans="1:2" x14ac:dyDescent="0.4">
      <c r="A213" t="s">
        <v>426</v>
      </c>
      <c r="B213" s="4">
        <v>17223132</v>
      </c>
    </row>
    <row r="214" spans="1:2" x14ac:dyDescent="0.4">
      <c r="A214" t="s">
        <v>428</v>
      </c>
      <c r="B214" s="4">
        <v>31883389</v>
      </c>
    </row>
    <row r="215" spans="1:2" x14ac:dyDescent="0.4">
      <c r="A215" t="s">
        <v>430</v>
      </c>
      <c r="B215" s="4">
        <v>828000</v>
      </c>
    </row>
    <row r="216" spans="1:2" x14ac:dyDescent="0.4">
      <c r="A216" t="s">
        <v>432</v>
      </c>
      <c r="B216" s="4">
        <v>13573725</v>
      </c>
    </row>
    <row r="217" spans="1:2" x14ac:dyDescent="0.4">
      <c r="A217" t="s">
        <v>434</v>
      </c>
      <c r="B217" s="4">
        <v>109041377</v>
      </c>
    </row>
    <row r="218" spans="1:2" x14ac:dyDescent="0.4">
      <c r="A218" t="s">
        <v>436</v>
      </c>
      <c r="B218" s="4">
        <v>140301725</v>
      </c>
    </row>
    <row r="219" spans="1:2" x14ac:dyDescent="0.4">
      <c r="A219" t="s">
        <v>438</v>
      </c>
      <c r="B219" s="4">
        <v>279725871</v>
      </c>
    </row>
    <row r="220" spans="1:2" x14ac:dyDescent="0.4">
      <c r="A220" t="s">
        <v>440</v>
      </c>
      <c r="B220" s="4">
        <v>39912305</v>
      </c>
    </row>
    <row r="221" spans="1:2" x14ac:dyDescent="0.4">
      <c r="A221" t="s">
        <v>442</v>
      </c>
      <c r="B221" s="4">
        <v>15770059</v>
      </c>
    </row>
    <row r="222" spans="1:2" x14ac:dyDescent="0.4">
      <c r="A222" t="s">
        <v>444</v>
      </c>
      <c r="B222" s="4">
        <v>6620576901</v>
      </c>
    </row>
    <row r="223" spans="1:2" x14ac:dyDescent="0.4">
      <c r="A223" t="s">
        <v>446</v>
      </c>
      <c r="B223" s="4">
        <v>90910</v>
      </c>
    </row>
    <row r="224" spans="1:2" x14ac:dyDescent="0.4">
      <c r="A224" t="s">
        <v>448</v>
      </c>
      <c r="B224" s="4">
        <v>30756316</v>
      </c>
    </row>
    <row r="225" spans="1:2" x14ac:dyDescent="0.4">
      <c r="A225" t="s">
        <v>450</v>
      </c>
      <c r="B225" s="4">
        <v>4810058</v>
      </c>
    </row>
    <row r="226" spans="1:2" x14ac:dyDescent="0.4">
      <c r="A226" t="s">
        <v>452</v>
      </c>
      <c r="B226" s="4">
        <v>17775000</v>
      </c>
    </row>
    <row r="227" spans="1:2" x14ac:dyDescent="0.4">
      <c r="A227" t="s">
        <v>454</v>
      </c>
      <c r="B227" s="4">
        <v>19060844</v>
      </c>
    </row>
    <row r="228" spans="1:2" x14ac:dyDescent="0.4">
      <c r="A228" t="s">
        <v>456</v>
      </c>
      <c r="B228" s="4">
        <v>6957997857</v>
      </c>
    </row>
    <row r="229" spans="1:2" x14ac:dyDescent="0.4">
      <c r="A229" t="s">
        <v>458</v>
      </c>
      <c r="B229" s="4">
        <v>735447254</v>
      </c>
    </row>
    <row r="230" spans="1:2" x14ac:dyDescent="0.4">
      <c r="A230" t="s">
        <v>460</v>
      </c>
      <c r="B230" s="4">
        <v>94999990</v>
      </c>
    </row>
    <row r="231" spans="1:2" x14ac:dyDescent="0.4">
      <c r="A231" t="s">
        <v>462</v>
      </c>
      <c r="B231" s="4">
        <v>35942249</v>
      </c>
    </row>
    <row r="232" spans="1:2" x14ac:dyDescent="0.4">
      <c r="A232" t="s">
        <v>464</v>
      </c>
      <c r="B232" s="4">
        <v>28029742</v>
      </c>
    </row>
    <row r="233" spans="1:2" x14ac:dyDescent="0.4">
      <c r="A233" t="s">
        <v>466</v>
      </c>
      <c r="B233" s="4">
        <v>32449221</v>
      </c>
    </row>
    <row r="234" spans="1:2" x14ac:dyDescent="0.4">
      <c r="A234" t="s">
        <v>468</v>
      </c>
      <c r="B234" s="4">
        <v>76361210</v>
      </c>
    </row>
    <row r="235" spans="1:2" x14ac:dyDescent="0.4">
      <c r="A235" t="s">
        <v>470</v>
      </c>
      <c r="B235" s="4">
        <v>15530351</v>
      </c>
    </row>
    <row r="236" spans="1:2" x14ac:dyDescent="0.4">
      <c r="A236" t="s">
        <v>472</v>
      </c>
      <c r="B236" s="4">
        <v>60910268</v>
      </c>
    </row>
    <row r="237" spans="1:2" x14ac:dyDescent="0.4">
      <c r="A237" t="s">
        <v>474</v>
      </c>
      <c r="B237" s="4">
        <v>3700000</v>
      </c>
    </row>
    <row r="238" spans="1:2" x14ac:dyDescent="0.4">
      <c r="A238" t="s">
        <v>476</v>
      </c>
      <c r="B238" s="4">
        <v>65457466</v>
      </c>
    </row>
    <row r="239" spans="1:2" x14ac:dyDescent="0.4">
      <c r="A239" t="s">
        <v>478</v>
      </c>
      <c r="B239" s="4">
        <v>197381840</v>
      </c>
    </row>
    <row r="240" spans="1:2" x14ac:dyDescent="0.4">
      <c r="A240" t="s">
        <v>480</v>
      </c>
      <c r="B240" s="4">
        <v>238000</v>
      </c>
    </row>
    <row r="241" spans="1:2" x14ac:dyDescent="0.4">
      <c r="A241" t="s">
        <v>482</v>
      </c>
      <c r="B241" s="4">
        <v>134875537</v>
      </c>
    </row>
    <row r="242" spans="1:2" x14ac:dyDescent="0.4">
      <c r="A242" t="s">
        <v>484</v>
      </c>
      <c r="B242" s="4">
        <v>5811088786</v>
      </c>
    </row>
    <row r="243" spans="1:2" x14ac:dyDescent="0.4">
      <c r="A243" t="s">
        <v>486</v>
      </c>
      <c r="B243" s="4">
        <v>40000</v>
      </c>
    </row>
    <row r="244" spans="1:2" x14ac:dyDescent="0.4">
      <c r="A244" t="s">
        <v>488</v>
      </c>
      <c r="B244" s="4">
        <v>1980000</v>
      </c>
    </row>
    <row r="245" spans="1:2" x14ac:dyDescent="0.4">
      <c r="A245" t="s">
        <v>490</v>
      </c>
      <c r="B245" s="4">
        <v>2180000</v>
      </c>
    </row>
    <row r="246" spans="1:2" x14ac:dyDescent="0.4">
      <c r="A246" t="s">
        <v>492</v>
      </c>
      <c r="B246" s="4">
        <v>10070323</v>
      </c>
    </row>
    <row r="247" spans="1:2" x14ac:dyDescent="0.4">
      <c r="A247" t="s">
        <v>494</v>
      </c>
      <c r="B247" s="4">
        <v>86700734</v>
      </c>
    </row>
    <row r="248" spans="1:2" x14ac:dyDescent="0.4">
      <c r="A248" t="s">
        <v>496</v>
      </c>
      <c r="B248" s="4">
        <v>32044000</v>
      </c>
    </row>
    <row r="249" spans="1:2" x14ac:dyDescent="0.4">
      <c r="A249" t="s">
        <v>498</v>
      </c>
      <c r="B249" s="4">
        <v>34041</v>
      </c>
    </row>
    <row r="250" spans="1:2" x14ac:dyDescent="0.4">
      <c r="A250" t="s">
        <v>500</v>
      </c>
      <c r="B250" s="4">
        <v>313487312</v>
      </c>
    </row>
    <row r="251" spans="1:2" x14ac:dyDescent="0.4">
      <c r="A251" t="s">
        <v>502</v>
      </c>
      <c r="B251" s="4">
        <v>4223308</v>
      </c>
    </row>
    <row r="252" spans="1:2" x14ac:dyDescent="0.4">
      <c r="A252" t="s">
        <v>504</v>
      </c>
      <c r="B252" s="4">
        <v>311587418</v>
      </c>
    </row>
    <row r="253" spans="1:2" x14ac:dyDescent="0.4">
      <c r="A253" t="s">
        <v>506</v>
      </c>
      <c r="B253" s="4">
        <v>857461000</v>
      </c>
    </row>
    <row r="254" spans="1:2" x14ac:dyDescent="0.4">
      <c r="A254" t="s">
        <v>508</v>
      </c>
      <c r="B254" s="4">
        <v>542960000</v>
      </c>
    </row>
    <row r="255" spans="1:2" x14ac:dyDescent="0.4">
      <c r="A255" t="s">
        <v>510</v>
      </c>
      <c r="B255" s="4">
        <v>943722925</v>
      </c>
    </row>
    <row r="256" spans="1:2" x14ac:dyDescent="0.4">
      <c r="A256" t="s">
        <v>512</v>
      </c>
      <c r="B256" s="4">
        <v>6440293864</v>
      </c>
    </row>
    <row r="257" spans="1:2" x14ac:dyDescent="0.4">
      <c r="A257" t="s">
        <v>514</v>
      </c>
      <c r="B257" s="4">
        <v>212707557</v>
      </c>
    </row>
    <row r="258" spans="1:2" x14ac:dyDescent="0.4">
      <c r="A258" t="s">
        <v>516</v>
      </c>
      <c r="B258" s="4">
        <v>338238304</v>
      </c>
    </row>
    <row r="259" spans="1:2" x14ac:dyDescent="0.4">
      <c r="A259" t="s">
        <v>518</v>
      </c>
      <c r="B259" s="4">
        <v>925705573</v>
      </c>
    </row>
    <row r="260" spans="1:2" x14ac:dyDescent="0.4">
      <c r="A260" t="s">
        <v>520</v>
      </c>
      <c r="B260" s="4">
        <v>28533858</v>
      </c>
    </row>
    <row r="261" spans="1:2" x14ac:dyDescent="0.4">
      <c r="A261" t="s">
        <v>522</v>
      </c>
      <c r="B261" s="4">
        <v>8585550</v>
      </c>
    </row>
    <row r="262" spans="1:2" x14ac:dyDescent="0.4">
      <c r="A262" t="s">
        <v>524</v>
      </c>
      <c r="B262" s="4">
        <v>40626267</v>
      </c>
    </row>
    <row r="263" spans="1:2" x14ac:dyDescent="0.4">
      <c r="A263" t="s">
        <v>526</v>
      </c>
      <c r="B263" s="4">
        <v>107646684</v>
      </c>
    </row>
    <row r="264" spans="1:2" x14ac:dyDescent="0.4">
      <c r="A264" t="s">
        <v>528</v>
      </c>
      <c r="B264" s="4">
        <v>77458442</v>
      </c>
    </row>
    <row r="265" spans="1:2" x14ac:dyDescent="0.4">
      <c r="A265" t="s">
        <v>530</v>
      </c>
      <c r="B265" s="4">
        <v>68517215</v>
      </c>
    </row>
    <row r="266" spans="1:2" x14ac:dyDescent="0.4">
      <c r="A266" t="s">
        <v>532</v>
      </c>
      <c r="B266" s="4">
        <v>964683246</v>
      </c>
    </row>
    <row r="267" spans="1:2" x14ac:dyDescent="0.4">
      <c r="A267" t="s">
        <v>534</v>
      </c>
      <c r="B267" s="4">
        <v>7683733</v>
      </c>
    </row>
    <row r="268" spans="1:2" x14ac:dyDescent="0.4">
      <c r="A268" t="s">
        <v>536</v>
      </c>
      <c r="B268" s="4">
        <v>29173223</v>
      </c>
    </row>
    <row r="269" spans="1:2" x14ac:dyDescent="0.4">
      <c r="A269" t="s">
        <v>538</v>
      </c>
      <c r="B269" s="4">
        <v>69299868</v>
      </c>
    </row>
    <row r="270" spans="1:2" x14ac:dyDescent="0.4">
      <c r="A270" t="s">
        <v>540</v>
      </c>
      <c r="B270" s="4">
        <v>7145984096</v>
      </c>
    </row>
    <row r="271" spans="1:2" x14ac:dyDescent="0.4">
      <c r="A271" t="s">
        <v>542</v>
      </c>
      <c r="B271" s="4">
        <v>-3003851820</v>
      </c>
    </row>
    <row r="272" spans="1:2" x14ac:dyDescent="0.4">
      <c r="A272" t="s">
        <v>544</v>
      </c>
      <c r="B272" s="4">
        <v>-519540184</v>
      </c>
    </row>
    <row r="273" spans="1:2" x14ac:dyDescent="0.4">
      <c r="A273" t="s">
        <v>546</v>
      </c>
      <c r="B273" s="4">
        <v>-3125659171</v>
      </c>
    </row>
    <row r="274" spans="1:2" x14ac:dyDescent="0.4">
      <c r="A274" t="s">
        <v>548</v>
      </c>
      <c r="B274" s="4">
        <v>0</v>
      </c>
    </row>
    <row r="275" spans="1:2" x14ac:dyDescent="0.4">
      <c r="A275" t="s">
        <v>550</v>
      </c>
      <c r="B275" s="4">
        <v>-302771200</v>
      </c>
    </row>
    <row r="276" spans="1:2" x14ac:dyDescent="0.4">
      <c r="A276" t="s">
        <v>552</v>
      </c>
      <c r="B276" s="4">
        <v>-1180221519</v>
      </c>
    </row>
    <row r="277" spans="1:2" x14ac:dyDescent="0.4">
      <c r="A277" t="s">
        <v>554</v>
      </c>
      <c r="B277" s="4">
        <v>-857469848</v>
      </c>
    </row>
    <row r="278" spans="1:2" x14ac:dyDescent="0.4">
      <c r="A278" t="s">
        <v>556</v>
      </c>
      <c r="B278" s="4">
        <v>-171121678</v>
      </c>
    </row>
    <row r="279" spans="1:2" x14ac:dyDescent="0.4">
      <c r="A279" t="s">
        <v>558</v>
      </c>
      <c r="B279" s="4">
        <v>-2167225316</v>
      </c>
    </row>
    <row r="280" spans="1:2" x14ac:dyDescent="0.4">
      <c r="A280" t="s">
        <v>560</v>
      </c>
      <c r="B280" s="4">
        <v>74219437</v>
      </c>
    </row>
    <row r="281" spans="1:2" x14ac:dyDescent="0.4">
      <c r="A281" t="s">
        <v>562</v>
      </c>
      <c r="B281" s="4">
        <v>13442268</v>
      </c>
    </row>
    <row r="282" spans="1:2" x14ac:dyDescent="0.4">
      <c r="A282" t="s">
        <v>564</v>
      </c>
      <c r="B282" s="4">
        <v>6012902607</v>
      </c>
    </row>
    <row r="283" spans="1:2" x14ac:dyDescent="0.4">
      <c r="A283" t="s">
        <v>566</v>
      </c>
      <c r="B283" s="4">
        <v>75029524</v>
      </c>
    </row>
    <row r="284" spans="1:2" x14ac:dyDescent="0.4">
      <c r="A284" t="s">
        <v>568</v>
      </c>
      <c r="B284" s="4">
        <v>1550358355</v>
      </c>
    </row>
    <row r="285" spans="1:2" x14ac:dyDescent="0.4">
      <c r="A285" t="s">
        <v>570</v>
      </c>
      <c r="B285" s="4">
        <v>0</v>
      </c>
    </row>
    <row r="286" spans="1:2" x14ac:dyDescent="0.4">
      <c r="A286" t="s">
        <v>572</v>
      </c>
      <c r="B286" s="4">
        <v>0</v>
      </c>
    </row>
    <row r="287" spans="1:2" x14ac:dyDescent="0.4">
      <c r="A287" t="s">
        <v>574</v>
      </c>
      <c r="B287" s="4">
        <v>0</v>
      </c>
    </row>
    <row r="288" spans="1:2" x14ac:dyDescent="0.4">
      <c r="A288" t="s">
        <v>576</v>
      </c>
      <c r="B288" s="4">
        <v>9059407528</v>
      </c>
    </row>
    <row r="289" spans="1:2" x14ac:dyDescent="0.4">
      <c r="A289" t="s">
        <v>578</v>
      </c>
      <c r="B289" s="4">
        <v>8811489078</v>
      </c>
    </row>
    <row r="290" spans="1:2" x14ac:dyDescent="0.4">
      <c r="A290" t="s">
        <v>580</v>
      </c>
      <c r="B290" s="4">
        <v>54227010</v>
      </c>
    </row>
    <row r="291" spans="1:2" x14ac:dyDescent="0.4">
      <c r="A291" t="s">
        <v>582</v>
      </c>
      <c r="B291" s="4">
        <v>857469848</v>
      </c>
    </row>
    <row r="292" spans="1:2" x14ac:dyDescent="0.4">
      <c r="A292" t="s">
        <v>584</v>
      </c>
      <c r="B292" s="4">
        <v>-50596217048</v>
      </c>
    </row>
    <row r="293" spans="1:2" x14ac:dyDescent="0.4">
      <c r="A293" t="s">
        <v>586</v>
      </c>
      <c r="B293" s="4">
        <v>-32679941036</v>
      </c>
    </row>
    <row r="294" spans="1:2" x14ac:dyDescent="0.4">
      <c r="A294" t="s">
        <v>588</v>
      </c>
      <c r="B294" s="4">
        <v>-655720</v>
      </c>
    </row>
    <row r="295" spans="1:2" x14ac:dyDescent="0.4">
      <c r="A295" t="s">
        <v>590</v>
      </c>
      <c r="B295" s="4">
        <v>-1530624</v>
      </c>
    </row>
    <row r="296" spans="1:2" x14ac:dyDescent="0.4">
      <c r="A296" t="s">
        <v>592</v>
      </c>
      <c r="B296" s="4">
        <v>-24309089</v>
      </c>
    </row>
    <row r="297" spans="1:2" x14ac:dyDescent="0.4">
      <c r="A297" t="s">
        <v>594</v>
      </c>
      <c r="B297" s="4">
        <v>-2241384</v>
      </c>
    </row>
    <row r="298" spans="1:2" x14ac:dyDescent="0.4">
      <c r="A298" t="s">
        <v>596</v>
      </c>
      <c r="B298" s="4">
        <v>7420262242</v>
      </c>
    </row>
    <row r="299" spans="1:2" x14ac:dyDescent="0.4">
      <c r="A299" t="s">
        <v>598</v>
      </c>
      <c r="B299" s="4">
        <v>8777551134</v>
      </c>
    </row>
    <row r="300" spans="1:2" x14ac:dyDescent="0.4">
      <c r="A300" t="s">
        <v>600</v>
      </c>
      <c r="B300" s="4">
        <v>70301</v>
      </c>
    </row>
    <row r="301" spans="1:2" x14ac:dyDescent="0.4">
      <c r="A301" t="s">
        <v>602</v>
      </c>
      <c r="B301" s="4">
        <v>302576</v>
      </c>
    </row>
    <row r="302" spans="1:2" x14ac:dyDescent="0.4">
      <c r="A302" t="s">
        <v>604</v>
      </c>
      <c r="B302" s="4">
        <v>378</v>
      </c>
    </row>
    <row r="303" spans="1:2" x14ac:dyDescent="0.4">
      <c r="A303" t="s">
        <v>606</v>
      </c>
      <c r="B303" s="4">
        <v>35530547712</v>
      </c>
    </row>
    <row r="304" spans="1:2" x14ac:dyDescent="0.4">
      <c r="A304" t="s">
        <v>608</v>
      </c>
      <c r="B304" s="4">
        <v>0</v>
      </c>
    </row>
    <row r="305" spans="1:2" x14ac:dyDescent="0.4">
      <c r="A305" t="s">
        <v>609</v>
      </c>
      <c r="B305" s="4">
        <v>0</v>
      </c>
    </row>
    <row r="306" spans="1:2" x14ac:dyDescent="0.4">
      <c r="A306" t="s">
        <v>610</v>
      </c>
      <c r="B306" s="4">
        <v>0</v>
      </c>
    </row>
    <row r="307" spans="1:2" x14ac:dyDescent="0.4">
      <c r="A307" t="s">
        <v>611</v>
      </c>
      <c r="B307" s="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정합성검증_CY</vt:lpstr>
      <vt:lpstr>TB_CY</vt:lpstr>
      <vt:lpstr>JE계정별금액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HyeYoen.Song(HyeYoen.Song@celltrionhc.com)</dc:creator>
  <cp:lastModifiedBy>Ji-Won Lee</cp:lastModifiedBy>
  <dcterms:created xsi:type="dcterms:W3CDTF">2021-11-22T08:25:47Z</dcterms:created>
  <dcterms:modified xsi:type="dcterms:W3CDTF">2021-11-24T00:33:19Z</dcterms:modified>
</cp:coreProperties>
</file>