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Clase\2º cuatri\Tecnicas IV\Lab Solido\Fotoconductividad\"/>
    </mc:Choice>
  </mc:AlternateContent>
  <xr:revisionPtr revIDLastSave="0" documentId="8_{65D2A907-0180-4A61-9233-DBB0516BA830}" xr6:coauthVersionLast="47" xr6:coauthVersionMax="47" xr10:uidLastSave="{00000000-0000-0000-0000-000000000000}"/>
  <bookViews>
    <workbookView xWindow="-120" yWindow="-120" windowWidth="29040" windowHeight="17520" xr2:uid="{206C3A12-FD28-4EC8-9499-60CE7D73FC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4" i="1"/>
  <c r="E93" i="1"/>
  <c r="E89" i="1"/>
  <c r="E88" i="1"/>
  <c r="E87" i="1"/>
  <c r="E86" i="1"/>
  <c r="E85" i="1"/>
  <c r="E84" i="1"/>
  <c r="E76" i="1"/>
  <c r="E77" i="1"/>
  <c r="E78" i="1"/>
  <c r="E79" i="1"/>
  <c r="E80" i="1"/>
  <c r="E75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8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O18" i="1"/>
  <c r="L18" i="1" s="1"/>
  <c r="O17" i="1"/>
  <c r="L17" i="1" s="1"/>
  <c r="O16" i="1"/>
  <c r="L16" i="1" s="1"/>
  <c r="O15" i="1"/>
  <c r="L15" i="1" s="1"/>
  <c r="O14" i="1"/>
  <c r="L14" i="1" s="1"/>
  <c r="O13" i="1"/>
  <c r="L13" i="1" s="1"/>
  <c r="O12" i="1"/>
  <c r="L12" i="1" s="1"/>
  <c r="O11" i="1"/>
  <c r="L11" i="1" s="1"/>
  <c r="O10" i="1"/>
  <c r="L10" i="1" s="1"/>
  <c r="O9" i="1"/>
  <c r="L9" i="1" s="1"/>
  <c r="O8" i="1"/>
  <c r="L8" i="1" s="1"/>
  <c r="O7" i="1"/>
  <c r="L7" i="1" s="1"/>
  <c r="O6" i="1"/>
  <c r="L6" i="1" s="1"/>
  <c r="V19" i="1"/>
  <c r="S19" i="1" s="1"/>
  <c r="V8" i="1"/>
  <c r="S8" i="1" s="1"/>
  <c r="V9" i="1"/>
  <c r="S9" i="1" s="1"/>
  <c r="V10" i="1"/>
  <c r="S10" i="1" s="1"/>
  <c r="V11" i="1"/>
  <c r="S11" i="1" s="1"/>
  <c r="V12" i="1"/>
  <c r="S12" i="1" s="1"/>
  <c r="V13" i="1"/>
  <c r="S13" i="1" s="1"/>
  <c r="V14" i="1"/>
  <c r="S14" i="1" s="1"/>
  <c r="V15" i="1"/>
  <c r="S15" i="1" s="1"/>
  <c r="V16" i="1"/>
  <c r="S16" i="1" s="1"/>
  <c r="V17" i="1"/>
  <c r="S17" i="1" s="1"/>
  <c r="V18" i="1"/>
  <c r="S18" i="1"/>
  <c r="V7" i="1"/>
  <c r="S7" i="1" s="1"/>
</calcChain>
</file>

<file path=xl/sharedStrings.xml><?xml version="1.0" encoding="utf-8"?>
<sst xmlns="http://schemas.openxmlformats.org/spreadsheetml/2006/main" count="60" uniqueCount="29">
  <si>
    <t>Serie 1</t>
  </si>
  <si>
    <t>θº</t>
  </si>
  <si>
    <t>V (V)</t>
  </si>
  <si>
    <t>I (mA)</t>
  </si>
  <si>
    <t>primera medida</t>
  </si>
  <si>
    <t>última medida</t>
  </si>
  <si>
    <t>Serie 2</t>
  </si>
  <si>
    <t>Serie 3</t>
  </si>
  <si>
    <t>V</t>
  </si>
  <si>
    <t>I (A)</t>
  </si>
  <si>
    <t>Serie 0</t>
  </si>
  <si>
    <t>Φa=0</t>
  </si>
  <si>
    <t>G_0 (I/V)</t>
  </si>
  <si>
    <t>G_0 (ajuste)</t>
  </si>
  <si>
    <t>I (micro-A) cte y mínima sensibilidad</t>
  </si>
  <si>
    <t>s(micro-A)=0.05</t>
  </si>
  <si>
    <t>medidas con power suply</t>
  </si>
  <si>
    <t>V (mV)</t>
  </si>
  <si>
    <t>V power</t>
  </si>
  <si>
    <t>G</t>
  </si>
  <si>
    <t>s(V)=0.01</t>
  </si>
  <si>
    <t>s(I) (mV)=0.2</t>
  </si>
  <si>
    <t>medidas sin tapar</t>
  </si>
  <si>
    <t>medidas tapadas paño negro</t>
  </si>
  <si>
    <t>medidas tapadas caja</t>
  </si>
  <si>
    <t>medidas verificacion adicional iluminacion natural</t>
  </si>
  <si>
    <t>medidas verificacion adicional sin iluminación ambiental</t>
  </si>
  <si>
    <t>º</t>
  </si>
  <si>
    <t>medidas verificacion adicional iluminación tapada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</si>
</sst>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##0"/>
    <numFmt numFmtId="169" formatCode="#.#####"/>
    <numFmt numFmtId="171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9" fontId="0" fillId="0" borderId="0" xfId="0" applyNumberFormat="1"/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3" borderId="0" xfId="0" applyFill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Hoja1!$V$6</c:f>
              <c:strCache>
                <c:ptCount val="1"/>
                <c:pt idx="0">
                  <c:v>I (A)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Hoja1!$T$7:$T$19</c:f>
              <c:numCache>
                <c:formatCode>#.##0</c:formatCode>
                <c:ptCount val="13"/>
                <c:pt idx="0">
                  <c:v>6</c:v>
                </c:pt>
                <c:pt idx="1">
                  <c:v>5.5</c:v>
                </c:pt>
                <c:pt idx="2">
                  <c:v>5</c:v>
                </c:pt>
                <c:pt idx="3">
                  <c:v>4.5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  <c:pt idx="12">
                  <c:v>0</c:v>
                </c:pt>
              </c:numCache>
            </c:numRef>
          </c:xVal>
          <c:yVal>
            <c:numRef>
              <c:f>Hoja1!$V$7:$V$19</c:f>
              <c:numCache>
                <c:formatCode>General</c:formatCode>
                <c:ptCount val="13"/>
                <c:pt idx="0">
                  <c:v>6.7000000000000004E-7</c:v>
                </c:pt>
                <c:pt idx="1">
                  <c:v>6.1999999999999999E-7</c:v>
                </c:pt>
                <c:pt idx="2">
                  <c:v>5.6000000000000004E-7</c:v>
                </c:pt>
                <c:pt idx="3">
                  <c:v>5.0999999999999999E-7</c:v>
                </c:pt>
                <c:pt idx="4">
                  <c:v>4.5999999999999999E-7</c:v>
                </c:pt>
                <c:pt idx="5">
                  <c:v>3.8999999999999997E-7</c:v>
                </c:pt>
                <c:pt idx="6">
                  <c:v>3.3000000000000002E-7</c:v>
                </c:pt>
                <c:pt idx="7">
                  <c:v>2.8000000000000002E-7</c:v>
                </c:pt>
                <c:pt idx="8">
                  <c:v>1.9999999999999999E-7</c:v>
                </c:pt>
                <c:pt idx="9">
                  <c:v>1.4999999999999999E-7</c:v>
                </c:pt>
                <c:pt idx="10">
                  <c:v>9.9999999999999995E-8</c:v>
                </c:pt>
                <c:pt idx="11">
                  <c:v>5.9999999999999995E-8</c:v>
                </c:pt>
                <c:pt idx="12">
                  <c:v>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A-4411-AF4F-F66880245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256207"/>
        <c:axId val="1007257167"/>
      </c:scatterChart>
      <c:valAx>
        <c:axId val="100725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7257167"/>
        <c:crosses val="autoZero"/>
        <c:crossBetween val="midCat"/>
      </c:valAx>
      <c:valAx>
        <c:axId val="1007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725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Hoja1!$M$6:$M$18</c:f>
              <c:numCache>
                <c:formatCode>#.#####</c:formatCode>
                <c:ptCount val="13"/>
                <c:pt idx="0">
                  <c:v>6041</c:v>
                </c:pt>
                <c:pt idx="1">
                  <c:v>5497</c:v>
                </c:pt>
                <c:pt idx="2">
                  <c:v>5060</c:v>
                </c:pt>
                <c:pt idx="3">
                  <c:v>4501</c:v>
                </c:pt>
                <c:pt idx="4">
                  <c:v>3995</c:v>
                </c:pt>
                <c:pt idx="5">
                  <c:v>3505</c:v>
                </c:pt>
                <c:pt idx="6">
                  <c:v>3004</c:v>
                </c:pt>
                <c:pt idx="7">
                  <c:v>2507</c:v>
                </c:pt>
                <c:pt idx="8">
                  <c:v>1999</c:v>
                </c:pt>
                <c:pt idx="9">
                  <c:v>1513</c:v>
                </c:pt>
                <c:pt idx="10">
                  <c:v>1021</c:v>
                </c:pt>
                <c:pt idx="11">
                  <c:v>498</c:v>
                </c:pt>
                <c:pt idx="12">
                  <c:v>1E-3</c:v>
                </c:pt>
              </c:numCache>
            </c:numRef>
          </c:xVal>
          <c:yVal>
            <c:numRef>
              <c:f>Hoja1!$N$6:$N$18</c:f>
              <c:numCache>
                <c:formatCode>General</c:formatCode>
                <c:ptCount val="13"/>
                <c:pt idx="0">
                  <c:v>0.65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0.49</c:v>
                </c:pt>
                <c:pt idx="4">
                  <c:v>0.44</c:v>
                </c:pt>
                <c:pt idx="5">
                  <c:v>0.39</c:v>
                </c:pt>
                <c:pt idx="6">
                  <c:v>0.33</c:v>
                </c:pt>
                <c:pt idx="7">
                  <c:v>0.27</c:v>
                </c:pt>
                <c:pt idx="8">
                  <c:v>0.22</c:v>
                </c:pt>
                <c:pt idx="9">
                  <c:v>0.17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DC8-AACE-0B26E46A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73056"/>
        <c:axId val="395076416"/>
      </c:scatterChart>
      <c:valAx>
        <c:axId val="3950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076416"/>
        <c:crosses val="autoZero"/>
        <c:crossBetween val="midCat"/>
      </c:valAx>
      <c:valAx>
        <c:axId val="3950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0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Hoja1!$B$4:$B$23</c:f>
              <c:numCache>
                <c:formatCode>General</c:formatCode>
                <c:ptCount val="20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  <c:pt idx="19">
                  <c:v>90</c:v>
                </c:pt>
              </c:numCache>
            </c:numRef>
          </c:xVal>
          <c:yVal>
            <c:numRef>
              <c:f>Hoja1!$E$4:$E$23</c:f>
              <c:numCache>
                <c:formatCode>General</c:formatCode>
                <c:ptCount val="20"/>
                <c:pt idx="0">
                  <c:v>1.0567823343848581</c:v>
                </c:pt>
                <c:pt idx="1">
                  <c:v>1.0883280757097793</c:v>
                </c:pt>
                <c:pt idx="2">
                  <c:v>1.198738170347003</c:v>
                </c:pt>
                <c:pt idx="3">
                  <c:v>1.3535031847133758</c:v>
                </c:pt>
                <c:pt idx="4">
                  <c:v>1.466876971608833</c:v>
                </c:pt>
                <c:pt idx="5">
                  <c:v>1.5772870662460567</c:v>
                </c:pt>
                <c:pt idx="6">
                  <c:v>1.7350157728706626</c:v>
                </c:pt>
                <c:pt idx="7">
                  <c:v>1.8927444794952681</c:v>
                </c:pt>
                <c:pt idx="8">
                  <c:v>2.0347003154574135</c:v>
                </c:pt>
                <c:pt idx="9">
                  <c:v>2.1451104100946372</c:v>
                </c:pt>
                <c:pt idx="10">
                  <c:v>2.2748815165876777</c:v>
                </c:pt>
                <c:pt idx="11">
                  <c:v>2.4328593996840442</c:v>
                </c:pt>
                <c:pt idx="12">
                  <c:v>2.5118483412322274</c:v>
                </c:pt>
                <c:pt idx="13">
                  <c:v>2.575039494470774</c:v>
                </c:pt>
                <c:pt idx="14">
                  <c:v>2.6382306477093205</c:v>
                </c:pt>
                <c:pt idx="15">
                  <c:v>2.7330173775671405</c:v>
                </c:pt>
                <c:pt idx="16">
                  <c:v>2.7330173775671405</c:v>
                </c:pt>
                <c:pt idx="17">
                  <c:v>2.7804107424960507</c:v>
                </c:pt>
                <c:pt idx="18">
                  <c:v>2.8075709779179814</c:v>
                </c:pt>
                <c:pt idx="19">
                  <c:v>1.0410094637223974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358-AA24-DA89979A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86320"/>
        <c:axId val="299185360"/>
      </c:scatterChart>
      <c:valAx>
        <c:axId val="299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185360"/>
        <c:crosses val="autoZero"/>
        <c:crossBetween val="midCat"/>
      </c:valAx>
      <c:valAx>
        <c:axId val="2991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1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Hoja1!$B$27:$B$45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Hoja1!$E$27:$E$45</c:f>
              <c:numCache>
                <c:formatCode>General</c:formatCode>
                <c:ptCount val="19"/>
                <c:pt idx="0">
                  <c:v>0.48818897637795278</c:v>
                </c:pt>
                <c:pt idx="1">
                  <c:v>0.51968503937007871</c:v>
                </c:pt>
                <c:pt idx="2">
                  <c:v>0.59842519685039375</c:v>
                </c:pt>
                <c:pt idx="3">
                  <c:v>0.7728706624605679</c:v>
                </c:pt>
                <c:pt idx="4">
                  <c:v>0.89905362776025244</c:v>
                </c:pt>
                <c:pt idx="5">
                  <c:v>1.0883280757097793</c:v>
                </c:pt>
                <c:pt idx="6">
                  <c:v>1.198738170347003</c:v>
                </c:pt>
                <c:pt idx="7">
                  <c:v>1.3722397476340693</c:v>
                </c:pt>
                <c:pt idx="8">
                  <c:v>1.5457413249211358</c:v>
                </c:pt>
                <c:pt idx="9">
                  <c:v>1.7192429022082021</c:v>
                </c:pt>
                <c:pt idx="10">
                  <c:v>1.8611987381703472</c:v>
                </c:pt>
                <c:pt idx="11">
                  <c:v>1.9716088328075709</c:v>
                </c:pt>
                <c:pt idx="12">
                  <c:v>2.0977917981072558</c:v>
                </c:pt>
                <c:pt idx="13">
                  <c:v>2.2082018927444795</c:v>
                </c:pt>
                <c:pt idx="14">
                  <c:v>2.2748815165876777</c:v>
                </c:pt>
                <c:pt idx="15">
                  <c:v>2.3538704581358609</c:v>
                </c:pt>
                <c:pt idx="16">
                  <c:v>2.3854660347551344</c:v>
                </c:pt>
                <c:pt idx="17">
                  <c:v>2.4012638230647707</c:v>
                </c:pt>
                <c:pt idx="18">
                  <c:v>2.4170616113744074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F-4C9D-821B-271BA4952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22880"/>
        <c:axId val="298820480"/>
      </c:scatterChart>
      <c:valAx>
        <c:axId val="2988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820480"/>
        <c:crosses val="autoZero"/>
        <c:crossBetween val="midCat"/>
      </c:valAx>
      <c:valAx>
        <c:axId val="2988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8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Hoja1!$E$49</c:f>
              <c:strCache>
                <c:ptCount val="1"/>
                <c:pt idx="0">
                  <c:v>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Hoja1!$B$50:$B$69</c:f>
              <c:numCache>
                <c:formatCode>General</c:formatCode>
                <c:ptCount val="20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  <c:pt idx="19">
                  <c:v>90</c:v>
                </c:pt>
              </c:numCache>
            </c:numRef>
          </c:xVal>
          <c:yVal>
            <c:numRef>
              <c:f>Hoja1!$E$50:$E$69</c:f>
              <c:numCache>
                <c:formatCode>General</c:formatCode>
                <c:ptCount val="20"/>
                <c:pt idx="0">
                  <c:v>9.4637223974763401E-2</c:v>
                </c:pt>
                <c:pt idx="1">
                  <c:v>0.20504731861198738</c:v>
                </c:pt>
                <c:pt idx="2">
                  <c:v>0.29968454258675076</c:v>
                </c:pt>
                <c:pt idx="3">
                  <c:v>0.45741324921135645</c:v>
                </c:pt>
                <c:pt idx="4">
                  <c:v>0.6151419558359621</c:v>
                </c:pt>
                <c:pt idx="5">
                  <c:v>0.78864353312302837</c:v>
                </c:pt>
                <c:pt idx="6">
                  <c:v>0.94637223974763407</c:v>
                </c:pt>
                <c:pt idx="7">
                  <c:v>1.1041009463722398</c:v>
                </c:pt>
                <c:pt idx="8">
                  <c:v>1.277602523659306</c:v>
                </c:pt>
                <c:pt idx="9">
                  <c:v>1.4511041009463721</c:v>
                </c:pt>
                <c:pt idx="10">
                  <c:v>1.6246056782334386</c:v>
                </c:pt>
                <c:pt idx="11">
                  <c:v>1.750788643533123</c:v>
                </c:pt>
                <c:pt idx="12">
                  <c:v>1.8769716088328077</c:v>
                </c:pt>
                <c:pt idx="13">
                  <c:v>2.018927444794953</c:v>
                </c:pt>
                <c:pt idx="14">
                  <c:v>2.0820189274447949</c:v>
                </c:pt>
                <c:pt idx="15">
                  <c:v>2.1608832807570977</c:v>
                </c:pt>
                <c:pt idx="16">
                  <c:v>2.2082018927444795</c:v>
                </c:pt>
                <c:pt idx="17">
                  <c:v>2.22397476340694</c:v>
                </c:pt>
                <c:pt idx="18">
                  <c:v>2.22397476340694</c:v>
                </c:pt>
                <c:pt idx="19">
                  <c:v>0.14195583596214512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6-4C35-8A29-1BE125B7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37072"/>
        <c:axId val="423833712"/>
      </c:scatterChart>
      <c:valAx>
        <c:axId val="4238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833712"/>
        <c:crosses val="autoZero"/>
        <c:crossBetween val="midCat"/>
      </c:valAx>
      <c:valAx>
        <c:axId val="4238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83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742950</xdr:colOff>
      <xdr:row>20</xdr:row>
      <xdr:rowOff>100012</xdr:rowOff>
    </xdr:from>
    <xdr:to>
      <xdr:col>22</xdr:col>
      <xdr:colOff>247650</xdr:colOff>
      <xdr:row>35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0F39B5-7861-2833-4E19-46AEA20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21</xdr:row>
      <xdr:rowOff>185737</xdr:rowOff>
    </xdr:from>
    <xdr:to>
      <xdr:col>15</xdr:col>
      <xdr:colOff>666750</xdr:colOff>
      <xdr:row>37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0E4BB1-8337-5492-6EE2-D7CA08DAE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3</xdr:row>
      <xdr:rowOff>166687</xdr:rowOff>
    </xdr:from>
    <xdr:to>
      <xdr:col>10</xdr:col>
      <xdr:colOff>542925</xdr:colOff>
      <xdr:row>18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E12E5E-7F9E-A22D-C298-FAA442D00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733425</xdr:colOff>
      <xdr:row>23</xdr:row>
      <xdr:rowOff>119062</xdr:rowOff>
    </xdr:from>
    <xdr:to>
      <xdr:col>10</xdr:col>
      <xdr:colOff>590550</xdr:colOff>
      <xdr:row>38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C822A2-B9C1-5294-3D2E-3A3AA6DE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</xdr:colOff>
      <xdr:row>49</xdr:row>
      <xdr:rowOff>61912</xdr:rowOff>
    </xdr:from>
    <xdr:to>
      <xdr:col>10</xdr:col>
      <xdr:colOff>685800</xdr:colOff>
      <xdr:row>63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D24F97D-2DAC-9CD8-1AB2-7956FE60E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4131-E5C3-49F4-985B-3311A20E9866}">
  <dimension ref="A1:W123"/>
  <sheetViews>
    <sheetView tabSelected="1" zoomScale="113" workbookViewId="0">
      <selection activeCell="D12" sqref="D12"/>
    </sheetView>
  </sheetViews>
  <sheetFormatPr baseColWidth="10" defaultRowHeight="15" x14ac:dyDescent="0.25"/>
  <cols>
    <col min="1" max="1" width="15.140625" bestFit="1" customWidth="1"/>
    <col min="2" max="5" width="11.5703125" bestFit="1" customWidth="1"/>
    <col min="6" max="6" width="12" bestFit="1" customWidth="1"/>
    <col min="7" max="7" width="6.140625" bestFit="1" customWidth="1"/>
    <col min="8" max="8" width="29.7109375" bestFit="1" customWidth="1"/>
    <col min="12" max="12" width="14.85546875" bestFit="1" customWidth="1"/>
    <col min="13" max="14" width="11.5703125" bestFit="1" customWidth="1"/>
    <col min="15" max="15" width="13.7109375" bestFit="1" customWidth="1"/>
    <col min="19" max="19" width="14.85546875" bestFit="1" customWidth="1"/>
    <col min="20" max="21" width="11.5703125" bestFit="1" customWidth="1"/>
    <col min="22" max="22" width="13.7109375" bestFit="1" customWidth="1"/>
  </cols>
  <sheetData>
    <row r="1" spans="1:23" x14ac:dyDescent="0.25">
      <c r="A1" s="7" t="s">
        <v>22</v>
      </c>
      <c r="B1" s="7"/>
      <c r="C1" s="7"/>
      <c r="D1" s="7"/>
      <c r="E1" s="7"/>
    </row>
    <row r="2" spans="1:23" x14ac:dyDescent="0.25">
      <c r="C2" t="s">
        <v>20</v>
      </c>
      <c r="D2" t="s">
        <v>21</v>
      </c>
    </row>
    <row r="3" spans="1:23" x14ac:dyDescent="0.25">
      <c r="A3" t="s">
        <v>0</v>
      </c>
      <c r="B3" t="s">
        <v>1</v>
      </c>
      <c r="C3" t="s">
        <v>2</v>
      </c>
      <c r="D3" t="s">
        <v>3</v>
      </c>
      <c r="E3" t="s">
        <v>19</v>
      </c>
    </row>
    <row r="4" spans="1:23" x14ac:dyDescent="0.25">
      <c r="A4" t="s">
        <v>4</v>
      </c>
      <c r="B4">
        <v>90</v>
      </c>
      <c r="C4" s="6">
        <v>6.34</v>
      </c>
      <c r="D4">
        <v>6.7</v>
      </c>
      <c r="E4">
        <f>D4/C4</f>
        <v>1.0567823343848581</v>
      </c>
      <c r="L4" t="s">
        <v>10</v>
      </c>
      <c r="M4" t="s">
        <v>11</v>
      </c>
      <c r="N4" t="s">
        <v>15</v>
      </c>
      <c r="S4" s="2" t="s">
        <v>16</v>
      </c>
      <c r="T4" s="2"/>
      <c r="U4" s="2"/>
      <c r="V4" s="2"/>
      <c r="W4" s="2"/>
    </row>
    <row r="5" spans="1:23" x14ac:dyDescent="0.25">
      <c r="A5" t="s">
        <v>18</v>
      </c>
      <c r="B5">
        <v>85</v>
      </c>
      <c r="C5" s="6">
        <v>6.34</v>
      </c>
      <c r="D5">
        <v>6.9</v>
      </c>
      <c r="E5">
        <f t="shared" ref="E5:E23" si="0">D5/C5</f>
        <v>1.0883280757097793</v>
      </c>
      <c r="L5" t="s">
        <v>12</v>
      </c>
      <c r="M5" t="s">
        <v>17</v>
      </c>
      <c r="N5" t="s">
        <v>14</v>
      </c>
      <c r="O5" t="s">
        <v>9</v>
      </c>
      <c r="P5" t="s">
        <v>13</v>
      </c>
      <c r="S5" s="2" t="s">
        <v>10</v>
      </c>
      <c r="T5" s="2" t="s">
        <v>11</v>
      </c>
      <c r="U5" s="2" t="s">
        <v>15</v>
      </c>
      <c r="V5" s="2"/>
      <c r="W5" s="2"/>
    </row>
    <row r="6" spans="1:23" x14ac:dyDescent="0.25">
      <c r="A6">
        <v>5.5</v>
      </c>
      <c r="B6">
        <v>80</v>
      </c>
      <c r="C6" s="6">
        <v>6.34</v>
      </c>
      <c r="D6">
        <v>7.6</v>
      </c>
      <c r="E6">
        <f t="shared" si="0"/>
        <v>1.198738170347003</v>
      </c>
      <c r="L6">
        <f>O6/M6</f>
        <v>1.0759807978811456E-10</v>
      </c>
      <c r="M6" s="3">
        <v>6041</v>
      </c>
      <c r="N6">
        <v>0.65</v>
      </c>
      <c r="O6">
        <f>N6*10^(-6)</f>
        <v>6.5000000000000002E-7</v>
      </c>
      <c r="S6" t="s">
        <v>12</v>
      </c>
      <c r="T6" t="s">
        <v>8</v>
      </c>
      <c r="U6" t="s">
        <v>14</v>
      </c>
      <c r="V6" t="s">
        <v>9</v>
      </c>
      <c r="W6" t="s">
        <v>13</v>
      </c>
    </row>
    <row r="7" spans="1:23" x14ac:dyDescent="0.25">
      <c r="B7">
        <v>75</v>
      </c>
      <c r="C7" s="6">
        <v>6.28</v>
      </c>
      <c r="D7">
        <v>8.5</v>
      </c>
      <c r="E7">
        <f t="shared" si="0"/>
        <v>1.3535031847133758</v>
      </c>
      <c r="L7">
        <f t="shared" ref="L7:L17" si="1">O7/M7</f>
        <v>1.0733127160269237E-10</v>
      </c>
      <c r="M7" s="3">
        <v>5497</v>
      </c>
      <c r="N7">
        <v>0.59</v>
      </c>
      <c r="O7">
        <f t="shared" ref="O7:O18" si="2">N7*10^(-6)</f>
        <v>5.8999999999999996E-7</v>
      </c>
      <c r="S7">
        <f>V7/T7</f>
        <v>1.1166666666666667E-7</v>
      </c>
      <c r="T7" s="1">
        <v>6</v>
      </c>
      <c r="U7">
        <v>0.67</v>
      </c>
      <c r="V7">
        <f>U7*10^(-6)</f>
        <v>6.7000000000000004E-7</v>
      </c>
    </row>
    <row r="8" spans="1:23" x14ac:dyDescent="0.25">
      <c r="B8">
        <v>70</v>
      </c>
      <c r="C8" s="6">
        <v>6.34</v>
      </c>
      <c r="D8">
        <v>9.3000000000000007</v>
      </c>
      <c r="E8">
        <f>D8/C8</f>
        <v>1.466876971608833</v>
      </c>
      <c r="L8">
        <f t="shared" si="1"/>
        <v>1.0869565217391305E-10</v>
      </c>
      <c r="M8" s="3">
        <v>5060</v>
      </c>
      <c r="N8">
        <v>0.55000000000000004</v>
      </c>
      <c r="O8">
        <f t="shared" si="2"/>
        <v>5.5000000000000003E-7</v>
      </c>
      <c r="S8">
        <f t="shared" ref="S8:S19" si="3">V8/T8</f>
        <v>1.1272727272727273E-7</v>
      </c>
      <c r="T8" s="1">
        <v>5.5</v>
      </c>
      <c r="U8">
        <v>0.62</v>
      </c>
      <c r="V8">
        <f t="shared" ref="V8:V19" si="4">U8*10^(-6)</f>
        <v>6.1999999999999999E-7</v>
      </c>
    </row>
    <row r="9" spans="1:23" x14ac:dyDescent="0.25">
      <c r="B9">
        <v>65</v>
      </c>
      <c r="C9" s="6">
        <v>6.34</v>
      </c>
      <c r="D9">
        <v>10</v>
      </c>
      <c r="E9">
        <f t="shared" si="0"/>
        <v>1.5772870662460567</v>
      </c>
      <c r="L9">
        <f t="shared" si="1"/>
        <v>1.088646967340591E-10</v>
      </c>
      <c r="M9" s="3">
        <v>4501</v>
      </c>
      <c r="N9">
        <v>0.49</v>
      </c>
      <c r="O9">
        <f t="shared" si="2"/>
        <v>4.8999999999999997E-7</v>
      </c>
      <c r="S9">
        <f t="shared" si="3"/>
        <v>1.1200000000000001E-7</v>
      </c>
      <c r="T9" s="1">
        <v>5</v>
      </c>
      <c r="U9">
        <v>0.56000000000000005</v>
      </c>
      <c r="V9">
        <f t="shared" si="4"/>
        <v>5.6000000000000004E-7</v>
      </c>
    </row>
    <row r="10" spans="1:23" x14ac:dyDescent="0.25">
      <c r="B10">
        <v>60</v>
      </c>
      <c r="C10" s="6">
        <v>6.34</v>
      </c>
      <c r="D10">
        <v>11</v>
      </c>
      <c r="E10">
        <f t="shared" si="0"/>
        <v>1.7350157728706626</v>
      </c>
      <c r="L10">
        <f t="shared" si="1"/>
        <v>1.1013767209011264E-10</v>
      </c>
      <c r="M10" s="3">
        <v>3995</v>
      </c>
      <c r="N10">
        <v>0.44</v>
      </c>
      <c r="O10">
        <f t="shared" si="2"/>
        <v>4.3999999999999997E-7</v>
      </c>
      <c r="S10">
        <f t="shared" si="3"/>
        <v>1.1333333333333333E-7</v>
      </c>
      <c r="T10" s="1">
        <v>4.5</v>
      </c>
      <c r="U10">
        <v>0.51</v>
      </c>
      <c r="V10">
        <f t="shared" si="4"/>
        <v>5.0999999999999999E-7</v>
      </c>
    </row>
    <row r="11" spans="1:23" x14ac:dyDescent="0.25">
      <c r="B11">
        <v>55</v>
      </c>
      <c r="C11" s="6">
        <v>6.34</v>
      </c>
      <c r="D11">
        <v>12</v>
      </c>
      <c r="E11">
        <f t="shared" si="0"/>
        <v>1.8927444794952681</v>
      </c>
      <c r="L11">
        <f t="shared" si="1"/>
        <v>1.1126961483594864E-10</v>
      </c>
      <c r="M11" s="3">
        <v>3505</v>
      </c>
      <c r="N11">
        <v>0.39</v>
      </c>
      <c r="O11">
        <f t="shared" si="2"/>
        <v>3.8999999999999997E-7</v>
      </c>
      <c r="S11">
        <f t="shared" si="3"/>
        <v>1.15E-7</v>
      </c>
      <c r="T11" s="1">
        <v>4</v>
      </c>
      <c r="U11">
        <v>0.46</v>
      </c>
      <c r="V11">
        <f t="shared" si="4"/>
        <v>4.5999999999999999E-7</v>
      </c>
    </row>
    <row r="12" spans="1:23" x14ac:dyDescent="0.25">
      <c r="B12">
        <v>50</v>
      </c>
      <c r="C12" s="6">
        <v>6.34</v>
      </c>
      <c r="D12">
        <v>12.9</v>
      </c>
      <c r="E12">
        <f t="shared" si="0"/>
        <v>2.0347003154574135</v>
      </c>
      <c r="L12">
        <f t="shared" si="1"/>
        <v>1.0985352862849534E-10</v>
      </c>
      <c r="M12" s="3">
        <v>3004</v>
      </c>
      <c r="N12">
        <v>0.33</v>
      </c>
      <c r="O12">
        <f t="shared" si="2"/>
        <v>3.3000000000000002E-7</v>
      </c>
      <c r="S12">
        <f t="shared" si="3"/>
        <v>1.1142857142857142E-7</v>
      </c>
      <c r="T12" s="1">
        <v>3.5</v>
      </c>
      <c r="U12">
        <v>0.39</v>
      </c>
      <c r="V12">
        <f t="shared" si="4"/>
        <v>3.8999999999999997E-7</v>
      </c>
    </row>
    <row r="13" spans="1:23" x14ac:dyDescent="0.25">
      <c r="B13">
        <v>45</v>
      </c>
      <c r="C13" s="6">
        <v>6.34</v>
      </c>
      <c r="D13">
        <v>13.6</v>
      </c>
      <c r="E13">
        <f t="shared" si="0"/>
        <v>2.1451104100946372</v>
      </c>
      <c r="L13">
        <f t="shared" si="1"/>
        <v>1.0769844435580375E-10</v>
      </c>
      <c r="M13" s="3">
        <v>2507</v>
      </c>
      <c r="N13">
        <v>0.27</v>
      </c>
      <c r="O13">
        <f t="shared" si="2"/>
        <v>2.7000000000000001E-7</v>
      </c>
      <c r="S13">
        <f t="shared" si="3"/>
        <v>1.1000000000000001E-7</v>
      </c>
      <c r="T13" s="1">
        <v>3</v>
      </c>
      <c r="U13">
        <v>0.33</v>
      </c>
      <c r="V13">
        <f t="shared" si="4"/>
        <v>3.3000000000000002E-7</v>
      </c>
    </row>
    <row r="14" spans="1:23" x14ac:dyDescent="0.25">
      <c r="B14">
        <v>40</v>
      </c>
      <c r="C14" s="6">
        <v>6.33</v>
      </c>
      <c r="D14">
        <v>14.4</v>
      </c>
      <c r="E14">
        <f t="shared" si="0"/>
        <v>2.2748815165876777</v>
      </c>
      <c r="L14">
        <f t="shared" si="1"/>
        <v>1.1005502751375687E-10</v>
      </c>
      <c r="M14" s="3">
        <v>1999</v>
      </c>
      <c r="N14">
        <v>0.22</v>
      </c>
      <c r="O14">
        <f t="shared" si="2"/>
        <v>2.1999999999999998E-7</v>
      </c>
      <c r="S14">
        <f t="shared" si="3"/>
        <v>1.1200000000000001E-7</v>
      </c>
      <c r="T14" s="1">
        <v>2.5</v>
      </c>
      <c r="U14">
        <v>0.28000000000000003</v>
      </c>
      <c r="V14">
        <f t="shared" si="4"/>
        <v>2.8000000000000002E-7</v>
      </c>
    </row>
    <row r="15" spans="1:23" x14ac:dyDescent="0.25">
      <c r="B15">
        <v>35</v>
      </c>
      <c r="C15" s="6">
        <v>6.33</v>
      </c>
      <c r="D15">
        <v>15.4</v>
      </c>
      <c r="E15">
        <f t="shared" si="0"/>
        <v>2.4328593996840442</v>
      </c>
      <c r="L15">
        <f t="shared" si="1"/>
        <v>1.1235955056179777E-10</v>
      </c>
      <c r="M15" s="3">
        <v>1513</v>
      </c>
      <c r="N15">
        <v>0.17</v>
      </c>
      <c r="O15">
        <f t="shared" si="2"/>
        <v>1.7000000000000001E-7</v>
      </c>
      <c r="S15">
        <f t="shared" si="3"/>
        <v>9.9999999999999995E-8</v>
      </c>
      <c r="T15" s="1">
        <v>2</v>
      </c>
      <c r="U15">
        <v>0.2</v>
      </c>
      <c r="V15">
        <f t="shared" si="4"/>
        <v>1.9999999999999999E-7</v>
      </c>
    </row>
    <row r="16" spans="1:23" x14ac:dyDescent="0.25">
      <c r="B16">
        <v>30</v>
      </c>
      <c r="C16" s="6">
        <v>6.33</v>
      </c>
      <c r="D16">
        <v>15.9</v>
      </c>
      <c r="E16">
        <f t="shared" si="0"/>
        <v>2.5118483412322274</v>
      </c>
      <c r="L16">
        <f t="shared" si="1"/>
        <v>1.1753183153770812E-10</v>
      </c>
      <c r="M16" s="3">
        <v>1021</v>
      </c>
      <c r="N16">
        <v>0.12</v>
      </c>
      <c r="O16">
        <f t="shared" si="2"/>
        <v>1.1999999999999999E-7</v>
      </c>
      <c r="S16">
        <f t="shared" si="3"/>
        <v>9.9999999999999995E-8</v>
      </c>
      <c r="T16" s="1">
        <v>1.5</v>
      </c>
      <c r="U16">
        <v>0.15</v>
      </c>
      <c r="V16">
        <f t="shared" si="4"/>
        <v>1.4999999999999999E-7</v>
      </c>
    </row>
    <row r="17" spans="1:22" x14ac:dyDescent="0.25">
      <c r="B17">
        <v>25</v>
      </c>
      <c r="C17" s="6">
        <v>6.33</v>
      </c>
      <c r="D17">
        <v>16.3</v>
      </c>
      <c r="E17">
        <f t="shared" si="0"/>
        <v>2.575039494470774</v>
      </c>
      <c r="L17">
        <f t="shared" si="1"/>
        <v>1.4056224899598394E-10</v>
      </c>
      <c r="M17" s="3">
        <v>498</v>
      </c>
      <c r="N17">
        <v>7.0000000000000007E-2</v>
      </c>
      <c r="O17">
        <f t="shared" si="2"/>
        <v>7.0000000000000005E-8</v>
      </c>
      <c r="S17">
        <f t="shared" si="3"/>
        <v>9.9999999999999995E-8</v>
      </c>
      <c r="T17" s="1">
        <v>1</v>
      </c>
      <c r="U17">
        <v>0.1</v>
      </c>
      <c r="V17">
        <f t="shared" si="4"/>
        <v>9.9999999999999995E-8</v>
      </c>
    </row>
    <row r="18" spans="1:22" x14ac:dyDescent="0.25">
      <c r="B18">
        <v>20</v>
      </c>
      <c r="C18" s="6">
        <v>6.33</v>
      </c>
      <c r="D18">
        <v>16.7</v>
      </c>
      <c r="E18">
        <f t="shared" si="0"/>
        <v>2.6382306477093205</v>
      </c>
      <c r="L18">
        <f>O18/M18</f>
        <v>1.0000000000000001E-5</v>
      </c>
      <c r="M18" s="3">
        <v>1E-3</v>
      </c>
      <c r="N18">
        <v>0.01</v>
      </c>
      <c r="O18">
        <f t="shared" si="2"/>
        <v>1E-8</v>
      </c>
      <c r="S18">
        <f t="shared" si="3"/>
        <v>1.1999999999999999E-7</v>
      </c>
      <c r="T18" s="1">
        <v>0.5</v>
      </c>
      <c r="U18">
        <v>0.06</v>
      </c>
      <c r="V18">
        <f t="shared" si="4"/>
        <v>5.9999999999999995E-8</v>
      </c>
    </row>
    <row r="19" spans="1:22" x14ac:dyDescent="0.25">
      <c r="B19">
        <v>15</v>
      </c>
      <c r="C19" s="6">
        <v>6.33</v>
      </c>
      <c r="D19">
        <v>17.3</v>
      </c>
      <c r="E19">
        <f t="shared" si="0"/>
        <v>2.7330173775671405</v>
      </c>
      <c r="S19" t="e">
        <f t="shared" si="3"/>
        <v>#DIV/0!</v>
      </c>
      <c r="T19" s="1">
        <v>0</v>
      </c>
      <c r="U19">
        <v>0.02</v>
      </c>
      <c r="V19">
        <f t="shared" si="4"/>
        <v>2E-8</v>
      </c>
    </row>
    <row r="20" spans="1:22" x14ac:dyDescent="0.25">
      <c r="B20">
        <v>10</v>
      </c>
      <c r="C20" s="6">
        <v>6.33</v>
      </c>
      <c r="D20">
        <v>17.3</v>
      </c>
      <c r="E20">
        <f t="shared" si="0"/>
        <v>2.7330173775671405</v>
      </c>
    </row>
    <row r="21" spans="1:22" x14ac:dyDescent="0.25">
      <c r="B21">
        <v>5</v>
      </c>
      <c r="C21" s="6">
        <v>6.33</v>
      </c>
      <c r="D21">
        <v>17.600000000000001</v>
      </c>
      <c r="E21">
        <f t="shared" si="0"/>
        <v>2.7804107424960507</v>
      </c>
    </row>
    <row r="22" spans="1:22" x14ac:dyDescent="0.25">
      <c r="B22">
        <v>0</v>
      </c>
      <c r="C22" s="6">
        <v>6.34</v>
      </c>
      <c r="D22">
        <v>17.8</v>
      </c>
      <c r="E22">
        <f t="shared" si="0"/>
        <v>2.8075709779179814</v>
      </c>
    </row>
    <row r="23" spans="1:22" x14ac:dyDescent="0.25">
      <c r="A23" t="s">
        <v>5</v>
      </c>
      <c r="B23">
        <v>90</v>
      </c>
      <c r="C23" s="6">
        <v>6.34</v>
      </c>
      <c r="D23">
        <v>6.6</v>
      </c>
      <c r="E23">
        <f t="shared" si="0"/>
        <v>1.0410094637223974</v>
      </c>
      <c r="H23" s="4"/>
    </row>
    <row r="24" spans="1:22" x14ac:dyDescent="0.25">
      <c r="C24" s="6"/>
      <c r="H24" s="4"/>
    </row>
    <row r="25" spans="1:22" x14ac:dyDescent="0.25">
      <c r="A25" s="7" t="s">
        <v>23</v>
      </c>
      <c r="B25" s="7"/>
      <c r="C25" s="7"/>
      <c r="D25" s="7"/>
      <c r="E25" s="7"/>
      <c r="H25" s="4"/>
    </row>
    <row r="26" spans="1:22" x14ac:dyDescent="0.25">
      <c r="A26" t="s">
        <v>6</v>
      </c>
      <c r="B26" t="s">
        <v>1</v>
      </c>
      <c r="C26" t="s">
        <v>2</v>
      </c>
      <c r="D26" t="s">
        <v>3</v>
      </c>
      <c r="E26" t="s">
        <v>19</v>
      </c>
    </row>
    <row r="27" spans="1:22" x14ac:dyDescent="0.25">
      <c r="A27" t="s">
        <v>4</v>
      </c>
      <c r="B27">
        <v>90</v>
      </c>
      <c r="C27">
        <v>6.35</v>
      </c>
      <c r="D27">
        <v>3.1</v>
      </c>
      <c r="E27">
        <f>D27/C27</f>
        <v>0.48818897637795278</v>
      </c>
    </row>
    <row r="28" spans="1:22" x14ac:dyDescent="0.25">
      <c r="B28">
        <v>85</v>
      </c>
      <c r="C28">
        <v>6.35</v>
      </c>
      <c r="D28">
        <v>3.3</v>
      </c>
      <c r="E28">
        <f t="shared" ref="E28:E46" si="5">D28/C28</f>
        <v>0.51968503937007871</v>
      </c>
    </row>
    <row r="29" spans="1:22" x14ac:dyDescent="0.25">
      <c r="B29">
        <v>80</v>
      </c>
      <c r="C29">
        <v>6.35</v>
      </c>
      <c r="D29">
        <v>3.8</v>
      </c>
      <c r="E29">
        <f t="shared" si="5"/>
        <v>0.59842519685039375</v>
      </c>
    </row>
    <row r="30" spans="1:22" x14ac:dyDescent="0.25">
      <c r="B30">
        <v>75</v>
      </c>
      <c r="C30">
        <v>6.34</v>
      </c>
      <c r="D30">
        <v>4.9000000000000004</v>
      </c>
      <c r="E30">
        <f t="shared" si="5"/>
        <v>0.7728706624605679</v>
      </c>
    </row>
    <row r="31" spans="1:22" x14ac:dyDescent="0.25">
      <c r="B31">
        <v>70</v>
      </c>
      <c r="C31">
        <v>6.34</v>
      </c>
      <c r="D31">
        <v>5.7</v>
      </c>
      <c r="E31">
        <f>D31/C31</f>
        <v>0.89905362776025244</v>
      </c>
    </row>
    <row r="32" spans="1:22" x14ac:dyDescent="0.25">
      <c r="B32">
        <v>65</v>
      </c>
      <c r="C32">
        <v>6.34</v>
      </c>
      <c r="D32">
        <v>6.9</v>
      </c>
      <c r="E32">
        <f t="shared" si="5"/>
        <v>1.0883280757097793</v>
      </c>
    </row>
    <row r="33" spans="1:5" x14ac:dyDescent="0.25">
      <c r="B33">
        <v>60</v>
      </c>
      <c r="C33">
        <v>6.34</v>
      </c>
      <c r="D33">
        <v>7.6</v>
      </c>
      <c r="E33">
        <f t="shared" si="5"/>
        <v>1.198738170347003</v>
      </c>
    </row>
    <row r="34" spans="1:5" x14ac:dyDescent="0.25">
      <c r="B34">
        <v>55</v>
      </c>
      <c r="C34">
        <v>6.34</v>
      </c>
      <c r="D34">
        <v>8.6999999999999993</v>
      </c>
      <c r="E34">
        <f t="shared" si="5"/>
        <v>1.3722397476340693</v>
      </c>
    </row>
    <row r="35" spans="1:5" x14ac:dyDescent="0.25">
      <c r="B35">
        <v>50</v>
      </c>
      <c r="C35">
        <v>6.34</v>
      </c>
      <c r="D35">
        <v>9.8000000000000007</v>
      </c>
      <c r="E35">
        <f t="shared" si="5"/>
        <v>1.5457413249211358</v>
      </c>
    </row>
    <row r="36" spans="1:5" x14ac:dyDescent="0.25">
      <c r="B36">
        <v>45</v>
      </c>
      <c r="C36">
        <v>6.34</v>
      </c>
      <c r="D36">
        <v>10.9</v>
      </c>
      <c r="E36">
        <f t="shared" si="5"/>
        <v>1.7192429022082021</v>
      </c>
    </row>
    <row r="37" spans="1:5" x14ac:dyDescent="0.25">
      <c r="B37">
        <v>40</v>
      </c>
      <c r="C37">
        <v>6.34</v>
      </c>
      <c r="D37">
        <v>11.8</v>
      </c>
      <c r="E37">
        <f t="shared" si="5"/>
        <v>1.8611987381703472</v>
      </c>
    </row>
    <row r="38" spans="1:5" x14ac:dyDescent="0.25">
      <c r="B38">
        <v>35</v>
      </c>
      <c r="C38">
        <v>6.34</v>
      </c>
      <c r="D38">
        <v>12.5</v>
      </c>
      <c r="E38">
        <f t="shared" si="5"/>
        <v>1.9716088328075709</v>
      </c>
    </row>
    <row r="39" spans="1:5" x14ac:dyDescent="0.25">
      <c r="B39">
        <v>30</v>
      </c>
      <c r="C39">
        <v>6.34</v>
      </c>
      <c r="D39">
        <v>13.3</v>
      </c>
      <c r="E39">
        <f t="shared" si="5"/>
        <v>2.0977917981072558</v>
      </c>
    </row>
    <row r="40" spans="1:5" x14ac:dyDescent="0.25">
      <c r="B40">
        <v>25</v>
      </c>
      <c r="C40">
        <v>6.34</v>
      </c>
      <c r="D40">
        <v>14</v>
      </c>
      <c r="E40">
        <f t="shared" si="5"/>
        <v>2.2082018927444795</v>
      </c>
    </row>
    <row r="41" spans="1:5" x14ac:dyDescent="0.25">
      <c r="B41">
        <v>20</v>
      </c>
      <c r="C41">
        <v>6.33</v>
      </c>
      <c r="D41">
        <v>14.4</v>
      </c>
      <c r="E41">
        <f t="shared" si="5"/>
        <v>2.2748815165876777</v>
      </c>
    </row>
    <row r="42" spans="1:5" x14ac:dyDescent="0.25">
      <c r="B42">
        <v>15</v>
      </c>
      <c r="C42">
        <v>6.33</v>
      </c>
      <c r="D42">
        <v>14.9</v>
      </c>
      <c r="E42">
        <f t="shared" si="5"/>
        <v>2.3538704581358609</v>
      </c>
    </row>
    <row r="43" spans="1:5" x14ac:dyDescent="0.25">
      <c r="B43">
        <v>10</v>
      </c>
      <c r="C43">
        <v>6.33</v>
      </c>
      <c r="D43">
        <v>15.1</v>
      </c>
      <c r="E43">
        <f t="shared" si="5"/>
        <v>2.3854660347551344</v>
      </c>
    </row>
    <row r="44" spans="1:5" x14ac:dyDescent="0.25">
      <c r="B44">
        <v>5</v>
      </c>
      <c r="C44">
        <v>6.33</v>
      </c>
      <c r="D44">
        <v>15.2</v>
      </c>
      <c r="E44">
        <f t="shared" si="5"/>
        <v>2.4012638230647707</v>
      </c>
    </row>
    <row r="45" spans="1:5" x14ac:dyDescent="0.25">
      <c r="B45">
        <v>0</v>
      </c>
      <c r="C45">
        <v>6.33</v>
      </c>
      <c r="D45">
        <v>15.3</v>
      </c>
      <c r="E45">
        <f t="shared" si="5"/>
        <v>2.4170616113744074</v>
      </c>
    </row>
    <row r="46" spans="1:5" x14ac:dyDescent="0.25">
      <c r="A46" t="s">
        <v>5</v>
      </c>
      <c r="B46">
        <v>90</v>
      </c>
      <c r="C46">
        <v>6.34</v>
      </c>
      <c r="D46">
        <v>3</v>
      </c>
      <c r="E46">
        <f t="shared" si="5"/>
        <v>0.47318611987381703</v>
      </c>
    </row>
    <row r="48" spans="1:5" x14ac:dyDescent="0.25">
      <c r="A48" s="7" t="s">
        <v>24</v>
      </c>
      <c r="B48" s="7"/>
      <c r="C48" s="7"/>
      <c r="D48" s="7"/>
      <c r="E48" s="7"/>
    </row>
    <row r="49" spans="1:5" x14ac:dyDescent="0.25">
      <c r="A49" t="s">
        <v>7</v>
      </c>
      <c r="B49" t="s">
        <v>1</v>
      </c>
      <c r="C49" t="s">
        <v>2</v>
      </c>
      <c r="D49" t="s">
        <v>3</v>
      </c>
      <c r="E49" t="s">
        <v>19</v>
      </c>
    </row>
    <row r="50" spans="1:5" x14ac:dyDescent="0.25">
      <c r="A50" t="s">
        <v>4</v>
      </c>
      <c r="B50">
        <v>90</v>
      </c>
      <c r="C50">
        <v>6.34</v>
      </c>
      <c r="D50">
        <v>0.6</v>
      </c>
      <c r="E50">
        <f>D50/C50</f>
        <v>9.4637223974763401E-2</v>
      </c>
    </row>
    <row r="51" spans="1:5" x14ac:dyDescent="0.25">
      <c r="B51">
        <v>85</v>
      </c>
      <c r="C51">
        <v>6.34</v>
      </c>
      <c r="D51">
        <v>1.3</v>
      </c>
      <c r="E51">
        <f t="shared" ref="E51:E69" si="6">D51/C51</f>
        <v>0.20504731861198738</v>
      </c>
    </row>
    <row r="52" spans="1:5" x14ac:dyDescent="0.25">
      <c r="B52">
        <v>80</v>
      </c>
      <c r="C52">
        <v>6.34</v>
      </c>
      <c r="D52">
        <v>1.9</v>
      </c>
      <c r="E52">
        <f t="shared" si="6"/>
        <v>0.29968454258675076</v>
      </c>
    </row>
    <row r="53" spans="1:5" x14ac:dyDescent="0.25">
      <c r="B53">
        <v>75</v>
      </c>
      <c r="C53">
        <v>6.34</v>
      </c>
      <c r="D53">
        <v>2.9</v>
      </c>
      <c r="E53">
        <f t="shared" si="6"/>
        <v>0.45741324921135645</v>
      </c>
    </row>
    <row r="54" spans="1:5" x14ac:dyDescent="0.25">
      <c r="B54">
        <v>70</v>
      </c>
      <c r="C54">
        <v>6.34</v>
      </c>
      <c r="D54">
        <v>3.9</v>
      </c>
      <c r="E54">
        <f>D54/C54</f>
        <v>0.6151419558359621</v>
      </c>
    </row>
    <row r="55" spans="1:5" x14ac:dyDescent="0.25">
      <c r="B55">
        <v>65</v>
      </c>
      <c r="C55">
        <v>6.34</v>
      </c>
      <c r="D55">
        <v>5</v>
      </c>
      <c r="E55">
        <f t="shared" si="6"/>
        <v>0.78864353312302837</v>
      </c>
    </row>
    <row r="56" spans="1:5" x14ac:dyDescent="0.25">
      <c r="B56">
        <v>60</v>
      </c>
      <c r="C56">
        <v>6.34</v>
      </c>
      <c r="D56">
        <v>6</v>
      </c>
      <c r="E56">
        <f t="shared" si="6"/>
        <v>0.94637223974763407</v>
      </c>
    </row>
    <row r="57" spans="1:5" x14ac:dyDescent="0.25">
      <c r="B57">
        <v>55</v>
      </c>
      <c r="C57">
        <v>6.34</v>
      </c>
      <c r="D57">
        <v>7</v>
      </c>
      <c r="E57">
        <f t="shared" si="6"/>
        <v>1.1041009463722398</v>
      </c>
    </row>
    <row r="58" spans="1:5" x14ac:dyDescent="0.25">
      <c r="B58">
        <v>50</v>
      </c>
      <c r="C58">
        <v>6.34</v>
      </c>
      <c r="D58">
        <v>8.1</v>
      </c>
      <c r="E58">
        <f t="shared" si="6"/>
        <v>1.277602523659306</v>
      </c>
    </row>
    <row r="59" spans="1:5" x14ac:dyDescent="0.25">
      <c r="B59">
        <v>45</v>
      </c>
      <c r="C59">
        <v>6.34</v>
      </c>
      <c r="D59">
        <v>9.1999999999999993</v>
      </c>
      <c r="E59">
        <f t="shared" si="6"/>
        <v>1.4511041009463721</v>
      </c>
    </row>
    <row r="60" spans="1:5" x14ac:dyDescent="0.25">
      <c r="B60">
        <v>40</v>
      </c>
      <c r="C60">
        <v>6.34</v>
      </c>
      <c r="D60">
        <v>10.3</v>
      </c>
      <c r="E60">
        <f t="shared" si="6"/>
        <v>1.6246056782334386</v>
      </c>
    </row>
    <row r="61" spans="1:5" x14ac:dyDescent="0.25">
      <c r="B61">
        <v>35</v>
      </c>
      <c r="C61">
        <v>6.34</v>
      </c>
      <c r="D61">
        <v>11.1</v>
      </c>
      <c r="E61">
        <f t="shared" si="6"/>
        <v>1.750788643533123</v>
      </c>
    </row>
    <row r="62" spans="1:5" x14ac:dyDescent="0.25">
      <c r="B62">
        <v>30</v>
      </c>
      <c r="C62">
        <v>6.34</v>
      </c>
      <c r="D62">
        <v>11.9</v>
      </c>
      <c r="E62">
        <f t="shared" si="6"/>
        <v>1.8769716088328077</v>
      </c>
    </row>
    <row r="63" spans="1:5" x14ac:dyDescent="0.25">
      <c r="B63">
        <v>25</v>
      </c>
      <c r="C63">
        <v>6.34</v>
      </c>
      <c r="D63">
        <v>12.8</v>
      </c>
      <c r="E63">
        <f t="shared" si="6"/>
        <v>2.018927444794953</v>
      </c>
    </row>
    <row r="64" spans="1:5" x14ac:dyDescent="0.25">
      <c r="B64">
        <v>20</v>
      </c>
      <c r="C64">
        <v>6.34</v>
      </c>
      <c r="D64">
        <v>13.2</v>
      </c>
      <c r="E64">
        <f t="shared" si="6"/>
        <v>2.0820189274447949</v>
      </c>
    </row>
    <row r="65" spans="1:5" x14ac:dyDescent="0.25">
      <c r="B65">
        <v>15</v>
      </c>
      <c r="C65">
        <v>6.34</v>
      </c>
      <c r="D65">
        <v>13.7</v>
      </c>
      <c r="E65">
        <f t="shared" si="6"/>
        <v>2.1608832807570977</v>
      </c>
    </row>
    <row r="66" spans="1:5" x14ac:dyDescent="0.25">
      <c r="B66">
        <v>10</v>
      </c>
      <c r="C66">
        <v>6.34</v>
      </c>
      <c r="D66">
        <v>14</v>
      </c>
      <c r="E66">
        <f t="shared" si="6"/>
        <v>2.2082018927444795</v>
      </c>
    </row>
    <row r="67" spans="1:5" x14ac:dyDescent="0.25">
      <c r="B67">
        <v>5</v>
      </c>
      <c r="C67">
        <v>6.34</v>
      </c>
      <c r="D67">
        <v>14.1</v>
      </c>
      <c r="E67">
        <f t="shared" si="6"/>
        <v>2.22397476340694</v>
      </c>
    </row>
    <row r="68" spans="1:5" x14ac:dyDescent="0.25">
      <c r="B68">
        <v>0</v>
      </c>
      <c r="C68">
        <v>6.34</v>
      </c>
      <c r="D68">
        <v>14.1</v>
      </c>
      <c r="E68">
        <f t="shared" si="6"/>
        <v>2.22397476340694</v>
      </c>
    </row>
    <row r="69" spans="1:5" x14ac:dyDescent="0.25">
      <c r="A69" t="s">
        <v>5</v>
      </c>
      <c r="B69">
        <v>90</v>
      </c>
      <c r="C69">
        <v>6.34</v>
      </c>
      <c r="D69">
        <v>0.9</v>
      </c>
      <c r="E69">
        <f t="shared" si="6"/>
        <v>0.14195583596214512</v>
      </c>
    </row>
    <row r="73" spans="1:5" x14ac:dyDescent="0.25">
      <c r="A73" s="7" t="s">
        <v>25</v>
      </c>
      <c r="B73" s="7"/>
      <c r="C73" s="7"/>
      <c r="D73" s="7"/>
      <c r="E73" s="7"/>
    </row>
    <row r="74" spans="1:5" x14ac:dyDescent="0.25">
      <c r="B74" t="s">
        <v>1</v>
      </c>
      <c r="C74" t="s">
        <v>17</v>
      </c>
      <c r="D74" t="s">
        <v>3</v>
      </c>
      <c r="E74" t="s">
        <v>19</v>
      </c>
    </row>
    <row r="75" spans="1:5" x14ac:dyDescent="0.25">
      <c r="B75">
        <v>45</v>
      </c>
      <c r="C75" s="5">
        <v>1200</v>
      </c>
      <c r="D75">
        <v>2.2999999999999998</v>
      </c>
      <c r="E75">
        <f>D75/C75</f>
        <v>1.9166666666666666E-3</v>
      </c>
    </row>
    <row r="76" spans="1:5" x14ac:dyDescent="0.25">
      <c r="C76" s="5">
        <v>1992</v>
      </c>
      <c r="D76">
        <v>4.0999999999999996</v>
      </c>
      <c r="E76">
        <f t="shared" ref="E76:E87" si="7">D76/C76</f>
        <v>2.0582329317269075E-3</v>
      </c>
    </row>
    <row r="77" spans="1:5" x14ac:dyDescent="0.25">
      <c r="C77" s="5">
        <v>2999</v>
      </c>
      <c r="D77">
        <v>6.4</v>
      </c>
      <c r="E77">
        <f t="shared" si="7"/>
        <v>2.1340446815605201E-3</v>
      </c>
    </row>
    <row r="78" spans="1:5" x14ac:dyDescent="0.25">
      <c r="C78" s="5">
        <v>4058</v>
      </c>
      <c r="D78">
        <v>8.8000000000000007</v>
      </c>
      <c r="E78">
        <f t="shared" si="7"/>
        <v>2.1685559388861511E-3</v>
      </c>
    </row>
    <row r="79" spans="1:5" x14ac:dyDescent="0.25">
      <c r="C79" s="5">
        <v>5021</v>
      </c>
      <c r="D79">
        <v>10.9</v>
      </c>
      <c r="E79">
        <f t="shared" si="7"/>
        <v>2.1708822943636726E-3</v>
      </c>
    </row>
    <row r="80" spans="1:5" x14ac:dyDescent="0.25">
      <c r="C80" s="5">
        <v>6033</v>
      </c>
      <c r="D80">
        <v>12.9</v>
      </c>
      <c r="E80">
        <f t="shared" si="7"/>
        <v>2.1382396817503728E-3</v>
      </c>
    </row>
    <row r="81" spans="1:5" x14ac:dyDescent="0.25">
      <c r="C81" s="5"/>
    </row>
    <row r="82" spans="1:5" x14ac:dyDescent="0.25">
      <c r="A82" s="7" t="s">
        <v>26</v>
      </c>
      <c r="B82" s="7"/>
      <c r="C82" s="7"/>
      <c r="D82" s="7"/>
      <c r="E82" s="7"/>
    </row>
    <row r="83" spans="1:5" x14ac:dyDescent="0.25">
      <c r="B83" t="s">
        <v>1</v>
      </c>
      <c r="C83" t="s">
        <v>17</v>
      </c>
      <c r="D83" t="s">
        <v>3</v>
      </c>
      <c r="E83" t="s">
        <v>19</v>
      </c>
    </row>
    <row r="84" spans="1:5" x14ac:dyDescent="0.25">
      <c r="B84">
        <v>45</v>
      </c>
      <c r="C84" s="5">
        <v>1046</v>
      </c>
      <c r="D84">
        <v>1.2</v>
      </c>
      <c r="E84">
        <f>D84/C84</f>
        <v>1.1472275334608031E-3</v>
      </c>
    </row>
    <row r="85" spans="1:5" x14ac:dyDescent="0.25">
      <c r="C85" s="5">
        <v>2010</v>
      </c>
      <c r="D85">
        <v>2.1</v>
      </c>
      <c r="E85">
        <f t="shared" ref="E85:E89" si="8">D85/C85</f>
        <v>1.0447761194029852E-3</v>
      </c>
    </row>
    <row r="86" spans="1:5" x14ac:dyDescent="0.25">
      <c r="C86" s="5">
        <v>3068</v>
      </c>
      <c r="D86">
        <v>3.2</v>
      </c>
      <c r="E86">
        <f t="shared" si="8"/>
        <v>1.0430247718383311E-3</v>
      </c>
    </row>
    <row r="87" spans="1:5" x14ac:dyDescent="0.25">
      <c r="C87" s="5">
        <v>4071</v>
      </c>
      <c r="D87">
        <v>4.4000000000000004</v>
      </c>
      <c r="E87">
        <f t="shared" si="8"/>
        <v>1.0808155244411693E-3</v>
      </c>
    </row>
    <row r="88" spans="1:5" x14ac:dyDescent="0.25">
      <c r="C88" s="5">
        <v>4985</v>
      </c>
      <c r="D88">
        <v>5.3</v>
      </c>
      <c r="E88">
        <f t="shared" si="8"/>
        <v>1.0631895687061184E-3</v>
      </c>
    </row>
    <row r="89" spans="1:5" x14ac:dyDescent="0.25">
      <c r="C89" s="5">
        <v>6030</v>
      </c>
      <c r="D89">
        <v>6.5</v>
      </c>
      <c r="E89">
        <f t="shared" si="8"/>
        <v>1.077943615257048E-3</v>
      </c>
    </row>
    <row r="90" spans="1:5" x14ac:dyDescent="0.25">
      <c r="C90" s="8"/>
    </row>
    <row r="91" spans="1:5" x14ac:dyDescent="0.25">
      <c r="A91" s="7" t="s">
        <v>28</v>
      </c>
      <c r="B91" s="7"/>
      <c r="C91" s="7"/>
      <c r="D91" s="7"/>
      <c r="E91" s="7"/>
    </row>
    <row r="92" spans="1:5" x14ac:dyDescent="0.25">
      <c r="B92" t="s">
        <v>1</v>
      </c>
      <c r="C92" t="s">
        <v>17</v>
      </c>
      <c r="D92" t="s">
        <v>3</v>
      </c>
      <c r="E92" t="s">
        <v>19</v>
      </c>
    </row>
    <row r="93" spans="1:5" x14ac:dyDescent="0.25">
      <c r="B93">
        <v>45</v>
      </c>
      <c r="C93" s="5">
        <v>1004</v>
      </c>
      <c r="D93">
        <v>0.8</v>
      </c>
      <c r="E93">
        <f>D93/C93</f>
        <v>7.9681274900398409E-4</v>
      </c>
    </row>
    <row r="94" spans="1:5" x14ac:dyDescent="0.25">
      <c r="C94" s="5">
        <v>2046</v>
      </c>
      <c r="D94">
        <v>1.5</v>
      </c>
      <c r="E94">
        <f t="shared" ref="E94:E98" si="9">D94/C94</f>
        <v>7.3313782991202346E-4</v>
      </c>
    </row>
    <row r="95" spans="1:5" x14ac:dyDescent="0.25">
      <c r="C95" s="5">
        <v>3053</v>
      </c>
      <c r="D95">
        <v>2.2000000000000002</v>
      </c>
      <c r="E95">
        <f t="shared" si="9"/>
        <v>7.2060268588273839E-4</v>
      </c>
    </row>
    <row r="96" spans="1:5" x14ac:dyDescent="0.25">
      <c r="C96" s="5">
        <v>4003</v>
      </c>
      <c r="D96">
        <v>2.9</v>
      </c>
      <c r="E96">
        <f t="shared" si="9"/>
        <v>7.2445665750686986E-4</v>
      </c>
    </row>
    <row r="97" spans="3:5" x14ac:dyDescent="0.25">
      <c r="C97" s="5">
        <v>5043</v>
      </c>
      <c r="D97">
        <v>3.6</v>
      </c>
      <c r="E97">
        <f t="shared" si="9"/>
        <v>7.1386079714455682E-4</v>
      </c>
    </row>
    <row r="98" spans="3:5" x14ac:dyDescent="0.25">
      <c r="C98" s="5">
        <v>6027</v>
      </c>
      <c r="D98">
        <v>4.4000000000000004</v>
      </c>
      <c r="E98">
        <f t="shared" si="9"/>
        <v>7.3004811680769878E-4</v>
      </c>
    </row>
    <row r="123" spans="5:5" x14ac:dyDescent="0.25">
      <c r="E123" t="s">
        <v>27</v>
      </c>
    </row>
  </sheetData>
  <mergeCells count="6">
    <mergeCell ref="A1:E1"/>
    <mergeCell ref="A25:E25"/>
    <mergeCell ref="A48:E48"/>
    <mergeCell ref="A73:E73"/>
    <mergeCell ref="A82:E82"/>
    <mergeCell ref="A91:E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QL</dc:creator>
  <cp:lastModifiedBy>Laura QL</cp:lastModifiedBy>
  <dcterms:created xsi:type="dcterms:W3CDTF">2025-03-06T18:47:46Z</dcterms:created>
  <dcterms:modified xsi:type="dcterms:W3CDTF">2025-03-07T11:44:01Z</dcterms:modified>
</cp:coreProperties>
</file>