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00139303\Desktop\Matrix test\"/>
    </mc:Choice>
  </mc:AlternateContent>
  <bookViews>
    <workbookView xWindow="600" yWindow="120" windowWidth="14115" windowHeight="8670" activeTab="1"/>
  </bookViews>
  <sheets>
    <sheet name="Assignment generation" sheetId="1" r:id="rId1"/>
    <sheet name="Map of Assignment" sheetId="2" r:id="rId2"/>
    <sheet name="Sheet3" sheetId="3" r:id="rId3"/>
  </sheets>
  <calcPr calcId="162913" iterateDelta="1E-4"/>
</workbook>
</file>

<file path=xl/calcChain.xml><?xml version="1.0" encoding="utf-8"?>
<calcChain xmlns="http://schemas.openxmlformats.org/spreadsheetml/2006/main">
  <c r="K75" i="2" l="1"/>
  <c r="K76" i="2"/>
  <c r="K77" i="2"/>
  <c r="K78" i="2"/>
  <c r="K79" i="2"/>
  <c r="K80" i="2"/>
  <c r="K81" i="2"/>
  <c r="K74" i="2"/>
  <c r="J75" i="2"/>
  <c r="J76" i="2"/>
  <c r="J77" i="2"/>
  <c r="J78" i="2"/>
  <c r="J79" i="2"/>
  <c r="J80" i="2"/>
  <c r="J81" i="2"/>
  <c r="J74" i="2"/>
  <c r="I75" i="2"/>
  <c r="I76" i="2"/>
  <c r="I77" i="2"/>
  <c r="I78" i="2"/>
  <c r="I79" i="2"/>
  <c r="I80" i="2"/>
  <c r="I81" i="2"/>
  <c r="I74" i="2"/>
  <c r="K55" i="2"/>
  <c r="K56" i="2"/>
  <c r="K57" i="2"/>
  <c r="K58" i="2"/>
  <c r="K59" i="2"/>
  <c r="K60" i="2"/>
  <c r="K61" i="2"/>
  <c r="K54" i="2"/>
  <c r="J55" i="2"/>
  <c r="J56" i="2"/>
  <c r="J57" i="2"/>
  <c r="J58" i="2"/>
  <c r="J59" i="2"/>
  <c r="J60" i="2"/>
  <c r="J61" i="2"/>
  <c r="J54" i="2"/>
  <c r="I55" i="2"/>
  <c r="I56" i="2"/>
  <c r="I57" i="2"/>
  <c r="I58" i="2"/>
  <c r="I59" i="2"/>
  <c r="I60" i="2"/>
  <c r="I61" i="2"/>
  <c r="I54" i="2"/>
  <c r="E9" i="1" l="1"/>
  <c r="D8" i="1"/>
  <c r="C6" i="1" l="1"/>
  <c r="C7" i="1"/>
  <c r="E13" i="1" s="1"/>
  <c r="D7" i="1"/>
  <c r="C12" i="1" s="1"/>
  <c r="E7" i="1"/>
  <c r="E11" i="1" s="1"/>
  <c r="C8" i="1"/>
  <c r="D12" i="1" s="1"/>
  <c r="E12" i="1"/>
  <c r="C9" i="1"/>
  <c r="D9" i="1"/>
  <c r="C13" i="1"/>
  <c r="D11" i="1" l="1"/>
  <c r="D13" i="1"/>
  <c r="C11" i="1"/>
</calcChain>
</file>

<file path=xl/sharedStrings.xml><?xml version="1.0" encoding="utf-8"?>
<sst xmlns="http://schemas.openxmlformats.org/spreadsheetml/2006/main" count="67" uniqueCount="54">
  <si>
    <t>z = -1</t>
  </si>
  <si>
    <t>Image after transformations</t>
  </si>
  <si>
    <t>translation</t>
  </si>
  <si>
    <t>Translation Matrix</t>
  </si>
  <si>
    <t>Scale Matrix</t>
  </si>
  <si>
    <t>rotation angle (degrees)</t>
  </si>
  <si>
    <t>Camera position</t>
  </si>
  <si>
    <t>Image after translation</t>
  </si>
  <si>
    <t xml:space="preserve">2nd Transformation Scale </t>
  </si>
  <si>
    <t>Camera look at</t>
  </si>
  <si>
    <t>Viewing Matrix</t>
  </si>
  <si>
    <t>Image after Scale</t>
  </si>
  <si>
    <t>Final Image</t>
  </si>
  <si>
    <t>Rotation Matrix</t>
  </si>
  <si>
    <t xml:space="preserve">scale </t>
  </si>
  <si>
    <t>Vertices of cube</t>
  </si>
  <si>
    <t>Projection matrix</t>
  </si>
  <si>
    <t>Single Matrix of transformations</t>
  </si>
  <si>
    <t>1st Transformation a rotation by</t>
  </si>
  <si>
    <t>Image after Viewing Matrix</t>
  </si>
  <si>
    <t>Due Friday 17th October. To be e-mailed to robert.sheehy@ittralee.ie before midnight. Late submissions get no marks.</t>
  </si>
  <si>
    <t>Graphics Assignment No 1.</t>
  </si>
  <si>
    <t>Final Image on graph paper, or excell chart</t>
  </si>
  <si>
    <t>Single Matrix for everything</t>
  </si>
  <si>
    <t>t-number</t>
  </si>
  <si>
    <t>about the axis</t>
  </si>
  <si>
    <t>rotation axis</t>
  </si>
  <si>
    <t>Name</t>
  </si>
  <si>
    <t>3rd Translation</t>
  </si>
  <si>
    <t>Projection</t>
  </si>
  <si>
    <t>Camera up</t>
  </si>
  <si>
    <t>Camera setup</t>
  </si>
  <si>
    <t>Image after Rotation</t>
  </si>
  <si>
    <t>Should be equal (ish)   :-)</t>
  </si>
  <si>
    <t>=</t>
  </si>
  <si>
    <t>Projection by hand i.e. division</t>
  </si>
  <si>
    <t>Projection onto plane</t>
  </si>
  <si>
    <t xml:space="preserve">0.96746 -0.23175 0.10158 0.00000
0.10158 0.72338 0.68294 0.00000
-0.23175 -0.65039 0.72338 0.00000
0.00000 0.00000 0.00000 1.00000
</t>
  </si>
  <si>
    <t>(1.0, 1.0, 1.0)
(1.0, -1.0, 1.0)
(-1.0, -1.0, 1.0)
(-1.0, 1.0, 1.0)
(-1.0, 1.0, -1.0)
(-1.0, -1.0, -1.0)
(1.0, -1.0, -1.0)
(1.0, 1.0, -1.0)</t>
  </si>
  <si>
    <t>(0.8, 1.5, -0.2)
(1.3, 0.1, 1.1)
(-0.6, -0.1, 1.6)
(-1.1, 1.3, 0.3)
(-1.3, -0.1, -1.1)
(-0.8, -1.5, 0.2)
(1.1, -1.3, -0.3)
(0.6, 0.1, -1.6)</t>
  </si>
  <si>
    <t>8.00000 0.00000 0.00000 0.00000
0.00000 4.00000 0.00000 0.00000
0.00000 0.00000 2.00000 0.00000
0.00000 0.00000 0.00000 1.00000</t>
  </si>
  <si>
    <t>(6.7, 6.0, -0.3)
(10.4, 0.2, 2.3)
(-5.1, -0.6, 3.2)
(-8.8, 5.2, 0.6)
(-10.4, -0.2, -2.3)
(-6.7, -6.0, 0.3)
(8.8, -5.2, -0.6)
(5.1, 0.6, -3.2)</t>
  </si>
  <si>
    <t>1.00000 0.00000 0.00000 -2.00000
0.00000 1.00000 0.00000 -4.00000
0.00000 0.00000 1.00000 -1.00000
0.00000 0.00000 0.00000 1.00000</t>
  </si>
  <si>
    <t>(4.7, 2.0, -1.3)
(8.4, -3.8, 1.3)
(-7.1, -4.6, 2.2)
(-10.8, 1.2, -0.4)
(-12.4, -4.2, -3.3)
(-8.7, -10.0, -0.7)
(6.8, -9.2, -1.6)
(3.1, -3.4, -4.2)</t>
  </si>
  <si>
    <t>7.73965 -1.85403 0.81263 -16.00000
0.40632 2.89351 2.73175 -16.00000
-0.46351 -1.30079 1.44676 -2.00000
0.00000 0.00000 0.00000 1.00000</t>
  </si>
  <si>
    <t>0.24042 -0.93799 -0.24973 -10.00000
-0.94833 -0.28186 0.14568 -1.00000
-0.20703 0.20180 -0.95730 -48.00000
0.00000 0.00000 0.00000 1.00000</t>
  </si>
  <si>
    <t xml:space="preserve">(4.7, 2.0, -1.3)
(8.4, -3.8, 1.3)
(-7.1, -4.6, 2.2)
(-10.8, 1.2, -0.4)
(-12.4, -4.2, -3.3)
(-8.7, -10.0, -0.7)
(6.8, -9.2, -1.6)
(3.1, -3.4, -4.2)
</t>
  </si>
  <si>
    <t>(-10.4, -6.2, -47.3)
(-4.8, -7.7, -51.7)
(-8.0, 7.3, -49.6)
(-13.6, 8.8, -45.1)
(-8.2, 11.5, -43.1)
(-2.5, 10.0, -47.6)
(0.7, -5.1, -49.7)
(-5.0, -3.6, -45.3)</t>
  </si>
  <si>
    <t>1.00000 0.00000 0.00000 0.00000
0.00000 1.00000 0.00000 0.00000
0.00000 0.00000 -1.00200 -2.00200
0.00000 0.00000 -1.00000 0.00000</t>
  </si>
  <si>
    <t>1.59541 -2.83501 -2.72829 -6.47914
-7.52181 0.75319 -1.32986 1.87842
1.07879 -2.21743 1.00394 45.52882
1.07663 -2.21300 1.00194 47.43586</t>
  </si>
  <si>
    <t>(-10.4, -6.2, 45.4)
(-4.8, -7.7, 49.8)
(-8.0, 7.3, 47.7)
(-13.6, 8.8, 43.2)
(-8.2, 11.5, 41.2)
(-2.5, 10.0, 45.7)
(0.7, -5.1, 47.8)
(-5.0, -3.6, 43.4)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</si>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</sst>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1" fillId="0" borderId="0" xfId="0" applyNumberFormat="1" applyFont="1" applyFill="1" applyAlignment="1">
      <alignment horizontal="left"/>
    </xf>
    <xf numFmtId="0" fontId="1" fillId="0" borderId="0" xfId="0" applyNumberFormat="1" applyFont="1" applyFill="1" applyAlignment="1">
      <alignment horizontal="right"/>
    </xf>
    <xf numFmtId="0" fontId="1" fillId="0" borderId="0" xfId="0" applyNumberFormat="1" applyFont="1" applyFill="1" applyAlignment="1">
      <alignment horizontal="center" vertical="center"/>
    </xf>
    <xf numFmtId="0" fontId="0" fillId="0" borderId="1" xfId="0" applyNumberFormat="1" applyFont="1" applyFill="1" applyBorder="1" applyAlignment="1">
      <alignment wrapText="1"/>
    </xf>
    <xf numFmtId="0" fontId="0" fillId="0" borderId="2" xfId="0" applyNumberFormat="1" applyFont="1" applyFill="1" applyBorder="1" applyAlignment="1">
      <alignment wrapText="1"/>
    </xf>
    <xf numFmtId="0" fontId="1" fillId="0" borderId="3" xfId="0" applyNumberFormat="1" applyFont="1" applyFill="1" applyBorder="1" applyAlignment="1">
      <alignment horizontal="center" vertical="center"/>
    </xf>
    <xf numFmtId="0" fontId="1" fillId="0" borderId="4" xfId="0" applyNumberFormat="1" applyFont="1" applyFill="1" applyBorder="1" applyAlignment="1">
      <alignment horizontal="center" vertical="center"/>
    </xf>
    <xf numFmtId="0" fontId="0" fillId="0" borderId="5" xfId="0" applyNumberFormat="1" applyFont="1" applyFill="1" applyBorder="1" applyAlignment="1">
      <alignment wrapText="1"/>
    </xf>
    <xf numFmtId="0" fontId="1" fillId="0" borderId="5" xfId="0" applyNumberFormat="1" applyFont="1" applyFill="1" applyBorder="1" applyAlignment="1">
      <alignment horizontal="center" vertical="center"/>
    </xf>
    <xf numFmtId="0" fontId="1" fillId="0" borderId="6" xfId="0" applyNumberFormat="1" applyFont="1" applyFill="1" applyBorder="1" applyAlignment="1">
      <alignment horizontal="center" vertical="center"/>
    </xf>
    <xf numFmtId="0" fontId="1" fillId="0" borderId="7" xfId="0" applyNumberFormat="1" applyFont="1" applyFill="1" applyBorder="1" applyAlignment="1">
      <alignment horizontal="center" vertical="center"/>
    </xf>
    <xf numFmtId="0" fontId="0" fillId="0" borderId="8" xfId="0" applyNumberFormat="1" applyFont="1" applyFill="1" applyBorder="1" applyAlignment="1">
      <alignment wrapText="1"/>
    </xf>
    <xf numFmtId="0" fontId="1" fillId="0" borderId="9" xfId="0" applyNumberFormat="1" applyFont="1" applyFill="1" applyBorder="1" applyAlignment="1">
      <alignment horizontal="center" vertical="center"/>
    </xf>
    <xf numFmtId="0" fontId="0" fillId="0" borderId="10" xfId="0" applyNumberFormat="1" applyFont="1" applyFill="1" applyBorder="1" applyAlignment="1">
      <alignment wrapText="1"/>
    </xf>
    <xf numFmtId="0" fontId="1" fillId="0" borderId="2" xfId="0" applyNumberFormat="1" applyFont="1" applyFill="1" applyBorder="1" applyAlignment="1">
      <alignment horizontal="center" vertical="center"/>
    </xf>
    <xf numFmtId="0" fontId="1" fillId="0" borderId="11" xfId="0" applyNumberFormat="1" applyFont="1" applyFill="1" applyBorder="1" applyAlignment="1">
      <alignment horizontal="center" vertical="center"/>
    </xf>
    <xf numFmtId="0" fontId="1" fillId="0" borderId="12" xfId="0" applyNumberFormat="1" applyFont="1" applyFill="1" applyBorder="1" applyAlignment="1">
      <alignment horizontal="center" vertical="center"/>
    </xf>
    <xf numFmtId="0" fontId="1" fillId="0" borderId="13" xfId="0" applyNumberFormat="1" applyFont="1" applyFill="1" applyBorder="1" applyAlignment="1">
      <alignment horizontal="center" vertical="center"/>
    </xf>
    <xf numFmtId="0" fontId="0" fillId="0" borderId="13" xfId="0" applyNumberFormat="1" applyFont="1" applyFill="1" applyBorder="1" applyAlignment="1">
      <alignment wrapText="1"/>
    </xf>
    <xf numFmtId="0" fontId="0" fillId="0" borderId="3" xfId="0" applyNumberFormat="1" applyFont="1" applyFill="1" applyBorder="1" applyAlignment="1">
      <alignment wrapText="1"/>
    </xf>
    <xf numFmtId="0" fontId="0" fillId="0" borderId="7" xfId="0" applyNumberFormat="1" applyFont="1" applyFill="1" applyBorder="1" applyAlignment="1">
      <alignment wrapText="1"/>
    </xf>
    <xf numFmtId="0" fontId="1" fillId="0" borderId="1" xfId="0" applyNumberFormat="1" applyFont="1" applyFill="1" applyBorder="1" applyAlignment="1">
      <alignment horizontal="center" vertical="center"/>
    </xf>
    <xf numFmtId="0" fontId="0" fillId="0" borderId="11" xfId="0" applyNumberFormat="1" applyFont="1" applyFill="1" applyBorder="1" applyAlignment="1">
      <alignment wrapText="1"/>
    </xf>
    <xf numFmtId="0" fontId="0" fillId="0" borderId="6" xfId="0" applyNumberFormat="1" applyFont="1" applyFill="1" applyBorder="1" applyAlignment="1">
      <alignment wrapText="1"/>
    </xf>
    <xf numFmtId="0" fontId="0" fillId="0" borderId="12" xfId="0" applyNumberFormat="1" applyFont="1" applyFill="1" applyBorder="1" applyAlignment="1">
      <alignment wrapText="1"/>
    </xf>
    <xf numFmtId="0" fontId="0" fillId="0" borderId="0" xfId="0" applyAlignment="1">
      <alignment horizontal="center" vertical="center"/>
    </xf>
    <xf numFmtId="0" fontId="1" fillId="0" borderId="4" xfId="0" applyNumberFormat="1" applyFont="1" applyFill="1" applyBorder="1" applyAlignment="1">
      <alignment horizontal="center" vertical="center"/>
    </xf>
    <xf numFmtId="0" fontId="1" fillId="0" borderId="2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Alignment="1">
      <alignment horizontal="center"/>
    </xf>
    <xf numFmtId="0" fontId="1" fillId="0" borderId="0" xfId="0" applyNumberFormat="1" applyFont="1" applyFill="1" applyAlignment="1">
      <alignment horizontal="left"/>
    </xf>
    <xf numFmtId="0" fontId="1" fillId="0" borderId="5" xfId="0" applyNumberFormat="1" applyFont="1" applyFill="1" applyBorder="1" applyAlignment="1">
      <alignment horizontal="center" vertical="center" wrapText="1"/>
    </xf>
    <xf numFmtId="0" fontId="1" fillId="0" borderId="6" xfId="0" applyNumberFormat="1" applyFont="1" applyFill="1" applyBorder="1" applyAlignment="1">
      <alignment horizontal="center" vertical="center" wrapText="1"/>
    </xf>
    <xf numFmtId="0" fontId="1" fillId="0" borderId="3" xfId="0" applyNumberFormat="1" applyFont="1" applyFill="1" applyBorder="1" applyAlignment="1">
      <alignment horizontal="center" vertical="center"/>
    </xf>
    <xf numFmtId="0" fontId="1" fillId="0" borderId="4" xfId="0" applyNumberFormat="1" applyFont="1" applyFill="1" applyBorder="1" applyAlignment="1">
      <alignment horizontal="center" vertical="center"/>
    </xf>
    <xf numFmtId="0" fontId="1" fillId="0" borderId="6" xfId="0" applyNumberFormat="1" applyFont="1" applyFill="1" applyBorder="1" applyAlignment="1">
      <alignment horizontal="center" vertical="center"/>
    </xf>
    <xf numFmtId="0" fontId="1" fillId="0" borderId="3" xfId="0" applyNumberFormat="1" applyFont="1" applyFill="1" applyBorder="1" applyAlignment="1">
      <alignment horizontal="center" vertical="center" wrapText="1"/>
    </xf>
    <xf numFmtId="0" fontId="1" fillId="0" borderId="4" xfId="0" applyNumberFormat="1" applyFont="1" applyFill="1" applyBorder="1" applyAlignment="1">
      <alignment horizontal="center" vertical="center" wrapText="1"/>
    </xf>
    <xf numFmtId="0" fontId="1" fillId="0" borderId="8" xfId="0" applyNumberFormat="1" applyFont="1" applyFill="1" applyBorder="1" applyAlignment="1">
      <alignment horizontal="center" vertical="center"/>
    </xf>
    <xf numFmtId="0" fontId="1" fillId="0" borderId="2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Alignment="1">
      <alignment horizontal="center" vertical="center"/>
    </xf>
    <xf numFmtId="0" fontId="1" fillId="0" borderId="5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E"/>
              <a:t>Image After Viewing Matrix</a:t>
            </a:r>
          </a:p>
        </c:rich>
      </c:tx>
      <c:layout>
        <c:manualLayout>
          <c:xMode val="edge"/>
          <c:yMode val="edge"/>
          <c:x val="0.18932048831838816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3.8943962649830063E-2"/>
          <c:y val="0.15782407407407409"/>
          <c:w val="0.93958912394015259"/>
          <c:h val="0.77736111111111106"/>
        </c:manualLayout>
      </c:layout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'Map of Assignment'!$I$54:$I$61</c:f>
              <c:numCache>
                <c:formatCode>General</c:formatCode>
                <c:ptCount val="8"/>
                <c:pt idx="0">
                  <c:v>0.21987315010570826</c:v>
                </c:pt>
                <c:pt idx="1">
                  <c:v>9.2843326885880068E-2</c:v>
                </c:pt>
                <c:pt idx="2">
                  <c:v>0.16129032258064516</c:v>
                </c:pt>
                <c:pt idx="3">
                  <c:v>0.30155210643015518</c:v>
                </c:pt>
                <c:pt idx="4">
                  <c:v>0.19025522041763337</c:v>
                </c:pt>
                <c:pt idx="5">
                  <c:v>5.2521008403361345E-2</c:v>
                </c:pt>
                <c:pt idx="6">
                  <c:v>-1.408450704225352E-2</c:v>
                </c:pt>
                <c:pt idx="7">
                  <c:v>0.11037527593818985</c:v>
                </c:pt>
              </c:numCache>
            </c:numRef>
          </c:xVal>
          <c:yVal>
            <c:numRef>
              <c:f>'Map of Assignment'!$J$54:$J$61</c:f>
              <c:numCache>
                <c:formatCode>General</c:formatCode>
                <c:ptCount val="8"/>
                <c:pt idx="0">
                  <c:v>0.13107822410147993</c:v>
                </c:pt>
                <c:pt idx="1">
                  <c:v>0.14893617021276595</c:v>
                </c:pt>
                <c:pt idx="2">
                  <c:v>-0.14717741935483869</c:v>
                </c:pt>
                <c:pt idx="3">
                  <c:v>-0.1951219512195122</c:v>
                </c:pt>
                <c:pt idx="4">
                  <c:v>-0.26682134570765659</c:v>
                </c:pt>
                <c:pt idx="5">
                  <c:v>-0.21008403361344538</c:v>
                </c:pt>
                <c:pt idx="6">
                  <c:v>0.10261569416498993</c:v>
                </c:pt>
                <c:pt idx="7">
                  <c:v>7.9470198675496692E-2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22C-4D31-AD1D-88090866EE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63103824"/>
        <c:axId val="1963102576"/>
      </c:scatterChart>
      <c:valAx>
        <c:axId val="19631038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3102576"/>
        <c:crosses val="autoZero"/>
        <c:crossBetween val="midCat"/>
      </c:valAx>
      <c:valAx>
        <c:axId val="1963102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31038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E"/>
              <a:t>Final Image</a:t>
            </a:r>
          </a:p>
        </c:rich>
      </c:tx>
      <c:layout>
        <c:manualLayout>
          <c:xMode val="edge"/>
          <c:yMode val="edge"/>
          <c:x val="0.32482706328375621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'Map of Assignment'!$I$74:$I$81</c:f>
              <c:numCache>
                <c:formatCode>General</c:formatCode>
                <c:ptCount val="8"/>
                <c:pt idx="0">
                  <c:v>-0.22907488986784141</c:v>
                </c:pt>
                <c:pt idx="1">
                  <c:v>-9.6385542168674704E-2</c:v>
                </c:pt>
                <c:pt idx="2">
                  <c:v>-0.16771488469601675</c:v>
                </c:pt>
                <c:pt idx="3">
                  <c:v>-0.31481481481481477</c:v>
                </c:pt>
                <c:pt idx="4">
                  <c:v>-0.1990291262135922</c:v>
                </c:pt>
                <c:pt idx="5">
                  <c:v>-5.4704595185995623E-2</c:v>
                </c:pt>
                <c:pt idx="6">
                  <c:v>1.4644351464435146E-2</c:v>
                </c:pt>
                <c:pt idx="7">
                  <c:v>-0.1152073732718894</c:v>
                </c:pt>
              </c:numCache>
            </c:numRef>
          </c:xVal>
          <c:yVal>
            <c:numRef>
              <c:f>'Map of Assignment'!$J$74:$J$81</c:f>
              <c:numCache>
                <c:formatCode>General</c:formatCode>
                <c:ptCount val="8"/>
                <c:pt idx="0">
                  <c:v>-0.13656387665198239</c:v>
                </c:pt>
                <c:pt idx="1">
                  <c:v>-0.15461847389558234</c:v>
                </c:pt>
                <c:pt idx="2">
                  <c:v>0.15303983228511528</c:v>
                </c:pt>
                <c:pt idx="3">
                  <c:v>0.20370370370370372</c:v>
                </c:pt>
                <c:pt idx="4">
                  <c:v>0.279126213592233</c:v>
                </c:pt>
                <c:pt idx="5">
                  <c:v>0.21881838074398249</c:v>
                </c:pt>
                <c:pt idx="6">
                  <c:v>-0.10669456066945607</c:v>
                </c:pt>
                <c:pt idx="7">
                  <c:v>-8.294930875576037E-2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7F0-4CAB-8E07-CAD920CB23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58989408"/>
        <c:axId val="1958994400"/>
      </c:scatterChart>
      <c:valAx>
        <c:axId val="19589894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8994400"/>
        <c:crosses val="autoZero"/>
        <c:crossBetween val="midCat"/>
      </c:valAx>
      <c:valAx>
        <c:axId val="1958994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8989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571501</xdr:colOff>
      <xdr:row>50</xdr:row>
      <xdr:rowOff>9525</xdr:rowOff>
    </xdr:from>
    <xdr:to>
      <xdr:col>3</xdr:col>
      <xdr:colOff>1219200</xdr:colOff>
      <xdr:row>67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561975</xdr:colOff>
      <xdr:row>68</xdr:row>
      <xdr:rowOff>28575</xdr:rowOff>
    </xdr:from>
    <xdr:to>
      <xdr:col>3</xdr:col>
      <xdr:colOff>1219200</xdr:colOff>
      <xdr:row>85</xdr:row>
      <xdr:rowOff>19050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zoomScaleNormal="100" workbookViewId="0">
      <selection activeCell="B25" sqref="B25"/>
    </sheetView>
  </sheetViews>
  <sheetFormatPr defaultColWidth="9.140625" defaultRowHeight="12.75" customHeight="1" x14ac:dyDescent="0.2"/>
  <cols>
    <col min="1" max="1" width="46.7109375" customWidth="1"/>
    <col min="2" max="2" width="22.5703125" customWidth="1"/>
    <col min="3" max="3" width="10.85546875" customWidth="1"/>
    <col min="4" max="6" width="9.140625" customWidth="1"/>
  </cols>
  <sheetData>
    <row r="1" spans="1:6" ht="12.75" customHeight="1" x14ac:dyDescent="0.2">
      <c r="A1" s="29" t="s">
        <v>21</v>
      </c>
      <c r="B1" s="29"/>
      <c r="C1" s="29"/>
      <c r="D1" s="29"/>
      <c r="E1" s="29"/>
      <c r="F1" s="29"/>
    </row>
    <row r="2" spans="1:6" ht="12.75" customHeight="1" x14ac:dyDescent="0.2">
      <c r="A2" s="30" t="s">
        <v>20</v>
      </c>
      <c r="B2" s="30"/>
      <c r="C2" s="30"/>
      <c r="D2" s="30"/>
      <c r="E2" s="30"/>
      <c r="F2" s="30"/>
    </row>
    <row r="3" spans="1:6" ht="12.75" customHeight="1" x14ac:dyDescent="0.2">
      <c r="A3" s="1" t="s">
        <v>27</v>
      </c>
    </row>
    <row r="4" spans="1:6" ht="12.75" customHeight="1" x14ac:dyDescent="0.2">
      <c r="B4" s="1" t="s">
        <v>24</v>
      </c>
      <c r="C4" s="2">
        <v>139303</v>
      </c>
    </row>
    <row r="6" spans="1:6" ht="12.75" customHeight="1" x14ac:dyDescent="0.2">
      <c r="A6" s="1" t="s">
        <v>18</v>
      </c>
      <c r="B6" s="1" t="s">
        <v>5</v>
      </c>
      <c r="C6" s="2">
        <f>MOD(C4,100)-50</f>
        <v>-47</v>
      </c>
    </row>
    <row r="7" spans="1:6" ht="12.75" customHeight="1" x14ac:dyDescent="0.2">
      <c r="A7" s="1" t="s">
        <v>25</v>
      </c>
      <c r="B7" s="1" t="s">
        <v>26</v>
      </c>
      <c r="C7" s="2">
        <f>INT((C4/10000))-5</f>
        <v>8</v>
      </c>
      <c r="D7" s="2">
        <f>MOD(INT((C4/100)),10)-5</f>
        <v>-2</v>
      </c>
      <c r="E7" s="2">
        <f>MOD(INT((C4/100)),10)-5</f>
        <v>-2</v>
      </c>
    </row>
    <row r="8" spans="1:6" ht="12.75" customHeight="1" x14ac:dyDescent="0.2">
      <c r="A8" s="1" t="s">
        <v>8</v>
      </c>
      <c r="B8" s="1" t="s">
        <v>14</v>
      </c>
      <c r="C8" s="2">
        <f>INT((C4/10000))-5</f>
        <v>8</v>
      </c>
      <c r="D8" s="2">
        <f>MOD(INT((C4/1000)),10)-5</f>
        <v>4</v>
      </c>
      <c r="E8" s="2">
        <v>2</v>
      </c>
    </row>
    <row r="9" spans="1:6" ht="12.75" customHeight="1" x14ac:dyDescent="0.2">
      <c r="A9" s="1" t="s">
        <v>28</v>
      </c>
      <c r="B9" s="1" t="s">
        <v>2</v>
      </c>
      <c r="C9" s="2">
        <f>MOD(C4,10)-5</f>
        <v>-2</v>
      </c>
      <c r="D9" s="2">
        <f>MOD(INT((C4/10)),10)-5</f>
        <v>-5</v>
      </c>
      <c r="E9" s="2">
        <f>MOD(INT((C4/100)),10)-4</f>
        <v>-1</v>
      </c>
    </row>
    <row r="11" spans="1:6" ht="12.75" customHeight="1" x14ac:dyDescent="0.2">
      <c r="A11" s="3" t="s">
        <v>31</v>
      </c>
      <c r="B11" s="1" t="s">
        <v>6</v>
      </c>
      <c r="C11" s="2">
        <f>2+C7</f>
        <v>10</v>
      </c>
      <c r="D11" s="2">
        <f>3+D7</f>
        <v>1</v>
      </c>
      <c r="E11" s="2">
        <f>E7+50</f>
        <v>48</v>
      </c>
    </row>
    <row r="12" spans="1:6" ht="12.75" customHeight="1" x14ac:dyDescent="0.2">
      <c r="A12" s="3"/>
      <c r="B12" s="1" t="s">
        <v>9</v>
      </c>
      <c r="C12" s="2">
        <f>D7</f>
        <v>-2</v>
      </c>
      <c r="D12" s="2">
        <f>C8</f>
        <v>8</v>
      </c>
      <c r="E12" s="2">
        <f>E8</f>
        <v>2</v>
      </c>
    </row>
    <row r="13" spans="1:6" ht="12.75" customHeight="1" x14ac:dyDescent="0.2">
      <c r="A13" s="3"/>
      <c r="B13" s="1" t="s">
        <v>30</v>
      </c>
      <c r="C13" s="2">
        <f>E9</f>
        <v>-1</v>
      </c>
      <c r="D13" s="2">
        <f>D7</f>
        <v>-2</v>
      </c>
      <c r="E13" s="2">
        <f>C7</f>
        <v>8</v>
      </c>
    </row>
    <row r="15" spans="1:6" ht="12.75" customHeight="1" x14ac:dyDescent="0.2">
      <c r="A15" s="1" t="s">
        <v>36</v>
      </c>
      <c r="B15" s="1" t="s">
        <v>29</v>
      </c>
      <c r="C15" s="1" t="s">
        <v>0</v>
      </c>
    </row>
  </sheetData>
  <mergeCells count="2">
    <mergeCell ref="A1:F1"/>
    <mergeCell ref="A2:F2"/>
  </mergeCells>
  <pageMargins left="0.75" right="0.75" top="1" bottom="1" header="0.5" footer="0.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1"/>
  <sheetViews>
    <sheetView tabSelected="1" zoomScaleNormal="100" workbookViewId="0">
      <selection activeCell="F51" sqref="F51"/>
    </sheetView>
  </sheetViews>
  <sheetFormatPr defaultColWidth="9.140625" defaultRowHeight="12.75" customHeight="1" x14ac:dyDescent="0.2"/>
  <cols>
    <col min="1" max="3" width="9.140625" customWidth="1"/>
    <col min="4" max="4" width="37.5703125" customWidth="1"/>
    <col min="5" max="5" width="19" customWidth="1"/>
    <col min="6" max="6" width="21" customWidth="1"/>
    <col min="7" max="7" width="9.140625" customWidth="1"/>
    <col min="8" max="8" width="27.5703125" customWidth="1"/>
    <col min="9" max="9" width="13.42578125" customWidth="1"/>
    <col min="10" max="10" width="9.140625" customWidth="1"/>
    <col min="11" max="11" width="10.5703125" customWidth="1"/>
    <col min="12" max="12" width="43.140625" customWidth="1"/>
    <col min="13" max="13" width="14.42578125" customWidth="1"/>
  </cols>
  <sheetData>
    <row r="1" spans="3:13" ht="12.75" customHeight="1" x14ac:dyDescent="0.2">
      <c r="D1" s="4"/>
      <c r="E1" s="4"/>
    </row>
    <row r="2" spans="3:13" ht="12.75" customHeight="1" x14ac:dyDescent="0.2">
      <c r="C2" s="5"/>
      <c r="D2" s="33" t="s">
        <v>15</v>
      </c>
      <c r="E2" s="34"/>
      <c r="F2" s="8"/>
      <c r="G2" s="4"/>
      <c r="H2" s="4"/>
      <c r="I2" s="4"/>
      <c r="J2" s="4"/>
      <c r="K2" s="4"/>
      <c r="L2" s="4"/>
    </row>
    <row r="3" spans="3:13" ht="111" customHeight="1" x14ac:dyDescent="0.2">
      <c r="C3" s="5"/>
      <c r="D3" s="31" t="s">
        <v>38</v>
      </c>
      <c r="E3" s="35"/>
      <c r="F3" s="6"/>
      <c r="G3" s="11"/>
      <c r="H3" s="7"/>
      <c r="I3" s="6"/>
      <c r="J3" s="11"/>
      <c r="K3" s="11"/>
      <c r="L3" s="7"/>
      <c r="M3" s="12"/>
    </row>
    <row r="4" spans="3:13" ht="12.75" customHeight="1" x14ac:dyDescent="0.2">
      <c r="D4" s="13"/>
      <c r="E4" s="14"/>
      <c r="H4" s="15"/>
      <c r="I4" s="12"/>
      <c r="L4" s="15"/>
      <c r="M4" s="12"/>
    </row>
    <row r="5" spans="3:13" ht="12.75" customHeight="1" x14ac:dyDescent="0.2">
      <c r="C5" s="5"/>
      <c r="D5" s="33" t="s">
        <v>13</v>
      </c>
      <c r="E5" s="34"/>
      <c r="F5" s="8"/>
      <c r="H5" s="15"/>
      <c r="I5" s="12"/>
      <c r="L5" s="15"/>
      <c r="M5" s="12"/>
    </row>
    <row r="6" spans="3:13" ht="70.5" customHeight="1" x14ac:dyDescent="0.2">
      <c r="C6" s="5"/>
      <c r="D6" s="31" t="s">
        <v>37</v>
      </c>
      <c r="E6" s="32"/>
      <c r="F6" s="16"/>
      <c r="G6" s="12"/>
      <c r="H6" s="15"/>
      <c r="I6" s="12"/>
      <c r="L6" s="15"/>
      <c r="M6" s="12"/>
    </row>
    <row r="7" spans="3:13" ht="12.75" customHeight="1" x14ac:dyDescent="0.2">
      <c r="D7" s="13"/>
      <c r="E7" s="14"/>
      <c r="F7" s="15"/>
      <c r="G7" s="12"/>
      <c r="H7" s="15"/>
      <c r="I7" s="12"/>
      <c r="L7" s="15"/>
      <c r="M7" s="12"/>
    </row>
    <row r="8" spans="3:13" ht="18.75" customHeight="1" x14ac:dyDescent="0.2">
      <c r="C8" s="5"/>
      <c r="D8" s="33" t="s">
        <v>32</v>
      </c>
      <c r="E8" s="34"/>
      <c r="F8" s="17"/>
      <c r="G8" s="12"/>
      <c r="H8" s="15"/>
      <c r="I8" s="12"/>
      <c r="L8" s="15"/>
      <c r="M8" s="12"/>
    </row>
    <row r="9" spans="3:13" ht="124.5" customHeight="1" x14ac:dyDescent="0.2">
      <c r="C9" s="5"/>
      <c r="D9" s="31" t="s">
        <v>39</v>
      </c>
      <c r="E9" s="32"/>
      <c r="F9" s="17"/>
      <c r="G9" s="12"/>
      <c r="H9" s="15"/>
      <c r="I9" s="12"/>
      <c r="L9" s="15"/>
      <c r="M9" s="12"/>
    </row>
    <row r="10" spans="3:13" ht="12.75" customHeight="1" x14ac:dyDescent="0.2">
      <c r="D10" s="13"/>
      <c r="E10" s="14"/>
      <c r="F10" s="15"/>
      <c r="G10" s="12"/>
      <c r="H10" s="10"/>
      <c r="I10" s="8"/>
      <c r="L10" s="15"/>
      <c r="M10" s="12"/>
    </row>
    <row r="11" spans="3:13" ht="12.75" customHeight="1" x14ac:dyDescent="0.2">
      <c r="C11" s="5"/>
      <c r="D11" s="33" t="s">
        <v>4</v>
      </c>
      <c r="E11" s="34"/>
      <c r="F11" s="18"/>
      <c r="G11" s="19"/>
      <c r="H11" s="36" t="s">
        <v>17</v>
      </c>
      <c r="I11" s="37"/>
      <c r="J11" s="8"/>
      <c r="L11" s="15"/>
      <c r="M11" s="12"/>
    </row>
    <row r="12" spans="3:13" ht="58.5" customHeight="1" x14ac:dyDescent="0.2">
      <c r="C12" s="5"/>
      <c r="D12" s="31" t="s">
        <v>40</v>
      </c>
      <c r="E12" s="32"/>
      <c r="F12" s="16"/>
      <c r="G12" s="16"/>
      <c r="H12" s="31" t="s">
        <v>44</v>
      </c>
      <c r="I12" s="32"/>
      <c r="J12" s="16"/>
      <c r="K12" s="12"/>
      <c r="L12" s="15"/>
      <c r="M12" s="12"/>
    </row>
    <row r="13" spans="3:13" ht="12.75" customHeight="1" x14ac:dyDescent="0.2">
      <c r="D13" s="13"/>
      <c r="E13" s="14"/>
      <c r="F13" s="15"/>
      <c r="G13" s="12"/>
      <c r="H13" s="7"/>
      <c r="I13" s="20"/>
      <c r="J13" s="15"/>
      <c r="K13" s="12"/>
      <c r="L13" s="15"/>
      <c r="M13" s="12"/>
    </row>
    <row r="14" spans="3:13" ht="12.75" customHeight="1" x14ac:dyDescent="0.2">
      <c r="C14" s="5"/>
      <c r="D14" s="33" t="s">
        <v>11</v>
      </c>
      <c r="E14" s="34"/>
      <c r="F14" s="17"/>
      <c r="G14" s="12"/>
      <c r="H14" s="15"/>
      <c r="I14" s="12"/>
      <c r="J14" s="15"/>
      <c r="K14" s="12"/>
      <c r="L14" s="15"/>
      <c r="M14" s="12"/>
    </row>
    <row r="15" spans="3:13" ht="121.5" customHeight="1" x14ac:dyDescent="0.2">
      <c r="C15" s="5"/>
      <c r="D15" s="31" t="s">
        <v>41</v>
      </c>
      <c r="E15" s="35"/>
      <c r="F15" s="17"/>
      <c r="G15" s="12"/>
      <c r="H15" s="15"/>
      <c r="I15" s="12"/>
      <c r="J15" s="15"/>
      <c r="K15" s="12"/>
      <c r="L15" s="15"/>
      <c r="M15" s="12"/>
    </row>
    <row r="16" spans="3:13" ht="12.75" customHeight="1" x14ac:dyDescent="0.2">
      <c r="D16" s="13"/>
      <c r="E16" s="14"/>
      <c r="F16" s="15"/>
      <c r="G16" s="12"/>
      <c r="H16" s="15"/>
      <c r="I16" s="12"/>
      <c r="J16" s="15"/>
      <c r="K16" s="12"/>
      <c r="L16" s="15"/>
      <c r="M16" s="12"/>
    </row>
    <row r="17" spans="1:13" ht="12.75" customHeight="1" x14ac:dyDescent="0.2">
      <c r="C17" s="5"/>
      <c r="D17" s="33" t="s">
        <v>3</v>
      </c>
      <c r="E17" s="34"/>
      <c r="F17" s="18"/>
      <c r="G17" s="12"/>
      <c r="H17" s="15"/>
      <c r="I17" s="12"/>
      <c r="J17" s="15"/>
      <c r="K17" s="12"/>
      <c r="L17" s="15"/>
      <c r="M17" s="12"/>
    </row>
    <row r="18" spans="1:13" ht="55.5" customHeight="1" x14ac:dyDescent="0.2">
      <c r="C18" s="5"/>
      <c r="D18" s="31" t="s">
        <v>42</v>
      </c>
      <c r="E18" s="32"/>
      <c r="F18" s="20"/>
      <c r="H18" s="15"/>
      <c r="I18" s="12"/>
      <c r="J18" s="15"/>
      <c r="K18" s="12"/>
      <c r="L18" s="15"/>
      <c r="M18" s="12"/>
    </row>
    <row r="19" spans="1:13" ht="12.75" customHeight="1" x14ac:dyDescent="0.2">
      <c r="D19" s="13"/>
      <c r="E19" s="14"/>
      <c r="H19" s="10"/>
      <c r="I19" s="8"/>
      <c r="J19" s="15"/>
      <c r="K19" s="12"/>
      <c r="L19" s="15"/>
      <c r="M19" s="12"/>
    </row>
    <row r="20" spans="1:13" ht="12.75" customHeight="1" x14ac:dyDescent="0.2">
      <c r="C20" s="5"/>
      <c r="D20" s="33" t="s">
        <v>7</v>
      </c>
      <c r="E20" s="34"/>
      <c r="F20" s="38" t="s">
        <v>34</v>
      </c>
      <c r="G20" s="39"/>
      <c r="H20" s="36" t="s">
        <v>1</v>
      </c>
      <c r="I20" s="37"/>
      <c r="J20" s="17"/>
      <c r="K20" s="12"/>
      <c r="L20" s="15"/>
      <c r="M20" s="12"/>
    </row>
    <row r="21" spans="1:13" ht="114" customHeight="1" x14ac:dyDescent="0.2">
      <c r="C21" s="5"/>
      <c r="D21" s="31" t="s">
        <v>43</v>
      </c>
      <c r="E21" s="32"/>
      <c r="F21" s="38"/>
      <c r="G21" s="39"/>
      <c r="H21" s="31" t="s">
        <v>46</v>
      </c>
      <c r="I21" s="32"/>
      <c r="J21" s="17"/>
      <c r="K21" s="12"/>
      <c r="L21" s="15"/>
      <c r="M21" s="12"/>
    </row>
    <row r="22" spans="1:13" ht="12.75" customHeight="1" x14ac:dyDescent="0.2">
      <c r="D22" s="13"/>
      <c r="E22" s="14"/>
      <c r="H22" s="21"/>
      <c r="I22" s="21"/>
      <c r="J22" s="15"/>
      <c r="K22" s="12"/>
      <c r="L22" s="10"/>
      <c r="M22" s="8"/>
    </row>
    <row r="23" spans="1:13" ht="12.75" customHeight="1" x14ac:dyDescent="0.2">
      <c r="C23" s="5"/>
      <c r="D23" s="33" t="s">
        <v>10</v>
      </c>
      <c r="E23" s="34"/>
      <c r="F23" s="9"/>
      <c r="G23" s="22"/>
      <c r="H23" s="22"/>
      <c r="I23" s="22"/>
      <c r="J23" s="10"/>
      <c r="K23" s="18"/>
      <c r="L23" s="36" t="s">
        <v>23</v>
      </c>
      <c r="M23" s="37"/>
    </row>
    <row r="24" spans="1:13" ht="113.25" customHeight="1" x14ac:dyDescent="0.2">
      <c r="C24" s="5"/>
      <c r="D24" s="31" t="s">
        <v>45</v>
      </c>
      <c r="E24" s="32"/>
      <c r="F24" s="6"/>
      <c r="G24" s="11"/>
      <c r="H24" s="11"/>
      <c r="I24" s="11"/>
      <c r="J24" s="7"/>
      <c r="K24" s="23"/>
      <c r="L24" s="31" t="s">
        <v>49</v>
      </c>
      <c r="M24" s="32"/>
    </row>
    <row r="25" spans="1:13" ht="12.75" customHeight="1" x14ac:dyDescent="0.2">
      <c r="D25" s="13"/>
      <c r="E25" s="14"/>
      <c r="J25" s="15"/>
      <c r="K25" s="12"/>
      <c r="L25" s="27"/>
      <c r="M25" s="20"/>
    </row>
    <row r="26" spans="1:13" ht="12.75" customHeight="1" x14ac:dyDescent="0.2">
      <c r="B26" s="4"/>
      <c r="C26" s="24"/>
      <c r="D26" s="36" t="s">
        <v>19</v>
      </c>
      <c r="E26" s="37"/>
      <c r="F26" s="12"/>
      <c r="J26" s="15"/>
      <c r="K26" s="12"/>
      <c r="L26" s="28"/>
      <c r="M26" s="12"/>
    </row>
    <row r="27" spans="1:13" ht="120" customHeight="1" x14ac:dyDescent="0.2">
      <c r="A27" s="5"/>
      <c r="B27" s="6"/>
      <c r="C27" s="7"/>
      <c r="D27" s="31" t="s">
        <v>47</v>
      </c>
      <c r="E27" s="32"/>
      <c r="F27" s="12"/>
      <c r="J27" s="15"/>
      <c r="K27" s="12"/>
      <c r="L27" s="28"/>
      <c r="M27" s="12"/>
    </row>
    <row r="28" spans="1:13" ht="12.75" customHeight="1" x14ac:dyDescent="0.2">
      <c r="A28" s="24"/>
      <c r="B28" s="9"/>
      <c r="D28" s="13"/>
      <c r="E28" s="14"/>
      <c r="J28" s="15"/>
      <c r="K28" s="12"/>
      <c r="L28" s="15"/>
      <c r="M28" s="12"/>
    </row>
    <row r="29" spans="1:13" x14ac:dyDescent="0.2">
      <c r="A29" s="36" t="s">
        <v>35</v>
      </c>
      <c r="B29" s="37"/>
      <c r="C29" s="25"/>
      <c r="D29" s="33" t="s">
        <v>16</v>
      </c>
      <c r="E29" s="34"/>
      <c r="F29" s="9"/>
      <c r="G29" s="22"/>
      <c r="H29" s="22"/>
      <c r="I29" s="22"/>
      <c r="J29" s="10"/>
      <c r="K29" s="12"/>
      <c r="L29" s="15"/>
      <c r="M29" s="12"/>
    </row>
    <row r="30" spans="1:13" ht="69.75" customHeight="1" x14ac:dyDescent="0.2">
      <c r="A30" s="31"/>
      <c r="B30" s="32"/>
      <c r="C30" s="25"/>
      <c r="D30" s="31" t="s">
        <v>48</v>
      </c>
      <c r="E30" s="32"/>
      <c r="F30" s="20"/>
      <c r="G30" s="21"/>
      <c r="H30" s="21"/>
      <c r="I30" s="21"/>
      <c r="J30" s="21"/>
      <c r="L30" s="15"/>
      <c r="M30" s="12"/>
    </row>
    <row r="31" spans="1:13" x14ac:dyDescent="0.2">
      <c r="A31" s="13"/>
      <c r="B31" s="14"/>
      <c r="D31" s="13"/>
      <c r="E31" s="14"/>
      <c r="L31" s="10"/>
      <c r="M31" s="8"/>
    </row>
    <row r="32" spans="1:13" x14ac:dyDescent="0.2">
      <c r="A32" s="33" t="s">
        <v>12</v>
      </c>
      <c r="B32" s="34"/>
      <c r="C32" s="17" t="s">
        <v>34</v>
      </c>
      <c r="D32" s="33" t="s">
        <v>12</v>
      </c>
      <c r="E32" s="34"/>
      <c r="F32" s="38" t="s">
        <v>33</v>
      </c>
      <c r="G32" s="40"/>
      <c r="H32" s="40"/>
      <c r="I32" s="40"/>
      <c r="J32" s="40"/>
      <c r="K32" s="39"/>
      <c r="L32" s="33" t="s">
        <v>12</v>
      </c>
      <c r="M32" s="34"/>
    </row>
    <row r="33" spans="1:13" ht="116.25" customHeight="1" x14ac:dyDescent="0.2">
      <c r="A33" s="41"/>
      <c r="B33" s="35"/>
      <c r="C33" s="17"/>
      <c r="D33" s="31" t="s">
        <v>50</v>
      </c>
      <c r="E33" s="32"/>
      <c r="F33" s="38"/>
      <c r="G33" s="40"/>
      <c r="H33" s="40"/>
      <c r="I33" s="40"/>
      <c r="J33" s="40"/>
      <c r="K33" s="39"/>
      <c r="L33" s="31" t="s">
        <v>50</v>
      </c>
      <c r="M33" s="35"/>
    </row>
    <row r="34" spans="1:13" x14ac:dyDescent="0.2">
      <c r="A34" s="21"/>
      <c r="B34" s="21"/>
      <c r="D34" s="13"/>
      <c r="E34" s="14"/>
      <c r="L34" s="21"/>
      <c r="M34" s="21"/>
    </row>
    <row r="35" spans="1:13" x14ac:dyDescent="0.2">
      <c r="C35" s="5"/>
      <c r="D35" s="36" t="s">
        <v>22</v>
      </c>
      <c r="E35" s="37"/>
      <c r="F35" s="12"/>
    </row>
    <row r="36" spans="1:13" x14ac:dyDescent="0.2">
      <c r="C36" s="5"/>
      <c r="D36" s="31"/>
      <c r="E36" s="32"/>
      <c r="F36" s="12"/>
    </row>
    <row r="38" spans="1:13" ht="15.75" customHeight="1" x14ac:dyDescent="0.2">
      <c r="E38" s="26"/>
      <c r="F38" s="26"/>
      <c r="H38" s="31"/>
      <c r="I38" s="35"/>
    </row>
    <row r="53" spans="5:11" ht="12.75" customHeight="1" x14ac:dyDescent="0.2">
      <c r="E53" t="s">
        <v>51</v>
      </c>
      <c r="F53" t="s">
        <v>52</v>
      </c>
      <c r="G53" t="s">
        <v>53</v>
      </c>
      <c r="I53" t="s">
        <v>51</v>
      </c>
      <c r="J53" t="s">
        <v>52</v>
      </c>
      <c r="K53" t="s">
        <v>53</v>
      </c>
    </row>
    <row r="54" spans="5:11" ht="12.75" customHeight="1" x14ac:dyDescent="0.2">
      <c r="E54">
        <v>-10.4</v>
      </c>
      <c r="F54">
        <v>-6.2</v>
      </c>
      <c r="G54">
        <v>-47.3</v>
      </c>
      <c r="I54">
        <f>E54/G54</f>
        <v>0.21987315010570826</v>
      </c>
      <c r="J54">
        <f>F54/G54</f>
        <v>0.13107822410147993</v>
      </c>
      <c r="K54">
        <f>G54/G54</f>
        <v>1</v>
      </c>
    </row>
    <row r="55" spans="5:11" ht="12.75" customHeight="1" x14ac:dyDescent="0.2">
      <c r="E55">
        <v>-4.8</v>
      </c>
      <c r="F55">
        <v>-7.7</v>
      </c>
      <c r="G55">
        <v>-51.7</v>
      </c>
      <c r="I55">
        <f t="shared" ref="I55:I61" si="0">E55/G55</f>
        <v>9.2843326885880068E-2</v>
      </c>
      <c r="J55">
        <f t="shared" ref="J55:J61" si="1">F55/G55</f>
        <v>0.14893617021276595</v>
      </c>
      <c r="K55">
        <f t="shared" ref="K55:K61" si="2">G55/G55</f>
        <v>1</v>
      </c>
    </row>
    <row r="56" spans="5:11" ht="12.75" customHeight="1" x14ac:dyDescent="0.2">
      <c r="E56">
        <v>-8</v>
      </c>
      <c r="F56">
        <v>7.3</v>
      </c>
      <c r="G56">
        <v>-49.6</v>
      </c>
      <c r="I56">
        <f t="shared" si="0"/>
        <v>0.16129032258064516</v>
      </c>
      <c r="J56">
        <f t="shared" si="1"/>
        <v>-0.14717741935483869</v>
      </c>
      <c r="K56">
        <f t="shared" si="2"/>
        <v>1</v>
      </c>
    </row>
    <row r="57" spans="5:11" ht="12.75" customHeight="1" x14ac:dyDescent="0.2">
      <c r="E57">
        <v>-13.6</v>
      </c>
      <c r="F57">
        <v>8.8000000000000007</v>
      </c>
      <c r="G57">
        <v>-45.1</v>
      </c>
      <c r="I57">
        <f t="shared" si="0"/>
        <v>0.30155210643015518</v>
      </c>
      <c r="J57">
        <f t="shared" si="1"/>
        <v>-0.1951219512195122</v>
      </c>
      <c r="K57">
        <f t="shared" si="2"/>
        <v>1</v>
      </c>
    </row>
    <row r="58" spans="5:11" ht="12.75" customHeight="1" x14ac:dyDescent="0.2">
      <c r="E58">
        <v>-8.1999999999999993</v>
      </c>
      <c r="F58">
        <v>11.5</v>
      </c>
      <c r="G58">
        <v>-43.1</v>
      </c>
      <c r="I58">
        <f t="shared" si="0"/>
        <v>0.19025522041763337</v>
      </c>
      <c r="J58">
        <f t="shared" si="1"/>
        <v>-0.26682134570765659</v>
      </c>
      <c r="K58">
        <f t="shared" si="2"/>
        <v>1</v>
      </c>
    </row>
    <row r="59" spans="5:11" ht="12.75" customHeight="1" x14ac:dyDescent="0.2">
      <c r="E59">
        <v>-2.5</v>
      </c>
      <c r="F59">
        <v>10</v>
      </c>
      <c r="G59">
        <v>-47.6</v>
      </c>
      <c r="I59">
        <f t="shared" si="0"/>
        <v>5.2521008403361345E-2</v>
      </c>
      <c r="J59">
        <f t="shared" si="1"/>
        <v>-0.21008403361344538</v>
      </c>
      <c r="K59">
        <f t="shared" si="2"/>
        <v>1</v>
      </c>
    </row>
    <row r="60" spans="5:11" ht="12.75" customHeight="1" x14ac:dyDescent="0.2">
      <c r="E60">
        <v>0.7</v>
      </c>
      <c r="F60">
        <v>-5.0999999999999996</v>
      </c>
      <c r="G60">
        <v>-49.7</v>
      </c>
      <c r="I60">
        <f t="shared" si="0"/>
        <v>-1.408450704225352E-2</v>
      </c>
      <c r="J60">
        <f t="shared" si="1"/>
        <v>0.10261569416498993</v>
      </c>
      <c r="K60">
        <f t="shared" si="2"/>
        <v>1</v>
      </c>
    </row>
    <row r="61" spans="5:11" ht="12.75" customHeight="1" x14ac:dyDescent="0.2">
      <c r="E61">
        <v>-5</v>
      </c>
      <c r="F61">
        <v>-3.6</v>
      </c>
      <c r="G61">
        <v>-45.3</v>
      </c>
      <c r="I61">
        <f t="shared" si="0"/>
        <v>0.11037527593818985</v>
      </c>
      <c r="J61">
        <f t="shared" si="1"/>
        <v>7.9470198675496692E-2</v>
      </c>
      <c r="K61">
        <f t="shared" si="2"/>
        <v>1</v>
      </c>
    </row>
    <row r="73" spans="5:11" ht="12.75" customHeight="1" x14ac:dyDescent="0.2">
      <c r="E73" t="s">
        <v>51</v>
      </c>
      <c r="F73" t="s">
        <v>52</v>
      </c>
      <c r="G73" t="s">
        <v>53</v>
      </c>
      <c r="I73" t="s">
        <v>51</v>
      </c>
      <c r="J73" t="s">
        <v>52</v>
      </c>
      <c r="K73" t="s">
        <v>53</v>
      </c>
    </row>
    <row r="74" spans="5:11" ht="12.75" customHeight="1" x14ac:dyDescent="0.2">
      <c r="E74">
        <v>-10.4</v>
      </c>
      <c r="F74">
        <v>-6.2</v>
      </c>
      <c r="G74">
        <v>45.4</v>
      </c>
      <c r="I74">
        <f>E74/G74</f>
        <v>-0.22907488986784141</v>
      </c>
      <c r="J74">
        <f>F74/G74</f>
        <v>-0.13656387665198239</v>
      </c>
      <c r="K74">
        <f>G74/G74</f>
        <v>1</v>
      </c>
    </row>
    <row r="75" spans="5:11" ht="12.75" customHeight="1" x14ac:dyDescent="0.2">
      <c r="E75">
        <v>-4.8</v>
      </c>
      <c r="F75">
        <v>-7.7</v>
      </c>
      <c r="G75">
        <v>49.8</v>
      </c>
      <c r="I75">
        <f t="shared" ref="I75:I81" si="3">E75/G75</f>
        <v>-9.6385542168674704E-2</v>
      </c>
      <c r="J75">
        <f t="shared" ref="J75:J81" si="4">F75/G75</f>
        <v>-0.15461847389558234</v>
      </c>
      <c r="K75">
        <f t="shared" ref="K75:K81" si="5">G75/G75</f>
        <v>1</v>
      </c>
    </row>
    <row r="76" spans="5:11" ht="12.75" customHeight="1" x14ac:dyDescent="0.2">
      <c r="E76">
        <v>-8</v>
      </c>
      <c r="F76">
        <v>7.3</v>
      </c>
      <c r="G76">
        <v>47.7</v>
      </c>
      <c r="I76">
        <f t="shared" si="3"/>
        <v>-0.16771488469601675</v>
      </c>
      <c r="J76">
        <f t="shared" si="4"/>
        <v>0.15303983228511528</v>
      </c>
      <c r="K76">
        <f t="shared" si="5"/>
        <v>1</v>
      </c>
    </row>
    <row r="77" spans="5:11" ht="12.75" customHeight="1" x14ac:dyDescent="0.2">
      <c r="E77">
        <v>-13.6</v>
      </c>
      <c r="F77">
        <v>8.8000000000000007</v>
      </c>
      <c r="G77">
        <v>43.2</v>
      </c>
      <c r="I77">
        <f t="shared" si="3"/>
        <v>-0.31481481481481477</v>
      </c>
      <c r="J77">
        <f t="shared" si="4"/>
        <v>0.20370370370370372</v>
      </c>
      <c r="K77">
        <f t="shared" si="5"/>
        <v>1</v>
      </c>
    </row>
    <row r="78" spans="5:11" ht="12.75" customHeight="1" x14ac:dyDescent="0.2">
      <c r="E78">
        <v>-8.1999999999999993</v>
      </c>
      <c r="F78">
        <v>11.5</v>
      </c>
      <c r="G78">
        <v>41.2</v>
      </c>
      <c r="I78">
        <f t="shared" si="3"/>
        <v>-0.1990291262135922</v>
      </c>
      <c r="J78">
        <f t="shared" si="4"/>
        <v>0.279126213592233</v>
      </c>
      <c r="K78">
        <f t="shared" si="5"/>
        <v>1</v>
      </c>
    </row>
    <row r="79" spans="5:11" ht="12.75" customHeight="1" x14ac:dyDescent="0.2">
      <c r="E79">
        <v>-2.5</v>
      </c>
      <c r="F79">
        <v>10</v>
      </c>
      <c r="G79">
        <v>45.7</v>
      </c>
      <c r="I79">
        <f t="shared" si="3"/>
        <v>-5.4704595185995623E-2</v>
      </c>
      <c r="J79">
        <f t="shared" si="4"/>
        <v>0.21881838074398249</v>
      </c>
      <c r="K79">
        <f t="shared" si="5"/>
        <v>1</v>
      </c>
    </row>
    <row r="80" spans="5:11" ht="12.75" customHeight="1" x14ac:dyDescent="0.2">
      <c r="E80">
        <v>0.7</v>
      </c>
      <c r="F80">
        <v>-5.0999999999999996</v>
      </c>
      <c r="G80">
        <v>47.8</v>
      </c>
      <c r="I80">
        <f t="shared" si="3"/>
        <v>1.4644351464435146E-2</v>
      </c>
      <c r="J80">
        <f t="shared" si="4"/>
        <v>-0.10669456066945607</v>
      </c>
      <c r="K80">
        <f t="shared" si="5"/>
        <v>1</v>
      </c>
    </row>
    <row r="81" spans="5:11" ht="12.75" customHeight="1" x14ac:dyDescent="0.2">
      <c r="E81">
        <v>-5</v>
      </c>
      <c r="F81">
        <v>-3.6</v>
      </c>
      <c r="G81">
        <v>43.4</v>
      </c>
      <c r="I81">
        <f t="shared" si="3"/>
        <v>-0.1152073732718894</v>
      </c>
      <c r="J81">
        <f t="shared" si="4"/>
        <v>-8.294930875576037E-2</v>
      </c>
      <c r="K81">
        <f t="shared" si="5"/>
        <v>1</v>
      </c>
    </row>
  </sheetData>
  <mergeCells count="41">
    <mergeCell ref="L32:M32"/>
    <mergeCell ref="A33:B33"/>
    <mergeCell ref="D33:E33"/>
    <mergeCell ref="F33:K33"/>
    <mergeCell ref="L33:M33"/>
    <mergeCell ref="A32:B32"/>
    <mergeCell ref="D32:E32"/>
    <mergeCell ref="D35:E35"/>
    <mergeCell ref="H38:I38"/>
    <mergeCell ref="D36:E36"/>
    <mergeCell ref="F32:K32"/>
    <mergeCell ref="A29:B29"/>
    <mergeCell ref="D29:E29"/>
    <mergeCell ref="D27:E27"/>
    <mergeCell ref="A30:B30"/>
    <mergeCell ref="D30:E30"/>
    <mergeCell ref="D23:E23"/>
    <mergeCell ref="L23:M23"/>
    <mergeCell ref="D24:E24"/>
    <mergeCell ref="L24:M24"/>
    <mergeCell ref="D26:E26"/>
    <mergeCell ref="H20:I20"/>
    <mergeCell ref="D21:E21"/>
    <mergeCell ref="F21:G21"/>
    <mergeCell ref="H21:I21"/>
    <mergeCell ref="D11:E11"/>
    <mergeCell ref="H11:I11"/>
    <mergeCell ref="D12:E12"/>
    <mergeCell ref="H12:I12"/>
    <mergeCell ref="D14:E14"/>
    <mergeCell ref="D15:E15"/>
    <mergeCell ref="D17:E17"/>
    <mergeCell ref="D18:E18"/>
    <mergeCell ref="D20:E20"/>
    <mergeCell ref="F20:G20"/>
    <mergeCell ref="D9:E9"/>
    <mergeCell ref="D2:E2"/>
    <mergeCell ref="D3:E3"/>
    <mergeCell ref="D5:E5"/>
    <mergeCell ref="D6:E6"/>
    <mergeCell ref="D8:E8"/>
  </mergeCells>
  <pageMargins left="0.75" right="0.75" top="1" bottom="1" header="0.5" footer="0.5"/>
  <pageSetup paperSize="9" orientation="portrait" horizontalDpi="300" verticalDpi="300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ColWidth="9.140625" defaultRowHeight="12.75" customHeight="1" x14ac:dyDescent="0.2"/>
  <cols>
    <col min="1" max="6" width="9.140625" customWidth="1"/>
  </cols>
  <sheetData/>
  <pageMargins left="0.75" right="0.75" top="1" bottom="1" header="0.5" footer="0.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Assignment generation</vt:lpstr>
      <vt:lpstr>Map of Assignment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</dc:creator>
  <cp:lastModifiedBy>David O Sullivan</cp:lastModifiedBy>
  <dcterms:created xsi:type="dcterms:W3CDTF">2011-10-19T09:55:01Z</dcterms:created>
  <dcterms:modified xsi:type="dcterms:W3CDTF">2018-10-05T11:13:00Z</dcterms:modified>
</cp:coreProperties>
</file>