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je dokumenty\Studia\9 sem\Analiza danych eksperymentalnych\Lab1\"/>
    </mc:Choice>
  </mc:AlternateContent>
  <xr:revisionPtr revIDLastSave="0" documentId="13_ncr:40009_{8C2F84B2-138E-40BB-9ED4-56682310A0B3}" xr6:coauthVersionLast="47" xr6:coauthVersionMax="47" xr10:uidLastSave="{00000000-0000-0000-0000-000000000000}"/>
  <bookViews>
    <workbookView xWindow="-120" yWindow="-120" windowWidth="29040" windowHeight="158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B20" i="1" l="1"/>
  <c r="C20" i="1" s="1"/>
  <c r="D20" i="1"/>
  <c r="E20" i="1" s="1"/>
  <c r="F20" i="1"/>
  <c r="G20" i="1" s="1"/>
  <c r="H20" i="1"/>
  <c r="I20" i="1" s="1"/>
  <c r="I17" i="1"/>
  <c r="G17" i="1"/>
  <c r="E17" i="1"/>
  <c r="C17" i="1"/>
  <c r="H17" i="1"/>
  <c r="F17" i="1"/>
  <c r="D17" i="1"/>
  <c r="B17" i="1"/>
  <c r="H16" i="1"/>
  <c r="F16" i="1"/>
  <c r="D16" i="1"/>
  <c r="B16" i="1"/>
  <c r="H15" i="1"/>
  <c r="F15" i="1"/>
  <c r="D15" i="1"/>
  <c r="B15" i="1"/>
  <c r="H14" i="1"/>
  <c r="F14" i="1"/>
  <c r="D14" i="1"/>
  <c r="B14" i="1"/>
</calcChain>
</file>

<file path=xl/sharedStrings.xml><?xml version="1.0" encoding="utf-8"?>
<sst xmlns="http://schemas.openxmlformats.org/spreadsheetml/2006/main" count="16" uniqueCount="10">
  <si>
    <t>I</t>
  </si>
  <si>
    <t>II</t>
  </si>
  <si>
    <t>III</t>
  </si>
  <si>
    <t>IV</t>
  </si>
  <si>
    <t>x</t>
  </si>
  <si>
    <t>y</t>
  </si>
  <si>
    <t>Pearson:</t>
  </si>
  <si>
    <t>Wariancja:</t>
  </si>
  <si>
    <t>Średnia:</t>
  </si>
  <si>
    <t>B,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</si>
</sst>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Zbiór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test!$B$3:$B$13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test!$C$3:$C$13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8-49CF-9D51-F5B8896B08E2}"/>
            </c:ext>
          </c:extLst>
        </c:ser>
        <c:ser>
          <c:idx val="1"/>
          <c:order val="1"/>
          <c:tx>
            <c:strRef>
              <c:f>test!$B$19:$B$20</c:f>
              <c:strCache>
                <c:ptCount val="2"/>
                <c:pt idx="0">
                  <c:v>0</c:v>
                </c:pt>
                <c:pt idx="1">
                  <c:v>14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test!$B$19:$B$20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test!$C$19:$C$20</c:f>
              <c:numCache>
                <c:formatCode>General</c:formatCode>
                <c:ptCount val="2"/>
                <c:pt idx="0">
                  <c:v>0</c:v>
                </c:pt>
                <c:pt idx="1">
                  <c:v>10.001363636363639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8-49CF-9D51-F5B8896B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28368"/>
        <c:axId val="661026288"/>
      </c:scatterChart>
      <c:valAx>
        <c:axId val="6610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026288"/>
        <c:crosses val="autoZero"/>
        <c:crossBetween val="midCat"/>
      </c:valAx>
      <c:valAx>
        <c:axId val="6610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0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Zbiór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test!$D$3:$D$13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test!$E$3:$E$13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7-4FAF-88D5-B5D20752D93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test!$D$19:$D$20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test!$E$19:$E$20</c:f>
              <c:numCache>
                <c:formatCode>General</c:formatCode>
                <c:ptCount val="2"/>
                <c:pt idx="0">
                  <c:v>0</c:v>
                </c:pt>
                <c:pt idx="1">
                  <c:v>10.00090909090909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7-4FAF-88D5-B5D20752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66416"/>
        <c:axId val="935569328"/>
      </c:scatterChart>
      <c:valAx>
        <c:axId val="9355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569328"/>
        <c:crosses val="autoZero"/>
        <c:crossBetween val="midCat"/>
      </c:valAx>
      <c:valAx>
        <c:axId val="9355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5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Zbiór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test!$F$3:$F$13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test!$G$3:$G$13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4-4743-B810-77DEAEF92961}"/>
            </c:ext>
          </c:extLst>
        </c:ser>
        <c:ser>
          <c:idx val="1"/>
          <c:order val="1"/>
          <c:tx>
            <c:strRef>
              <c:f>test!$F$19:$F$20</c:f>
              <c:strCache>
                <c:ptCount val="2"/>
                <c:pt idx="0">
                  <c:v>0</c:v>
                </c:pt>
                <c:pt idx="1">
                  <c:v>14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test!$F$19:$F$20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test!$G$19:$G$20</c:f>
              <c:numCache>
                <c:formatCode>General</c:formatCode>
                <c:ptCount val="2"/>
                <c:pt idx="0">
                  <c:v>0</c:v>
                </c:pt>
                <c:pt idx="1">
                  <c:v>9.9986363636363649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4-4743-B810-77DEAEF9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66832"/>
        <c:axId val="935556016"/>
      </c:scatterChart>
      <c:valAx>
        <c:axId val="9355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556016"/>
        <c:crosses val="autoZero"/>
        <c:crossBetween val="midCat"/>
      </c:valAx>
      <c:valAx>
        <c:axId val="9355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5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Zbiór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test!$H$3:$H$13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test!$I$3:$I$13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C-4799-8C1C-C56B3C280964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test!$H$19:$H$20</c:f>
              <c:numCache>
                <c:formatCode>General</c:formatCode>
                <c:ptCount val="2"/>
                <c:pt idx="0">
                  <c:v>0</c:v>
                </c:pt>
                <c:pt idx="1">
                  <c:v>19</c:v>
                </c:pt>
              </c:numCache>
            </c:numRef>
          </c:xVal>
          <c:yVal>
            <c:numRef>
              <c:f>test!$I$19:$I$20</c:f>
              <c:numCache>
                <c:formatCode>General</c:formatCode>
                <c:ptCount val="2"/>
                <c:pt idx="0">
                  <c:v>0</c:v>
                </c:pt>
                <c:pt idx="1">
                  <c:v>12.499999999999998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C-4799-8C1C-C56B3C28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029408"/>
        <c:axId val="933021920"/>
      </c:scatterChart>
      <c:valAx>
        <c:axId val="9330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3021920"/>
        <c:crosses val="autoZero"/>
        <c:crossBetween val="midCat"/>
      </c:valAx>
      <c:valAx>
        <c:axId val="9330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30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157162</xdr:rowOff>
    </xdr:from>
    <xdr:to>
      <xdr:col>17</xdr:col>
      <xdr:colOff>142875</xdr:colOff>
      <xdr:row>15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FE71C6-4100-4A65-9CF3-39FD6A9FD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0</xdr:row>
      <xdr:rowOff>157162</xdr:rowOff>
    </xdr:from>
    <xdr:to>
      <xdr:col>24</xdr:col>
      <xdr:colOff>457200</xdr:colOff>
      <xdr:row>15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3736F5-6B19-4B7F-954F-E62D6046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15</xdr:row>
      <xdr:rowOff>52387</xdr:rowOff>
    </xdr:from>
    <xdr:to>
      <xdr:col>17</xdr:col>
      <xdr:colOff>142875</xdr:colOff>
      <xdr:row>29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23C995A-9C45-44B7-ADE5-9B6ED6DE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15</xdr:row>
      <xdr:rowOff>52387</xdr:rowOff>
    </xdr:from>
    <xdr:to>
      <xdr:col>24</xdr:col>
      <xdr:colOff>457200</xdr:colOff>
      <xdr:row>29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99586F-59FF-4540-9A4A-44635C6B5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21" sqref="B21"/>
    </sheetView>
  </sheetViews>
  <sheetFormatPr defaultRowHeight="15" x14ac:dyDescent="0.25"/>
  <cols>
    <col min="1" max="1" width="13.5703125" customWidth="1"/>
  </cols>
  <sheetData>
    <row r="1" spans="1:9" x14ac:dyDescent="0.25">
      <c r="B1" s="1" t="s">
        <v>0</v>
      </c>
      <c r="C1" s="2"/>
      <c r="D1" s="1" t="s">
        <v>1</v>
      </c>
      <c r="E1" s="2"/>
      <c r="F1" s="1" t="s">
        <v>2</v>
      </c>
      <c r="G1" s="2"/>
      <c r="H1" s="1" t="s">
        <v>3</v>
      </c>
      <c r="I1" s="2"/>
    </row>
    <row r="2" spans="1:9" x14ac:dyDescent="0.25">
      <c r="B2" s="3" t="s">
        <v>4</v>
      </c>
      <c r="C2" s="4" t="s">
        <v>5</v>
      </c>
      <c r="D2" s="3" t="s">
        <v>4</v>
      </c>
      <c r="E2" s="4" t="s">
        <v>5</v>
      </c>
      <c r="F2" s="3" t="s">
        <v>4</v>
      </c>
      <c r="G2" s="4" t="s">
        <v>5</v>
      </c>
      <c r="H2" s="3" t="s">
        <v>4</v>
      </c>
      <c r="I2" s="4" t="s">
        <v>5</v>
      </c>
    </row>
    <row r="3" spans="1:9" x14ac:dyDescent="0.25">
      <c r="B3" s="5">
        <v>10</v>
      </c>
      <c r="C3" s="6">
        <v>8.0399999999999991</v>
      </c>
      <c r="D3" s="5">
        <v>10</v>
      </c>
      <c r="E3" s="6">
        <v>9.14</v>
      </c>
      <c r="F3" s="5">
        <v>10</v>
      </c>
      <c r="G3" s="6">
        <v>7.46</v>
      </c>
      <c r="H3" s="5">
        <v>8</v>
      </c>
      <c r="I3" s="6">
        <v>6.58</v>
      </c>
    </row>
    <row r="4" spans="1:9" x14ac:dyDescent="0.25">
      <c r="B4" s="5">
        <v>8</v>
      </c>
      <c r="C4" s="6">
        <v>6.95</v>
      </c>
      <c r="D4" s="5">
        <v>8</v>
      </c>
      <c r="E4" s="6">
        <v>8.14</v>
      </c>
      <c r="F4" s="5">
        <v>8</v>
      </c>
      <c r="G4" s="6">
        <v>6.77</v>
      </c>
      <c r="H4" s="5">
        <v>8</v>
      </c>
      <c r="I4" s="6">
        <v>5.76</v>
      </c>
    </row>
    <row r="5" spans="1:9" x14ac:dyDescent="0.25">
      <c r="B5" s="5">
        <v>13</v>
      </c>
      <c r="C5" s="6">
        <v>7.58</v>
      </c>
      <c r="D5" s="5">
        <v>13</v>
      </c>
      <c r="E5" s="6">
        <v>8.74</v>
      </c>
      <c r="F5" s="5">
        <v>13</v>
      </c>
      <c r="G5" s="6">
        <v>12.74</v>
      </c>
      <c r="H5" s="5">
        <v>8</v>
      </c>
      <c r="I5" s="6">
        <v>7.71</v>
      </c>
    </row>
    <row r="6" spans="1:9" x14ac:dyDescent="0.25">
      <c r="B6" s="5">
        <v>9</v>
      </c>
      <c r="C6" s="6">
        <v>8.81</v>
      </c>
      <c r="D6" s="5">
        <v>9</v>
      </c>
      <c r="E6" s="6">
        <v>8.77</v>
      </c>
      <c r="F6" s="5">
        <v>9</v>
      </c>
      <c r="G6" s="6">
        <v>7.11</v>
      </c>
      <c r="H6" s="5">
        <v>8</v>
      </c>
      <c r="I6" s="6">
        <v>8.84</v>
      </c>
    </row>
    <row r="7" spans="1:9" x14ac:dyDescent="0.25">
      <c r="B7" s="5">
        <v>11</v>
      </c>
      <c r="C7" s="6">
        <v>8.33</v>
      </c>
      <c r="D7" s="5">
        <v>11</v>
      </c>
      <c r="E7" s="6">
        <v>9.26</v>
      </c>
      <c r="F7" s="5">
        <v>11</v>
      </c>
      <c r="G7" s="6">
        <v>7.81</v>
      </c>
      <c r="H7" s="5">
        <v>8</v>
      </c>
      <c r="I7" s="6">
        <v>8.4700000000000006</v>
      </c>
    </row>
    <row r="8" spans="1:9" x14ac:dyDescent="0.25">
      <c r="B8" s="5">
        <v>14</v>
      </c>
      <c r="C8" s="6">
        <v>9.9600000000000009</v>
      </c>
      <c r="D8" s="5">
        <v>14</v>
      </c>
      <c r="E8" s="6">
        <v>8.1</v>
      </c>
      <c r="F8" s="5">
        <v>14</v>
      </c>
      <c r="G8" s="6">
        <v>8.84</v>
      </c>
      <c r="H8" s="5">
        <v>8</v>
      </c>
      <c r="I8" s="6">
        <v>7.04</v>
      </c>
    </row>
    <row r="9" spans="1:9" x14ac:dyDescent="0.25">
      <c r="B9" s="5">
        <v>6</v>
      </c>
      <c r="C9" s="6">
        <v>7.24</v>
      </c>
      <c r="D9" s="5">
        <v>6</v>
      </c>
      <c r="E9" s="6">
        <v>6.13</v>
      </c>
      <c r="F9" s="5">
        <v>6</v>
      </c>
      <c r="G9" s="6">
        <v>6.08</v>
      </c>
      <c r="H9" s="5">
        <v>8</v>
      </c>
      <c r="I9" s="6">
        <v>5.25</v>
      </c>
    </row>
    <row r="10" spans="1:9" x14ac:dyDescent="0.25">
      <c r="B10" s="5">
        <v>4</v>
      </c>
      <c r="C10" s="6">
        <v>4.26</v>
      </c>
      <c r="D10" s="5">
        <v>4</v>
      </c>
      <c r="E10" s="6">
        <v>3.1</v>
      </c>
      <c r="F10" s="5">
        <v>4</v>
      </c>
      <c r="G10" s="6">
        <v>5.39</v>
      </c>
      <c r="H10" s="5">
        <v>19</v>
      </c>
      <c r="I10" s="6">
        <v>12.5</v>
      </c>
    </row>
    <row r="11" spans="1:9" x14ac:dyDescent="0.25">
      <c r="B11" s="5">
        <v>12</v>
      </c>
      <c r="C11" s="6">
        <v>10.84</v>
      </c>
      <c r="D11" s="5">
        <v>12</v>
      </c>
      <c r="E11" s="6">
        <v>9.1300000000000008</v>
      </c>
      <c r="F11" s="5">
        <v>12</v>
      </c>
      <c r="G11" s="6">
        <v>8.15</v>
      </c>
      <c r="H11" s="5">
        <v>8</v>
      </c>
      <c r="I11" s="6">
        <v>5.56</v>
      </c>
    </row>
    <row r="12" spans="1:9" x14ac:dyDescent="0.25">
      <c r="B12" s="5">
        <v>7</v>
      </c>
      <c r="C12" s="6">
        <v>4.82</v>
      </c>
      <c r="D12" s="5">
        <v>7</v>
      </c>
      <c r="E12" s="6">
        <v>7.26</v>
      </c>
      <c r="F12" s="5">
        <v>7</v>
      </c>
      <c r="G12" s="6">
        <v>6.42</v>
      </c>
      <c r="H12" s="5">
        <v>8</v>
      </c>
      <c r="I12" s="6">
        <v>7.91</v>
      </c>
    </row>
    <row r="13" spans="1:9" x14ac:dyDescent="0.25">
      <c r="B13" s="7">
        <v>5</v>
      </c>
      <c r="C13" s="8">
        <v>5.68</v>
      </c>
      <c r="D13" s="7">
        <v>5</v>
      </c>
      <c r="E13" s="8">
        <v>4.74</v>
      </c>
      <c r="F13" s="7">
        <v>5</v>
      </c>
      <c r="G13" s="8">
        <v>5.73</v>
      </c>
      <c r="H13" s="7">
        <v>8</v>
      </c>
      <c r="I13" s="8">
        <v>6.89</v>
      </c>
    </row>
    <row r="14" spans="1:9" x14ac:dyDescent="0.25">
      <c r="A14" t="s">
        <v>6</v>
      </c>
      <c r="B14" s="1">
        <f>PEARSON(B3:B13,C3:C13)</f>
        <v>0.81642051634483992</v>
      </c>
      <c r="C14" s="2"/>
      <c r="D14" s="1">
        <f>PEARSON(D3:D13,E3:E13)</f>
        <v>0.81623650600024267</v>
      </c>
      <c r="E14" s="2"/>
      <c r="F14" s="1">
        <f>PEARSON(F3:F13,G3:G13)</f>
        <v>0.81628673948959818</v>
      </c>
      <c r="G14" s="2"/>
      <c r="H14" s="1">
        <f>PEARSON(H3:H13,I3:I13)</f>
        <v>0.81652143688850276</v>
      </c>
      <c r="I14" s="2"/>
    </row>
    <row r="15" spans="1:9" x14ac:dyDescent="0.25">
      <c r="A15" t="s">
        <v>7</v>
      </c>
      <c r="B15" s="9">
        <f>_xlfn.VAR.P(C3:C13)</f>
        <v>3.752062809917311</v>
      </c>
      <c r="C15" s="10"/>
      <c r="D15" s="9">
        <f>_xlfn.VAR.P(E3:E13)</f>
        <v>3.7523900826446219</v>
      </c>
      <c r="E15" s="10"/>
      <c r="F15" s="9">
        <f>_xlfn.VAR.P(G3:G13)</f>
        <v>3.7478363636363468</v>
      </c>
      <c r="G15" s="10"/>
      <c r="H15" s="9">
        <f>_xlfn.VAR.P(I3:I13)</f>
        <v>3.7484082644627996</v>
      </c>
      <c r="I15" s="10"/>
    </row>
    <row r="16" spans="1:9" x14ac:dyDescent="0.25">
      <c r="A16" t="s">
        <v>8</v>
      </c>
      <c r="B16" s="9">
        <f>AVERAGE(C3:C13)</f>
        <v>7.5009090909090927</v>
      </c>
      <c r="C16" s="10"/>
      <c r="D16" s="9">
        <f>AVERAGE(E3:E13)</f>
        <v>7.500909090909091</v>
      </c>
      <c r="E16" s="10"/>
      <c r="F16" s="9">
        <f>AVERAGE(G3:G13)</f>
        <v>7.5000000000000009</v>
      </c>
      <c r="G16" s="10"/>
      <c r="H16" s="9">
        <f>AVERAGE(I3:I13)</f>
        <v>7.5009090909090901</v>
      </c>
      <c r="I16" s="10"/>
    </row>
    <row r="17" spans="1:9" x14ac:dyDescent="0.25">
      <c r="A17" t="s">
        <v>9</v>
      </c>
      <c r="B17" s="5">
        <f>SLOPE(C3:C13,B3:B13)</f>
        <v>0.50009090909090914</v>
      </c>
      <c r="C17" s="6">
        <f>INTERCEPT(C3:C13,B3:B13)</f>
        <v>3.0000909090909103</v>
      </c>
      <c r="D17" s="5">
        <f>SLOPE(E3:E13,D3:D13)</f>
        <v>0.5</v>
      </c>
      <c r="E17" s="6">
        <f>INTERCEPT(E3:E13,D3:D13)</f>
        <v>3.000909090909091</v>
      </c>
      <c r="F17" s="5">
        <f>SLOPE(G3:G13,F3:F13)</f>
        <v>0.49972727272727274</v>
      </c>
      <c r="G17" s="6">
        <f>INTERCEPT(G3:G13,F3:F13)</f>
        <v>3.0024545454545466</v>
      </c>
      <c r="H17" s="5">
        <f>SLOPE(I3:I13,H3:H13)</f>
        <v>0.49990909090909086</v>
      </c>
      <c r="I17" s="6">
        <f>INTERCEPT(I3:I13,H3:H13)</f>
        <v>3.0017272727272726</v>
      </c>
    </row>
    <row r="18" spans="1:9" x14ac:dyDescent="0.25">
      <c r="B18" s="5"/>
      <c r="C18" s="6"/>
      <c r="D18" s="5"/>
      <c r="E18" s="6"/>
      <c r="F18" s="5"/>
      <c r="G18" s="6"/>
      <c r="H18" s="5"/>
      <c r="I18" s="6"/>
    </row>
    <row r="19" spans="1:9" x14ac:dyDescent="0.25">
      <c r="B19" s="5">
        <v>0</v>
      </c>
      <c r="C19" s="6">
        <v>0</v>
      </c>
      <c r="D19" s="5">
        <v>0</v>
      </c>
      <c r="E19" s="6">
        <v>0</v>
      </c>
      <c r="F19" s="5">
        <v>0</v>
      </c>
      <c r="G19" s="6">
        <v>0</v>
      </c>
      <c r="H19" s="5">
        <v>0</v>
      </c>
      <c r="I19" s="6">
        <v>0</v>
      </c>
    </row>
    <row r="20" spans="1:9" x14ac:dyDescent="0.25">
      <c r="B20" s="7">
        <f>MAX(B3:B13)</f>
        <v>14</v>
      </c>
      <c r="C20" s="8">
        <f>B17*B20+C17</f>
        <v>10.001363636363639</v>
      </c>
      <c r="D20" s="7">
        <f>MAX(D3:D13)</f>
        <v>14</v>
      </c>
      <c r="E20" s="8">
        <f>D20*D17+E17</f>
        <v>10.00090909090909</v>
      </c>
      <c r="F20" s="7">
        <f>MAX(F3:F13)</f>
        <v>14</v>
      </c>
      <c r="G20" s="8">
        <f>F20*F17+G17</f>
        <v>9.9986363636363649</v>
      </c>
      <c r="H20" s="7">
        <f>MAX(H3:H13)</f>
        <v>19</v>
      </c>
      <c r="I20" s="8">
        <f>H20*H17+I17</f>
        <v>12.499999999999998</v>
      </c>
    </row>
  </sheetData>
  <mergeCells count="16">
    <mergeCell ref="B15:C15"/>
    <mergeCell ref="D15:E15"/>
    <mergeCell ref="F15:G15"/>
    <mergeCell ref="H15:I15"/>
    <mergeCell ref="B16:C16"/>
    <mergeCell ref="D16:E16"/>
    <mergeCell ref="F16:G16"/>
    <mergeCell ref="H16:I16"/>
    <mergeCell ref="B1:C1"/>
    <mergeCell ref="D1:E1"/>
    <mergeCell ref="F1:G1"/>
    <mergeCell ref="H1:I1"/>
    <mergeCell ref="B14:C14"/>
    <mergeCell ref="D14:E14"/>
    <mergeCell ref="F14:G14"/>
    <mergeCell ref="H14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2021-10-20T10:09:50Z</dcterms:created>
  <dcterms:modified xsi:type="dcterms:W3CDTF">2021-10-20T10:11:44Z</dcterms:modified>
</cp:coreProperties>
</file>