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i jupesta\Desktop\"/>
    </mc:Choice>
  </mc:AlternateContent>
  <bookViews>
    <workbookView xWindow="-12" yWindow="-12" windowWidth="12012" windowHeight="8100"/>
  </bookViews>
  <sheets>
    <sheet name="Recap baseline-after treatment" sheetId="3" r:id="rId1"/>
    <sheet name="Gap between BL and AT" sheetId="2" r:id="rId2"/>
  </sheets>
  <calcPr calcId="152511"/>
</workbook>
</file>

<file path=xl/calcChain.xml><?xml version="1.0" encoding="utf-8"?>
<calcChain xmlns="http://schemas.openxmlformats.org/spreadsheetml/2006/main">
  <c r="I5" i="2" l="1"/>
  <c r="I4" i="2"/>
  <c r="AR54" i="3"/>
  <c r="AQ56" i="3"/>
  <c r="AO53" i="3"/>
  <c r="AO56" i="3"/>
  <c r="AO55" i="3"/>
  <c r="BG13" i="3" l="1"/>
  <c r="BH13" i="3"/>
  <c r="BG14" i="3"/>
  <c r="BH14" i="3"/>
  <c r="BG15" i="3"/>
  <c r="BH15" i="3"/>
  <c r="BG16" i="3"/>
  <c r="BH16" i="3"/>
  <c r="BG17" i="3"/>
  <c r="BH17" i="3"/>
  <c r="BG18" i="3"/>
  <c r="BH18" i="3"/>
  <c r="BG19" i="3"/>
  <c r="BH19" i="3"/>
  <c r="BH12" i="3"/>
  <c r="BG12" i="3"/>
  <c r="BH5" i="3"/>
  <c r="BH6" i="3"/>
  <c r="BH7" i="3"/>
  <c r="BH8" i="3"/>
  <c r="BH9" i="3"/>
  <c r="BH10" i="3"/>
  <c r="BH11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4" i="3"/>
  <c r="BG9" i="3" l="1"/>
  <c r="BG5" i="3"/>
  <c r="BG6" i="3"/>
  <c r="BG7" i="3"/>
  <c r="BG8" i="3"/>
  <c r="BG10" i="3"/>
  <c r="BG11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4" i="3"/>
  <c r="I13" i="2" l="1"/>
  <c r="I8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2" i="2"/>
  <c r="I11" i="2"/>
  <c r="I10" i="2"/>
  <c r="I9" i="2"/>
  <c r="I7" i="2"/>
  <c r="I6" i="2"/>
</calcChain>
</file>

<file path=xl/sharedStrings.xml><?xml version="1.0" encoding="utf-8"?>
<sst xmlns="http://schemas.openxmlformats.org/spreadsheetml/2006/main" count="31" uniqueCount="29">
  <si>
    <t>D</t>
  </si>
  <si>
    <t>C</t>
  </si>
  <si>
    <t>B</t>
  </si>
  <si>
    <t>A</t>
  </si>
  <si>
    <t>Distance (m)</t>
  </si>
  <si>
    <t>Treatment</t>
  </si>
  <si>
    <t>No.</t>
  </si>
  <si>
    <t>Measurement of river bank erosion</t>
  </si>
  <si>
    <t xml:space="preserve">Riparian area (mature oil palm with native tree)
</t>
  </si>
  <si>
    <t xml:space="preserve">Riparian area (mature oil palm)
</t>
  </si>
  <si>
    <t xml:space="preserve">Riparian area (native tree until river edge)
</t>
  </si>
  <si>
    <t xml:space="preserve">Riparian area (immature oil palm)
</t>
  </si>
  <si>
    <t>After 
(cm)</t>
  </si>
  <si>
    <t>Distance 
(m)</t>
  </si>
  <si>
    <t>Before 
(cm)</t>
  </si>
  <si>
    <t>River bank erosion</t>
  </si>
  <si>
    <t>Left side</t>
  </si>
  <si>
    <t>Right side</t>
  </si>
  <si>
    <t xml:space="preserve">Total </t>
  </si>
  <si>
    <t>After treatment</t>
  </si>
  <si>
    <t>Gap</t>
  </si>
  <si>
    <t>Before treatment</t>
  </si>
  <si>
    <t>After treatment (cm)</t>
  </si>
  <si>
    <t>Base line (cm)</t>
  </si>
  <si>
    <t>Code</t>
  </si>
  <si>
    <t>MP+EP</t>
  </si>
  <si>
    <t>MP</t>
  </si>
  <si>
    <t>EP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</si>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</sst>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i/>
      <sz val="12"/>
      <color theme="1"/>
      <name val="Tahoma"/>
      <family val="2"/>
    </font>
    <font>
      <sz val="12"/>
      <name val="Tahoma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18" xfId="0" applyFont="1" applyBorder="1" applyAlignment="1">
      <alignment horizontal="center"/>
    </xf>
    <xf numFmtId="0" fontId="2" fillId="0" borderId="4" xfId="0" quotePrefix="1" applyNumberFormat="1" applyFont="1" applyBorder="1" applyAlignment="1">
      <alignment horizontal="center"/>
    </xf>
    <xf numFmtId="0" fontId="2" fillId="0" borderId="19" xfId="0" quotePrefix="1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quotePrefix="1" applyNumberFormat="1" applyFont="1" applyBorder="1" applyAlignment="1">
      <alignment horizontal="center"/>
    </xf>
    <xf numFmtId="0" fontId="2" fillId="0" borderId="8" xfId="0" quotePrefix="1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1" xfId="0" quotePrefix="1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1" fontId="5" fillId="0" borderId="33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6633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Mature oil palm with native tree </a:t>
            </a:r>
          </a:p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(Treatment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A)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22702724986601824"/>
          <c:y val="1.2903225806451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3"/>
          <c:y val="0.18181728896791208"/>
          <c:w val="0.8425808815782847"/>
          <c:h val="0.63800694268055425"/>
        </c:manualLayout>
      </c:layout>
      <c:lineChart>
        <c:grouping val="standard"/>
        <c:varyColors val="0"/>
        <c:ser>
          <c:idx val="0"/>
          <c:order val="0"/>
          <c:tx>
            <c:strRef>
              <c:f>'Recap baseline-after treatment'!$BG$3</c:f>
              <c:strCache>
                <c:ptCount val="1"/>
                <c:pt idx="0">
                  <c:v>Before treatment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'Recap baseline-after treatment'!$D$4:$D$11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'Recap baseline-after treatment'!$BG$4:$BG$11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'Recap baseline-after treatment'!$BH$3</c:f>
              <c:strCache>
                <c:ptCount val="1"/>
                <c:pt idx="0">
                  <c:v>After treatment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'Recap baseline-after treatment'!$D$4:$D$11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'Recap baseline-after treatment'!$BH$4:$BH$11</c:f>
              <c:numCache>
                <c:formatCode>General</c:formatCode>
                <c:ptCount val="8"/>
                <c:pt idx="0">
                  <c:v>25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65536"/>
        <c:axId val="177111736"/>
      </c:lineChart>
      <c:catAx>
        <c:axId val="1785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Distance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(m)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0.4185698515434263"/>
              <c:y val="0.929419354838709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77111736"/>
        <c:crosses val="autoZero"/>
        <c:auto val="1"/>
        <c:lblAlgn val="ctr"/>
        <c:lblOffset val="100"/>
        <c:noMultiLvlLbl val="0"/>
      </c:catAx>
      <c:valAx>
        <c:axId val="177111736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272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78565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98778359511545"/>
          <c:y val="1.3987299974599918E-2"/>
          <c:w val="0.22101221640488655"/>
          <c:h val="8.7120142240284568E-2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250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495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88"/>
          <c:y val="0.18181728896791269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7204301075268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treatment'!$BG$9:$BH$9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2.15053763440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69342641070571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treatment'!$BG$17:$BH$17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-4.3010752688171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treatment'!$BG$25:$BH$25</c:f>
              <c:numCache>
                <c:formatCode>General</c:formatCode>
                <c:ptCount val="2"/>
                <c:pt idx="0">
                  <c:v>4</c:v>
                </c:pt>
                <c:pt idx="1">
                  <c:v>66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571E-3"/>
                  <c:y val="8.60215053763447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treatment'!$BG$33:$BH$33</c:f>
              <c:numCache>
                <c:formatCode>General</c:formatCode>
                <c:ptCount val="2"/>
                <c:pt idx="0">
                  <c:v>2</c:v>
                </c:pt>
                <c:pt idx="1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80234800"/>
        <c:axId val="180235192"/>
      </c:barChart>
      <c:catAx>
        <c:axId val="1802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5192"/>
        <c:crosses val="autoZero"/>
        <c:auto val="1"/>
        <c:lblAlgn val="ctr"/>
        <c:lblOffset val="100"/>
        <c:noMultiLvlLbl val="0"/>
      </c:catAx>
      <c:valAx>
        <c:axId val="180235192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304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4800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7"/>
          <c:y val="1.3987299974599918E-2"/>
          <c:w val="0.22101221640488655"/>
          <c:h val="0.10623317246634575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300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506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97"/>
          <c:y val="0.18181728896791277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7204301075268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treatment'!$BG$10:$BH$10</c:f>
              <c:numCache>
                <c:formatCode>General</c:formatCode>
                <c:ptCount val="2"/>
                <c:pt idx="0">
                  <c:v>2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2.15053763440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69342641070588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treatment'!$BG$18:$BH$18</c:f>
              <c:numCache>
                <c:formatCode>General</c:formatCode>
                <c:ptCount val="2"/>
                <c:pt idx="0">
                  <c:v>6</c:v>
                </c:pt>
                <c:pt idx="1">
                  <c:v>25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-4.3010752688171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treatment'!$BG$26:$BH$26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588E-3"/>
                  <c:y val="8.60215053763447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treatment'!$BG$34:$BH$34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80235976"/>
        <c:axId val="180236368"/>
      </c:barChart>
      <c:catAx>
        <c:axId val="18023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6368"/>
        <c:crosses val="autoZero"/>
        <c:auto val="1"/>
        <c:lblAlgn val="ctr"/>
        <c:lblOffset val="100"/>
        <c:noMultiLvlLbl val="0"/>
      </c:catAx>
      <c:valAx>
        <c:axId val="180236368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309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5976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722"/>
          <c:y val="1.3987299974599918E-2"/>
          <c:w val="0.22101221640488655"/>
          <c:h val="0.10623317246634581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350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517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408"/>
          <c:y val="0.18181728896791288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7204301075268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treatment'!$BG$11:$BH$11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2.15053763440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69342641070606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treatment'!$BG$19:$BH$19</c:f>
              <c:numCache>
                <c:formatCode>General</c:formatCode>
                <c:ptCount val="2"/>
                <c:pt idx="0">
                  <c:v>2</c:v>
                </c:pt>
                <c:pt idx="1">
                  <c:v>28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treatment'!$BG$27:$BH$27</c:f>
              <c:numCache>
                <c:formatCode>General</c:formatCode>
                <c:ptCount val="2"/>
                <c:pt idx="0">
                  <c:v>5</c:v>
                </c:pt>
                <c:pt idx="1">
                  <c:v>21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606E-3"/>
                  <c:y val="8.60215053763447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treatment'!$BG$35:$BH$35</c:f>
              <c:numCache>
                <c:formatCode>General</c:formatCode>
                <c:ptCount val="2"/>
                <c:pt idx="0">
                  <c:v>2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91066048"/>
        <c:axId val="191066440"/>
      </c:barChart>
      <c:catAx>
        <c:axId val="1910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91066440"/>
        <c:crosses val="autoZero"/>
        <c:auto val="1"/>
        <c:lblAlgn val="ctr"/>
        <c:lblOffset val="100"/>
        <c:noMultiLvlLbl val="0"/>
      </c:catAx>
      <c:valAx>
        <c:axId val="191066440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312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91066048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744"/>
          <c:y val="1.3987299974599918E-2"/>
          <c:w val="0.22101221640488655"/>
          <c:h val="0.10623317246634589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455607222661252E-2"/>
          <c:y val="3.8873162463940757E-2"/>
          <c:w val="0.9148753178250878"/>
          <c:h val="0.7611367993056813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>
                    <a:alpha val="97000"/>
                  </a:srgb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rgbClr val="996633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-0.11308556353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3890735326582593E-17"/>
                  <c:y val="-8.4814172648598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5153704502046147E-3"/>
                  <c:y val="-7.77463249278816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7.4212401067523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5153704502046286E-3"/>
                  <c:y val="-5.3008857905373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6.3610629486448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153704502046286E-3"/>
                  <c:y val="-6.3610629486448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5153704502046286E-3"/>
                  <c:y val="-7.7746324927881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5153704502046286E-3"/>
                  <c:y val="-0.11308556353146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5153704502046286E-3"/>
                  <c:y val="-0.106017715810747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5153704502046286E-3"/>
                  <c:y val="-8.8348096508956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0.222637203202569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5.5562941306330373E-17"/>
                  <c:y val="-0.12015341125218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5.5562941306330373E-17"/>
                  <c:y val="-0.127221258972897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0"/>
                  <c:y val="-0.134289106693613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1.5153704502047398E-3"/>
                  <c:y val="-0.18376404073862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"/>
                  <c:y val="-0.229705050923286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0"/>
                  <c:y val="-0.12015341125218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1.5153704502046286E-3"/>
                  <c:y val="-0.187297964598987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1.5153704502047398E-3"/>
                  <c:y val="-0.155492649855763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0"/>
                  <c:y val="-0.279179984968301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"/>
                  <c:y val="-0.29684960427009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0"/>
                  <c:y val="-0.123687335112538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-1.1112588261266075E-16"/>
                  <c:y val="-0.279179984968301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-3.0307409004092572E-3"/>
                  <c:y val="-0.137823030553971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1.5153704502045176E-3"/>
                  <c:y val="-0.144890878274688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-1.1112588261266075E-16"/>
                  <c:y val="-0.12722125897289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1.1112588261266075E-16"/>
                  <c:y val="-0.307451375851167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0"/>
                  <c:y val="-0.123687335112538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-1.1112588261266075E-16"/>
                  <c:y val="-0.113085563531464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-1.1112588261266075E-16"/>
                  <c:y val="-0.10248379195038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'Gap between BL and AT'!$C$4:$D$36</c:f>
              <c:multiLvlStrCache>
                <c:ptCount val="33"/>
                <c:lvl>
                  <c:pt idx="0">
                    <c:v>0</c:v>
                  </c:pt>
                  <c:pt idx="1">
                    <c:v>50</c:v>
                  </c:pt>
                  <c:pt idx="2">
                    <c:v>100</c:v>
                  </c:pt>
                  <c:pt idx="3">
                    <c:v>150</c:v>
                  </c:pt>
                  <c:pt idx="4">
                    <c:v>200</c:v>
                  </c:pt>
                  <c:pt idx="5">
                    <c:v>250</c:v>
                  </c:pt>
                  <c:pt idx="6">
                    <c:v>300</c:v>
                  </c:pt>
                  <c:pt idx="7">
                    <c:v>350</c:v>
                  </c:pt>
                  <c:pt idx="8">
                    <c:v>0</c:v>
                  </c:pt>
                  <c:pt idx="9">
                    <c:v>50</c:v>
                  </c:pt>
                  <c:pt idx="10">
                    <c:v>100</c:v>
                  </c:pt>
                  <c:pt idx="11">
                    <c:v>150</c:v>
                  </c:pt>
                  <c:pt idx="12">
                    <c:v>200</c:v>
                  </c:pt>
                  <c:pt idx="13">
                    <c:v>250</c:v>
                  </c:pt>
                  <c:pt idx="14">
                    <c:v>300</c:v>
                  </c:pt>
                  <c:pt idx="15">
                    <c:v>350</c:v>
                  </c:pt>
                  <c:pt idx="16">
                    <c:v>0</c:v>
                  </c:pt>
                  <c:pt idx="17">
                    <c:v>50</c:v>
                  </c:pt>
                  <c:pt idx="18">
                    <c:v>100</c:v>
                  </c:pt>
                  <c:pt idx="19">
                    <c:v>150</c:v>
                  </c:pt>
                  <c:pt idx="20">
                    <c:v>200</c:v>
                  </c:pt>
                  <c:pt idx="21">
                    <c:v>250</c:v>
                  </c:pt>
                  <c:pt idx="22">
                    <c:v>300</c:v>
                  </c:pt>
                  <c:pt idx="23">
                    <c:v>350</c:v>
                  </c:pt>
                  <c:pt idx="24">
                    <c:v>0</c:v>
                  </c:pt>
                  <c:pt idx="25">
                    <c:v>50</c:v>
                  </c:pt>
                  <c:pt idx="26">
                    <c:v>100</c:v>
                  </c:pt>
                  <c:pt idx="27">
                    <c:v>150</c:v>
                  </c:pt>
                  <c:pt idx="28">
                    <c:v>200</c:v>
                  </c:pt>
                  <c:pt idx="29">
                    <c:v>250</c:v>
                  </c:pt>
                  <c:pt idx="30">
                    <c:v>300</c:v>
                  </c:pt>
                  <c:pt idx="31">
                    <c:v>350</c:v>
                  </c:pt>
                  <c:pt idx="32">
                    <c:v>400</c:v>
                  </c:pt>
                </c:lvl>
                <c:lvl>
                  <c:pt idx="0">
                    <c:v>MP+EP</c:v>
                  </c:pt>
                  <c:pt idx="8">
                    <c:v>MP</c:v>
                  </c:pt>
                  <c:pt idx="16">
                    <c:v>EP</c:v>
                  </c:pt>
                  <c:pt idx="24">
                    <c:v>NR</c:v>
                  </c:pt>
                </c:lvl>
              </c:multiLvlStrCache>
            </c:multiLvlStrRef>
          </c:cat>
          <c:val>
            <c:numRef>
              <c:f>'Gap between BL and AT'!$I$4:$I$36</c:f>
              <c:numCache>
                <c:formatCode>General</c:formatCode>
                <c:ptCount val="33"/>
                <c:pt idx="0">
                  <c:v>25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16</c:v>
                </c:pt>
                <c:pt idx="8">
                  <c:v>21</c:v>
                </c:pt>
                <c:pt idx="9">
                  <c:v>22</c:v>
                </c:pt>
                <c:pt idx="10">
                  <c:v>17</c:v>
                </c:pt>
                <c:pt idx="11">
                  <c:v>53</c:v>
                </c:pt>
                <c:pt idx="12">
                  <c:v>25</c:v>
                </c:pt>
                <c:pt idx="13">
                  <c:v>0</c:v>
                </c:pt>
                <c:pt idx="14">
                  <c:v>25</c:v>
                </c:pt>
                <c:pt idx="15">
                  <c:v>28</c:v>
                </c:pt>
                <c:pt idx="16">
                  <c:v>40</c:v>
                </c:pt>
                <c:pt idx="17">
                  <c:v>53</c:v>
                </c:pt>
                <c:pt idx="18">
                  <c:v>24</c:v>
                </c:pt>
                <c:pt idx="19">
                  <c:v>40</c:v>
                </c:pt>
                <c:pt idx="20">
                  <c:v>32</c:v>
                </c:pt>
                <c:pt idx="21">
                  <c:v>66</c:v>
                </c:pt>
                <c:pt idx="22">
                  <c:v>70</c:v>
                </c:pt>
                <c:pt idx="23">
                  <c:v>21</c:v>
                </c:pt>
                <c:pt idx="24">
                  <c:v>0</c:v>
                </c:pt>
                <c:pt idx="25">
                  <c:v>66</c:v>
                </c:pt>
                <c:pt idx="26">
                  <c:v>24</c:v>
                </c:pt>
                <c:pt idx="27">
                  <c:v>32</c:v>
                </c:pt>
                <c:pt idx="28">
                  <c:v>22</c:v>
                </c:pt>
                <c:pt idx="29">
                  <c:v>73</c:v>
                </c:pt>
                <c:pt idx="30">
                  <c:v>24</c:v>
                </c:pt>
                <c:pt idx="31">
                  <c:v>23</c:v>
                </c:pt>
                <c:pt idx="3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30742128"/>
        <c:axId val="430742520"/>
      </c:barChart>
      <c:catAx>
        <c:axId val="4307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430742520"/>
        <c:crosses val="autoZero"/>
        <c:auto val="1"/>
        <c:lblAlgn val="ctr"/>
        <c:lblOffset val="100"/>
        <c:noMultiLvlLbl val="0"/>
      </c:catAx>
      <c:valAx>
        <c:axId val="430742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River bank erosion (cm/year)</a:t>
                </a:r>
              </a:p>
            </c:rich>
          </c:tx>
          <c:layout>
            <c:manualLayout>
              <c:xMode val="edge"/>
              <c:yMode val="edge"/>
              <c:x val="2.3374887495676124E-3"/>
              <c:y val="0.17964715857217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4307421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Mature oil palm (Treatment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B)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25960432956351659"/>
          <c:y val="5.16129032258066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41"/>
          <c:y val="0.18181728896791219"/>
          <c:w val="0.8425808815782847"/>
          <c:h val="0.63800694268055458"/>
        </c:manualLayout>
      </c:layout>
      <c:lineChart>
        <c:grouping val="standard"/>
        <c:varyColors val="0"/>
        <c:ser>
          <c:idx val="0"/>
          <c:order val="0"/>
          <c:tx>
            <c:strRef>
              <c:f>'Recap baseline-after treatment'!$BG$3</c:f>
              <c:strCache>
                <c:ptCount val="1"/>
                <c:pt idx="0">
                  <c:v>Before treatment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'Recap baseline-after treatment'!$D$12:$D$19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'Recap baseline-after treatment'!$BG$12:$BG$19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'Recap baseline-after treatment'!$BH$3</c:f>
              <c:strCache>
                <c:ptCount val="1"/>
                <c:pt idx="0">
                  <c:v>After treatment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'Recap baseline-after treatment'!$D$12:$D$19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'Recap baseline-after treatment'!$BH$12:$BH$19</c:f>
              <c:numCache>
                <c:formatCode>General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17</c:v>
                </c:pt>
                <c:pt idx="3">
                  <c:v>53</c:v>
                </c:pt>
                <c:pt idx="4">
                  <c:v>25</c:v>
                </c:pt>
                <c:pt idx="5">
                  <c:v>0</c:v>
                </c:pt>
                <c:pt idx="6">
                  <c:v>25</c:v>
                </c:pt>
                <c:pt idx="7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2208"/>
        <c:axId val="179512592"/>
      </c:lineChart>
      <c:catAx>
        <c:axId val="17951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Distance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(m)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0.41624291727932006"/>
              <c:y val="0.9208172043010756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79512592"/>
        <c:crosses val="autoZero"/>
        <c:auto val="1"/>
        <c:lblAlgn val="ctr"/>
        <c:lblOffset val="100"/>
        <c:noMultiLvlLbl val="0"/>
      </c:catAx>
      <c:valAx>
        <c:axId val="179512592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6288539848749332E-2"/>
              <c:y val="0.180992633985268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7951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98778359511578"/>
          <c:y val="1.3987299974599918E-2"/>
          <c:w val="0.22101221640488655"/>
          <c:h val="8.7120142240284568E-2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Native tree until river edge </a:t>
            </a:r>
          </a:p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(Treatment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C)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26425819809173029"/>
          <c:y val="2.1505376344086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47"/>
          <c:y val="0.18181728896791227"/>
          <c:w val="0.8425808815782847"/>
          <c:h val="0.63800694268055491"/>
        </c:manualLayout>
      </c:layout>
      <c:lineChart>
        <c:grouping val="standard"/>
        <c:varyColors val="0"/>
        <c:ser>
          <c:idx val="0"/>
          <c:order val="0"/>
          <c:tx>
            <c:strRef>
              <c:f>'Recap baseline-after treatment'!$BG$3</c:f>
              <c:strCache>
                <c:ptCount val="1"/>
                <c:pt idx="0">
                  <c:v>Before treatment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'Recap baseline-after treatment'!$D$20:$D$27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'Recap baseline-after treatment'!$BG$20:$BG$27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'Recap baseline-after treatment'!$BH$3</c:f>
              <c:strCache>
                <c:ptCount val="1"/>
                <c:pt idx="0">
                  <c:v>After treatment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'Recap baseline-after treatment'!$D$20:$D$27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'Recap baseline-after treatment'!$BH$20:$BH$27</c:f>
              <c:numCache>
                <c:formatCode>General</c:formatCode>
                <c:ptCount val="8"/>
                <c:pt idx="0">
                  <c:v>40</c:v>
                </c:pt>
                <c:pt idx="1">
                  <c:v>53</c:v>
                </c:pt>
                <c:pt idx="2">
                  <c:v>24</c:v>
                </c:pt>
                <c:pt idx="3">
                  <c:v>40</c:v>
                </c:pt>
                <c:pt idx="4">
                  <c:v>32</c:v>
                </c:pt>
                <c:pt idx="5">
                  <c:v>66</c:v>
                </c:pt>
                <c:pt idx="6">
                  <c:v>70</c:v>
                </c:pt>
                <c:pt idx="7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7400"/>
        <c:axId val="180537784"/>
      </c:lineChart>
      <c:catAx>
        <c:axId val="18053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Distance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(m)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0.42322372007164116"/>
              <c:y val="0.9208172043010756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537784"/>
        <c:crosses val="autoZero"/>
        <c:auto val="1"/>
        <c:lblAlgn val="ctr"/>
        <c:lblOffset val="100"/>
        <c:noMultiLvlLbl val="0"/>
      </c:catAx>
      <c:valAx>
        <c:axId val="180537784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6288539848749332E-2"/>
              <c:y val="0.189594784522903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537400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6"/>
          <c:y val="1.3987299974599918E-2"/>
          <c:w val="0.22101221640488655"/>
          <c:h val="8.7120142240284568E-2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Immature oil palm </a:t>
            </a:r>
          </a:p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(Treatment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D)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410470288072629"/>
          <c:y val="2.1505376344086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58"/>
          <c:y val="0.18181728896791238"/>
          <c:w val="0.8425808815782847"/>
          <c:h val="0.63800694268055513"/>
        </c:manualLayout>
      </c:layout>
      <c:lineChart>
        <c:grouping val="standard"/>
        <c:varyColors val="0"/>
        <c:ser>
          <c:idx val="0"/>
          <c:order val="0"/>
          <c:tx>
            <c:strRef>
              <c:f>'Recap baseline-after treatment'!$BG$3</c:f>
              <c:strCache>
                <c:ptCount val="1"/>
                <c:pt idx="0">
                  <c:v>Before treatment</c:v>
                </c:pt>
              </c:strCache>
            </c:strRef>
          </c:tx>
          <c:spPr>
            <a:ln w="19050">
              <a:solidFill>
                <a:srgbClr val="0000FF"/>
              </a:solidFill>
              <a:prstDash val="dash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'Recap baseline-after treatment'!$D$28:$D$36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'Recap baseline-after treatment'!$BG$28:$BG$36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'Recap baseline-after treatment'!$BH$3</c:f>
              <c:strCache>
                <c:ptCount val="1"/>
                <c:pt idx="0">
                  <c:v>After treatment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'Recap baseline-after treatment'!$D$28:$D$36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'Recap baseline-after treatment'!$BH$28:$BH$36</c:f>
              <c:numCache>
                <c:formatCode>General</c:formatCode>
                <c:ptCount val="9"/>
                <c:pt idx="0">
                  <c:v>0</c:v>
                </c:pt>
                <c:pt idx="1">
                  <c:v>66</c:v>
                </c:pt>
                <c:pt idx="2">
                  <c:v>24</c:v>
                </c:pt>
                <c:pt idx="3">
                  <c:v>32</c:v>
                </c:pt>
                <c:pt idx="4">
                  <c:v>22</c:v>
                </c:pt>
                <c:pt idx="5">
                  <c:v>73</c:v>
                </c:pt>
                <c:pt idx="6">
                  <c:v>24</c:v>
                </c:pt>
                <c:pt idx="7">
                  <c:v>23</c:v>
                </c:pt>
                <c:pt idx="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70792"/>
        <c:axId val="180571176"/>
      </c:lineChart>
      <c:catAx>
        <c:axId val="18057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Distance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(m)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0.42322372007164127"/>
              <c:y val="0.9208172043010756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571176"/>
        <c:crosses val="autoZero"/>
        <c:auto val="1"/>
        <c:lblAlgn val="ctr"/>
        <c:lblOffset val="100"/>
        <c:noMultiLvlLbl val="0"/>
      </c:catAx>
      <c:valAx>
        <c:axId val="180571176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6288539848749343E-2"/>
              <c:y val="0.189594784522903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570792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622"/>
          <c:y val="1.3987299974599918E-2"/>
          <c:w val="0.22101221640488655"/>
          <c:h val="8.7120142240284568E-2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434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41"/>
          <c:y val="0.18181728896791219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dash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treatment'!$BG$4:$BH$4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1"/>
              <c:layout>
                <c:manualLayout>
                  <c:x val="-2.326934264107048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treatment'!$BG$12:$BH$12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-4.3010752688171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treatment'!$BG$20:$BH$20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48E-3"/>
                  <c:y val="8.60215053763445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treatment'!$BG$28:$BH$28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80533784"/>
        <c:axId val="180229312"/>
      </c:barChart>
      <c:catAx>
        <c:axId val="1805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29312"/>
        <c:crosses val="autoZero"/>
        <c:auto val="1"/>
        <c:lblAlgn val="ctr"/>
        <c:lblOffset val="100"/>
        <c:noMultiLvlLbl val="0"/>
      </c:catAx>
      <c:valAx>
        <c:axId val="180229312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279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53378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578"/>
          <c:y val="1.3987299974599918E-2"/>
          <c:w val="0.22101221640488655"/>
          <c:h val="0.10623317246634545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50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445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47"/>
          <c:y val="0.18181728896791227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treatment'!$BG$5:$BH$5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2.15053763440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69342641070497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treatment'!$BG$13:$BH$13</c:f>
              <c:numCache>
                <c:formatCode>General</c:formatCode>
                <c:ptCount val="2"/>
                <c:pt idx="0">
                  <c:v>9</c:v>
                </c:pt>
                <c:pt idx="1">
                  <c:v>22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-4.3010752688171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treatment'!$BG$21:$BH$21</c:f>
              <c:numCache>
                <c:formatCode>General</c:formatCode>
                <c:ptCount val="2"/>
                <c:pt idx="0">
                  <c:v>0</c:v>
                </c:pt>
                <c:pt idx="1">
                  <c:v>53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497E-3"/>
                  <c:y val="8.60215053763445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treatment'!$BG$29:$BH$29</c:f>
              <c:numCache>
                <c:formatCode>General</c:formatCode>
                <c:ptCount val="2"/>
                <c:pt idx="0">
                  <c:v>0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80230096"/>
        <c:axId val="180230488"/>
      </c:barChart>
      <c:catAx>
        <c:axId val="18023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0488"/>
        <c:crosses val="autoZero"/>
        <c:auto val="1"/>
        <c:lblAlgn val="ctr"/>
        <c:lblOffset val="100"/>
        <c:noMultiLvlLbl val="0"/>
      </c:catAx>
      <c:valAx>
        <c:axId val="180230488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284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0096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6"/>
          <c:y val="1.3987299974599918E-2"/>
          <c:w val="0.22101221640488655"/>
          <c:h val="0.10623317246634552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100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456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58"/>
          <c:y val="0.18181728896791238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treatment'!$BG$6:$BH$6</c:f>
              <c:numCache>
                <c:formatCode>General</c:formatCode>
                <c:ptCount val="2"/>
                <c:pt idx="0">
                  <c:v>1</c:v>
                </c:pt>
                <c:pt idx="1">
                  <c:v>14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2.15053763440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69342641070515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treatment'!$BG$14:$BH$14</c:f>
              <c:numCache>
                <c:formatCode>General</c:formatCode>
                <c:ptCount val="2"/>
                <c:pt idx="0">
                  <c:v>1</c:v>
                </c:pt>
                <c:pt idx="1">
                  <c:v>17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-4.3010752688171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treatment'!$BG$22:$BH$22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515E-3"/>
                  <c:y val="8.60215053763446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treatment'!$BG$30:$BH$30</c:f>
              <c:numCache>
                <c:formatCode>General</c:formatCode>
                <c:ptCount val="2"/>
                <c:pt idx="0">
                  <c:v>2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80231272"/>
        <c:axId val="180231664"/>
      </c:barChart>
      <c:catAx>
        <c:axId val="18023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1664"/>
        <c:crosses val="autoZero"/>
        <c:auto val="1"/>
        <c:lblAlgn val="ctr"/>
        <c:lblOffset val="100"/>
        <c:noMultiLvlLbl val="0"/>
      </c:catAx>
      <c:valAx>
        <c:axId val="180231664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288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1272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622"/>
          <c:y val="1.3987299974599918E-2"/>
          <c:w val="0.22101221640488655"/>
          <c:h val="0.10623317246634559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150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467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69"/>
          <c:y val="0.18181728896791247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7204301075268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treatment'!$BG$7:$BH$7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2.15053763440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69342641070536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treatment'!$BG$15:$BH$15</c:f>
              <c:numCache>
                <c:formatCode>General</c:formatCode>
                <c:ptCount val="2"/>
                <c:pt idx="0">
                  <c:v>4</c:v>
                </c:pt>
                <c:pt idx="1">
                  <c:v>53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-4.3010752688171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treatment'!$BG$23:$BH$23</c:f>
              <c:numCache>
                <c:formatCode>General</c:formatCode>
                <c:ptCount val="2"/>
                <c:pt idx="0">
                  <c:v>3</c:v>
                </c:pt>
                <c:pt idx="1">
                  <c:v>40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536E-3"/>
                  <c:y val="8.60215053763446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treatment'!$BG$31:$BH$31</c:f>
              <c:numCache>
                <c:formatCode>General</c:formatCode>
                <c:ptCount val="2"/>
                <c:pt idx="0">
                  <c:v>5</c:v>
                </c:pt>
                <c:pt idx="1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80232448"/>
        <c:axId val="180232840"/>
      </c:barChart>
      <c:catAx>
        <c:axId val="1802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2840"/>
        <c:crosses val="autoZero"/>
        <c:auto val="1"/>
        <c:lblAlgn val="ctr"/>
        <c:lblOffset val="100"/>
        <c:noMultiLvlLbl val="0"/>
      </c:catAx>
      <c:valAx>
        <c:axId val="180232840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293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2448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645"/>
          <c:y val="1.3987299974599918E-2"/>
          <c:w val="0.22101221640488655"/>
          <c:h val="0.10623317246634564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id-ID" sz="12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id-ID" sz="1200">
                <a:latin typeface="Verdana" pitchFamily="34" charset="0"/>
                <a:ea typeface="Verdana" pitchFamily="34" charset="0"/>
                <a:cs typeface="Verdana" pitchFamily="34" charset="0"/>
              </a:rPr>
              <a:t>Distance : 200</a:t>
            </a:r>
            <a:r>
              <a:rPr lang="id-ID" sz="1200" baseline="0">
                <a:latin typeface="Verdana" pitchFamily="34" charset="0"/>
                <a:ea typeface="Verdana" pitchFamily="34" charset="0"/>
                <a:cs typeface="Verdana" pitchFamily="34" charset="0"/>
              </a:rPr>
              <a:t> meter</a:t>
            </a:r>
            <a:endParaRPr lang="id-ID" sz="1200">
              <a:latin typeface="Verdana" pitchFamily="34" charset="0"/>
              <a:ea typeface="Verdana" pitchFamily="34" charset="0"/>
              <a:cs typeface="Verdana" pitchFamily="34" charset="0"/>
            </a:endParaRPr>
          </a:p>
        </c:rich>
      </c:tx>
      <c:layout>
        <c:manualLayout>
          <c:xMode val="edge"/>
          <c:yMode val="edge"/>
          <c:x val="0.36431637144833484"/>
          <c:y val="3.01075268817204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91591888710377"/>
          <c:y val="0.18181728896791258"/>
          <c:w val="0.8425808815782847"/>
          <c:h val="0.68101769536872403"/>
        </c:manualLayout>
      </c:layout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rgbClr val="FF0000"/>
            </a:solidFill>
            <a:ln w="19050">
              <a:solidFill>
                <a:srgbClr val="FF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1.7204301075268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treatment'!$BG$8:$BH$8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v>B</c:v>
          </c:tx>
          <c:spPr>
            <a:solidFill>
              <a:srgbClr val="0000FF"/>
            </a:solidFill>
            <a:ln w="19050">
              <a:solidFill>
                <a:srgbClr val="0000FF"/>
              </a:solidFill>
            </a:ln>
          </c:spPr>
          <c:invertIfNegative val="0"/>
          <c:dLbls>
            <c:dLbl>
              <c:idx val="0"/>
              <c:layout>
                <c:manualLayout>
                  <c:x val="0"/>
                  <c:y val="2.15053763440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3269342641070554E-3"/>
                  <c:y val="1.290322580645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treatment'!$BG$16:$BH$16</c:f>
              <c:numCache>
                <c:formatCode>General</c:formatCode>
                <c:ptCount val="2"/>
                <c:pt idx="0">
                  <c:v>4</c:v>
                </c:pt>
                <c:pt idx="1">
                  <c:v>25</c:v>
                </c:pt>
              </c:numCache>
            </c:numRef>
          </c:val>
        </c:ser>
        <c:ser>
          <c:idx val="2"/>
          <c:order val="2"/>
          <c:tx>
            <c:v>C</c:v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dLbls>
            <c:dLbl>
              <c:idx val="1"/>
              <c:layout>
                <c:manualLayout>
                  <c:x val="-4.6538685282140804E-3"/>
                  <c:y val="-4.3010752688171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treatment'!$BG$24:$BH$24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val>
        </c:ser>
        <c:ser>
          <c:idx val="3"/>
          <c:order val="3"/>
          <c:tx>
            <c:v>D</c:v>
          </c:tx>
          <c:spPr>
            <a:solidFill>
              <a:srgbClr val="996633"/>
            </a:solidFill>
            <a:ln>
              <a:solidFill>
                <a:srgbClr val="996633"/>
              </a:solidFill>
            </a:ln>
          </c:spPr>
          <c:invertIfNegative val="0"/>
          <c:dLbls>
            <c:dLbl>
              <c:idx val="1"/>
              <c:layout>
                <c:manualLayout>
                  <c:x val="2.3269342641070554E-3"/>
                  <c:y val="8.60215053763446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'Recap baseline-after treatment'!$BG$3:$BH$3</c:f>
              <c:strCache>
                <c:ptCount val="2"/>
                <c:pt idx="0">
                  <c:v>Before treatment</c:v>
                </c:pt>
                <c:pt idx="1">
                  <c:v>After treatment</c:v>
                </c:pt>
              </c:strCache>
            </c:strRef>
          </c:cat>
          <c:val>
            <c:numRef>
              <c:f>'Recap baseline-after treatment'!$BG$32:$BH$32</c:f>
              <c:numCache>
                <c:formatCode>General</c:formatCode>
                <c:ptCount val="2"/>
                <c:pt idx="0">
                  <c:v>2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overlap val="-19"/>
        <c:axId val="180233624"/>
        <c:axId val="180234016"/>
      </c:barChart>
      <c:catAx>
        <c:axId val="18023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4016"/>
        <c:crosses val="autoZero"/>
        <c:auto val="1"/>
        <c:lblAlgn val="ctr"/>
        <c:lblOffset val="100"/>
        <c:noMultiLvlLbl val="0"/>
      </c:catAx>
      <c:valAx>
        <c:axId val="180234016"/>
        <c:scaling>
          <c:orientation val="minMax"/>
          <c:max val="25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lang="id-ID"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r>
                  <a:rPr lang="id-ID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River</a:t>
                </a:r>
                <a:r>
                  <a:rPr lang="id-ID" baseline="0">
                    <a:latin typeface="Verdana" pitchFamily="34" charset="0"/>
                    <a:ea typeface="Verdana" pitchFamily="34" charset="0"/>
                    <a:cs typeface="Verdana" pitchFamily="34" charset="0"/>
                  </a:rPr>
                  <a:t> bank erosion (cm)</a:t>
                </a:r>
                <a:endParaRPr lang="id-ID">
                  <a:latin typeface="Verdana" pitchFamily="34" charset="0"/>
                  <a:ea typeface="Verdana" pitchFamily="34" charset="0"/>
                  <a:cs typeface="Verdana" pitchFamily="34" charset="0"/>
                </a:endParaRPr>
              </a:p>
            </c:rich>
          </c:tx>
          <c:layout>
            <c:manualLayout>
              <c:xMode val="edge"/>
              <c:yMode val="edge"/>
              <c:x val="1.3961605584642298E-2"/>
              <c:y val="0.18529370925408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id-ID" sz="80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en-US"/>
          </a:p>
        </c:txPr>
        <c:crossAx val="180233624"/>
        <c:crosses val="autoZero"/>
        <c:crossBetween val="between"/>
        <c:majorUnit val="50"/>
      </c:valAx>
    </c:plotArea>
    <c:legend>
      <c:legendPos val="r"/>
      <c:layout>
        <c:manualLayout>
          <c:xMode val="edge"/>
          <c:yMode val="edge"/>
          <c:x val="0.77898778359511678"/>
          <c:y val="1.3987299974599918E-2"/>
          <c:w val="0.22101221640488655"/>
          <c:h val="0.1062331724663457"/>
        </c:manualLayout>
      </c:layout>
      <c:overlay val="0"/>
      <c:txPr>
        <a:bodyPr/>
        <a:lstStyle/>
        <a:p>
          <a:pPr>
            <a:defRPr lang="id-ID" sz="700">
              <a:latin typeface="Verdana" pitchFamily="34" charset="0"/>
              <a:ea typeface="Verdana" pitchFamily="34" charset="0"/>
              <a:cs typeface="Verdana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489136</xdr:colOff>
      <xdr:row>3</xdr:row>
      <xdr:rowOff>3362</xdr:rowOff>
    </xdr:from>
    <xdr:to>
      <xdr:col>69</xdr:col>
      <xdr:colOff>460561</xdr:colOff>
      <xdr:row>18</xdr:row>
      <xdr:rowOff>84605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533960</xdr:colOff>
      <xdr:row>19</xdr:row>
      <xdr:rowOff>56030</xdr:rowOff>
    </xdr:from>
    <xdr:to>
      <xdr:col>69</xdr:col>
      <xdr:colOff>505385</xdr:colOff>
      <xdr:row>34</xdr:row>
      <xdr:rowOff>151280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540684</xdr:colOff>
      <xdr:row>36</xdr:row>
      <xdr:rowOff>560</xdr:rowOff>
    </xdr:from>
    <xdr:to>
      <xdr:col>69</xdr:col>
      <xdr:colOff>512109</xdr:colOff>
      <xdr:row>51</xdr:row>
      <xdr:rowOff>93569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593912</xdr:colOff>
      <xdr:row>52</xdr:row>
      <xdr:rowOff>68356</xdr:rowOff>
    </xdr:from>
    <xdr:to>
      <xdr:col>69</xdr:col>
      <xdr:colOff>565337</xdr:colOff>
      <xdr:row>67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0</xdr:colOff>
      <xdr:row>2</xdr:row>
      <xdr:rowOff>371475</xdr:rowOff>
    </xdr:from>
    <xdr:to>
      <xdr:col>78</xdr:col>
      <xdr:colOff>581025</xdr:colOff>
      <xdr:row>18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600075</xdr:colOff>
      <xdr:row>19</xdr:row>
      <xdr:rowOff>47625</xdr:rowOff>
    </xdr:from>
    <xdr:to>
      <xdr:col>78</xdr:col>
      <xdr:colOff>571500</xdr:colOff>
      <xdr:row>34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0</xdr:colOff>
      <xdr:row>36</xdr:row>
      <xdr:rowOff>0</xdr:rowOff>
    </xdr:from>
    <xdr:to>
      <xdr:col>78</xdr:col>
      <xdr:colOff>581025</xdr:colOff>
      <xdr:row>51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0</xdr:colOff>
      <xdr:row>52</xdr:row>
      <xdr:rowOff>95250</xdr:rowOff>
    </xdr:from>
    <xdr:to>
      <xdr:col>78</xdr:col>
      <xdr:colOff>581025</xdr:colOff>
      <xdr:row>68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9525</xdr:colOff>
      <xdr:row>69</xdr:row>
      <xdr:rowOff>9525</xdr:rowOff>
    </xdr:from>
    <xdr:to>
      <xdr:col>78</xdr:col>
      <xdr:colOff>590550</xdr:colOff>
      <xdr:row>84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0</xdr:colOff>
      <xdr:row>86</xdr:row>
      <xdr:rowOff>0</xdr:rowOff>
    </xdr:from>
    <xdr:to>
      <xdr:col>78</xdr:col>
      <xdr:colOff>581025</xdr:colOff>
      <xdr:row>101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70</xdr:col>
      <xdr:colOff>9525</xdr:colOff>
      <xdr:row>102</xdr:row>
      <xdr:rowOff>142875</xdr:rowOff>
    </xdr:from>
    <xdr:to>
      <xdr:col>78</xdr:col>
      <xdr:colOff>590550</xdr:colOff>
      <xdr:row>118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0</xdr:colOff>
      <xdr:row>119</xdr:row>
      <xdr:rowOff>57150</xdr:rowOff>
    </xdr:from>
    <xdr:to>
      <xdr:col>78</xdr:col>
      <xdr:colOff>581025</xdr:colOff>
      <xdr:row>134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687010</xdr:colOff>
      <xdr:row>3</xdr:row>
      <xdr:rowOff>121554</xdr:rowOff>
    </xdr:from>
    <xdr:to>
      <xdr:col>22</xdr:col>
      <xdr:colOff>391884</xdr:colOff>
      <xdr:row>21</xdr:row>
      <xdr:rowOff>195942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56"/>
  <sheetViews>
    <sheetView tabSelected="1" zoomScale="85" zoomScaleNormal="85" workbookViewId="0">
      <pane xSplit="4" ySplit="3" topLeftCell="BP22" activePane="bottomRight" state="frozen"/>
      <selection pane="topRight" activeCell="E1" sqref="E1"/>
      <selection pane="bottomLeft" activeCell="A4" sqref="A4"/>
      <selection pane="bottomRight" activeCell="N4" sqref="N4:N36"/>
    </sheetView>
  </sheetViews>
  <sheetFormatPr defaultColWidth="9.109375" defaultRowHeight="14.4" x14ac:dyDescent="0.3"/>
  <cols>
    <col min="1" max="1" width="1.5546875" style="23" customWidth="1"/>
    <col min="2" max="2" width="9.109375" style="23"/>
    <col min="3" max="3" width="12.5546875" style="23" customWidth="1"/>
    <col min="4" max="4" width="15.109375" style="23" customWidth="1"/>
    <col min="5" max="58" width="9.109375" style="23"/>
    <col min="59" max="60" width="10.6640625" style="23" customWidth="1"/>
    <col min="61" max="16384" width="9.109375" style="23"/>
  </cols>
  <sheetData>
    <row r="1" spans="2:60" ht="15" thickBot="1" x14ac:dyDescent="0.35"/>
    <row r="2" spans="2:60" ht="16.5" customHeight="1" thickBot="1" x14ac:dyDescent="0.35">
      <c r="B2" s="68" t="s">
        <v>6</v>
      </c>
      <c r="C2" s="77" t="s">
        <v>5</v>
      </c>
      <c r="D2" s="75" t="s">
        <v>4</v>
      </c>
      <c r="E2" s="72" t="s">
        <v>23</v>
      </c>
      <c r="F2" s="73"/>
      <c r="G2" s="73"/>
      <c r="H2" s="73"/>
      <c r="I2" s="73"/>
      <c r="J2" s="73"/>
      <c r="K2" s="73"/>
      <c r="L2" s="73"/>
      <c r="M2" s="74"/>
      <c r="N2" s="97" t="s">
        <v>22</v>
      </c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9"/>
      <c r="BG2" s="70" t="s">
        <v>20</v>
      </c>
      <c r="BH2" s="71"/>
    </row>
    <row r="3" spans="2:60" ht="29.4" thickBot="1" x14ac:dyDescent="0.35">
      <c r="B3" s="69"/>
      <c r="C3" s="78"/>
      <c r="D3" s="76"/>
      <c r="E3" s="32">
        <v>1</v>
      </c>
      <c r="F3" s="33">
        <v>2</v>
      </c>
      <c r="G3" s="33">
        <v>3</v>
      </c>
      <c r="H3" s="33">
        <v>4</v>
      </c>
      <c r="I3" s="33">
        <v>5</v>
      </c>
      <c r="J3" s="33">
        <v>6</v>
      </c>
      <c r="K3" s="33">
        <v>7</v>
      </c>
      <c r="L3" s="33">
        <v>8</v>
      </c>
      <c r="M3" s="34">
        <v>9</v>
      </c>
      <c r="N3" s="32">
        <v>1</v>
      </c>
      <c r="O3" s="54">
        <v>2</v>
      </c>
      <c r="P3" s="54">
        <v>3</v>
      </c>
      <c r="Q3" s="54">
        <v>4</v>
      </c>
      <c r="R3" s="54">
        <v>5</v>
      </c>
      <c r="S3" s="54">
        <v>6</v>
      </c>
      <c r="T3" s="54">
        <v>7</v>
      </c>
      <c r="U3" s="54">
        <v>8</v>
      </c>
      <c r="V3" s="54">
        <v>9</v>
      </c>
      <c r="W3" s="54">
        <v>10</v>
      </c>
      <c r="X3" s="54">
        <v>11</v>
      </c>
      <c r="Y3" s="54">
        <v>12</v>
      </c>
      <c r="Z3" s="54">
        <v>13</v>
      </c>
      <c r="AA3" s="54">
        <v>14</v>
      </c>
      <c r="AB3" s="54">
        <v>15</v>
      </c>
      <c r="AC3" s="55">
        <v>16</v>
      </c>
      <c r="AD3" s="55">
        <v>17</v>
      </c>
      <c r="AE3" s="55">
        <v>18</v>
      </c>
      <c r="AF3" s="55">
        <v>19</v>
      </c>
      <c r="AG3" s="55">
        <v>20</v>
      </c>
      <c r="AH3" s="55">
        <v>21</v>
      </c>
      <c r="AI3" s="55">
        <v>22</v>
      </c>
      <c r="AJ3" s="55">
        <v>23</v>
      </c>
      <c r="AK3" s="55">
        <v>24</v>
      </c>
      <c r="AL3" s="55">
        <v>25</v>
      </c>
      <c r="AM3" s="55">
        <v>26</v>
      </c>
      <c r="AN3" s="55">
        <v>27</v>
      </c>
      <c r="AO3" s="55">
        <v>28</v>
      </c>
      <c r="AP3" s="55">
        <v>29</v>
      </c>
      <c r="AQ3" s="55">
        <v>30</v>
      </c>
      <c r="AR3" s="55">
        <v>31</v>
      </c>
      <c r="AS3" s="55">
        <v>32</v>
      </c>
      <c r="AT3" s="55">
        <v>33</v>
      </c>
      <c r="AU3" s="55">
        <v>34</v>
      </c>
      <c r="AV3" s="55">
        <v>35</v>
      </c>
      <c r="AW3" s="55">
        <v>36</v>
      </c>
      <c r="AX3" s="55">
        <v>37</v>
      </c>
      <c r="AY3" s="55">
        <v>38</v>
      </c>
      <c r="AZ3" s="55">
        <v>39</v>
      </c>
      <c r="BA3" s="55">
        <v>40</v>
      </c>
      <c r="BB3" s="55">
        <v>41</v>
      </c>
      <c r="BC3" s="55">
        <v>42</v>
      </c>
      <c r="BD3" s="55">
        <v>43</v>
      </c>
      <c r="BE3" s="55">
        <v>44</v>
      </c>
      <c r="BF3" s="55">
        <v>45</v>
      </c>
      <c r="BG3" s="64" t="s">
        <v>21</v>
      </c>
      <c r="BH3" s="64" t="s">
        <v>19</v>
      </c>
    </row>
    <row r="4" spans="2:60" x14ac:dyDescent="0.3">
      <c r="B4" s="22">
        <v>1</v>
      </c>
      <c r="C4" s="79" t="s">
        <v>3</v>
      </c>
      <c r="D4" s="22">
        <v>0</v>
      </c>
      <c r="E4" s="35">
        <v>670</v>
      </c>
      <c r="F4" s="36">
        <v>670</v>
      </c>
      <c r="G4" s="36">
        <v>670</v>
      </c>
      <c r="H4" s="36">
        <v>670</v>
      </c>
      <c r="I4" s="36">
        <v>670</v>
      </c>
      <c r="J4" s="36">
        <v>670</v>
      </c>
      <c r="K4" s="36">
        <v>670</v>
      </c>
      <c r="L4" s="36">
        <v>670</v>
      </c>
      <c r="M4" s="37">
        <v>670</v>
      </c>
      <c r="N4" s="35">
        <v>670</v>
      </c>
      <c r="O4" s="56">
        <v>670</v>
      </c>
      <c r="P4" s="56">
        <v>670</v>
      </c>
      <c r="Q4" s="56">
        <v>673</v>
      </c>
      <c r="R4" s="56">
        <v>673</v>
      </c>
      <c r="S4" s="56">
        <v>673</v>
      </c>
      <c r="T4" s="56">
        <v>673</v>
      </c>
      <c r="U4" s="56">
        <v>673</v>
      </c>
      <c r="V4" s="57">
        <v>677</v>
      </c>
      <c r="W4" s="57">
        <v>677</v>
      </c>
      <c r="X4" s="57">
        <v>677</v>
      </c>
      <c r="Y4" s="57">
        <v>677</v>
      </c>
      <c r="Z4" s="57">
        <v>677</v>
      </c>
      <c r="AA4" s="57">
        <v>681</v>
      </c>
      <c r="AB4" s="57">
        <v>681</v>
      </c>
      <c r="AC4" s="57">
        <v>681</v>
      </c>
      <c r="AD4" s="57">
        <v>681</v>
      </c>
      <c r="AE4" s="57">
        <v>681</v>
      </c>
      <c r="AF4" s="57">
        <v>688</v>
      </c>
      <c r="AG4" s="57">
        <v>688</v>
      </c>
      <c r="AH4" s="57">
        <v>688</v>
      </c>
      <c r="AI4" s="57">
        <v>688</v>
      </c>
      <c r="AJ4" s="57">
        <v>688</v>
      </c>
      <c r="AK4" s="57">
        <v>688</v>
      </c>
      <c r="AL4" s="57">
        <v>688</v>
      </c>
      <c r="AM4" s="57">
        <v>688</v>
      </c>
      <c r="AN4" s="57">
        <v>688</v>
      </c>
      <c r="AO4" s="57">
        <v>688</v>
      </c>
      <c r="AP4" s="57">
        <v>690</v>
      </c>
      <c r="AQ4" s="57">
        <v>690</v>
      </c>
      <c r="AR4" s="57">
        <v>690</v>
      </c>
      <c r="AS4" s="57">
        <v>690</v>
      </c>
      <c r="AT4" s="57">
        <v>690</v>
      </c>
      <c r="AU4" s="57">
        <v>690</v>
      </c>
      <c r="AV4" s="57">
        <v>690</v>
      </c>
      <c r="AW4" s="57">
        <v>690</v>
      </c>
      <c r="AX4" s="57">
        <v>690</v>
      </c>
      <c r="AY4" s="57">
        <v>690</v>
      </c>
      <c r="AZ4" s="57">
        <v>695</v>
      </c>
      <c r="BA4" s="57">
        <v>695</v>
      </c>
      <c r="BB4" s="57">
        <v>695</v>
      </c>
      <c r="BC4" s="57">
        <v>695</v>
      </c>
      <c r="BD4" s="57">
        <v>695</v>
      </c>
      <c r="BE4" s="57">
        <v>695</v>
      </c>
      <c r="BF4" s="57">
        <v>695</v>
      </c>
      <c r="BG4" s="100">
        <f>M4-E4</f>
        <v>0</v>
      </c>
      <c r="BH4" s="100">
        <f>BF4-N4</f>
        <v>25</v>
      </c>
    </row>
    <row r="5" spans="2:60" x14ac:dyDescent="0.3">
      <c r="B5" s="24">
        <v>2</v>
      </c>
      <c r="C5" s="80"/>
      <c r="D5" s="24">
        <v>50</v>
      </c>
      <c r="E5" s="38">
        <v>614</v>
      </c>
      <c r="F5" s="39">
        <v>614</v>
      </c>
      <c r="G5" s="39">
        <v>614</v>
      </c>
      <c r="H5" s="39">
        <v>615</v>
      </c>
      <c r="I5" s="39">
        <v>615</v>
      </c>
      <c r="J5" s="39">
        <v>615</v>
      </c>
      <c r="K5" s="39">
        <v>615</v>
      </c>
      <c r="L5" s="39">
        <v>615</v>
      </c>
      <c r="M5" s="40">
        <v>615</v>
      </c>
      <c r="N5" s="38">
        <v>615</v>
      </c>
      <c r="O5" s="49">
        <v>615</v>
      </c>
      <c r="P5" s="49">
        <v>615</v>
      </c>
      <c r="Q5" s="49">
        <v>615</v>
      </c>
      <c r="R5" s="49">
        <v>615</v>
      </c>
      <c r="S5" s="49">
        <v>615</v>
      </c>
      <c r="T5" s="49">
        <v>615</v>
      </c>
      <c r="U5" s="49">
        <v>615</v>
      </c>
      <c r="V5" s="49">
        <v>617</v>
      </c>
      <c r="W5" s="49">
        <v>617</v>
      </c>
      <c r="X5" s="49">
        <v>617</v>
      </c>
      <c r="Y5" s="49">
        <v>617</v>
      </c>
      <c r="Z5" s="49">
        <v>617</v>
      </c>
      <c r="AA5" s="49">
        <v>617</v>
      </c>
      <c r="AB5" s="49">
        <v>617</v>
      </c>
      <c r="AC5" s="49">
        <v>617</v>
      </c>
      <c r="AD5" s="49">
        <v>617</v>
      </c>
      <c r="AE5" s="49">
        <v>621</v>
      </c>
      <c r="AF5" s="49">
        <v>621</v>
      </c>
      <c r="AG5" s="49">
        <v>621</v>
      </c>
      <c r="AH5" s="49">
        <v>621</v>
      </c>
      <c r="AI5" s="49">
        <v>621</v>
      </c>
      <c r="AJ5" s="49">
        <v>621</v>
      </c>
      <c r="AK5" s="49">
        <v>621</v>
      </c>
      <c r="AL5" s="49">
        <v>621</v>
      </c>
      <c r="AM5" s="49">
        <v>621</v>
      </c>
      <c r="AN5" s="49">
        <v>621</v>
      </c>
      <c r="AO5" s="49">
        <v>621</v>
      </c>
      <c r="AP5" s="49">
        <v>621</v>
      </c>
      <c r="AQ5" s="49">
        <v>621</v>
      </c>
      <c r="AR5" s="49">
        <v>625</v>
      </c>
      <c r="AS5" s="49">
        <v>625</v>
      </c>
      <c r="AT5" s="49">
        <v>625</v>
      </c>
      <c r="AU5" s="49">
        <v>625</v>
      </c>
      <c r="AV5" s="49">
        <v>625</v>
      </c>
      <c r="AW5" s="49">
        <v>625</v>
      </c>
      <c r="AX5" s="49">
        <v>625</v>
      </c>
      <c r="AY5" s="49">
        <v>627</v>
      </c>
      <c r="AZ5" s="49">
        <v>627</v>
      </c>
      <c r="BA5" s="49">
        <v>627</v>
      </c>
      <c r="BB5" s="49">
        <v>627</v>
      </c>
      <c r="BC5" s="49">
        <v>627</v>
      </c>
      <c r="BD5" s="49">
        <v>631</v>
      </c>
      <c r="BE5" s="49">
        <v>631</v>
      </c>
      <c r="BF5" s="49">
        <v>631</v>
      </c>
      <c r="BG5" s="101">
        <f t="shared" ref="BG5:BG36" si="0">M5-E5</f>
        <v>1</v>
      </c>
      <c r="BH5" s="101">
        <f t="shared" ref="BH5:BH36" si="1">BF5-N5</f>
        <v>16</v>
      </c>
    </row>
    <row r="6" spans="2:60" x14ac:dyDescent="0.3">
      <c r="B6" s="24">
        <v>3</v>
      </c>
      <c r="C6" s="80"/>
      <c r="D6" s="24">
        <v>100</v>
      </c>
      <c r="E6" s="38">
        <v>565</v>
      </c>
      <c r="F6" s="39">
        <v>565</v>
      </c>
      <c r="G6" s="39">
        <v>565</v>
      </c>
      <c r="H6" s="39">
        <v>565</v>
      </c>
      <c r="I6" s="39">
        <v>566</v>
      </c>
      <c r="J6" s="39">
        <v>566</v>
      </c>
      <c r="K6" s="39">
        <v>566</v>
      </c>
      <c r="L6" s="39">
        <v>566</v>
      </c>
      <c r="M6" s="40">
        <v>566</v>
      </c>
      <c r="N6" s="38">
        <v>566</v>
      </c>
      <c r="O6" s="49">
        <v>566</v>
      </c>
      <c r="P6" s="49">
        <v>566</v>
      </c>
      <c r="Q6" s="49">
        <v>566</v>
      </c>
      <c r="R6" s="49">
        <v>566</v>
      </c>
      <c r="S6" s="49">
        <v>566</v>
      </c>
      <c r="T6" s="58">
        <v>566</v>
      </c>
      <c r="U6" s="58">
        <v>566</v>
      </c>
      <c r="V6" s="58">
        <v>568</v>
      </c>
      <c r="W6" s="58">
        <v>568</v>
      </c>
      <c r="X6" s="58">
        <v>568</v>
      </c>
      <c r="Y6" s="58">
        <v>568</v>
      </c>
      <c r="Z6" s="58">
        <v>568</v>
      </c>
      <c r="AA6" s="58">
        <v>568</v>
      </c>
      <c r="AB6" s="58">
        <v>568</v>
      </c>
      <c r="AC6" s="58">
        <v>568</v>
      </c>
      <c r="AD6" s="58">
        <v>571</v>
      </c>
      <c r="AE6" s="58">
        <v>571</v>
      </c>
      <c r="AF6" s="58">
        <v>571</v>
      </c>
      <c r="AG6" s="58">
        <v>571</v>
      </c>
      <c r="AH6" s="58">
        <v>571</v>
      </c>
      <c r="AI6" s="58">
        <v>571</v>
      </c>
      <c r="AJ6" s="58">
        <v>571</v>
      </c>
      <c r="AK6" s="58">
        <v>571</v>
      </c>
      <c r="AL6" s="58">
        <v>571</v>
      </c>
      <c r="AM6" s="58">
        <v>571</v>
      </c>
      <c r="AN6" s="58">
        <v>571</v>
      </c>
      <c r="AO6" s="58">
        <v>574</v>
      </c>
      <c r="AP6" s="58">
        <v>574</v>
      </c>
      <c r="AQ6" s="58">
        <v>574</v>
      </c>
      <c r="AR6" s="58">
        <v>574</v>
      </c>
      <c r="AS6" s="58">
        <v>574</v>
      </c>
      <c r="AT6" s="58">
        <v>574</v>
      </c>
      <c r="AU6" s="58">
        <v>574</v>
      </c>
      <c r="AV6" s="58">
        <v>574</v>
      </c>
      <c r="AW6" s="58">
        <v>574</v>
      </c>
      <c r="AX6" s="58">
        <v>574</v>
      </c>
      <c r="AY6" s="58">
        <v>574</v>
      </c>
      <c r="AZ6" s="58">
        <v>576</v>
      </c>
      <c r="BA6" s="58">
        <v>576</v>
      </c>
      <c r="BB6" s="58">
        <v>576</v>
      </c>
      <c r="BC6" s="58">
        <v>576</v>
      </c>
      <c r="BD6" s="58">
        <v>580</v>
      </c>
      <c r="BE6" s="58">
        <v>580</v>
      </c>
      <c r="BF6" s="58">
        <v>580</v>
      </c>
      <c r="BG6" s="101">
        <f t="shared" si="0"/>
        <v>1</v>
      </c>
      <c r="BH6" s="101">
        <f t="shared" si="1"/>
        <v>14</v>
      </c>
    </row>
    <row r="7" spans="2:60" x14ac:dyDescent="0.3">
      <c r="B7" s="24">
        <v>4</v>
      </c>
      <c r="C7" s="80"/>
      <c r="D7" s="24">
        <v>150</v>
      </c>
      <c r="E7" s="38">
        <v>643</v>
      </c>
      <c r="F7" s="39">
        <v>643</v>
      </c>
      <c r="G7" s="39">
        <v>643</v>
      </c>
      <c r="H7" s="39">
        <v>643</v>
      </c>
      <c r="I7" s="39">
        <v>643</v>
      </c>
      <c r="J7" s="39">
        <v>643</v>
      </c>
      <c r="K7" s="39">
        <v>643</v>
      </c>
      <c r="L7" s="39">
        <v>643</v>
      </c>
      <c r="M7" s="40">
        <v>643</v>
      </c>
      <c r="N7" s="38">
        <v>643</v>
      </c>
      <c r="O7" s="49">
        <v>643</v>
      </c>
      <c r="P7" s="49">
        <v>643</v>
      </c>
      <c r="Q7" s="49">
        <v>643</v>
      </c>
      <c r="R7" s="49">
        <v>643</v>
      </c>
      <c r="S7" s="49">
        <v>643</v>
      </c>
      <c r="T7" s="49">
        <v>646</v>
      </c>
      <c r="U7" s="49">
        <v>646</v>
      </c>
      <c r="V7" s="49">
        <v>646</v>
      </c>
      <c r="W7" s="49">
        <v>646</v>
      </c>
      <c r="X7" s="49">
        <v>646</v>
      </c>
      <c r="Y7" s="49">
        <v>646</v>
      </c>
      <c r="Z7" s="49">
        <v>648</v>
      </c>
      <c r="AA7" s="49">
        <v>648</v>
      </c>
      <c r="AB7" s="49">
        <v>648</v>
      </c>
      <c r="AC7" s="49">
        <v>648</v>
      </c>
      <c r="AD7" s="49">
        <v>648</v>
      </c>
      <c r="AE7" s="49">
        <v>648</v>
      </c>
      <c r="AF7" s="49">
        <v>648</v>
      </c>
      <c r="AG7" s="49">
        <v>650</v>
      </c>
      <c r="AH7" s="49">
        <v>650</v>
      </c>
      <c r="AI7" s="49">
        <v>650</v>
      </c>
      <c r="AJ7" s="49">
        <v>650</v>
      </c>
      <c r="AK7" s="49">
        <v>650</v>
      </c>
      <c r="AL7" s="49">
        <v>650</v>
      </c>
      <c r="AM7" s="49">
        <v>650</v>
      </c>
      <c r="AN7" s="49">
        <v>650</v>
      </c>
      <c r="AO7" s="49">
        <v>650</v>
      </c>
      <c r="AP7" s="49">
        <v>650</v>
      </c>
      <c r="AQ7" s="49">
        <v>650</v>
      </c>
      <c r="AR7" s="49">
        <v>653</v>
      </c>
      <c r="AS7" s="49">
        <v>653</v>
      </c>
      <c r="AT7" s="49">
        <v>653</v>
      </c>
      <c r="AU7" s="49">
        <v>653</v>
      </c>
      <c r="AV7" s="49">
        <v>653</v>
      </c>
      <c r="AW7" s="49">
        <v>653</v>
      </c>
      <c r="AX7" s="49">
        <v>653</v>
      </c>
      <c r="AY7" s="49">
        <v>653</v>
      </c>
      <c r="AZ7" s="49">
        <v>655</v>
      </c>
      <c r="BA7" s="49">
        <v>655</v>
      </c>
      <c r="BB7" s="49">
        <v>655</v>
      </c>
      <c r="BC7" s="49">
        <v>657</v>
      </c>
      <c r="BD7" s="49">
        <v>657</v>
      </c>
      <c r="BE7" s="49">
        <v>657</v>
      </c>
      <c r="BF7" s="49">
        <v>657</v>
      </c>
      <c r="BG7" s="101">
        <f t="shared" si="0"/>
        <v>0</v>
      </c>
      <c r="BH7" s="101">
        <f t="shared" si="1"/>
        <v>14</v>
      </c>
    </row>
    <row r="8" spans="2:60" x14ac:dyDescent="0.3">
      <c r="B8" s="24">
        <v>5</v>
      </c>
      <c r="C8" s="80"/>
      <c r="D8" s="24">
        <v>200</v>
      </c>
      <c r="E8" s="38">
        <v>475</v>
      </c>
      <c r="F8" s="39">
        <v>475</v>
      </c>
      <c r="G8" s="39">
        <v>475</v>
      </c>
      <c r="H8" s="39">
        <v>476</v>
      </c>
      <c r="I8" s="39">
        <v>476</v>
      </c>
      <c r="J8" s="39">
        <v>477</v>
      </c>
      <c r="K8" s="39">
        <v>477</v>
      </c>
      <c r="L8" s="39">
        <v>477</v>
      </c>
      <c r="M8" s="39">
        <v>477</v>
      </c>
      <c r="N8" s="60">
        <v>477</v>
      </c>
      <c r="O8" s="49">
        <v>477</v>
      </c>
      <c r="P8" s="49">
        <v>477</v>
      </c>
      <c r="Q8" s="49">
        <v>477</v>
      </c>
      <c r="R8" s="49">
        <v>477</v>
      </c>
      <c r="S8" s="58">
        <v>477</v>
      </c>
      <c r="T8" s="58">
        <v>477</v>
      </c>
      <c r="U8" s="58">
        <v>479</v>
      </c>
      <c r="V8" s="58">
        <v>479</v>
      </c>
      <c r="W8" s="58">
        <v>479</v>
      </c>
      <c r="X8" s="58">
        <v>479</v>
      </c>
      <c r="Y8" s="58">
        <v>479</v>
      </c>
      <c r="Z8" s="58">
        <v>479</v>
      </c>
      <c r="AA8" s="58">
        <v>479</v>
      </c>
      <c r="AB8" s="58">
        <v>479</v>
      </c>
      <c r="AC8" s="58">
        <v>479</v>
      </c>
      <c r="AD8" s="58">
        <v>479</v>
      </c>
      <c r="AE8" s="49">
        <v>481</v>
      </c>
      <c r="AF8" s="49">
        <v>481</v>
      </c>
      <c r="AG8" s="49">
        <v>481</v>
      </c>
      <c r="AH8" s="49">
        <v>481</v>
      </c>
      <c r="AI8" s="49">
        <v>481</v>
      </c>
      <c r="AJ8" s="49">
        <v>481</v>
      </c>
      <c r="AK8" s="49">
        <v>481</v>
      </c>
      <c r="AL8" s="49">
        <v>481</v>
      </c>
      <c r="AM8" s="49">
        <v>483</v>
      </c>
      <c r="AN8" s="49">
        <v>483</v>
      </c>
      <c r="AO8" s="49">
        <v>483</v>
      </c>
      <c r="AP8" s="49">
        <v>483</v>
      </c>
      <c r="AQ8" s="49">
        <v>483</v>
      </c>
      <c r="AR8" s="49">
        <v>483</v>
      </c>
      <c r="AS8" s="49">
        <v>483</v>
      </c>
      <c r="AT8" s="49">
        <v>483</v>
      </c>
      <c r="AU8" s="49">
        <v>483</v>
      </c>
      <c r="AV8" s="49">
        <v>483</v>
      </c>
      <c r="AW8" s="49">
        <v>483</v>
      </c>
      <c r="AX8" s="49">
        <v>485</v>
      </c>
      <c r="AY8" s="49">
        <v>485</v>
      </c>
      <c r="AZ8" s="49">
        <v>485</v>
      </c>
      <c r="BA8" s="49">
        <v>485</v>
      </c>
      <c r="BB8" s="49">
        <v>485</v>
      </c>
      <c r="BC8" s="49">
        <v>485</v>
      </c>
      <c r="BD8" s="49">
        <v>485</v>
      </c>
      <c r="BE8" s="49">
        <v>485</v>
      </c>
      <c r="BF8" s="49">
        <v>485</v>
      </c>
      <c r="BG8" s="101">
        <f t="shared" si="0"/>
        <v>2</v>
      </c>
      <c r="BH8" s="101">
        <f t="shared" si="1"/>
        <v>8</v>
      </c>
    </row>
    <row r="9" spans="2:60" x14ac:dyDescent="0.3">
      <c r="B9" s="24">
        <v>6</v>
      </c>
      <c r="C9" s="80"/>
      <c r="D9" s="24">
        <v>250</v>
      </c>
      <c r="E9" s="38">
        <v>572</v>
      </c>
      <c r="F9" s="39">
        <v>572</v>
      </c>
      <c r="G9" s="41">
        <v>572</v>
      </c>
      <c r="H9" s="39">
        <v>573</v>
      </c>
      <c r="I9" s="39">
        <v>573</v>
      </c>
      <c r="J9" s="39">
        <v>573</v>
      </c>
      <c r="K9" s="39">
        <v>573</v>
      </c>
      <c r="L9" s="39">
        <v>574</v>
      </c>
      <c r="M9" s="40">
        <v>574</v>
      </c>
      <c r="N9" s="38">
        <v>574</v>
      </c>
      <c r="O9" s="49">
        <v>574</v>
      </c>
      <c r="P9" s="49">
        <v>574</v>
      </c>
      <c r="Q9" s="49">
        <v>574</v>
      </c>
      <c r="R9" s="49">
        <v>574</v>
      </c>
      <c r="S9" s="58">
        <v>574</v>
      </c>
      <c r="T9" s="58">
        <v>574</v>
      </c>
      <c r="U9" s="58">
        <v>574</v>
      </c>
      <c r="V9" s="58">
        <v>574</v>
      </c>
      <c r="W9" s="58">
        <v>574</v>
      </c>
      <c r="X9" s="58">
        <v>576</v>
      </c>
      <c r="Y9" s="58">
        <v>576</v>
      </c>
      <c r="Z9" s="58">
        <v>576</v>
      </c>
      <c r="AA9" s="58">
        <v>576</v>
      </c>
      <c r="AB9" s="58">
        <v>576</v>
      </c>
      <c r="AC9" s="58">
        <v>576</v>
      </c>
      <c r="AD9" s="58">
        <v>576</v>
      </c>
      <c r="AE9" s="58">
        <v>576</v>
      </c>
      <c r="AF9" s="58">
        <v>576</v>
      </c>
      <c r="AG9" s="58">
        <v>578</v>
      </c>
      <c r="AH9" s="58">
        <v>578</v>
      </c>
      <c r="AI9" s="58">
        <v>578</v>
      </c>
      <c r="AJ9" s="58">
        <v>578</v>
      </c>
      <c r="AK9" s="58">
        <v>578</v>
      </c>
      <c r="AL9" s="58">
        <v>578</v>
      </c>
      <c r="AM9" s="58">
        <v>578</v>
      </c>
      <c r="AN9" s="58">
        <v>580</v>
      </c>
      <c r="AO9" s="58">
        <v>580</v>
      </c>
      <c r="AP9" s="58">
        <v>580</v>
      </c>
      <c r="AQ9" s="58">
        <v>580</v>
      </c>
      <c r="AR9" s="58">
        <v>580</v>
      </c>
      <c r="AS9" s="58">
        <v>580</v>
      </c>
      <c r="AT9" s="58">
        <v>580</v>
      </c>
      <c r="AU9" s="58">
        <v>580</v>
      </c>
      <c r="AV9" s="58">
        <v>580</v>
      </c>
      <c r="AW9" s="58">
        <v>580</v>
      </c>
      <c r="AX9" s="58">
        <v>582</v>
      </c>
      <c r="AY9" s="58">
        <v>582</v>
      </c>
      <c r="AZ9" s="58">
        <v>582</v>
      </c>
      <c r="BA9" s="58">
        <v>582</v>
      </c>
      <c r="BB9" s="58">
        <v>582</v>
      </c>
      <c r="BC9" s="58">
        <v>584</v>
      </c>
      <c r="BD9" s="58">
        <v>584</v>
      </c>
      <c r="BE9" s="58">
        <v>584</v>
      </c>
      <c r="BF9" s="58">
        <v>584</v>
      </c>
      <c r="BG9" s="101">
        <f>M9-E9</f>
        <v>2</v>
      </c>
      <c r="BH9" s="101">
        <f t="shared" si="1"/>
        <v>10</v>
      </c>
    </row>
    <row r="10" spans="2:60" x14ac:dyDescent="0.3">
      <c r="B10" s="24">
        <v>7</v>
      </c>
      <c r="C10" s="80"/>
      <c r="D10" s="24">
        <v>300</v>
      </c>
      <c r="E10" s="38">
        <v>740</v>
      </c>
      <c r="F10" s="39">
        <v>740</v>
      </c>
      <c r="G10" s="39">
        <v>740</v>
      </c>
      <c r="H10" s="39">
        <v>740</v>
      </c>
      <c r="I10" s="39">
        <v>740</v>
      </c>
      <c r="J10" s="39">
        <v>740</v>
      </c>
      <c r="K10" s="39">
        <v>742</v>
      </c>
      <c r="L10" s="39">
        <v>742</v>
      </c>
      <c r="M10" s="40">
        <v>742</v>
      </c>
      <c r="N10" s="38">
        <v>742</v>
      </c>
      <c r="O10" s="49">
        <v>742</v>
      </c>
      <c r="P10" s="49">
        <v>742</v>
      </c>
      <c r="Q10" s="49">
        <v>742</v>
      </c>
      <c r="R10" s="49">
        <v>742</v>
      </c>
      <c r="S10" s="49">
        <v>742</v>
      </c>
      <c r="T10" s="49">
        <v>742</v>
      </c>
      <c r="U10" s="49">
        <v>742</v>
      </c>
      <c r="V10" s="49">
        <v>742</v>
      </c>
      <c r="W10" s="49">
        <v>742</v>
      </c>
      <c r="X10" s="49">
        <v>742</v>
      </c>
      <c r="Y10" s="105">
        <v>742</v>
      </c>
      <c r="Z10" s="39">
        <v>744</v>
      </c>
      <c r="AA10" s="49">
        <v>744</v>
      </c>
      <c r="AB10" s="49">
        <v>744</v>
      </c>
      <c r="AC10" s="105">
        <v>744</v>
      </c>
      <c r="AD10" s="49">
        <v>744</v>
      </c>
      <c r="AE10" s="49">
        <v>744</v>
      </c>
      <c r="AF10" s="49">
        <v>744</v>
      </c>
      <c r="AG10" s="49">
        <v>744</v>
      </c>
      <c r="AH10" s="49">
        <v>744</v>
      </c>
      <c r="AI10" s="49">
        <v>744</v>
      </c>
      <c r="AJ10" s="39">
        <v>746</v>
      </c>
      <c r="AK10" s="39">
        <v>746</v>
      </c>
      <c r="AL10" s="39">
        <v>746</v>
      </c>
      <c r="AM10" s="39">
        <v>746</v>
      </c>
      <c r="AN10" s="39">
        <v>746</v>
      </c>
      <c r="AO10" s="39">
        <v>746</v>
      </c>
      <c r="AP10" s="39">
        <v>746</v>
      </c>
      <c r="AQ10" s="39">
        <v>746</v>
      </c>
      <c r="AR10" s="39">
        <v>748</v>
      </c>
      <c r="AS10" s="39">
        <v>748</v>
      </c>
      <c r="AT10" s="39">
        <v>748</v>
      </c>
      <c r="AU10" s="39">
        <v>748</v>
      </c>
      <c r="AV10" s="39">
        <v>748</v>
      </c>
      <c r="AW10" s="39">
        <v>748</v>
      </c>
      <c r="AX10" s="39">
        <v>748</v>
      </c>
      <c r="AY10" s="39">
        <v>751</v>
      </c>
      <c r="AZ10" s="39">
        <v>751</v>
      </c>
      <c r="BA10" s="39">
        <v>751</v>
      </c>
      <c r="BB10" s="39">
        <v>751</v>
      </c>
      <c r="BC10" s="39">
        <v>751</v>
      </c>
      <c r="BD10" s="39">
        <v>751</v>
      </c>
      <c r="BE10" s="39">
        <v>751</v>
      </c>
      <c r="BF10" s="39">
        <v>751</v>
      </c>
      <c r="BG10" s="101">
        <f t="shared" si="0"/>
        <v>2</v>
      </c>
      <c r="BH10" s="101">
        <f t="shared" si="1"/>
        <v>9</v>
      </c>
    </row>
    <row r="11" spans="2:60" x14ac:dyDescent="0.3">
      <c r="B11" s="26">
        <v>8</v>
      </c>
      <c r="C11" s="81"/>
      <c r="D11" s="26">
        <v>350</v>
      </c>
      <c r="E11" s="42">
        <v>589</v>
      </c>
      <c r="F11" s="43">
        <v>589</v>
      </c>
      <c r="G11" s="43">
        <v>589</v>
      </c>
      <c r="H11" s="43">
        <v>589</v>
      </c>
      <c r="I11" s="43">
        <v>589</v>
      </c>
      <c r="J11" s="43">
        <v>589</v>
      </c>
      <c r="K11" s="43">
        <v>589</v>
      </c>
      <c r="L11" s="43">
        <v>589</v>
      </c>
      <c r="M11" s="44">
        <v>589</v>
      </c>
      <c r="N11" s="42">
        <v>589</v>
      </c>
      <c r="O11" s="52">
        <v>589</v>
      </c>
      <c r="P11" s="52">
        <v>589</v>
      </c>
      <c r="Q11" s="52">
        <v>589</v>
      </c>
      <c r="R11" s="52">
        <v>589</v>
      </c>
      <c r="S11" s="52">
        <v>589</v>
      </c>
      <c r="T11" s="61">
        <v>589</v>
      </c>
      <c r="U11" s="61">
        <v>589</v>
      </c>
      <c r="V11" s="61">
        <v>589</v>
      </c>
      <c r="W11" s="61">
        <v>591</v>
      </c>
      <c r="X11" s="61">
        <v>591</v>
      </c>
      <c r="Y11" s="61">
        <v>591</v>
      </c>
      <c r="Z11" s="61">
        <v>591</v>
      </c>
      <c r="AA11" s="61">
        <v>591</v>
      </c>
      <c r="AB11" s="61">
        <v>591</v>
      </c>
      <c r="AC11" s="61">
        <v>591</v>
      </c>
      <c r="AD11" s="61">
        <v>591</v>
      </c>
      <c r="AE11" s="61">
        <v>593</v>
      </c>
      <c r="AF11" s="61">
        <v>593</v>
      </c>
      <c r="AG11" s="61">
        <v>593</v>
      </c>
      <c r="AH11" s="61">
        <v>593</v>
      </c>
      <c r="AI11" s="61">
        <v>593</v>
      </c>
      <c r="AJ11" s="61">
        <v>593</v>
      </c>
      <c r="AK11" s="61">
        <v>593</v>
      </c>
      <c r="AL11" s="61">
        <v>596</v>
      </c>
      <c r="AM11" s="61">
        <v>596</v>
      </c>
      <c r="AN11" s="61">
        <v>596</v>
      </c>
      <c r="AO11" s="61">
        <v>596</v>
      </c>
      <c r="AP11" s="61">
        <v>596</v>
      </c>
      <c r="AQ11" s="61">
        <v>596</v>
      </c>
      <c r="AR11" s="61">
        <v>596</v>
      </c>
      <c r="AS11" s="61">
        <v>599</v>
      </c>
      <c r="AT11" s="61">
        <v>599</v>
      </c>
      <c r="AU11" s="61">
        <v>599</v>
      </c>
      <c r="AV11" s="61">
        <v>599</v>
      </c>
      <c r="AW11" s="61">
        <v>599</v>
      </c>
      <c r="AX11" s="61">
        <v>599</v>
      </c>
      <c r="AY11" s="61">
        <v>599</v>
      </c>
      <c r="AZ11" s="61">
        <v>602</v>
      </c>
      <c r="BA11" s="61">
        <v>602</v>
      </c>
      <c r="BB11" s="61">
        <v>602</v>
      </c>
      <c r="BC11" s="61">
        <v>602</v>
      </c>
      <c r="BD11" s="61">
        <v>605</v>
      </c>
      <c r="BE11" s="61">
        <v>605</v>
      </c>
      <c r="BF11" s="61">
        <v>605</v>
      </c>
      <c r="BG11" s="104">
        <f t="shared" si="0"/>
        <v>0</v>
      </c>
      <c r="BH11" s="104">
        <f t="shared" si="1"/>
        <v>16</v>
      </c>
    </row>
    <row r="12" spans="2:60" s="29" customFormat="1" x14ac:dyDescent="0.3">
      <c r="B12" s="28">
        <v>9</v>
      </c>
      <c r="C12" s="65" t="s">
        <v>2</v>
      </c>
      <c r="D12" s="31">
        <v>0</v>
      </c>
      <c r="E12" s="45">
        <v>707</v>
      </c>
      <c r="F12" s="46">
        <v>707</v>
      </c>
      <c r="G12" s="46">
        <v>707</v>
      </c>
      <c r="H12" s="46">
        <v>708</v>
      </c>
      <c r="I12" s="46">
        <v>707</v>
      </c>
      <c r="J12" s="46">
        <v>708</v>
      </c>
      <c r="K12" s="46">
        <v>707</v>
      </c>
      <c r="L12" s="46">
        <v>707</v>
      </c>
      <c r="M12" s="47">
        <v>707</v>
      </c>
      <c r="N12" s="45">
        <v>707</v>
      </c>
      <c r="O12" s="46">
        <v>707</v>
      </c>
      <c r="P12" s="46">
        <v>707</v>
      </c>
      <c r="Q12" s="46">
        <v>707</v>
      </c>
      <c r="R12" s="46">
        <v>707</v>
      </c>
      <c r="S12" s="46">
        <v>710</v>
      </c>
      <c r="T12" s="46">
        <v>710</v>
      </c>
      <c r="U12" s="46">
        <v>710</v>
      </c>
      <c r="V12" s="46">
        <v>710</v>
      </c>
      <c r="W12" s="46">
        <v>710</v>
      </c>
      <c r="X12" s="46">
        <v>713</v>
      </c>
      <c r="Y12" s="46">
        <v>713</v>
      </c>
      <c r="Z12" s="46">
        <v>713</v>
      </c>
      <c r="AA12" s="46">
        <v>713</v>
      </c>
      <c r="AB12" s="46">
        <v>713</v>
      </c>
      <c r="AC12" s="46">
        <v>713</v>
      </c>
      <c r="AD12" s="46">
        <v>717</v>
      </c>
      <c r="AE12" s="46">
        <v>717</v>
      </c>
      <c r="AF12" s="46">
        <v>717</v>
      </c>
      <c r="AG12" s="46">
        <v>717</v>
      </c>
      <c r="AH12" s="46">
        <v>717</v>
      </c>
      <c r="AI12" s="46">
        <v>717</v>
      </c>
      <c r="AJ12" s="46">
        <v>717</v>
      </c>
      <c r="AK12" s="46">
        <v>720</v>
      </c>
      <c r="AL12" s="46">
        <v>720</v>
      </c>
      <c r="AM12" s="46">
        <v>720</v>
      </c>
      <c r="AN12" s="46">
        <v>720</v>
      </c>
      <c r="AO12" s="46">
        <v>720</v>
      </c>
      <c r="AP12" s="46">
        <v>723</v>
      </c>
      <c r="AQ12" s="46">
        <v>723</v>
      </c>
      <c r="AR12" s="46">
        <v>723</v>
      </c>
      <c r="AS12" s="46">
        <v>723</v>
      </c>
      <c r="AT12" s="46">
        <v>723</v>
      </c>
      <c r="AU12" s="46">
        <v>725</v>
      </c>
      <c r="AV12" s="46">
        <v>725</v>
      </c>
      <c r="AW12" s="46">
        <v>725</v>
      </c>
      <c r="AX12" s="46">
        <v>725</v>
      </c>
      <c r="AY12" s="46">
        <v>725</v>
      </c>
      <c r="AZ12" s="46">
        <v>728</v>
      </c>
      <c r="BA12" s="46">
        <v>728</v>
      </c>
      <c r="BB12" s="46">
        <v>728</v>
      </c>
      <c r="BC12" s="46">
        <v>728</v>
      </c>
      <c r="BD12" s="46">
        <v>728</v>
      </c>
      <c r="BE12" s="46">
        <v>728</v>
      </c>
      <c r="BF12" s="46">
        <v>728</v>
      </c>
      <c r="BG12" s="110">
        <f t="shared" ref="BG12" si="2">M12-E12</f>
        <v>0</v>
      </c>
      <c r="BH12" s="110">
        <f t="shared" ref="BH12" si="3">BF12-N12</f>
        <v>21</v>
      </c>
    </row>
    <row r="13" spans="2:60" s="29" customFormat="1" x14ac:dyDescent="0.3">
      <c r="B13" s="25">
        <v>10</v>
      </c>
      <c r="C13" s="66"/>
      <c r="D13" s="24">
        <v>50</v>
      </c>
      <c r="E13" s="48">
        <v>465</v>
      </c>
      <c r="F13" s="49">
        <v>465</v>
      </c>
      <c r="G13" s="49">
        <v>465</v>
      </c>
      <c r="H13" s="49">
        <v>466</v>
      </c>
      <c r="I13" s="49">
        <v>470</v>
      </c>
      <c r="J13" s="49">
        <v>470</v>
      </c>
      <c r="K13" s="49">
        <v>472</v>
      </c>
      <c r="L13" s="49">
        <v>472</v>
      </c>
      <c r="M13" s="50">
        <v>474</v>
      </c>
      <c r="N13" s="111">
        <v>474</v>
      </c>
      <c r="O13" s="58">
        <v>474</v>
      </c>
      <c r="P13" s="58">
        <v>474</v>
      </c>
      <c r="Q13" s="58">
        <v>474</v>
      </c>
      <c r="R13" s="58">
        <v>474</v>
      </c>
      <c r="S13" s="58">
        <v>474</v>
      </c>
      <c r="T13" s="58">
        <v>474</v>
      </c>
      <c r="U13" s="58">
        <v>474</v>
      </c>
      <c r="V13" s="113">
        <v>476</v>
      </c>
      <c r="W13" s="58">
        <v>476</v>
      </c>
      <c r="X13" s="58">
        <v>476</v>
      </c>
      <c r="Y13" s="58">
        <v>476</v>
      </c>
      <c r="Z13" s="58">
        <v>476</v>
      </c>
      <c r="AA13" s="106">
        <v>476</v>
      </c>
      <c r="AB13" s="58">
        <v>479</v>
      </c>
      <c r="AC13" s="58">
        <v>479</v>
      </c>
      <c r="AD13" s="58">
        <v>479</v>
      </c>
      <c r="AE13" s="58">
        <v>479</v>
      </c>
      <c r="AF13" s="58">
        <v>479</v>
      </c>
      <c r="AG13" s="58">
        <v>479</v>
      </c>
      <c r="AH13" s="58">
        <v>482</v>
      </c>
      <c r="AI13" s="58">
        <v>482</v>
      </c>
      <c r="AJ13" s="58">
        <v>482</v>
      </c>
      <c r="AK13" s="58">
        <v>482</v>
      </c>
      <c r="AL13" s="58">
        <v>482</v>
      </c>
      <c r="AM13" s="58">
        <v>482</v>
      </c>
      <c r="AN13" s="58">
        <v>482</v>
      </c>
      <c r="AO13" s="58">
        <v>485</v>
      </c>
      <c r="AP13" s="58">
        <v>485</v>
      </c>
      <c r="AQ13" s="58">
        <v>485</v>
      </c>
      <c r="AR13" s="58">
        <v>488</v>
      </c>
      <c r="AS13" s="58">
        <v>488</v>
      </c>
      <c r="AT13" s="58">
        <v>488</v>
      </c>
      <c r="AU13" s="58">
        <v>490</v>
      </c>
      <c r="AV13" s="58">
        <v>490</v>
      </c>
      <c r="AW13" s="58">
        <v>490</v>
      </c>
      <c r="AX13" s="58">
        <v>490</v>
      </c>
      <c r="AY13" s="58">
        <v>492</v>
      </c>
      <c r="AZ13" s="58">
        <v>492</v>
      </c>
      <c r="BA13" s="58">
        <v>492</v>
      </c>
      <c r="BB13" s="58">
        <v>494</v>
      </c>
      <c r="BC13" s="58">
        <v>494</v>
      </c>
      <c r="BD13" s="58">
        <v>494</v>
      </c>
      <c r="BE13" s="58">
        <v>496</v>
      </c>
      <c r="BF13" s="58">
        <v>496</v>
      </c>
      <c r="BG13" s="101">
        <f t="shared" ref="BG13:BG19" si="4">M13-E13</f>
        <v>9</v>
      </c>
      <c r="BH13" s="101">
        <f t="shared" ref="BH13:BH19" si="5">BF13-N13</f>
        <v>22</v>
      </c>
    </row>
    <row r="14" spans="2:60" s="29" customFormat="1" x14ac:dyDescent="0.3">
      <c r="B14" s="25">
        <v>11</v>
      </c>
      <c r="C14" s="66"/>
      <c r="D14" s="24">
        <v>100</v>
      </c>
      <c r="E14" s="48">
        <v>578</v>
      </c>
      <c r="F14" s="49">
        <v>578</v>
      </c>
      <c r="G14" s="49">
        <v>578</v>
      </c>
      <c r="H14" s="49">
        <v>578</v>
      </c>
      <c r="I14" s="49">
        <v>579</v>
      </c>
      <c r="J14" s="49">
        <v>579</v>
      </c>
      <c r="K14" s="49">
        <v>579</v>
      </c>
      <c r="L14" s="49">
        <v>579</v>
      </c>
      <c r="M14" s="49">
        <v>579</v>
      </c>
      <c r="N14" s="112">
        <v>579</v>
      </c>
      <c r="O14" s="49">
        <v>579</v>
      </c>
      <c r="P14" s="49">
        <v>579</v>
      </c>
      <c r="Q14" s="49">
        <v>579</v>
      </c>
      <c r="R14" s="49">
        <v>582</v>
      </c>
      <c r="S14" s="49">
        <v>582</v>
      </c>
      <c r="T14" s="49">
        <v>582</v>
      </c>
      <c r="U14" s="49">
        <v>582</v>
      </c>
      <c r="V14" s="113">
        <v>584</v>
      </c>
      <c r="W14" s="113">
        <v>584</v>
      </c>
      <c r="X14" s="113">
        <v>584</v>
      </c>
      <c r="Y14" s="113">
        <v>584</v>
      </c>
      <c r="Z14" s="58">
        <v>588</v>
      </c>
      <c r="AA14" s="58">
        <v>588</v>
      </c>
      <c r="AB14" s="58">
        <v>588</v>
      </c>
      <c r="AC14" s="58">
        <v>588</v>
      </c>
      <c r="AD14" s="58">
        <v>588</v>
      </c>
      <c r="AE14" s="58">
        <v>590</v>
      </c>
      <c r="AF14" s="58">
        <v>590</v>
      </c>
      <c r="AG14" s="58">
        <v>590</v>
      </c>
      <c r="AH14" s="58">
        <v>590</v>
      </c>
      <c r="AI14" s="58">
        <v>590</v>
      </c>
      <c r="AJ14" s="58">
        <v>590</v>
      </c>
      <c r="AK14" s="58">
        <v>592</v>
      </c>
      <c r="AL14" s="58">
        <v>592</v>
      </c>
      <c r="AM14" s="58">
        <v>592</v>
      </c>
      <c r="AN14" s="58">
        <v>592</v>
      </c>
      <c r="AO14" s="58">
        <v>592</v>
      </c>
      <c r="AP14" s="58">
        <v>592</v>
      </c>
      <c r="AQ14" s="58">
        <v>592</v>
      </c>
      <c r="AR14" s="58">
        <v>594</v>
      </c>
      <c r="AS14" s="58">
        <v>594</v>
      </c>
      <c r="AT14" s="58">
        <v>594</v>
      </c>
      <c r="AU14" s="58">
        <v>594</v>
      </c>
      <c r="AV14" s="58">
        <v>594</v>
      </c>
      <c r="AW14" s="58">
        <v>594</v>
      </c>
      <c r="AX14" s="58">
        <v>594</v>
      </c>
      <c r="AY14" s="58">
        <v>594</v>
      </c>
      <c r="AZ14" s="58">
        <v>594</v>
      </c>
      <c r="BA14" s="58">
        <v>596</v>
      </c>
      <c r="BB14" s="58">
        <v>596</v>
      </c>
      <c r="BC14" s="58">
        <v>596</v>
      </c>
      <c r="BD14" s="58">
        <v>596</v>
      </c>
      <c r="BE14" s="58">
        <v>596</v>
      </c>
      <c r="BF14" s="58">
        <v>596</v>
      </c>
      <c r="BG14" s="101">
        <f t="shared" si="4"/>
        <v>1</v>
      </c>
      <c r="BH14" s="101">
        <f t="shared" si="5"/>
        <v>17</v>
      </c>
    </row>
    <row r="15" spans="2:60" s="29" customFormat="1" x14ac:dyDescent="0.3">
      <c r="B15" s="25">
        <v>12</v>
      </c>
      <c r="C15" s="66"/>
      <c r="D15" s="24">
        <v>150</v>
      </c>
      <c r="E15" s="48">
        <v>638</v>
      </c>
      <c r="F15" s="49">
        <v>638</v>
      </c>
      <c r="G15" s="49">
        <v>638</v>
      </c>
      <c r="H15" s="49">
        <v>638</v>
      </c>
      <c r="I15" s="49">
        <v>638</v>
      </c>
      <c r="J15" s="49">
        <v>640</v>
      </c>
      <c r="K15" s="49">
        <v>640</v>
      </c>
      <c r="L15" s="49">
        <v>642</v>
      </c>
      <c r="M15" s="49">
        <v>642</v>
      </c>
      <c r="N15" s="112">
        <v>642</v>
      </c>
      <c r="O15" s="49">
        <v>642</v>
      </c>
      <c r="P15" s="49">
        <v>642</v>
      </c>
      <c r="Q15" s="49">
        <v>642</v>
      </c>
      <c r="R15" s="49">
        <v>642</v>
      </c>
      <c r="S15" s="49">
        <v>646</v>
      </c>
      <c r="T15" s="49">
        <v>646</v>
      </c>
      <c r="U15" s="49">
        <v>646</v>
      </c>
      <c r="V15" s="49">
        <v>646</v>
      </c>
      <c r="W15" s="49">
        <v>649</v>
      </c>
      <c r="X15" s="49">
        <v>649</v>
      </c>
      <c r="Y15" s="49">
        <v>649</v>
      </c>
      <c r="Z15" s="49">
        <v>649</v>
      </c>
      <c r="AA15" s="49">
        <v>649</v>
      </c>
      <c r="AB15" s="49">
        <v>654</v>
      </c>
      <c r="AC15" s="49">
        <v>654</v>
      </c>
      <c r="AD15" s="49">
        <v>654</v>
      </c>
      <c r="AE15" s="49">
        <v>654</v>
      </c>
      <c r="AF15" s="49">
        <v>658</v>
      </c>
      <c r="AG15" s="49">
        <v>658</v>
      </c>
      <c r="AH15" s="49">
        <v>658</v>
      </c>
      <c r="AI15" s="49">
        <v>658</v>
      </c>
      <c r="AJ15" s="49">
        <v>664</v>
      </c>
      <c r="AK15" s="49">
        <v>664</v>
      </c>
      <c r="AL15" s="49">
        <v>664</v>
      </c>
      <c r="AM15" s="49">
        <v>664</v>
      </c>
      <c r="AN15" s="49">
        <v>667</v>
      </c>
      <c r="AO15" s="49">
        <v>667</v>
      </c>
      <c r="AP15" s="49">
        <v>667</v>
      </c>
      <c r="AQ15" s="49">
        <v>667</v>
      </c>
      <c r="AR15" s="49">
        <v>671</v>
      </c>
      <c r="AS15" s="49">
        <v>671</v>
      </c>
      <c r="AT15" s="49">
        <v>671</v>
      </c>
      <c r="AU15" s="49">
        <v>675</v>
      </c>
      <c r="AV15" s="49">
        <v>675</v>
      </c>
      <c r="AW15" s="49">
        <v>675</v>
      </c>
      <c r="AX15" s="49">
        <v>680</v>
      </c>
      <c r="AY15" s="49">
        <v>680</v>
      </c>
      <c r="AZ15" s="49">
        <v>680</v>
      </c>
      <c r="BA15" s="49">
        <v>685</v>
      </c>
      <c r="BB15" s="49">
        <v>685</v>
      </c>
      <c r="BC15" s="49">
        <v>691</v>
      </c>
      <c r="BD15" s="49">
        <v>691</v>
      </c>
      <c r="BE15" s="49">
        <v>695</v>
      </c>
      <c r="BF15" s="50">
        <v>695</v>
      </c>
      <c r="BG15" s="101">
        <f t="shared" si="4"/>
        <v>4</v>
      </c>
      <c r="BH15" s="101">
        <f t="shared" si="5"/>
        <v>53</v>
      </c>
    </row>
    <row r="16" spans="2:60" s="29" customFormat="1" x14ac:dyDescent="0.3">
      <c r="B16" s="25">
        <v>13</v>
      </c>
      <c r="C16" s="66"/>
      <c r="D16" s="24">
        <v>200</v>
      </c>
      <c r="E16" s="48">
        <v>651</v>
      </c>
      <c r="F16" s="49">
        <v>651</v>
      </c>
      <c r="G16" s="49">
        <v>651</v>
      </c>
      <c r="H16" s="49">
        <v>652</v>
      </c>
      <c r="I16" s="49">
        <v>652</v>
      </c>
      <c r="J16" s="49">
        <v>652</v>
      </c>
      <c r="K16" s="49">
        <v>655</v>
      </c>
      <c r="L16" s="49">
        <v>655</v>
      </c>
      <c r="M16" s="49">
        <v>655</v>
      </c>
      <c r="N16" s="112">
        <v>655</v>
      </c>
      <c r="O16" s="49">
        <v>655</v>
      </c>
      <c r="P16" s="49">
        <v>655</v>
      </c>
      <c r="Q16" s="49">
        <v>655</v>
      </c>
      <c r="R16" s="49">
        <v>655</v>
      </c>
      <c r="S16" s="49">
        <v>655</v>
      </c>
      <c r="T16" s="49">
        <v>658</v>
      </c>
      <c r="U16" s="49">
        <v>658</v>
      </c>
      <c r="V16" s="49">
        <v>658</v>
      </c>
      <c r="W16" s="49">
        <v>658</v>
      </c>
      <c r="X16" s="49">
        <v>661</v>
      </c>
      <c r="Y16" s="49">
        <v>661</v>
      </c>
      <c r="Z16" s="49">
        <v>661</v>
      </c>
      <c r="AA16" s="49">
        <v>661</v>
      </c>
      <c r="AB16" s="49">
        <v>664</v>
      </c>
      <c r="AC16" s="49">
        <v>664</v>
      </c>
      <c r="AD16" s="49">
        <v>664</v>
      </c>
      <c r="AE16" s="49">
        <v>664</v>
      </c>
      <c r="AF16" s="49">
        <v>664</v>
      </c>
      <c r="AG16" s="49">
        <v>668</v>
      </c>
      <c r="AH16" s="49">
        <v>668</v>
      </c>
      <c r="AI16" s="49">
        <v>668</v>
      </c>
      <c r="AJ16" s="49">
        <v>668</v>
      </c>
      <c r="AK16" s="49">
        <v>668</v>
      </c>
      <c r="AL16" s="49">
        <v>668</v>
      </c>
      <c r="AM16" s="49">
        <v>672</v>
      </c>
      <c r="AN16" s="49">
        <v>672</v>
      </c>
      <c r="AO16" s="49">
        <v>672</v>
      </c>
      <c r="AP16" s="49">
        <v>672</v>
      </c>
      <c r="AQ16" s="49">
        <v>672</v>
      </c>
      <c r="AR16" s="49">
        <v>672</v>
      </c>
      <c r="AS16" s="49">
        <v>672</v>
      </c>
      <c r="AT16" s="49">
        <v>675</v>
      </c>
      <c r="AU16" s="49">
        <v>675</v>
      </c>
      <c r="AV16" s="49">
        <v>675</v>
      </c>
      <c r="AW16" s="49">
        <v>675</v>
      </c>
      <c r="AX16" s="49">
        <v>675</v>
      </c>
      <c r="AY16" s="49">
        <v>675</v>
      </c>
      <c r="AZ16" s="49">
        <v>675</v>
      </c>
      <c r="BA16" s="49">
        <v>678</v>
      </c>
      <c r="BB16" s="49">
        <v>678</v>
      </c>
      <c r="BC16" s="49">
        <v>678</v>
      </c>
      <c r="BD16" s="49">
        <v>680</v>
      </c>
      <c r="BE16" s="49">
        <v>680</v>
      </c>
      <c r="BF16" s="49">
        <v>680</v>
      </c>
      <c r="BG16" s="101">
        <f t="shared" si="4"/>
        <v>4</v>
      </c>
      <c r="BH16" s="101">
        <f t="shared" si="5"/>
        <v>25</v>
      </c>
    </row>
    <row r="17" spans="2:60" s="29" customFormat="1" x14ac:dyDescent="0.3">
      <c r="B17" s="25">
        <v>14</v>
      </c>
      <c r="C17" s="66"/>
      <c r="D17" s="24">
        <v>250</v>
      </c>
      <c r="E17" s="48">
        <v>685</v>
      </c>
      <c r="F17" s="49">
        <v>685</v>
      </c>
      <c r="G17" s="49">
        <v>685</v>
      </c>
      <c r="H17" s="49">
        <v>687</v>
      </c>
      <c r="I17" s="49">
        <v>687</v>
      </c>
      <c r="J17" s="49">
        <v>687</v>
      </c>
      <c r="K17" s="49">
        <v>689</v>
      </c>
      <c r="L17" s="49">
        <v>689</v>
      </c>
      <c r="M17" s="49">
        <v>689</v>
      </c>
      <c r="N17" s="112">
        <v>689</v>
      </c>
      <c r="O17" s="49">
        <v>689</v>
      </c>
      <c r="P17" s="49">
        <v>689</v>
      </c>
      <c r="Q17" s="49">
        <v>689</v>
      </c>
      <c r="R17" s="49">
        <v>689</v>
      </c>
      <c r="S17" s="49">
        <v>689</v>
      </c>
      <c r="T17" s="49">
        <v>689</v>
      </c>
      <c r="U17" s="49">
        <v>689</v>
      </c>
      <c r="V17" s="114">
        <v>689</v>
      </c>
      <c r="W17" s="49">
        <v>689</v>
      </c>
      <c r="X17" s="49">
        <v>689</v>
      </c>
      <c r="Y17" s="49">
        <v>689</v>
      </c>
      <c r="Z17" s="49">
        <v>689</v>
      </c>
      <c r="AA17" s="49">
        <v>689</v>
      </c>
      <c r="AB17" s="49">
        <v>689</v>
      </c>
      <c r="AC17" s="105">
        <v>689</v>
      </c>
      <c r="AD17" s="49">
        <v>689</v>
      </c>
      <c r="AE17" s="49">
        <v>689</v>
      </c>
      <c r="AF17" s="49">
        <v>689</v>
      </c>
      <c r="AG17" s="49">
        <v>689</v>
      </c>
      <c r="AH17" s="49">
        <v>689</v>
      </c>
      <c r="AI17" s="49">
        <v>689</v>
      </c>
      <c r="AJ17" s="49">
        <v>689</v>
      </c>
      <c r="AK17" s="49">
        <v>689</v>
      </c>
      <c r="AL17" s="49">
        <v>689</v>
      </c>
      <c r="AM17" s="49">
        <v>689</v>
      </c>
      <c r="AN17" s="49">
        <v>689</v>
      </c>
      <c r="AO17" s="49">
        <v>689</v>
      </c>
      <c r="AP17" s="49">
        <v>689</v>
      </c>
      <c r="AQ17" s="49">
        <v>689</v>
      </c>
      <c r="AR17" s="49">
        <v>689</v>
      </c>
      <c r="AS17" s="49">
        <v>689</v>
      </c>
      <c r="AT17" s="49">
        <v>689</v>
      </c>
      <c r="AU17" s="49">
        <v>689</v>
      </c>
      <c r="AV17" s="49">
        <v>689</v>
      </c>
      <c r="AW17" s="49">
        <v>689</v>
      </c>
      <c r="AX17" s="49">
        <v>689</v>
      </c>
      <c r="AY17" s="49">
        <v>689</v>
      </c>
      <c r="AZ17" s="49">
        <v>689</v>
      </c>
      <c r="BA17" s="49">
        <v>689</v>
      </c>
      <c r="BB17" s="49">
        <v>689</v>
      </c>
      <c r="BC17" s="49">
        <v>689</v>
      </c>
      <c r="BD17" s="49">
        <v>689</v>
      </c>
      <c r="BE17" s="49">
        <v>689</v>
      </c>
      <c r="BF17" s="50">
        <v>689</v>
      </c>
      <c r="BG17" s="101">
        <f t="shared" si="4"/>
        <v>4</v>
      </c>
      <c r="BH17" s="101">
        <f t="shared" si="5"/>
        <v>0</v>
      </c>
    </row>
    <row r="18" spans="2:60" s="29" customFormat="1" x14ac:dyDescent="0.3">
      <c r="B18" s="25">
        <v>15</v>
      </c>
      <c r="C18" s="66"/>
      <c r="D18" s="24">
        <v>300</v>
      </c>
      <c r="E18" s="48">
        <v>662</v>
      </c>
      <c r="F18" s="49">
        <v>662</v>
      </c>
      <c r="G18" s="49">
        <v>662</v>
      </c>
      <c r="H18" s="49">
        <v>664</v>
      </c>
      <c r="I18" s="49">
        <v>664</v>
      </c>
      <c r="J18" s="49">
        <v>666</v>
      </c>
      <c r="K18" s="49">
        <v>666</v>
      </c>
      <c r="L18" s="49">
        <v>668</v>
      </c>
      <c r="M18" s="50">
        <v>668</v>
      </c>
      <c r="N18" s="48">
        <v>668</v>
      </c>
      <c r="O18" s="49">
        <v>668</v>
      </c>
      <c r="P18" s="49">
        <v>668</v>
      </c>
      <c r="Q18" s="49">
        <v>668</v>
      </c>
      <c r="R18" s="49">
        <v>668</v>
      </c>
      <c r="S18" s="49">
        <v>668</v>
      </c>
      <c r="T18" s="49">
        <v>668</v>
      </c>
      <c r="U18" s="49">
        <v>668</v>
      </c>
      <c r="V18" s="49">
        <v>668</v>
      </c>
      <c r="W18" s="49">
        <v>671</v>
      </c>
      <c r="X18" s="49">
        <v>671</v>
      </c>
      <c r="Y18" s="49">
        <v>671</v>
      </c>
      <c r="Z18" s="49">
        <v>671</v>
      </c>
      <c r="AA18" s="49">
        <v>671</v>
      </c>
      <c r="AB18" s="49">
        <v>671</v>
      </c>
      <c r="AC18" s="105">
        <v>674</v>
      </c>
      <c r="AD18" s="105">
        <v>674</v>
      </c>
      <c r="AE18" s="105">
        <v>674</v>
      </c>
      <c r="AF18" s="105">
        <v>674</v>
      </c>
      <c r="AG18" s="105">
        <v>674</v>
      </c>
      <c r="AH18" s="49">
        <v>678</v>
      </c>
      <c r="AI18" s="49">
        <v>678</v>
      </c>
      <c r="AJ18" s="49">
        <v>678</v>
      </c>
      <c r="AK18" s="49">
        <v>678</v>
      </c>
      <c r="AL18" s="49">
        <v>678</v>
      </c>
      <c r="AM18" s="49">
        <v>681</v>
      </c>
      <c r="AN18" s="49">
        <v>681</v>
      </c>
      <c r="AO18" s="49">
        <v>681</v>
      </c>
      <c r="AP18" s="49">
        <v>681</v>
      </c>
      <c r="AQ18" s="49">
        <v>681</v>
      </c>
      <c r="AR18" s="49">
        <v>681</v>
      </c>
      <c r="AS18" s="49">
        <v>684</v>
      </c>
      <c r="AT18" s="49">
        <v>684</v>
      </c>
      <c r="AU18" s="49">
        <v>684</v>
      </c>
      <c r="AV18" s="49">
        <v>684</v>
      </c>
      <c r="AW18" s="49">
        <v>684</v>
      </c>
      <c r="AX18" s="49">
        <v>688</v>
      </c>
      <c r="AY18" s="49">
        <v>688</v>
      </c>
      <c r="AZ18" s="49">
        <v>688</v>
      </c>
      <c r="BA18" s="49">
        <v>691</v>
      </c>
      <c r="BB18" s="49">
        <v>691</v>
      </c>
      <c r="BC18" s="49">
        <v>691</v>
      </c>
      <c r="BD18" s="49">
        <v>693</v>
      </c>
      <c r="BE18" s="49">
        <v>693</v>
      </c>
      <c r="BF18" s="49">
        <v>693</v>
      </c>
      <c r="BG18" s="101">
        <f t="shared" si="4"/>
        <v>6</v>
      </c>
      <c r="BH18" s="101">
        <f t="shared" si="5"/>
        <v>25</v>
      </c>
    </row>
    <row r="19" spans="2:60" s="29" customFormat="1" x14ac:dyDescent="0.3">
      <c r="B19" s="27">
        <v>16</v>
      </c>
      <c r="C19" s="67"/>
      <c r="D19" s="26">
        <v>350</v>
      </c>
      <c r="E19" s="51">
        <v>766</v>
      </c>
      <c r="F19" s="52">
        <v>766</v>
      </c>
      <c r="G19" s="52">
        <v>766</v>
      </c>
      <c r="H19" s="52">
        <v>766</v>
      </c>
      <c r="I19" s="52">
        <v>766</v>
      </c>
      <c r="J19" s="52">
        <v>768</v>
      </c>
      <c r="K19" s="52">
        <v>768</v>
      </c>
      <c r="L19" s="52">
        <v>768</v>
      </c>
      <c r="M19" s="53">
        <v>768</v>
      </c>
      <c r="N19" s="51">
        <v>768</v>
      </c>
      <c r="O19" s="52">
        <v>768</v>
      </c>
      <c r="P19" s="52">
        <v>768</v>
      </c>
      <c r="Q19" s="52">
        <v>768</v>
      </c>
      <c r="R19" s="52">
        <v>771</v>
      </c>
      <c r="S19" s="52">
        <v>771</v>
      </c>
      <c r="T19" s="52">
        <v>771</v>
      </c>
      <c r="U19" s="52">
        <v>774</v>
      </c>
      <c r="V19" s="52">
        <v>774</v>
      </c>
      <c r="W19" s="52">
        <v>774</v>
      </c>
      <c r="X19" s="52">
        <v>774</v>
      </c>
      <c r="Y19" s="109">
        <v>778</v>
      </c>
      <c r="Z19" s="109">
        <v>778</v>
      </c>
      <c r="AA19" s="109">
        <v>778</v>
      </c>
      <c r="AB19" s="109">
        <v>778</v>
      </c>
      <c r="AC19" s="109">
        <v>778</v>
      </c>
      <c r="AD19" s="52">
        <v>781</v>
      </c>
      <c r="AE19" s="52">
        <v>781</v>
      </c>
      <c r="AF19" s="52">
        <v>781</v>
      </c>
      <c r="AG19" s="52">
        <v>781</v>
      </c>
      <c r="AH19" s="52">
        <v>785</v>
      </c>
      <c r="AI19" s="52">
        <v>785</v>
      </c>
      <c r="AJ19" s="52">
        <v>785</v>
      </c>
      <c r="AK19" s="52">
        <v>785</v>
      </c>
      <c r="AL19" s="52">
        <v>785</v>
      </c>
      <c r="AM19" s="52">
        <v>788</v>
      </c>
      <c r="AN19" s="52">
        <v>788</v>
      </c>
      <c r="AO19" s="52">
        <v>788</v>
      </c>
      <c r="AP19" s="52">
        <v>788</v>
      </c>
      <c r="AQ19" s="52">
        <v>788</v>
      </c>
      <c r="AR19" s="52">
        <v>790</v>
      </c>
      <c r="AS19" s="52">
        <v>790</v>
      </c>
      <c r="AT19" s="52">
        <v>790</v>
      </c>
      <c r="AU19" s="52">
        <v>790</v>
      </c>
      <c r="AV19" s="52">
        <v>790</v>
      </c>
      <c r="AW19" s="52">
        <v>790</v>
      </c>
      <c r="AX19" s="52">
        <v>793</v>
      </c>
      <c r="AY19" s="52">
        <v>793</v>
      </c>
      <c r="AZ19" s="52">
        <v>793</v>
      </c>
      <c r="BA19" s="52">
        <v>793</v>
      </c>
      <c r="BB19" s="52">
        <v>796</v>
      </c>
      <c r="BC19" s="52">
        <v>796</v>
      </c>
      <c r="BD19" s="52">
        <v>796</v>
      </c>
      <c r="BE19" s="52">
        <v>796</v>
      </c>
      <c r="BF19" s="52">
        <v>796</v>
      </c>
      <c r="BG19" s="104">
        <f t="shared" si="4"/>
        <v>2</v>
      </c>
      <c r="BH19" s="104">
        <f t="shared" si="5"/>
        <v>28</v>
      </c>
    </row>
    <row r="20" spans="2:60" s="29" customFormat="1" x14ac:dyDescent="0.3">
      <c r="B20" s="28">
        <v>17</v>
      </c>
      <c r="C20" s="65" t="s">
        <v>1</v>
      </c>
      <c r="D20" s="31">
        <v>0</v>
      </c>
      <c r="E20" s="45">
        <v>996</v>
      </c>
      <c r="F20" s="46">
        <v>996</v>
      </c>
      <c r="G20" s="46">
        <v>996</v>
      </c>
      <c r="H20" s="46">
        <v>996</v>
      </c>
      <c r="I20" s="46">
        <v>996</v>
      </c>
      <c r="J20" s="46">
        <v>996</v>
      </c>
      <c r="K20" s="46">
        <v>996</v>
      </c>
      <c r="L20" s="46">
        <v>996</v>
      </c>
      <c r="M20" s="108">
        <v>996</v>
      </c>
      <c r="N20" s="116">
        <v>996</v>
      </c>
      <c r="O20" s="115">
        <v>996</v>
      </c>
      <c r="P20" s="46">
        <v>996</v>
      </c>
      <c r="Q20" s="46">
        <v>996</v>
      </c>
      <c r="R20" s="46">
        <v>1000</v>
      </c>
      <c r="S20" s="46">
        <v>1000</v>
      </c>
      <c r="T20" s="46">
        <v>1000</v>
      </c>
      <c r="U20" s="46">
        <v>1000</v>
      </c>
      <c r="V20" s="63">
        <v>1004</v>
      </c>
      <c r="W20" s="63">
        <v>1004</v>
      </c>
      <c r="X20" s="63">
        <v>1004</v>
      </c>
      <c r="Y20" s="63">
        <v>1004</v>
      </c>
      <c r="Z20" s="46">
        <v>1009</v>
      </c>
      <c r="AA20" s="46">
        <v>1009</v>
      </c>
      <c r="AB20" s="46">
        <v>1009</v>
      </c>
      <c r="AC20" s="46">
        <v>1009</v>
      </c>
      <c r="AD20" s="46">
        <v>1009</v>
      </c>
      <c r="AE20" s="46">
        <v>1009</v>
      </c>
      <c r="AF20" s="46">
        <v>1016</v>
      </c>
      <c r="AG20" s="46">
        <v>1016</v>
      </c>
      <c r="AH20" s="46">
        <v>1016</v>
      </c>
      <c r="AI20" s="46">
        <v>1016</v>
      </c>
      <c r="AJ20" s="46">
        <v>1016</v>
      </c>
      <c r="AK20" s="46">
        <v>1019</v>
      </c>
      <c r="AL20" s="46">
        <v>1019</v>
      </c>
      <c r="AM20" s="46">
        <v>1019</v>
      </c>
      <c r="AN20" s="46">
        <v>1019</v>
      </c>
      <c r="AO20" s="46">
        <v>1022</v>
      </c>
      <c r="AP20" s="46">
        <v>1022</v>
      </c>
      <c r="AQ20" s="46">
        <v>1022</v>
      </c>
      <c r="AR20" s="46">
        <v>1022</v>
      </c>
      <c r="AS20" s="46">
        <v>1022</v>
      </c>
      <c r="AT20" s="46">
        <v>1022</v>
      </c>
      <c r="AU20" s="46">
        <v>1022</v>
      </c>
      <c r="AV20" s="46">
        <v>1027</v>
      </c>
      <c r="AW20" s="46">
        <v>1027</v>
      </c>
      <c r="AX20" s="46">
        <v>1027</v>
      </c>
      <c r="AY20" s="46">
        <v>1027</v>
      </c>
      <c r="AZ20" s="46">
        <v>1027</v>
      </c>
      <c r="BA20" s="46">
        <v>1032</v>
      </c>
      <c r="BB20" s="46">
        <v>1032</v>
      </c>
      <c r="BC20" s="46">
        <v>1032</v>
      </c>
      <c r="BD20" s="46">
        <v>1036</v>
      </c>
      <c r="BE20" s="46">
        <v>1036</v>
      </c>
      <c r="BF20" s="46">
        <v>1036</v>
      </c>
      <c r="BG20" s="103">
        <f t="shared" si="0"/>
        <v>0</v>
      </c>
      <c r="BH20" s="103">
        <f t="shared" si="1"/>
        <v>40</v>
      </c>
    </row>
    <row r="21" spans="2:60" s="29" customFormat="1" x14ac:dyDescent="0.3">
      <c r="B21" s="25">
        <v>18</v>
      </c>
      <c r="C21" s="66"/>
      <c r="D21" s="24">
        <v>50</v>
      </c>
      <c r="E21" s="48">
        <v>509</v>
      </c>
      <c r="F21" s="49">
        <v>509</v>
      </c>
      <c r="G21" s="49">
        <v>509</v>
      </c>
      <c r="H21" s="49">
        <v>509</v>
      </c>
      <c r="I21" s="49">
        <v>509</v>
      </c>
      <c r="J21" s="49">
        <v>509</v>
      </c>
      <c r="K21" s="49">
        <v>509</v>
      </c>
      <c r="L21" s="49">
        <v>509</v>
      </c>
      <c r="M21" s="105">
        <v>509</v>
      </c>
      <c r="N21" s="48">
        <v>509</v>
      </c>
      <c r="O21" s="49">
        <v>509</v>
      </c>
      <c r="P21" s="49">
        <v>509</v>
      </c>
      <c r="Q21" s="49">
        <v>509</v>
      </c>
      <c r="R21" s="49">
        <v>509</v>
      </c>
      <c r="S21" s="49">
        <v>512</v>
      </c>
      <c r="T21" s="49">
        <v>512</v>
      </c>
      <c r="U21" s="49">
        <v>512</v>
      </c>
      <c r="V21" s="49">
        <v>512</v>
      </c>
      <c r="W21" s="49">
        <v>516</v>
      </c>
      <c r="X21" s="49">
        <v>516</v>
      </c>
      <c r="Y21" s="49">
        <v>516</v>
      </c>
      <c r="Z21" s="49">
        <v>516</v>
      </c>
      <c r="AA21" s="49">
        <v>520</v>
      </c>
      <c r="AB21" s="49">
        <v>520</v>
      </c>
      <c r="AC21" s="49">
        <v>520</v>
      </c>
      <c r="AD21" s="49">
        <v>520</v>
      </c>
      <c r="AE21" s="49">
        <v>524</v>
      </c>
      <c r="AF21" s="49">
        <v>524</v>
      </c>
      <c r="AG21" s="49">
        <v>524</v>
      </c>
      <c r="AH21" s="49">
        <v>524</v>
      </c>
      <c r="AI21" s="49">
        <v>527</v>
      </c>
      <c r="AJ21" s="49">
        <v>527</v>
      </c>
      <c r="AK21" s="49">
        <v>527</v>
      </c>
      <c r="AL21" s="49">
        <v>527</v>
      </c>
      <c r="AM21" s="49">
        <v>527</v>
      </c>
      <c r="AN21" s="49">
        <v>527</v>
      </c>
      <c r="AO21" s="49">
        <v>527</v>
      </c>
      <c r="AP21" s="49">
        <v>531</v>
      </c>
      <c r="AQ21" s="49">
        <v>531</v>
      </c>
      <c r="AR21" s="49">
        <v>531</v>
      </c>
      <c r="AS21" s="49">
        <v>531</v>
      </c>
      <c r="AT21" s="49">
        <v>537</v>
      </c>
      <c r="AU21" s="49">
        <v>537</v>
      </c>
      <c r="AV21" s="49">
        <v>537</v>
      </c>
      <c r="AW21" s="49">
        <v>544</v>
      </c>
      <c r="AX21" s="49">
        <v>544</v>
      </c>
      <c r="AY21" s="49">
        <v>544</v>
      </c>
      <c r="AZ21" s="49">
        <v>549</v>
      </c>
      <c r="BA21" s="49">
        <v>549</v>
      </c>
      <c r="BB21" s="49">
        <v>557</v>
      </c>
      <c r="BC21" s="49">
        <v>557</v>
      </c>
      <c r="BD21" s="49">
        <v>560</v>
      </c>
      <c r="BE21" s="49">
        <v>560</v>
      </c>
      <c r="BF21" s="50">
        <v>562</v>
      </c>
      <c r="BG21" s="101">
        <f t="shared" si="0"/>
        <v>0</v>
      </c>
      <c r="BH21" s="101">
        <f t="shared" si="1"/>
        <v>53</v>
      </c>
    </row>
    <row r="22" spans="2:60" s="29" customFormat="1" x14ac:dyDescent="0.3">
      <c r="B22" s="25">
        <v>19</v>
      </c>
      <c r="C22" s="66"/>
      <c r="D22" s="24">
        <v>100</v>
      </c>
      <c r="E22" s="48">
        <v>614</v>
      </c>
      <c r="F22" s="49">
        <v>614</v>
      </c>
      <c r="G22" s="49">
        <v>614</v>
      </c>
      <c r="H22" s="49">
        <v>615</v>
      </c>
      <c r="I22" s="49">
        <v>614</v>
      </c>
      <c r="J22" s="49">
        <v>615</v>
      </c>
      <c r="K22" s="49">
        <v>614</v>
      </c>
      <c r="L22" s="49">
        <v>614</v>
      </c>
      <c r="M22" s="105">
        <v>614</v>
      </c>
      <c r="N22" s="48">
        <v>614</v>
      </c>
      <c r="O22" s="49">
        <v>614</v>
      </c>
      <c r="P22" s="49">
        <v>614</v>
      </c>
      <c r="Q22" s="49">
        <v>614</v>
      </c>
      <c r="R22" s="49">
        <v>614</v>
      </c>
      <c r="S22" s="49">
        <v>618</v>
      </c>
      <c r="T22" s="49">
        <v>618</v>
      </c>
      <c r="U22" s="49">
        <v>618</v>
      </c>
      <c r="V22" s="49">
        <v>618</v>
      </c>
      <c r="W22" s="49">
        <v>622</v>
      </c>
      <c r="X22" s="49">
        <v>622</v>
      </c>
      <c r="Y22" s="49">
        <v>622</v>
      </c>
      <c r="Z22" s="49">
        <v>622</v>
      </c>
      <c r="AA22" s="49">
        <v>625</v>
      </c>
      <c r="AB22" s="49">
        <v>625</v>
      </c>
      <c r="AC22" s="49">
        <v>625</v>
      </c>
      <c r="AD22" s="49">
        <v>625</v>
      </c>
      <c r="AE22" s="49">
        <v>625</v>
      </c>
      <c r="AF22" s="49">
        <v>625</v>
      </c>
      <c r="AG22" s="49">
        <v>629</v>
      </c>
      <c r="AH22" s="49">
        <v>629</v>
      </c>
      <c r="AI22" s="49">
        <v>629</v>
      </c>
      <c r="AJ22" s="49">
        <v>629</v>
      </c>
      <c r="AK22" s="49">
        <v>629</v>
      </c>
      <c r="AL22" s="49">
        <v>629</v>
      </c>
      <c r="AM22" s="49">
        <v>629</v>
      </c>
      <c r="AN22" s="49">
        <v>631</v>
      </c>
      <c r="AO22" s="49">
        <v>631</v>
      </c>
      <c r="AP22" s="49">
        <v>631</v>
      </c>
      <c r="AQ22" s="49">
        <v>631</v>
      </c>
      <c r="AR22" s="49">
        <v>631</v>
      </c>
      <c r="AS22" s="49">
        <v>631</v>
      </c>
      <c r="AT22" s="49">
        <v>631</v>
      </c>
      <c r="AU22" s="49">
        <v>631</v>
      </c>
      <c r="AV22" s="49">
        <v>631</v>
      </c>
      <c r="AW22" s="49">
        <v>634</v>
      </c>
      <c r="AX22" s="49">
        <v>634</v>
      </c>
      <c r="AY22" s="49">
        <v>634</v>
      </c>
      <c r="AZ22" s="49">
        <v>634</v>
      </c>
      <c r="BA22" s="49">
        <v>634</v>
      </c>
      <c r="BB22" s="49">
        <v>638</v>
      </c>
      <c r="BC22" s="49">
        <v>638</v>
      </c>
      <c r="BD22" s="49">
        <v>638</v>
      </c>
      <c r="BE22" s="49">
        <v>638</v>
      </c>
      <c r="BF22" s="49">
        <v>638</v>
      </c>
      <c r="BG22" s="101">
        <f t="shared" si="0"/>
        <v>0</v>
      </c>
      <c r="BH22" s="101">
        <f t="shared" si="1"/>
        <v>24</v>
      </c>
    </row>
    <row r="23" spans="2:60" s="29" customFormat="1" x14ac:dyDescent="0.3">
      <c r="B23" s="25">
        <v>20</v>
      </c>
      <c r="C23" s="66"/>
      <c r="D23" s="24">
        <v>150</v>
      </c>
      <c r="E23" s="48">
        <v>661</v>
      </c>
      <c r="F23" s="49">
        <v>661</v>
      </c>
      <c r="G23" s="49">
        <v>661</v>
      </c>
      <c r="H23" s="49">
        <v>662</v>
      </c>
      <c r="I23" s="49">
        <v>662</v>
      </c>
      <c r="J23" s="49">
        <v>662</v>
      </c>
      <c r="K23" s="49">
        <v>664</v>
      </c>
      <c r="L23" s="49">
        <v>664</v>
      </c>
      <c r="M23" s="105">
        <v>664</v>
      </c>
      <c r="N23" s="48">
        <v>664</v>
      </c>
      <c r="O23" s="49">
        <v>664</v>
      </c>
      <c r="P23" s="49">
        <v>664</v>
      </c>
      <c r="Q23" s="49">
        <v>664</v>
      </c>
      <c r="R23" s="49">
        <v>664</v>
      </c>
      <c r="S23" s="49">
        <v>668</v>
      </c>
      <c r="T23" s="49">
        <v>668</v>
      </c>
      <c r="U23" s="49">
        <v>668</v>
      </c>
      <c r="V23" s="49">
        <v>668</v>
      </c>
      <c r="W23" s="49">
        <v>672</v>
      </c>
      <c r="X23" s="49">
        <v>672</v>
      </c>
      <c r="Y23" s="49">
        <v>672</v>
      </c>
      <c r="Z23" s="49">
        <v>672</v>
      </c>
      <c r="AA23" s="49">
        <v>675</v>
      </c>
      <c r="AB23" s="49">
        <v>675</v>
      </c>
      <c r="AC23" s="49">
        <v>675</v>
      </c>
      <c r="AD23" s="49">
        <v>675</v>
      </c>
      <c r="AE23" s="49">
        <v>682</v>
      </c>
      <c r="AF23" s="49">
        <v>682</v>
      </c>
      <c r="AG23" s="49">
        <v>682</v>
      </c>
      <c r="AH23" s="49">
        <v>682</v>
      </c>
      <c r="AI23" s="49">
        <v>682</v>
      </c>
      <c r="AJ23" s="49">
        <v>688</v>
      </c>
      <c r="AK23" s="49">
        <v>688</v>
      </c>
      <c r="AL23" s="49">
        <v>688</v>
      </c>
      <c r="AM23" s="49">
        <v>688</v>
      </c>
      <c r="AN23" s="49">
        <v>694</v>
      </c>
      <c r="AO23" s="49">
        <v>694</v>
      </c>
      <c r="AP23" s="49">
        <v>694</v>
      </c>
      <c r="AQ23" s="49">
        <v>694</v>
      </c>
      <c r="AR23" s="49">
        <v>694</v>
      </c>
      <c r="AS23" s="49">
        <v>694</v>
      </c>
      <c r="AT23" s="49">
        <v>694</v>
      </c>
      <c r="AU23" s="49">
        <v>698</v>
      </c>
      <c r="AV23" s="49">
        <v>698</v>
      </c>
      <c r="AW23" s="49">
        <v>698</v>
      </c>
      <c r="AX23" s="49">
        <v>698</v>
      </c>
      <c r="AY23" s="49">
        <v>701</v>
      </c>
      <c r="AZ23" s="49">
        <v>701</v>
      </c>
      <c r="BA23" s="49">
        <v>701</v>
      </c>
      <c r="BB23" s="49">
        <v>701</v>
      </c>
      <c r="BC23" s="49">
        <v>704</v>
      </c>
      <c r="BD23" s="49">
        <v>704</v>
      </c>
      <c r="BE23" s="49">
        <v>704</v>
      </c>
      <c r="BF23" s="49">
        <v>704</v>
      </c>
      <c r="BG23" s="101">
        <f t="shared" si="0"/>
        <v>3</v>
      </c>
      <c r="BH23" s="101">
        <f t="shared" si="1"/>
        <v>40</v>
      </c>
    </row>
    <row r="24" spans="2:60" s="29" customFormat="1" x14ac:dyDescent="0.3">
      <c r="B24" s="25">
        <v>21</v>
      </c>
      <c r="C24" s="66"/>
      <c r="D24" s="24">
        <v>200</v>
      </c>
      <c r="E24" s="48">
        <v>620</v>
      </c>
      <c r="F24" s="49">
        <v>620</v>
      </c>
      <c r="G24" s="49">
        <v>620</v>
      </c>
      <c r="H24" s="49">
        <v>620</v>
      </c>
      <c r="I24" s="49">
        <v>620</v>
      </c>
      <c r="J24" s="49">
        <v>620</v>
      </c>
      <c r="K24" s="49">
        <v>620</v>
      </c>
      <c r="L24" s="49">
        <v>620</v>
      </c>
      <c r="M24" s="105">
        <v>620</v>
      </c>
      <c r="N24" s="48">
        <v>620</v>
      </c>
      <c r="O24" s="49">
        <v>620</v>
      </c>
      <c r="P24" s="49">
        <v>620</v>
      </c>
      <c r="Q24" s="49">
        <v>620</v>
      </c>
      <c r="R24" s="49">
        <v>620</v>
      </c>
      <c r="S24" s="49">
        <v>620</v>
      </c>
      <c r="T24" s="105">
        <v>620</v>
      </c>
      <c r="U24" s="49">
        <v>624</v>
      </c>
      <c r="V24" s="49">
        <v>624</v>
      </c>
      <c r="W24" s="49">
        <v>624</v>
      </c>
      <c r="X24" s="49">
        <v>624</v>
      </c>
      <c r="Y24" s="49">
        <v>629</v>
      </c>
      <c r="Z24" s="49">
        <v>629</v>
      </c>
      <c r="AA24" s="49">
        <v>629</v>
      </c>
      <c r="AB24" s="49">
        <v>629</v>
      </c>
      <c r="AC24" s="49">
        <v>629</v>
      </c>
      <c r="AD24" s="49">
        <v>633</v>
      </c>
      <c r="AE24" s="49">
        <v>633</v>
      </c>
      <c r="AF24" s="49">
        <v>633</v>
      </c>
      <c r="AG24" s="49">
        <v>633</v>
      </c>
      <c r="AH24" s="49">
        <v>633</v>
      </c>
      <c r="AI24" s="49">
        <v>638</v>
      </c>
      <c r="AJ24" s="49">
        <v>638</v>
      </c>
      <c r="AK24" s="49">
        <v>638</v>
      </c>
      <c r="AL24" s="49">
        <v>638</v>
      </c>
      <c r="AM24" s="49">
        <v>638</v>
      </c>
      <c r="AN24" s="49">
        <v>638</v>
      </c>
      <c r="AO24" s="49">
        <v>638</v>
      </c>
      <c r="AP24" s="49">
        <v>641</v>
      </c>
      <c r="AQ24" s="49">
        <v>641</v>
      </c>
      <c r="AR24" s="49">
        <v>641</v>
      </c>
      <c r="AS24" s="49">
        <v>641</v>
      </c>
      <c r="AT24" s="49">
        <v>641</v>
      </c>
      <c r="AU24" s="49">
        <v>641</v>
      </c>
      <c r="AV24" s="49">
        <v>644</v>
      </c>
      <c r="AW24" s="49">
        <v>644</v>
      </c>
      <c r="AX24" s="49">
        <v>644</v>
      </c>
      <c r="AY24" s="49">
        <v>644</v>
      </c>
      <c r="AZ24" s="49">
        <v>648</v>
      </c>
      <c r="BA24" s="49">
        <v>648</v>
      </c>
      <c r="BB24" s="49">
        <v>648</v>
      </c>
      <c r="BC24" s="49">
        <v>652</v>
      </c>
      <c r="BD24" s="49">
        <v>652</v>
      </c>
      <c r="BE24" s="49">
        <v>652</v>
      </c>
      <c r="BF24" s="49">
        <v>652</v>
      </c>
      <c r="BG24" s="101">
        <f t="shared" si="0"/>
        <v>0</v>
      </c>
      <c r="BH24" s="101">
        <f t="shared" si="1"/>
        <v>32</v>
      </c>
    </row>
    <row r="25" spans="2:60" s="29" customFormat="1" x14ac:dyDescent="0.3">
      <c r="B25" s="25">
        <v>22</v>
      </c>
      <c r="C25" s="66"/>
      <c r="D25" s="24">
        <v>250</v>
      </c>
      <c r="E25" s="48">
        <v>886</v>
      </c>
      <c r="F25" s="49">
        <v>886</v>
      </c>
      <c r="G25" s="49">
        <v>886</v>
      </c>
      <c r="H25" s="49">
        <v>888</v>
      </c>
      <c r="I25" s="49">
        <v>888</v>
      </c>
      <c r="J25" s="49">
        <v>888</v>
      </c>
      <c r="K25" s="49">
        <v>890</v>
      </c>
      <c r="L25" s="49">
        <v>890</v>
      </c>
      <c r="M25" s="105">
        <v>890</v>
      </c>
      <c r="N25" s="48">
        <v>890</v>
      </c>
      <c r="O25" s="49">
        <v>890</v>
      </c>
      <c r="P25" s="49">
        <v>890</v>
      </c>
      <c r="Q25" s="49">
        <v>890</v>
      </c>
      <c r="R25" s="49">
        <v>890</v>
      </c>
      <c r="S25" s="49">
        <v>894</v>
      </c>
      <c r="T25" s="58">
        <v>894</v>
      </c>
      <c r="U25" s="58">
        <v>894</v>
      </c>
      <c r="V25" s="58">
        <v>894</v>
      </c>
      <c r="W25" s="58">
        <v>899</v>
      </c>
      <c r="X25" s="58">
        <v>899</v>
      </c>
      <c r="Y25" s="58">
        <v>899</v>
      </c>
      <c r="Z25" s="58">
        <v>899</v>
      </c>
      <c r="AA25" s="58">
        <v>909</v>
      </c>
      <c r="AB25" s="58">
        <v>909</v>
      </c>
      <c r="AC25" s="58">
        <v>909</v>
      </c>
      <c r="AD25" s="58">
        <v>909</v>
      </c>
      <c r="AE25" s="58">
        <v>914</v>
      </c>
      <c r="AF25" s="58">
        <v>914</v>
      </c>
      <c r="AG25" s="58">
        <v>914</v>
      </c>
      <c r="AH25" s="58">
        <v>914</v>
      </c>
      <c r="AI25" s="58">
        <v>914</v>
      </c>
      <c r="AJ25" s="58">
        <v>920</v>
      </c>
      <c r="AK25" s="58">
        <v>920</v>
      </c>
      <c r="AL25" s="58">
        <v>920</v>
      </c>
      <c r="AM25" s="58">
        <v>920</v>
      </c>
      <c r="AN25" s="58">
        <v>925</v>
      </c>
      <c r="AO25" s="58">
        <v>925</v>
      </c>
      <c r="AP25" s="58">
        <v>925</v>
      </c>
      <c r="AQ25" s="58">
        <v>925</v>
      </c>
      <c r="AR25" s="58">
        <v>931</v>
      </c>
      <c r="AS25" s="58">
        <v>931</v>
      </c>
      <c r="AT25" s="58">
        <v>931</v>
      </c>
      <c r="AU25" s="58">
        <v>931</v>
      </c>
      <c r="AV25" s="58">
        <v>931</v>
      </c>
      <c r="AW25" s="58">
        <v>940</v>
      </c>
      <c r="AX25" s="58">
        <v>940</v>
      </c>
      <c r="AY25" s="58">
        <v>940</v>
      </c>
      <c r="AZ25" s="58">
        <v>940</v>
      </c>
      <c r="BA25" s="58">
        <v>949</v>
      </c>
      <c r="BB25" s="58">
        <v>949</v>
      </c>
      <c r="BC25" s="58">
        <v>949</v>
      </c>
      <c r="BD25" s="58">
        <v>956</v>
      </c>
      <c r="BE25" s="58">
        <v>956</v>
      </c>
      <c r="BF25" s="58">
        <v>956</v>
      </c>
      <c r="BG25" s="101">
        <f t="shared" si="0"/>
        <v>4</v>
      </c>
      <c r="BH25" s="101">
        <f t="shared" si="1"/>
        <v>66</v>
      </c>
    </row>
    <row r="26" spans="2:60" s="29" customFormat="1" x14ac:dyDescent="0.3">
      <c r="B26" s="25">
        <v>23</v>
      </c>
      <c r="C26" s="66"/>
      <c r="D26" s="24">
        <v>300</v>
      </c>
      <c r="E26" s="48">
        <v>603</v>
      </c>
      <c r="F26" s="49">
        <v>603</v>
      </c>
      <c r="G26" s="49">
        <v>603</v>
      </c>
      <c r="H26" s="49">
        <v>603</v>
      </c>
      <c r="I26" s="49">
        <v>603</v>
      </c>
      <c r="J26" s="49">
        <v>603</v>
      </c>
      <c r="K26" s="49">
        <v>603</v>
      </c>
      <c r="L26" s="49">
        <v>603</v>
      </c>
      <c r="M26" s="105">
        <v>603</v>
      </c>
      <c r="N26" s="48">
        <v>603</v>
      </c>
      <c r="O26" s="49">
        <v>603</v>
      </c>
      <c r="P26" s="49">
        <v>603</v>
      </c>
      <c r="Q26" s="49">
        <v>603</v>
      </c>
      <c r="R26" s="49">
        <v>613</v>
      </c>
      <c r="S26" s="49">
        <v>613</v>
      </c>
      <c r="T26" s="49">
        <v>613</v>
      </c>
      <c r="U26" s="49">
        <v>613</v>
      </c>
      <c r="V26" s="49">
        <v>619</v>
      </c>
      <c r="W26" s="49">
        <v>619</v>
      </c>
      <c r="X26" s="49">
        <v>619</v>
      </c>
      <c r="Y26" s="49">
        <v>619</v>
      </c>
      <c r="Z26" s="49">
        <v>619</v>
      </c>
      <c r="AA26" s="49">
        <v>625</v>
      </c>
      <c r="AB26" s="49">
        <v>625</v>
      </c>
      <c r="AC26" s="49">
        <v>625</v>
      </c>
      <c r="AD26" s="49">
        <v>625</v>
      </c>
      <c r="AE26" s="49">
        <v>635</v>
      </c>
      <c r="AF26" s="49">
        <v>635</v>
      </c>
      <c r="AG26" s="49">
        <v>635</v>
      </c>
      <c r="AH26" s="49">
        <v>635</v>
      </c>
      <c r="AI26" s="49">
        <v>635</v>
      </c>
      <c r="AJ26" s="49">
        <v>643</v>
      </c>
      <c r="AK26" s="49">
        <v>643</v>
      </c>
      <c r="AL26" s="49">
        <v>643</v>
      </c>
      <c r="AM26" s="49">
        <v>643</v>
      </c>
      <c r="AN26" s="49">
        <v>643</v>
      </c>
      <c r="AO26" s="49">
        <v>657</v>
      </c>
      <c r="AP26" s="49">
        <v>657</v>
      </c>
      <c r="AQ26" s="49">
        <v>657</v>
      </c>
      <c r="AR26" s="49">
        <v>657</v>
      </c>
      <c r="AS26" s="49">
        <v>657</v>
      </c>
      <c r="AT26" s="49">
        <v>657</v>
      </c>
      <c r="AU26" s="49">
        <v>669</v>
      </c>
      <c r="AV26" s="49">
        <v>669</v>
      </c>
      <c r="AW26" s="49">
        <v>669</v>
      </c>
      <c r="AX26" s="49">
        <v>669</v>
      </c>
      <c r="AY26" s="49">
        <v>669</v>
      </c>
      <c r="AZ26" s="49">
        <v>669</v>
      </c>
      <c r="BA26" s="49">
        <v>669</v>
      </c>
      <c r="BB26" s="49">
        <v>669</v>
      </c>
      <c r="BC26" s="49">
        <v>673</v>
      </c>
      <c r="BD26" s="49">
        <v>673</v>
      </c>
      <c r="BE26" s="49">
        <v>673</v>
      </c>
      <c r="BF26" s="49">
        <v>673</v>
      </c>
      <c r="BG26" s="101">
        <f t="shared" si="0"/>
        <v>0</v>
      </c>
      <c r="BH26" s="101">
        <f t="shared" si="1"/>
        <v>70</v>
      </c>
    </row>
    <row r="27" spans="2:60" s="29" customFormat="1" x14ac:dyDescent="0.3">
      <c r="B27" s="27">
        <v>24</v>
      </c>
      <c r="C27" s="67"/>
      <c r="D27" s="26">
        <v>350</v>
      </c>
      <c r="E27" s="51">
        <v>768</v>
      </c>
      <c r="F27" s="52">
        <v>768</v>
      </c>
      <c r="G27" s="52">
        <v>768</v>
      </c>
      <c r="H27" s="52">
        <v>770</v>
      </c>
      <c r="I27" s="52">
        <v>770</v>
      </c>
      <c r="J27" s="52">
        <v>770</v>
      </c>
      <c r="K27" s="52">
        <v>770</v>
      </c>
      <c r="L27" s="52">
        <v>773</v>
      </c>
      <c r="M27" s="109">
        <v>773</v>
      </c>
      <c r="N27" s="51">
        <v>773</v>
      </c>
      <c r="O27" s="52">
        <v>773</v>
      </c>
      <c r="P27" s="52">
        <v>773</v>
      </c>
      <c r="Q27" s="52">
        <v>773</v>
      </c>
      <c r="R27" s="52">
        <v>773</v>
      </c>
      <c r="S27" s="61">
        <v>778</v>
      </c>
      <c r="T27" s="61">
        <v>778</v>
      </c>
      <c r="U27" s="61">
        <v>778</v>
      </c>
      <c r="V27" s="61">
        <v>778</v>
      </c>
      <c r="W27" s="61">
        <v>778</v>
      </c>
      <c r="X27" s="52">
        <v>782</v>
      </c>
      <c r="Y27" s="52">
        <v>782</v>
      </c>
      <c r="Z27" s="52">
        <v>782</v>
      </c>
      <c r="AA27" s="52">
        <v>782</v>
      </c>
      <c r="AB27" s="52">
        <v>782</v>
      </c>
      <c r="AC27" s="52">
        <v>782</v>
      </c>
      <c r="AD27" s="52">
        <v>782</v>
      </c>
      <c r="AE27" s="52">
        <v>782</v>
      </c>
      <c r="AF27" s="52">
        <v>782</v>
      </c>
      <c r="AG27" s="52">
        <v>782</v>
      </c>
      <c r="AH27" s="52">
        <v>782</v>
      </c>
      <c r="AI27" s="52">
        <v>782</v>
      </c>
      <c r="AJ27" s="52">
        <v>788</v>
      </c>
      <c r="AK27" s="52">
        <v>788</v>
      </c>
      <c r="AL27" s="52">
        <v>788</v>
      </c>
      <c r="AM27" s="52">
        <v>788</v>
      </c>
      <c r="AN27" s="52">
        <v>788</v>
      </c>
      <c r="AO27" s="52">
        <v>788</v>
      </c>
      <c r="AP27" s="52">
        <v>788</v>
      </c>
      <c r="AQ27" s="52">
        <v>788</v>
      </c>
      <c r="AR27" s="52">
        <v>791</v>
      </c>
      <c r="AS27" s="52">
        <v>791</v>
      </c>
      <c r="AT27" s="52">
        <v>791</v>
      </c>
      <c r="AU27" s="52">
        <v>791</v>
      </c>
      <c r="AV27" s="52">
        <v>791</v>
      </c>
      <c r="AW27" s="52">
        <v>791</v>
      </c>
      <c r="AX27" s="52">
        <v>791</v>
      </c>
      <c r="AY27" s="52">
        <v>791</v>
      </c>
      <c r="AZ27" s="52">
        <v>791</v>
      </c>
      <c r="BA27" s="52">
        <v>791</v>
      </c>
      <c r="BB27" s="52">
        <v>794</v>
      </c>
      <c r="BC27" s="52">
        <v>794</v>
      </c>
      <c r="BD27" s="52">
        <v>794</v>
      </c>
      <c r="BE27" s="52">
        <v>794</v>
      </c>
      <c r="BF27" s="52">
        <v>794</v>
      </c>
      <c r="BG27" s="104">
        <f t="shared" si="0"/>
        <v>5</v>
      </c>
      <c r="BH27" s="104">
        <f t="shared" si="1"/>
        <v>21</v>
      </c>
    </row>
    <row r="28" spans="2:60" s="29" customFormat="1" x14ac:dyDescent="0.3">
      <c r="B28" s="28">
        <v>25</v>
      </c>
      <c r="C28" s="65" t="s">
        <v>0</v>
      </c>
      <c r="D28" s="31">
        <v>0</v>
      </c>
      <c r="E28" s="45">
        <v>604</v>
      </c>
      <c r="F28" s="46">
        <v>604</v>
      </c>
      <c r="G28" s="46">
        <v>604</v>
      </c>
      <c r="H28" s="46">
        <v>604</v>
      </c>
      <c r="I28" s="46">
        <v>604</v>
      </c>
      <c r="J28" s="46">
        <v>604</v>
      </c>
      <c r="K28" s="46">
        <v>604</v>
      </c>
      <c r="L28" s="46">
        <v>604</v>
      </c>
      <c r="M28" s="108">
        <v>604</v>
      </c>
      <c r="N28" s="116">
        <v>604</v>
      </c>
      <c r="O28" s="115">
        <v>604</v>
      </c>
      <c r="P28" s="46">
        <v>604</v>
      </c>
      <c r="Q28" s="46">
        <v>604</v>
      </c>
      <c r="R28" s="46">
        <v>604</v>
      </c>
      <c r="S28" s="46">
        <v>604</v>
      </c>
      <c r="T28" s="46">
        <v>604</v>
      </c>
      <c r="U28" s="46">
        <v>604</v>
      </c>
      <c r="V28" s="46">
        <v>604</v>
      </c>
      <c r="W28" s="46">
        <v>604</v>
      </c>
      <c r="X28" s="46">
        <v>604</v>
      </c>
      <c r="Y28" s="46">
        <v>604</v>
      </c>
      <c r="Z28" s="46">
        <v>604</v>
      </c>
      <c r="AA28" s="46">
        <v>604</v>
      </c>
      <c r="AB28" s="46">
        <v>604</v>
      </c>
      <c r="AC28" s="108">
        <v>604</v>
      </c>
      <c r="AD28" s="46">
        <v>604</v>
      </c>
      <c r="AE28" s="46">
        <v>604</v>
      </c>
      <c r="AF28" s="46">
        <v>604</v>
      </c>
      <c r="AG28" s="46">
        <v>604</v>
      </c>
      <c r="AH28" s="46">
        <v>604</v>
      </c>
      <c r="AI28" s="46">
        <v>604</v>
      </c>
      <c r="AJ28" s="46">
        <v>604</v>
      </c>
      <c r="AK28" s="46">
        <v>604</v>
      </c>
      <c r="AL28" s="46">
        <v>604</v>
      </c>
      <c r="AM28" s="46">
        <v>604</v>
      </c>
      <c r="AN28" s="46">
        <v>604</v>
      </c>
      <c r="AO28" s="46">
        <v>604</v>
      </c>
      <c r="AP28" s="46">
        <v>604</v>
      </c>
      <c r="AQ28" s="46">
        <v>604</v>
      </c>
      <c r="AR28" s="46">
        <v>604</v>
      </c>
      <c r="AS28" s="46">
        <v>604</v>
      </c>
      <c r="AT28" s="46">
        <v>604</v>
      </c>
      <c r="AU28" s="46">
        <v>604</v>
      </c>
      <c r="AV28" s="46">
        <v>604</v>
      </c>
      <c r="AW28" s="46">
        <v>604</v>
      </c>
      <c r="AX28" s="46">
        <v>604</v>
      </c>
      <c r="AY28" s="46">
        <v>604</v>
      </c>
      <c r="AZ28" s="46">
        <v>604</v>
      </c>
      <c r="BA28" s="46">
        <v>604</v>
      </c>
      <c r="BB28" s="46">
        <v>604</v>
      </c>
      <c r="BC28" s="46">
        <v>604</v>
      </c>
      <c r="BD28" s="46">
        <v>604</v>
      </c>
      <c r="BE28" s="46">
        <v>604</v>
      </c>
      <c r="BF28" s="47">
        <v>604</v>
      </c>
      <c r="BG28" s="103">
        <f t="shared" si="0"/>
        <v>0</v>
      </c>
      <c r="BH28" s="103">
        <f t="shared" si="1"/>
        <v>0</v>
      </c>
    </row>
    <row r="29" spans="2:60" s="29" customFormat="1" x14ac:dyDescent="0.3">
      <c r="B29" s="25">
        <v>26</v>
      </c>
      <c r="C29" s="66"/>
      <c r="D29" s="24">
        <v>50</v>
      </c>
      <c r="E29" s="48">
        <v>960</v>
      </c>
      <c r="F29" s="49">
        <v>960</v>
      </c>
      <c r="G29" s="49">
        <v>960</v>
      </c>
      <c r="H29" s="49">
        <v>960</v>
      </c>
      <c r="I29" s="49">
        <v>960</v>
      </c>
      <c r="J29" s="49">
        <v>960</v>
      </c>
      <c r="K29" s="49">
        <v>960</v>
      </c>
      <c r="L29" s="49">
        <v>960</v>
      </c>
      <c r="M29" s="105">
        <v>960</v>
      </c>
      <c r="N29" s="48">
        <v>960</v>
      </c>
      <c r="O29" s="49">
        <v>960</v>
      </c>
      <c r="P29" s="49">
        <v>965</v>
      </c>
      <c r="Q29" s="49">
        <v>965</v>
      </c>
      <c r="R29" s="49">
        <v>965</v>
      </c>
      <c r="S29" s="49">
        <v>965</v>
      </c>
      <c r="T29" s="58">
        <v>965</v>
      </c>
      <c r="U29" s="58">
        <v>965</v>
      </c>
      <c r="V29" s="58">
        <v>975</v>
      </c>
      <c r="W29" s="58">
        <v>975</v>
      </c>
      <c r="X29" s="58">
        <v>975</v>
      </c>
      <c r="Y29" s="58">
        <v>975</v>
      </c>
      <c r="Z29" s="58">
        <v>975</v>
      </c>
      <c r="AA29" s="58">
        <v>975</v>
      </c>
      <c r="AB29" s="58">
        <v>979</v>
      </c>
      <c r="AC29" s="58">
        <v>979</v>
      </c>
      <c r="AD29" s="58">
        <v>979</v>
      </c>
      <c r="AE29" s="58">
        <v>982</v>
      </c>
      <c r="AF29" s="58">
        <v>982</v>
      </c>
      <c r="AG29" s="58">
        <v>982</v>
      </c>
      <c r="AH29" s="58">
        <v>982</v>
      </c>
      <c r="AI29" s="58">
        <v>985</v>
      </c>
      <c r="AJ29" s="58">
        <v>985</v>
      </c>
      <c r="AK29" s="58">
        <v>985</v>
      </c>
      <c r="AL29" s="58">
        <v>989</v>
      </c>
      <c r="AM29" s="58">
        <v>989</v>
      </c>
      <c r="AN29" s="58">
        <v>989</v>
      </c>
      <c r="AO29" s="58">
        <v>989</v>
      </c>
      <c r="AP29" s="58">
        <v>993</v>
      </c>
      <c r="AQ29" s="58">
        <v>993</v>
      </c>
      <c r="AR29" s="58">
        <v>993</v>
      </c>
      <c r="AS29" s="58">
        <v>993</v>
      </c>
      <c r="AT29" s="58">
        <v>998</v>
      </c>
      <c r="AU29" s="58">
        <v>998</v>
      </c>
      <c r="AV29" s="58">
        <v>998</v>
      </c>
      <c r="AW29" s="58">
        <v>1006</v>
      </c>
      <c r="AX29" s="58">
        <v>1006</v>
      </c>
      <c r="AY29" s="58">
        <v>1006</v>
      </c>
      <c r="AZ29" s="58">
        <v>1015</v>
      </c>
      <c r="BA29" s="58">
        <v>1015</v>
      </c>
      <c r="BB29" s="58">
        <v>1015</v>
      </c>
      <c r="BC29" s="58">
        <v>1021</v>
      </c>
      <c r="BD29" s="58">
        <v>1021</v>
      </c>
      <c r="BE29" s="58">
        <v>1026</v>
      </c>
      <c r="BF29" s="58">
        <v>1026</v>
      </c>
      <c r="BG29" s="101">
        <f t="shared" si="0"/>
        <v>0</v>
      </c>
      <c r="BH29" s="101">
        <f t="shared" si="1"/>
        <v>66</v>
      </c>
    </row>
    <row r="30" spans="2:60" s="29" customFormat="1" x14ac:dyDescent="0.3">
      <c r="B30" s="25">
        <v>27</v>
      </c>
      <c r="C30" s="66"/>
      <c r="D30" s="24">
        <v>100</v>
      </c>
      <c r="E30" s="48">
        <v>653</v>
      </c>
      <c r="F30" s="49">
        <v>653</v>
      </c>
      <c r="G30" s="49">
        <v>653</v>
      </c>
      <c r="H30" s="49">
        <v>653</v>
      </c>
      <c r="I30" s="49">
        <v>655</v>
      </c>
      <c r="J30" s="49">
        <v>655</v>
      </c>
      <c r="K30" s="49">
        <v>655</v>
      </c>
      <c r="L30" s="49">
        <v>655</v>
      </c>
      <c r="M30" s="105">
        <v>655</v>
      </c>
      <c r="N30" s="48">
        <v>655</v>
      </c>
      <c r="O30" s="49">
        <v>655</v>
      </c>
      <c r="P30" s="49">
        <v>655</v>
      </c>
      <c r="Q30" s="49">
        <v>655</v>
      </c>
      <c r="R30" s="49">
        <v>655</v>
      </c>
      <c r="S30" s="49">
        <v>659</v>
      </c>
      <c r="T30" s="49">
        <v>659</v>
      </c>
      <c r="U30" s="49">
        <v>659</v>
      </c>
      <c r="V30" s="49">
        <v>659</v>
      </c>
      <c r="W30" s="49">
        <v>664</v>
      </c>
      <c r="X30" s="49">
        <v>664</v>
      </c>
      <c r="Y30" s="49">
        <v>664</v>
      </c>
      <c r="Z30" s="49">
        <v>664</v>
      </c>
      <c r="AA30" s="49">
        <v>668</v>
      </c>
      <c r="AB30" s="49">
        <v>668</v>
      </c>
      <c r="AC30" s="49">
        <v>668</v>
      </c>
      <c r="AD30" s="49">
        <v>668</v>
      </c>
      <c r="AE30" s="49">
        <v>668</v>
      </c>
      <c r="AF30" s="49">
        <v>668</v>
      </c>
      <c r="AG30" s="49">
        <v>668</v>
      </c>
      <c r="AH30" s="49">
        <v>670</v>
      </c>
      <c r="AI30" s="49">
        <v>670</v>
      </c>
      <c r="AJ30" s="49">
        <v>670</v>
      </c>
      <c r="AK30" s="49">
        <v>670</v>
      </c>
      <c r="AL30" s="49">
        <v>670</v>
      </c>
      <c r="AM30" s="49">
        <v>670</v>
      </c>
      <c r="AN30" s="49">
        <v>670</v>
      </c>
      <c r="AO30" s="49">
        <v>670</v>
      </c>
      <c r="AP30" s="49">
        <v>670</v>
      </c>
      <c r="AQ30" s="49">
        <v>673</v>
      </c>
      <c r="AR30" s="49">
        <v>673</v>
      </c>
      <c r="AS30" s="49">
        <v>673</v>
      </c>
      <c r="AT30" s="49">
        <v>673</v>
      </c>
      <c r="AU30" s="49">
        <v>673</v>
      </c>
      <c r="AV30" s="49">
        <v>673</v>
      </c>
      <c r="AW30" s="49">
        <v>673</v>
      </c>
      <c r="AX30" s="49">
        <v>673</v>
      </c>
      <c r="AY30" s="49">
        <v>673</v>
      </c>
      <c r="AZ30" s="49">
        <v>673</v>
      </c>
      <c r="BA30" s="49">
        <v>676</v>
      </c>
      <c r="BB30" s="49">
        <v>676</v>
      </c>
      <c r="BC30" s="49">
        <v>676</v>
      </c>
      <c r="BD30" s="49">
        <v>679</v>
      </c>
      <c r="BE30" s="49">
        <v>679</v>
      </c>
      <c r="BF30" s="49">
        <v>679</v>
      </c>
      <c r="BG30" s="101">
        <f t="shared" si="0"/>
        <v>2</v>
      </c>
      <c r="BH30" s="101">
        <f t="shared" si="1"/>
        <v>24</v>
      </c>
    </row>
    <row r="31" spans="2:60" s="29" customFormat="1" x14ac:dyDescent="0.3">
      <c r="B31" s="25">
        <v>28</v>
      </c>
      <c r="C31" s="66"/>
      <c r="D31" s="24">
        <v>150</v>
      </c>
      <c r="E31" s="48">
        <v>720</v>
      </c>
      <c r="F31" s="49">
        <v>720</v>
      </c>
      <c r="G31" s="49">
        <v>720</v>
      </c>
      <c r="H31" s="49">
        <v>723</v>
      </c>
      <c r="I31" s="49">
        <v>723</v>
      </c>
      <c r="J31" s="49">
        <v>723</v>
      </c>
      <c r="K31" s="49">
        <v>725</v>
      </c>
      <c r="L31" s="49">
        <v>725</v>
      </c>
      <c r="M31" s="105">
        <v>725</v>
      </c>
      <c r="N31" s="48">
        <v>725</v>
      </c>
      <c r="O31" s="49">
        <v>720</v>
      </c>
      <c r="P31" s="49">
        <v>720</v>
      </c>
      <c r="Q31" s="49">
        <v>720</v>
      </c>
      <c r="R31" s="49">
        <v>720</v>
      </c>
      <c r="S31" s="49">
        <v>720</v>
      </c>
      <c r="T31" s="58">
        <v>720</v>
      </c>
      <c r="U31" s="58">
        <v>720</v>
      </c>
      <c r="V31" s="58">
        <v>720</v>
      </c>
      <c r="W31" s="58">
        <v>720</v>
      </c>
      <c r="X31" s="58">
        <v>720</v>
      </c>
      <c r="Y31" s="58">
        <v>720</v>
      </c>
      <c r="Z31" s="58">
        <v>720</v>
      </c>
      <c r="AA31" s="58">
        <v>720</v>
      </c>
      <c r="AB31" s="58">
        <v>720</v>
      </c>
      <c r="AC31" s="106">
        <v>720</v>
      </c>
      <c r="AD31" s="58">
        <v>720</v>
      </c>
      <c r="AE31" s="58">
        <v>723</v>
      </c>
      <c r="AF31" s="58">
        <v>725</v>
      </c>
      <c r="AG31" s="58">
        <v>726</v>
      </c>
      <c r="AH31" s="58">
        <v>726</v>
      </c>
      <c r="AI31" s="58">
        <v>726</v>
      </c>
      <c r="AJ31" s="58">
        <v>727</v>
      </c>
      <c r="AK31" s="58">
        <v>728</v>
      </c>
      <c r="AL31" s="58">
        <v>728</v>
      </c>
      <c r="AM31" s="58">
        <v>728</v>
      </c>
      <c r="AN31" s="58">
        <v>728</v>
      </c>
      <c r="AO31" s="58">
        <v>730</v>
      </c>
      <c r="AP31" s="58">
        <v>733</v>
      </c>
      <c r="AQ31" s="58">
        <v>735</v>
      </c>
      <c r="AR31" s="58">
        <v>738</v>
      </c>
      <c r="AS31" s="58">
        <v>738</v>
      </c>
      <c r="AT31" s="58">
        <v>740</v>
      </c>
      <c r="AU31" s="58">
        <v>740</v>
      </c>
      <c r="AV31" s="58">
        <v>740</v>
      </c>
      <c r="AW31" s="58">
        <v>740</v>
      </c>
      <c r="AX31" s="58">
        <v>746</v>
      </c>
      <c r="AY31" s="58">
        <v>746</v>
      </c>
      <c r="AZ31" s="58">
        <v>746</v>
      </c>
      <c r="BA31" s="58">
        <v>750</v>
      </c>
      <c r="BB31" s="58">
        <v>750</v>
      </c>
      <c r="BC31" s="58">
        <v>750</v>
      </c>
      <c r="BD31" s="58">
        <v>757</v>
      </c>
      <c r="BE31" s="58">
        <v>757</v>
      </c>
      <c r="BF31" s="58">
        <v>757</v>
      </c>
      <c r="BG31" s="101">
        <f t="shared" si="0"/>
        <v>5</v>
      </c>
      <c r="BH31" s="101">
        <f t="shared" si="1"/>
        <v>32</v>
      </c>
    </row>
    <row r="32" spans="2:60" s="29" customFormat="1" x14ac:dyDescent="0.3">
      <c r="B32" s="25">
        <v>29</v>
      </c>
      <c r="C32" s="66"/>
      <c r="D32" s="24">
        <v>200</v>
      </c>
      <c r="E32" s="48">
        <v>674</v>
      </c>
      <c r="F32" s="49">
        <v>674</v>
      </c>
      <c r="G32" s="49">
        <v>674</v>
      </c>
      <c r="H32" s="49">
        <v>676</v>
      </c>
      <c r="I32" s="49">
        <v>676</v>
      </c>
      <c r="J32" s="49">
        <v>676</v>
      </c>
      <c r="K32" s="49">
        <v>676</v>
      </c>
      <c r="L32" s="49">
        <v>676</v>
      </c>
      <c r="M32" s="105">
        <v>676</v>
      </c>
      <c r="N32" s="48">
        <v>676</v>
      </c>
      <c r="O32" s="49">
        <v>676</v>
      </c>
      <c r="P32" s="49">
        <v>676</v>
      </c>
      <c r="Q32" s="49">
        <v>676</v>
      </c>
      <c r="R32" s="49">
        <v>676</v>
      </c>
      <c r="S32" s="49">
        <v>676</v>
      </c>
      <c r="T32" s="49">
        <v>679</v>
      </c>
      <c r="U32" s="49">
        <v>679</v>
      </c>
      <c r="V32" s="49">
        <v>679</v>
      </c>
      <c r="W32" s="49">
        <v>679</v>
      </c>
      <c r="X32" s="49">
        <v>679</v>
      </c>
      <c r="Y32" s="49">
        <v>679</v>
      </c>
      <c r="Z32" s="49">
        <v>679</v>
      </c>
      <c r="AA32" s="49">
        <v>679</v>
      </c>
      <c r="AB32" s="58">
        <v>681</v>
      </c>
      <c r="AC32" s="58">
        <v>681</v>
      </c>
      <c r="AD32" s="58">
        <v>681</v>
      </c>
      <c r="AE32" s="58">
        <v>681</v>
      </c>
      <c r="AF32" s="58">
        <v>681</v>
      </c>
      <c r="AG32" s="58">
        <v>681</v>
      </c>
      <c r="AH32" s="58">
        <v>681</v>
      </c>
      <c r="AI32" s="58">
        <v>684</v>
      </c>
      <c r="AJ32" s="58">
        <v>684</v>
      </c>
      <c r="AK32" s="58">
        <v>684</v>
      </c>
      <c r="AL32" s="58">
        <v>684</v>
      </c>
      <c r="AM32" s="58">
        <v>684</v>
      </c>
      <c r="AN32" s="58">
        <v>684</v>
      </c>
      <c r="AO32" s="58">
        <v>684</v>
      </c>
      <c r="AP32" s="58">
        <v>688</v>
      </c>
      <c r="AQ32" s="58">
        <v>688</v>
      </c>
      <c r="AR32" s="58">
        <v>688</v>
      </c>
      <c r="AS32" s="58">
        <v>688</v>
      </c>
      <c r="AT32" s="58">
        <v>688</v>
      </c>
      <c r="AU32" s="58">
        <v>688</v>
      </c>
      <c r="AV32" s="58">
        <v>691</v>
      </c>
      <c r="AW32" s="58">
        <v>691</v>
      </c>
      <c r="AX32" s="58">
        <v>691</v>
      </c>
      <c r="AY32" s="58">
        <v>691</v>
      </c>
      <c r="AZ32" s="58">
        <v>695</v>
      </c>
      <c r="BA32" s="58">
        <v>695</v>
      </c>
      <c r="BB32" s="58">
        <v>695</v>
      </c>
      <c r="BC32" s="58">
        <v>695</v>
      </c>
      <c r="BD32" s="58">
        <v>695</v>
      </c>
      <c r="BE32" s="58">
        <v>698</v>
      </c>
      <c r="BF32" s="59">
        <v>698</v>
      </c>
      <c r="BG32" s="101">
        <f t="shared" si="0"/>
        <v>2</v>
      </c>
      <c r="BH32" s="101">
        <f t="shared" si="1"/>
        <v>22</v>
      </c>
    </row>
    <row r="33" spans="2:60" s="29" customFormat="1" x14ac:dyDescent="0.3">
      <c r="B33" s="25">
        <v>30</v>
      </c>
      <c r="C33" s="66"/>
      <c r="D33" s="24">
        <v>250</v>
      </c>
      <c r="E33" s="48">
        <v>625</v>
      </c>
      <c r="F33" s="49">
        <v>625</v>
      </c>
      <c r="G33" s="49">
        <v>625</v>
      </c>
      <c r="H33" s="49">
        <v>627</v>
      </c>
      <c r="I33" s="49">
        <v>627</v>
      </c>
      <c r="J33" s="49">
        <v>627</v>
      </c>
      <c r="K33" s="49">
        <v>627</v>
      </c>
      <c r="L33" s="49">
        <v>627</v>
      </c>
      <c r="M33" s="105">
        <v>627</v>
      </c>
      <c r="N33" s="48">
        <v>627</v>
      </c>
      <c r="O33" s="49">
        <v>627</v>
      </c>
      <c r="P33" s="49">
        <v>627</v>
      </c>
      <c r="Q33" s="49">
        <v>633</v>
      </c>
      <c r="R33" s="49">
        <v>633</v>
      </c>
      <c r="S33" s="49">
        <v>633</v>
      </c>
      <c r="T33" s="49">
        <v>633</v>
      </c>
      <c r="U33" s="49">
        <v>640</v>
      </c>
      <c r="V33" s="49">
        <v>640</v>
      </c>
      <c r="W33" s="49">
        <v>640</v>
      </c>
      <c r="X33" s="49">
        <v>640</v>
      </c>
      <c r="Y33" s="49">
        <v>640</v>
      </c>
      <c r="Z33" s="49">
        <v>647</v>
      </c>
      <c r="AA33" s="49">
        <v>647</v>
      </c>
      <c r="AB33" s="49">
        <v>647</v>
      </c>
      <c r="AC33" s="49">
        <v>647</v>
      </c>
      <c r="AD33" s="49">
        <v>657</v>
      </c>
      <c r="AE33" s="49">
        <v>657</v>
      </c>
      <c r="AF33" s="49">
        <v>657</v>
      </c>
      <c r="AG33" s="49">
        <v>657</v>
      </c>
      <c r="AH33" s="49">
        <v>665</v>
      </c>
      <c r="AI33" s="49">
        <v>665</v>
      </c>
      <c r="AJ33" s="49">
        <v>665</v>
      </c>
      <c r="AK33" s="49">
        <v>665</v>
      </c>
      <c r="AL33" s="49">
        <v>674</v>
      </c>
      <c r="AM33" s="49">
        <v>674</v>
      </c>
      <c r="AN33" s="49">
        <v>674</v>
      </c>
      <c r="AO33" s="49">
        <v>674</v>
      </c>
      <c r="AP33" s="49">
        <v>674</v>
      </c>
      <c r="AQ33" s="49">
        <v>679</v>
      </c>
      <c r="AR33" s="49">
        <v>679</v>
      </c>
      <c r="AS33" s="49">
        <v>679</v>
      </c>
      <c r="AT33" s="49">
        <v>679</v>
      </c>
      <c r="AU33" s="49">
        <v>683</v>
      </c>
      <c r="AV33" s="49">
        <v>683</v>
      </c>
      <c r="AW33" s="49">
        <v>683</v>
      </c>
      <c r="AX33" s="49">
        <v>683</v>
      </c>
      <c r="AY33" s="49">
        <v>689</v>
      </c>
      <c r="AZ33" s="49">
        <v>689</v>
      </c>
      <c r="BA33" s="49">
        <v>689</v>
      </c>
      <c r="BB33" s="49">
        <v>694</v>
      </c>
      <c r="BC33" s="49">
        <v>694</v>
      </c>
      <c r="BD33" s="49">
        <v>694</v>
      </c>
      <c r="BE33" s="49">
        <v>700</v>
      </c>
      <c r="BF33" s="49">
        <v>700</v>
      </c>
      <c r="BG33" s="101">
        <f t="shared" si="0"/>
        <v>2</v>
      </c>
      <c r="BH33" s="101">
        <f t="shared" si="1"/>
        <v>73</v>
      </c>
    </row>
    <row r="34" spans="2:60" s="29" customFormat="1" x14ac:dyDescent="0.3">
      <c r="B34" s="25">
        <v>31</v>
      </c>
      <c r="C34" s="66"/>
      <c r="D34" s="24">
        <v>300</v>
      </c>
      <c r="E34" s="48">
        <v>624</v>
      </c>
      <c r="F34" s="49">
        <v>624</v>
      </c>
      <c r="G34" s="49">
        <v>624</v>
      </c>
      <c r="H34" s="49">
        <v>624</v>
      </c>
      <c r="I34" s="49">
        <v>624</v>
      </c>
      <c r="J34" s="49">
        <v>625</v>
      </c>
      <c r="K34" s="49">
        <v>624</v>
      </c>
      <c r="L34" s="49">
        <v>624</v>
      </c>
      <c r="M34" s="105">
        <v>624</v>
      </c>
      <c r="N34" s="48">
        <v>624</v>
      </c>
      <c r="O34" s="49">
        <v>624</v>
      </c>
      <c r="P34" s="49">
        <v>624</v>
      </c>
      <c r="Q34" s="49">
        <v>624</v>
      </c>
      <c r="R34" s="49">
        <v>624</v>
      </c>
      <c r="S34" s="49">
        <v>624</v>
      </c>
      <c r="T34" s="49">
        <v>624</v>
      </c>
      <c r="U34" s="49">
        <v>624</v>
      </c>
      <c r="V34" s="49">
        <v>624</v>
      </c>
      <c r="W34" s="58">
        <v>624</v>
      </c>
      <c r="X34" s="58">
        <v>624</v>
      </c>
      <c r="Y34" s="58">
        <v>624</v>
      </c>
      <c r="Z34" s="58">
        <v>624</v>
      </c>
      <c r="AA34" s="58">
        <v>624</v>
      </c>
      <c r="AB34" s="58">
        <v>624</v>
      </c>
      <c r="AC34" s="106">
        <v>626</v>
      </c>
      <c r="AD34" s="58">
        <v>627</v>
      </c>
      <c r="AE34" s="58">
        <v>627</v>
      </c>
      <c r="AF34" s="58">
        <v>627</v>
      </c>
      <c r="AG34" s="58">
        <v>629</v>
      </c>
      <c r="AH34" s="58">
        <v>631</v>
      </c>
      <c r="AI34" s="58">
        <v>631</v>
      </c>
      <c r="AJ34" s="58">
        <v>632</v>
      </c>
      <c r="AK34" s="58">
        <v>633</v>
      </c>
      <c r="AL34" s="58">
        <v>635</v>
      </c>
      <c r="AM34" s="58">
        <v>635</v>
      </c>
      <c r="AN34" s="58">
        <v>639</v>
      </c>
      <c r="AO34" s="58">
        <v>639</v>
      </c>
      <c r="AP34" s="58">
        <v>639</v>
      </c>
      <c r="AQ34" s="58">
        <v>639</v>
      </c>
      <c r="AR34" s="58">
        <v>639</v>
      </c>
      <c r="AS34" s="58">
        <v>642</v>
      </c>
      <c r="AT34" s="58">
        <v>642</v>
      </c>
      <c r="AU34" s="58">
        <v>642</v>
      </c>
      <c r="AV34" s="58">
        <v>642</v>
      </c>
      <c r="AW34" s="58">
        <v>642</v>
      </c>
      <c r="AX34" s="58">
        <v>644</v>
      </c>
      <c r="AY34" s="58">
        <v>644</v>
      </c>
      <c r="AZ34" s="58">
        <v>644</v>
      </c>
      <c r="BA34" s="58">
        <v>644</v>
      </c>
      <c r="BB34" s="58">
        <v>645</v>
      </c>
      <c r="BC34" s="58">
        <v>645</v>
      </c>
      <c r="BD34" s="58">
        <v>645</v>
      </c>
      <c r="BE34" s="58">
        <v>648</v>
      </c>
      <c r="BF34" s="58">
        <v>648</v>
      </c>
      <c r="BG34" s="101">
        <f t="shared" si="0"/>
        <v>0</v>
      </c>
      <c r="BH34" s="101">
        <f t="shared" si="1"/>
        <v>24</v>
      </c>
    </row>
    <row r="35" spans="2:60" s="29" customFormat="1" x14ac:dyDescent="0.3">
      <c r="B35" s="25">
        <v>32</v>
      </c>
      <c r="C35" s="66"/>
      <c r="D35" s="24">
        <v>350</v>
      </c>
      <c r="E35" s="48">
        <v>794</v>
      </c>
      <c r="F35" s="49">
        <v>794</v>
      </c>
      <c r="G35" s="49">
        <v>794</v>
      </c>
      <c r="H35" s="49">
        <v>795</v>
      </c>
      <c r="I35" s="49">
        <v>795</v>
      </c>
      <c r="J35" s="49">
        <v>795</v>
      </c>
      <c r="K35" s="49">
        <v>796</v>
      </c>
      <c r="L35" s="49">
        <v>796</v>
      </c>
      <c r="M35" s="105">
        <v>796</v>
      </c>
      <c r="N35" s="48">
        <v>796</v>
      </c>
      <c r="O35" s="49">
        <v>796</v>
      </c>
      <c r="P35" s="49">
        <v>796</v>
      </c>
      <c r="Q35" s="49">
        <v>796</v>
      </c>
      <c r="R35" s="49">
        <v>796</v>
      </c>
      <c r="S35" s="49">
        <v>796</v>
      </c>
      <c r="T35" s="49">
        <v>796</v>
      </c>
      <c r="U35" s="49">
        <v>796</v>
      </c>
      <c r="V35" s="49">
        <v>780</v>
      </c>
      <c r="W35" s="49">
        <v>780</v>
      </c>
      <c r="X35" s="49">
        <v>780</v>
      </c>
      <c r="Y35" s="49">
        <v>780</v>
      </c>
      <c r="Z35" s="49">
        <v>780</v>
      </c>
      <c r="AA35" s="49">
        <v>780</v>
      </c>
      <c r="AB35" s="49">
        <v>780</v>
      </c>
      <c r="AC35" s="49">
        <v>780</v>
      </c>
      <c r="AD35" s="49">
        <v>784</v>
      </c>
      <c r="AE35" s="49">
        <v>784</v>
      </c>
      <c r="AF35" s="49">
        <v>784</v>
      </c>
      <c r="AG35" s="49">
        <v>784</v>
      </c>
      <c r="AH35" s="49">
        <v>788</v>
      </c>
      <c r="AI35" s="49">
        <v>788</v>
      </c>
      <c r="AJ35" s="49">
        <v>788</v>
      </c>
      <c r="AK35" s="49">
        <v>788</v>
      </c>
      <c r="AL35" s="49">
        <v>788</v>
      </c>
      <c r="AM35" s="49">
        <v>795</v>
      </c>
      <c r="AN35" s="49">
        <v>795</v>
      </c>
      <c r="AO35" s="49">
        <v>795</v>
      </c>
      <c r="AP35" s="49">
        <v>795</v>
      </c>
      <c r="AQ35" s="49">
        <v>795</v>
      </c>
      <c r="AR35" s="49">
        <v>802</v>
      </c>
      <c r="AS35" s="49">
        <v>802</v>
      </c>
      <c r="AT35" s="49">
        <v>802</v>
      </c>
      <c r="AU35" s="49">
        <v>802</v>
      </c>
      <c r="AV35" s="49">
        <v>802</v>
      </c>
      <c r="AW35" s="49">
        <v>802</v>
      </c>
      <c r="AX35" s="49">
        <v>802</v>
      </c>
      <c r="AY35" s="49">
        <v>802</v>
      </c>
      <c r="AZ35" s="49">
        <v>809</v>
      </c>
      <c r="BA35" s="49">
        <v>809</v>
      </c>
      <c r="BB35" s="49">
        <v>809</v>
      </c>
      <c r="BC35" s="49">
        <v>819</v>
      </c>
      <c r="BD35" s="49">
        <v>819</v>
      </c>
      <c r="BE35" s="49">
        <v>819</v>
      </c>
      <c r="BF35" s="49">
        <v>819</v>
      </c>
      <c r="BG35" s="101">
        <f t="shared" si="0"/>
        <v>2</v>
      </c>
      <c r="BH35" s="101">
        <f t="shared" si="1"/>
        <v>23</v>
      </c>
    </row>
    <row r="36" spans="2:60" s="29" customFormat="1" ht="15" thickBot="1" x14ac:dyDescent="0.35">
      <c r="B36" s="27">
        <v>33</v>
      </c>
      <c r="C36" s="67"/>
      <c r="D36" s="30">
        <v>400</v>
      </c>
      <c r="E36" s="51">
        <v>550</v>
      </c>
      <c r="F36" s="52">
        <v>550</v>
      </c>
      <c r="G36" s="52">
        <v>550</v>
      </c>
      <c r="H36" s="52">
        <v>550</v>
      </c>
      <c r="I36" s="52">
        <v>550</v>
      </c>
      <c r="J36" s="52">
        <v>550</v>
      </c>
      <c r="K36" s="52">
        <v>550</v>
      </c>
      <c r="L36" s="52">
        <v>550</v>
      </c>
      <c r="M36" s="109">
        <v>550</v>
      </c>
      <c r="N36" s="51">
        <v>550</v>
      </c>
      <c r="O36" s="52">
        <v>550</v>
      </c>
      <c r="P36" s="52">
        <v>550</v>
      </c>
      <c r="Q36" s="52">
        <v>550</v>
      </c>
      <c r="R36" s="52">
        <v>550</v>
      </c>
      <c r="S36" s="61">
        <v>550</v>
      </c>
      <c r="T36" s="61">
        <v>550</v>
      </c>
      <c r="U36" s="61">
        <v>550</v>
      </c>
      <c r="V36" s="61">
        <v>550</v>
      </c>
      <c r="W36" s="61">
        <v>550</v>
      </c>
      <c r="X36" s="61">
        <v>550</v>
      </c>
      <c r="Y36" s="61">
        <v>550</v>
      </c>
      <c r="Z36" s="61">
        <v>550</v>
      </c>
      <c r="AA36" s="61">
        <v>550</v>
      </c>
      <c r="AB36" s="61">
        <v>550</v>
      </c>
      <c r="AC36" s="107">
        <v>550</v>
      </c>
      <c r="AD36" s="61">
        <v>550</v>
      </c>
      <c r="AE36" s="61">
        <v>550</v>
      </c>
      <c r="AF36" s="61">
        <v>550</v>
      </c>
      <c r="AG36" s="61">
        <v>550</v>
      </c>
      <c r="AH36" s="61">
        <v>550</v>
      </c>
      <c r="AI36" s="61">
        <v>550</v>
      </c>
      <c r="AJ36" s="61">
        <v>550</v>
      </c>
      <c r="AK36" s="61">
        <v>550</v>
      </c>
      <c r="AL36" s="61">
        <v>550</v>
      </c>
      <c r="AM36" s="61">
        <v>550</v>
      </c>
      <c r="AN36" s="61">
        <v>550</v>
      </c>
      <c r="AO36" s="61">
        <v>550</v>
      </c>
      <c r="AP36" s="61">
        <v>550</v>
      </c>
      <c r="AQ36" s="61">
        <v>553</v>
      </c>
      <c r="AR36" s="61">
        <v>556</v>
      </c>
      <c r="AS36" s="61">
        <v>556</v>
      </c>
      <c r="AT36" s="61">
        <v>560</v>
      </c>
      <c r="AU36" s="61">
        <v>560</v>
      </c>
      <c r="AV36" s="61">
        <v>560</v>
      </c>
      <c r="AW36" s="61">
        <v>565</v>
      </c>
      <c r="AX36" s="61">
        <v>565</v>
      </c>
      <c r="AY36" s="61">
        <v>565</v>
      </c>
      <c r="AZ36" s="61">
        <v>565</v>
      </c>
      <c r="BA36" s="61">
        <v>565</v>
      </c>
      <c r="BB36" s="61">
        <v>565</v>
      </c>
      <c r="BC36" s="61">
        <v>565</v>
      </c>
      <c r="BD36" s="61">
        <v>565</v>
      </c>
      <c r="BE36" s="61">
        <v>565</v>
      </c>
      <c r="BF36" s="62">
        <v>565</v>
      </c>
      <c r="BG36" s="102">
        <f t="shared" si="0"/>
        <v>0</v>
      </c>
      <c r="BH36" s="102">
        <f t="shared" si="1"/>
        <v>15</v>
      </c>
    </row>
    <row r="53" spans="41:44" x14ac:dyDescent="0.3">
      <c r="AO53" s="23">
        <f>2000000/3</f>
        <v>666666.66666666663</v>
      </c>
      <c r="AQ53" s="23">
        <v>952</v>
      </c>
    </row>
    <row r="54" spans="41:44" x14ac:dyDescent="0.3">
      <c r="AO54" s="23">
        <v>900000</v>
      </c>
      <c r="AQ54" s="23">
        <v>952</v>
      </c>
      <c r="AR54" s="23">
        <f>AQ53+238+952</f>
        <v>2142</v>
      </c>
    </row>
    <row r="55" spans="41:44" x14ac:dyDescent="0.3">
      <c r="AO55" s="23">
        <f>AO54/3</f>
        <v>300000</v>
      </c>
      <c r="AQ55" s="23">
        <v>816</v>
      </c>
    </row>
    <row r="56" spans="41:44" x14ac:dyDescent="0.3">
      <c r="AO56" s="23">
        <f>AO53+AO55</f>
        <v>966666.66666666663</v>
      </c>
      <c r="AQ56" s="23">
        <f>AQ53+AQ54+AQ55</f>
        <v>2720</v>
      </c>
    </row>
  </sheetData>
  <mergeCells count="10">
    <mergeCell ref="C12:C19"/>
    <mergeCell ref="C20:C27"/>
    <mergeCell ref="C28:C36"/>
    <mergeCell ref="B2:B3"/>
    <mergeCell ref="BG2:BH2"/>
    <mergeCell ref="E2:M2"/>
    <mergeCell ref="D2:D3"/>
    <mergeCell ref="C2:C3"/>
    <mergeCell ref="C4:C11"/>
    <mergeCell ref="N2:B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34" zoomScale="70" zoomScaleNormal="70" workbookViewId="0">
      <selection activeCell="Y15" sqref="Y15"/>
    </sheetView>
  </sheetViews>
  <sheetFormatPr defaultColWidth="9.109375" defaultRowHeight="15" x14ac:dyDescent="0.25"/>
  <cols>
    <col min="1" max="1" width="6.5546875" style="1" customWidth="1"/>
    <col min="2" max="3" width="15.109375" style="1" customWidth="1"/>
    <col min="4" max="6" width="15.6640625" style="1" customWidth="1"/>
    <col min="7" max="8" width="12.6640625" style="1" customWidth="1"/>
    <col min="9" max="9" width="15.109375" style="1" customWidth="1"/>
    <col min="10" max="10" width="17.88671875" style="1" customWidth="1"/>
    <col min="11" max="16384" width="9.109375" style="1"/>
  </cols>
  <sheetData>
    <row r="1" spans="1:10" ht="21" customHeight="1" thickBot="1" x14ac:dyDescent="0.3">
      <c r="A1" s="90" t="s">
        <v>7</v>
      </c>
      <c r="B1" s="90"/>
      <c r="C1" s="90"/>
      <c r="D1" s="90"/>
      <c r="E1" s="90"/>
      <c r="F1" s="90"/>
      <c r="G1" s="12"/>
      <c r="H1" s="12"/>
      <c r="I1" s="12"/>
      <c r="J1" s="12"/>
    </row>
    <row r="2" spans="1:10" ht="15.6" thickBot="1" x14ac:dyDescent="0.3">
      <c r="A2" s="91" t="s">
        <v>6</v>
      </c>
      <c r="B2" s="93" t="s">
        <v>5</v>
      </c>
      <c r="C2" s="93" t="s">
        <v>24</v>
      </c>
      <c r="D2" s="95" t="s">
        <v>13</v>
      </c>
      <c r="E2" s="93" t="s">
        <v>14</v>
      </c>
      <c r="F2" s="93" t="s">
        <v>12</v>
      </c>
      <c r="G2" s="82" t="s">
        <v>15</v>
      </c>
      <c r="H2" s="83"/>
      <c r="I2" s="84"/>
    </row>
    <row r="3" spans="1:10" ht="15.6" thickBot="1" x14ac:dyDescent="0.3">
      <c r="A3" s="92"/>
      <c r="B3" s="94"/>
      <c r="C3" s="94"/>
      <c r="D3" s="96"/>
      <c r="E3" s="94"/>
      <c r="F3" s="94"/>
      <c r="G3" s="2" t="s">
        <v>16</v>
      </c>
      <c r="H3" s="2" t="s">
        <v>17</v>
      </c>
      <c r="I3" s="2" t="s">
        <v>18</v>
      </c>
    </row>
    <row r="4" spans="1:10" ht="15" customHeight="1" x14ac:dyDescent="0.25">
      <c r="A4" s="11">
        <v>1</v>
      </c>
      <c r="B4" s="85" t="s">
        <v>8</v>
      </c>
      <c r="C4" s="85" t="s">
        <v>25</v>
      </c>
      <c r="D4" s="11">
        <v>0</v>
      </c>
      <c r="E4" s="11">
        <v>670</v>
      </c>
      <c r="F4" s="11">
        <v>695</v>
      </c>
      <c r="G4" s="3">
        <v>16</v>
      </c>
      <c r="H4" s="13">
        <v>9</v>
      </c>
      <c r="I4" s="3">
        <f>G4+H4</f>
        <v>25</v>
      </c>
    </row>
    <row r="5" spans="1:10" x14ac:dyDescent="0.25">
      <c r="A5" s="4">
        <v>2</v>
      </c>
      <c r="B5" s="86"/>
      <c r="C5" s="86"/>
      <c r="D5" s="4">
        <v>50</v>
      </c>
      <c r="E5" s="4">
        <v>615</v>
      </c>
      <c r="F5" s="4">
        <v>631</v>
      </c>
      <c r="G5" s="14">
        <v>6</v>
      </c>
      <c r="H5" s="15">
        <v>10</v>
      </c>
      <c r="I5" s="4">
        <f>G5+H5</f>
        <v>16</v>
      </c>
    </row>
    <row r="6" spans="1:10" x14ac:dyDescent="0.25">
      <c r="A6" s="4">
        <v>3</v>
      </c>
      <c r="B6" s="86"/>
      <c r="C6" s="86"/>
      <c r="D6" s="4">
        <v>100</v>
      </c>
      <c r="E6" s="4">
        <v>566</v>
      </c>
      <c r="F6" s="4">
        <v>580</v>
      </c>
      <c r="G6" s="4">
        <v>5</v>
      </c>
      <c r="H6" s="15">
        <v>9</v>
      </c>
      <c r="I6" s="4">
        <f t="shared" ref="I6:I36" si="0">G6+H6</f>
        <v>14</v>
      </c>
    </row>
    <row r="7" spans="1:10" x14ac:dyDescent="0.25">
      <c r="A7" s="4">
        <v>4</v>
      </c>
      <c r="B7" s="86"/>
      <c r="C7" s="86"/>
      <c r="D7" s="4">
        <v>150</v>
      </c>
      <c r="E7" s="4">
        <v>643</v>
      </c>
      <c r="F7" s="4">
        <v>657</v>
      </c>
      <c r="G7" s="14">
        <v>9</v>
      </c>
      <c r="H7" s="15">
        <v>5</v>
      </c>
      <c r="I7" s="4">
        <f t="shared" si="0"/>
        <v>14</v>
      </c>
    </row>
    <row r="8" spans="1:10" x14ac:dyDescent="0.25">
      <c r="A8" s="4">
        <v>5</v>
      </c>
      <c r="B8" s="86"/>
      <c r="C8" s="86"/>
      <c r="D8" s="8">
        <v>200</v>
      </c>
      <c r="E8" s="8">
        <v>477</v>
      </c>
      <c r="F8" s="8">
        <v>485</v>
      </c>
      <c r="G8" s="4">
        <v>2</v>
      </c>
      <c r="H8" s="15">
        <v>6</v>
      </c>
      <c r="I8" s="4">
        <f>G8+H8</f>
        <v>8</v>
      </c>
    </row>
    <row r="9" spans="1:10" x14ac:dyDescent="0.25">
      <c r="A9" s="4">
        <v>6</v>
      </c>
      <c r="B9" s="86"/>
      <c r="C9" s="86"/>
      <c r="D9" s="8">
        <v>250</v>
      </c>
      <c r="E9" s="8">
        <v>574</v>
      </c>
      <c r="F9" s="8">
        <v>584</v>
      </c>
      <c r="G9" s="4">
        <v>4</v>
      </c>
      <c r="H9" s="15">
        <v>6</v>
      </c>
      <c r="I9" s="4">
        <f t="shared" si="0"/>
        <v>10</v>
      </c>
    </row>
    <row r="10" spans="1:10" x14ac:dyDescent="0.25">
      <c r="A10" s="4">
        <v>7</v>
      </c>
      <c r="B10" s="86"/>
      <c r="C10" s="86"/>
      <c r="D10" s="8">
        <v>300</v>
      </c>
      <c r="E10" s="8">
        <v>742</v>
      </c>
      <c r="F10" s="8">
        <v>751</v>
      </c>
      <c r="G10" s="14">
        <v>5</v>
      </c>
      <c r="H10" s="16">
        <v>4</v>
      </c>
      <c r="I10" s="4">
        <f t="shared" si="0"/>
        <v>9</v>
      </c>
    </row>
    <row r="11" spans="1:10" x14ac:dyDescent="0.25">
      <c r="A11" s="5">
        <v>8</v>
      </c>
      <c r="B11" s="87"/>
      <c r="C11" s="87"/>
      <c r="D11" s="9">
        <v>350</v>
      </c>
      <c r="E11" s="9">
        <v>589</v>
      </c>
      <c r="F11" s="9">
        <v>605</v>
      </c>
      <c r="G11" s="5">
        <v>10</v>
      </c>
      <c r="H11" s="17">
        <v>6</v>
      </c>
      <c r="I11" s="5">
        <f t="shared" si="0"/>
        <v>16</v>
      </c>
    </row>
    <row r="12" spans="1:10" ht="15" customHeight="1" x14ac:dyDescent="0.25">
      <c r="A12" s="6">
        <v>9</v>
      </c>
      <c r="B12" s="88" t="s">
        <v>9</v>
      </c>
      <c r="C12" s="85" t="s">
        <v>26</v>
      </c>
      <c r="D12" s="10">
        <v>0</v>
      </c>
      <c r="E12" s="10">
        <v>707</v>
      </c>
      <c r="F12" s="10">
        <v>728</v>
      </c>
      <c r="G12" s="18">
        <v>13</v>
      </c>
      <c r="H12" s="19">
        <v>8</v>
      </c>
      <c r="I12" s="11">
        <f t="shared" si="0"/>
        <v>21</v>
      </c>
    </row>
    <row r="13" spans="1:10" x14ac:dyDescent="0.25">
      <c r="A13" s="4">
        <v>10</v>
      </c>
      <c r="B13" s="86"/>
      <c r="C13" s="86"/>
      <c r="D13" s="8">
        <v>50</v>
      </c>
      <c r="E13" s="8">
        <v>474</v>
      </c>
      <c r="F13" s="8">
        <v>496</v>
      </c>
      <c r="G13" s="14">
        <v>6</v>
      </c>
      <c r="H13" s="15">
        <v>16</v>
      </c>
      <c r="I13" s="4">
        <f>G13+H13</f>
        <v>22</v>
      </c>
    </row>
    <row r="14" spans="1:10" x14ac:dyDescent="0.25">
      <c r="A14" s="4">
        <v>11</v>
      </c>
      <c r="B14" s="86"/>
      <c r="C14" s="86"/>
      <c r="D14" s="8">
        <v>100</v>
      </c>
      <c r="E14" s="8">
        <v>579</v>
      </c>
      <c r="F14" s="8">
        <v>596</v>
      </c>
      <c r="G14" s="4">
        <v>9</v>
      </c>
      <c r="H14" s="15">
        <v>8</v>
      </c>
      <c r="I14" s="4">
        <f t="shared" si="0"/>
        <v>17</v>
      </c>
    </row>
    <row r="15" spans="1:10" x14ac:dyDescent="0.25">
      <c r="A15" s="4">
        <v>12</v>
      </c>
      <c r="B15" s="86"/>
      <c r="C15" s="86"/>
      <c r="D15" s="4">
        <v>150</v>
      </c>
      <c r="E15" s="4">
        <v>642</v>
      </c>
      <c r="F15" s="4">
        <v>695</v>
      </c>
      <c r="G15" s="14">
        <v>25</v>
      </c>
      <c r="H15" s="16">
        <v>28</v>
      </c>
      <c r="I15" s="4">
        <f t="shared" si="0"/>
        <v>53</v>
      </c>
    </row>
    <row r="16" spans="1:10" x14ac:dyDescent="0.25">
      <c r="A16" s="4">
        <v>13</v>
      </c>
      <c r="B16" s="86"/>
      <c r="C16" s="86"/>
      <c r="D16" s="4">
        <v>200</v>
      </c>
      <c r="E16" s="4">
        <v>655</v>
      </c>
      <c r="F16" s="4">
        <v>680</v>
      </c>
      <c r="G16" s="14">
        <v>18</v>
      </c>
      <c r="H16" s="16">
        <v>7</v>
      </c>
      <c r="I16" s="4">
        <f t="shared" si="0"/>
        <v>25</v>
      </c>
    </row>
    <row r="17" spans="1:9" x14ac:dyDescent="0.25">
      <c r="A17" s="4">
        <v>14</v>
      </c>
      <c r="B17" s="86"/>
      <c r="C17" s="86"/>
      <c r="D17" s="4">
        <v>250</v>
      </c>
      <c r="E17" s="4">
        <v>689</v>
      </c>
      <c r="F17" s="4">
        <v>689</v>
      </c>
      <c r="G17" s="4">
        <v>0</v>
      </c>
      <c r="H17" s="15">
        <v>0</v>
      </c>
      <c r="I17" s="4">
        <f t="shared" si="0"/>
        <v>0</v>
      </c>
    </row>
    <row r="18" spans="1:9" x14ac:dyDescent="0.25">
      <c r="A18" s="4">
        <v>15</v>
      </c>
      <c r="B18" s="86"/>
      <c r="C18" s="86"/>
      <c r="D18" s="4">
        <v>300</v>
      </c>
      <c r="E18" s="4">
        <v>668</v>
      </c>
      <c r="F18" s="4">
        <v>693</v>
      </c>
      <c r="G18" s="14">
        <v>11</v>
      </c>
      <c r="H18" s="16">
        <v>14</v>
      </c>
      <c r="I18" s="4">
        <f t="shared" si="0"/>
        <v>25</v>
      </c>
    </row>
    <row r="19" spans="1:9" x14ac:dyDescent="0.25">
      <c r="A19" s="5">
        <v>16</v>
      </c>
      <c r="B19" s="87"/>
      <c r="C19" s="87"/>
      <c r="D19" s="5">
        <v>350</v>
      </c>
      <c r="E19" s="5">
        <v>768</v>
      </c>
      <c r="F19" s="5">
        <v>796</v>
      </c>
      <c r="G19" s="5">
        <v>10</v>
      </c>
      <c r="H19" s="17">
        <v>18</v>
      </c>
      <c r="I19" s="5">
        <f t="shared" si="0"/>
        <v>28</v>
      </c>
    </row>
    <row r="20" spans="1:9" ht="15" customHeight="1" x14ac:dyDescent="0.25">
      <c r="A20" s="11">
        <v>17</v>
      </c>
      <c r="B20" s="85" t="s">
        <v>10</v>
      </c>
      <c r="C20" s="85" t="s">
        <v>27</v>
      </c>
      <c r="D20" s="11">
        <v>0</v>
      </c>
      <c r="E20" s="11">
        <v>996</v>
      </c>
      <c r="F20" s="11">
        <v>1036</v>
      </c>
      <c r="G20" s="11">
        <v>17</v>
      </c>
      <c r="H20" s="20">
        <v>23</v>
      </c>
      <c r="I20" s="11">
        <f t="shared" si="0"/>
        <v>40</v>
      </c>
    </row>
    <row r="21" spans="1:9" x14ac:dyDescent="0.25">
      <c r="A21" s="4">
        <v>18</v>
      </c>
      <c r="B21" s="86"/>
      <c r="C21" s="86"/>
      <c r="D21" s="4">
        <v>50</v>
      </c>
      <c r="E21" s="4">
        <v>509</v>
      </c>
      <c r="F21" s="4">
        <v>562</v>
      </c>
      <c r="G21" s="14">
        <v>20</v>
      </c>
      <c r="H21" s="16">
        <v>33</v>
      </c>
      <c r="I21" s="4">
        <f t="shared" si="0"/>
        <v>53</v>
      </c>
    </row>
    <row r="22" spans="1:9" x14ac:dyDescent="0.25">
      <c r="A22" s="4">
        <v>19</v>
      </c>
      <c r="B22" s="86"/>
      <c r="C22" s="86"/>
      <c r="D22" s="4">
        <v>100</v>
      </c>
      <c r="E22" s="4">
        <v>614</v>
      </c>
      <c r="F22" s="4">
        <v>638</v>
      </c>
      <c r="G22" s="14">
        <v>18</v>
      </c>
      <c r="H22" s="16">
        <v>6</v>
      </c>
      <c r="I22" s="4">
        <f t="shared" si="0"/>
        <v>24</v>
      </c>
    </row>
    <row r="23" spans="1:9" x14ac:dyDescent="0.25">
      <c r="A23" s="4">
        <v>20</v>
      </c>
      <c r="B23" s="86"/>
      <c r="C23" s="86"/>
      <c r="D23" s="4">
        <v>150</v>
      </c>
      <c r="E23" s="4">
        <v>664</v>
      </c>
      <c r="F23" s="4">
        <v>704</v>
      </c>
      <c r="G23" s="4">
        <v>18</v>
      </c>
      <c r="H23" s="15">
        <v>22</v>
      </c>
      <c r="I23" s="4">
        <f t="shared" si="0"/>
        <v>40</v>
      </c>
    </row>
    <row r="24" spans="1:9" x14ac:dyDescent="0.25">
      <c r="A24" s="4">
        <v>21</v>
      </c>
      <c r="B24" s="86"/>
      <c r="C24" s="86"/>
      <c r="D24" s="4">
        <v>200</v>
      </c>
      <c r="E24" s="4">
        <v>620</v>
      </c>
      <c r="F24" s="4">
        <v>652</v>
      </c>
      <c r="G24" s="4">
        <v>12</v>
      </c>
      <c r="H24" s="15">
        <v>20</v>
      </c>
      <c r="I24" s="4">
        <f t="shared" si="0"/>
        <v>32</v>
      </c>
    </row>
    <row r="25" spans="1:9" x14ac:dyDescent="0.25">
      <c r="A25" s="4">
        <v>22</v>
      </c>
      <c r="B25" s="86"/>
      <c r="C25" s="86"/>
      <c r="D25" s="4">
        <v>250</v>
      </c>
      <c r="E25" s="4">
        <v>890</v>
      </c>
      <c r="F25" s="4">
        <v>956</v>
      </c>
      <c r="G25" s="4">
        <v>37</v>
      </c>
      <c r="H25" s="16">
        <v>29</v>
      </c>
      <c r="I25" s="4">
        <f t="shared" si="0"/>
        <v>66</v>
      </c>
    </row>
    <row r="26" spans="1:9" x14ac:dyDescent="0.25">
      <c r="A26" s="4">
        <v>23</v>
      </c>
      <c r="B26" s="86"/>
      <c r="C26" s="86"/>
      <c r="D26" s="4">
        <v>300</v>
      </c>
      <c r="E26" s="4">
        <v>603</v>
      </c>
      <c r="F26" s="4">
        <v>673</v>
      </c>
      <c r="G26" s="14">
        <v>43</v>
      </c>
      <c r="H26" s="16">
        <v>27</v>
      </c>
      <c r="I26" s="4">
        <f t="shared" si="0"/>
        <v>70</v>
      </c>
    </row>
    <row r="27" spans="1:9" x14ac:dyDescent="0.25">
      <c r="A27" s="5">
        <v>24</v>
      </c>
      <c r="B27" s="87"/>
      <c r="C27" s="87"/>
      <c r="D27" s="5">
        <v>350</v>
      </c>
      <c r="E27" s="5">
        <v>773</v>
      </c>
      <c r="F27" s="5">
        <v>794</v>
      </c>
      <c r="G27" s="5">
        <v>6</v>
      </c>
      <c r="H27" s="17">
        <v>15</v>
      </c>
      <c r="I27" s="5">
        <f t="shared" si="0"/>
        <v>21</v>
      </c>
    </row>
    <row r="28" spans="1:9" ht="15" customHeight="1" x14ac:dyDescent="0.25">
      <c r="A28" s="6">
        <v>25</v>
      </c>
      <c r="B28" s="88" t="s">
        <v>11</v>
      </c>
      <c r="C28" s="117" t="s">
        <v>28</v>
      </c>
      <c r="D28" s="6">
        <v>0</v>
      </c>
      <c r="E28" s="6">
        <v>604</v>
      </c>
      <c r="F28" s="6">
        <v>604</v>
      </c>
      <c r="G28" s="18">
        <v>0</v>
      </c>
      <c r="H28" s="20">
        <v>0</v>
      </c>
      <c r="I28" s="11">
        <f t="shared" si="0"/>
        <v>0</v>
      </c>
    </row>
    <row r="29" spans="1:9" ht="15.6" customHeight="1" x14ac:dyDescent="0.25">
      <c r="A29" s="4">
        <v>26</v>
      </c>
      <c r="B29" s="86"/>
      <c r="C29" s="118"/>
      <c r="D29" s="4">
        <v>50</v>
      </c>
      <c r="E29" s="4">
        <v>960</v>
      </c>
      <c r="F29" s="4">
        <v>1026</v>
      </c>
      <c r="G29" s="4">
        <v>37</v>
      </c>
      <c r="H29" s="16">
        <v>29</v>
      </c>
      <c r="I29" s="4">
        <f t="shared" si="0"/>
        <v>66</v>
      </c>
    </row>
    <row r="30" spans="1:9" ht="15.6" customHeight="1" x14ac:dyDescent="0.25">
      <c r="A30" s="4">
        <v>27</v>
      </c>
      <c r="B30" s="86"/>
      <c r="C30" s="118"/>
      <c r="D30" s="4">
        <v>100</v>
      </c>
      <c r="E30" s="4">
        <v>655</v>
      </c>
      <c r="F30" s="4">
        <v>679</v>
      </c>
      <c r="G30" s="14">
        <v>19</v>
      </c>
      <c r="H30" s="16">
        <v>5</v>
      </c>
      <c r="I30" s="4">
        <f t="shared" si="0"/>
        <v>24</v>
      </c>
    </row>
    <row r="31" spans="1:9" ht="15.6" customHeight="1" x14ac:dyDescent="0.25">
      <c r="A31" s="4">
        <v>28</v>
      </c>
      <c r="B31" s="86"/>
      <c r="C31" s="118"/>
      <c r="D31" s="4">
        <v>150</v>
      </c>
      <c r="E31" s="4">
        <v>725</v>
      </c>
      <c r="F31" s="4">
        <v>757</v>
      </c>
      <c r="G31" s="4">
        <v>24</v>
      </c>
      <c r="H31" s="16">
        <v>8</v>
      </c>
      <c r="I31" s="4">
        <f t="shared" si="0"/>
        <v>32</v>
      </c>
    </row>
    <row r="32" spans="1:9" ht="15.6" customHeight="1" x14ac:dyDescent="0.25">
      <c r="A32" s="4">
        <v>29</v>
      </c>
      <c r="B32" s="86"/>
      <c r="C32" s="118"/>
      <c r="D32" s="4">
        <v>200</v>
      </c>
      <c r="E32" s="4">
        <v>676</v>
      </c>
      <c r="F32" s="4">
        <v>698</v>
      </c>
      <c r="G32" s="4">
        <v>3</v>
      </c>
      <c r="H32" s="16">
        <v>19</v>
      </c>
      <c r="I32" s="4">
        <f t="shared" si="0"/>
        <v>22</v>
      </c>
    </row>
    <row r="33" spans="1:9" ht="15.6" customHeight="1" x14ac:dyDescent="0.25">
      <c r="A33" s="4">
        <v>30</v>
      </c>
      <c r="B33" s="86"/>
      <c r="C33" s="118"/>
      <c r="D33" s="4">
        <v>250</v>
      </c>
      <c r="E33" s="4">
        <v>627</v>
      </c>
      <c r="F33" s="4">
        <v>700</v>
      </c>
      <c r="G33" s="4">
        <v>28</v>
      </c>
      <c r="H33" s="15">
        <v>45</v>
      </c>
      <c r="I33" s="4">
        <f t="shared" si="0"/>
        <v>73</v>
      </c>
    </row>
    <row r="34" spans="1:9" ht="15.6" customHeight="1" x14ac:dyDescent="0.25">
      <c r="A34" s="4">
        <v>31</v>
      </c>
      <c r="B34" s="86"/>
      <c r="C34" s="118"/>
      <c r="D34" s="4">
        <v>300</v>
      </c>
      <c r="E34" s="4">
        <v>624</v>
      </c>
      <c r="F34" s="4">
        <v>648</v>
      </c>
      <c r="G34" s="4">
        <v>18</v>
      </c>
      <c r="H34" s="16">
        <v>6</v>
      </c>
      <c r="I34" s="4">
        <f t="shared" si="0"/>
        <v>24</v>
      </c>
    </row>
    <row r="35" spans="1:9" ht="15.6" customHeight="1" x14ac:dyDescent="0.25">
      <c r="A35" s="4">
        <v>32</v>
      </c>
      <c r="B35" s="86"/>
      <c r="C35" s="118"/>
      <c r="D35" s="4">
        <v>350</v>
      </c>
      <c r="E35" s="4">
        <v>796</v>
      </c>
      <c r="F35" s="4">
        <v>819</v>
      </c>
      <c r="G35" s="4">
        <v>9</v>
      </c>
      <c r="H35" s="15">
        <v>14</v>
      </c>
      <c r="I35" s="4">
        <f t="shared" si="0"/>
        <v>23</v>
      </c>
    </row>
    <row r="36" spans="1:9" ht="16.2" customHeight="1" thickBot="1" x14ac:dyDescent="0.3">
      <c r="A36" s="7">
        <v>33</v>
      </c>
      <c r="B36" s="89"/>
      <c r="C36" s="119"/>
      <c r="D36" s="7">
        <v>400</v>
      </c>
      <c r="E36" s="7">
        <v>550</v>
      </c>
      <c r="F36" s="7">
        <v>565</v>
      </c>
      <c r="G36" s="7">
        <v>5</v>
      </c>
      <c r="H36" s="21">
        <v>10</v>
      </c>
      <c r="I36" s="7">
        <f t="shared" si="0"/>
        <v>15</v>
      </c>
    </row>
  </sheetData>
  <mergeCells count="16">
    <mergeCell ref="A1:F1"/>
    <mergeCell ref="A2:A3"/>
    <mergeCell ref="B2:B3"/>
    <mergeCell ref="D2:D3"/>
    <mergeCell ref="E2:E3"/>
    <mergeCell ref="F2:F3"/>
    <mergeCell ref="C2:C3"/>
    <mergeCell ref="G2:I2"/>
    <mergeCell ref="B4:B11"/>
    <mergeCell ref="B12:B19"/>
    <mergeCell ref="B20:B27"/>
    <mergeCell ref="B28:B36"/>
    <mergeCell ref="C4:C11"/>
    <mergeCell ref="C12:C19"/>
    <mergeCell ref="C20:C27"/>
    <mergeCell ref="C28:C36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Recap baseline-after treatment</vt:lpstr>
      <vt:lpstr>Gap between BL and 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LIBZ</dc:creator>
  <cp:lastModifiedBy>Pool Budget</cp:lastModifiedBy>
  <cp:lastPrinted>2019-05-10T08:23:28Z</cp:lastPrinted>
  <dcterms:created xsi:type="dcterms:W3CDTF">2018-03-06T10:48:14Z</dcterms:created>
  <dcterms:modified xsi:type="dcterms:W3CDTF">2023-03-16T16:38:13Z</dcterms:modified>
</cp:coreProperties>
</file>