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6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esearch Proposal and Result\Files from Mr. Naim PhD\REsearch 2017\RERTA 2017\"/>
    </mc:Choice>
  </mc:AlternateContent>
  <bookViews>
    <workbookView xWindow="0" yWindow="0" windowWidth="20490" windowHeight="7155" tabRatio="924" firstSheet="4" activeTab="6"/>
  </bookViews>
  <sheets>
    <sheet name="YIeld-ori" sheetId="1" r:id="rId1"/>
    <sheet name="Sheet10" sheetId="16" r:id="rId2"/>
    <sheet name="Sheet1" sheetId="19" r:id="rId3"/>
    <sheet name="Yield_veg-edit" sheetId="2" r:id="rId4"/>
    <sheet name="Yield_buffer_edit" sheetId="6" r:id="rId5"/>
    <sheet name="Bunch_wt_treat" sheetId="11" r:id="rId6"/>
    <sheet name="Bunch_wt_plot" sheetId="12" r:id="rId7"/>
    <sheet name="Fruit_set_treat" sheetId="14" r:id="rId8"/>
    <sheet name="Fruit_set_plot" sheetId="15" r:id="rId9"/>
    <sheet name="Fruit_wt_treat" sheetId="17" r:id="rId10"/>
    <sheet name="Fruit_wt_plot" sheetId="20" r:id="rId11"/>
  </sheets>
  <definedNames>
    <definedName name="_xlnm._FilterDatabase" localSheetId="4" hidden="1">Yield_buffer_edit!$A$1:$V$71</definedName>
    <definedName name="_xlnm._FilterDatabase" localSheetId="3" hidden="1">'Yield_veg-edit'!$A$1:$Z$847</definedName>
    <definedName name="_xlnm._FilterDatabase" localSheetId="0" hidden="1">'YIeld-ori'!$A$3:$R$742</definedName>
  </definedNames>
  <calcPr calcId="152511"/>
  <pivotCaches>
    <pivotCache cacheId="5" r:id="rId12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24" i="20" l="1"/>
  <c r="W24" i="20"/>
  <c r="V24" i="20"/>
  <c r="U24" i="20"/>
  <c r="T24" i="20"/>
  <c r="S24" i="20"/>
  <c r="R24" i="20"/>
  <c r="Q24" i="20"/>
  <c r="P24" i="20"/>
  <c r="O24" i="20"/>
  <c r="N24" i="20"/>
  <c r="X23" i="20"/>
  <c r="W23" i="20"/>
  <c r="V23" i="20"/>
  <c r="U23" i="20"/>
  <c r="T23" i="20"/>
  <c r="S23" i="20"/>
  <c r="R23" i="20"/>
  <c r="Q23" i="20"/>
  <c r="P23" i="20"/>
  <c r="O23" i="20"/>
  <c r="N23" i="20"/>
  <c r="X22" i="20"/>
  <c r="W22" i="20"/>
  <c r="V22" i="20"/>
  <c r="U22" i="20"/>
  <c r="T22" i="20"/>
  <c r="S22" i="20"/>
  <c r="R22" i="20"/>
  <c r="Q22" i="20"/>
  <c r="P22" i="20"/>
  <c r="O22" i="20"/>
  <c r="N22" i="20"/>
  <c r="X21" i="20"/>
  <c r="W21" i="20"/>
  <c r="V21" i="20"/>
  <c r="U21" i="20"/>
  <c r="T21" i="20"/>
  <c r="S21" i="20"/>
  <c r="R21" i="20"/>
  <c r="Q21" i="20"/>
  <c r="P21" i="20"/>
  <c r="O21" i="20"/>
  <c r="N21" i="20"/>
  <c r="X20" i="20"/>
  <c r="W20" i="20"/>
  <c r="V20" i="20"/>
  <c r="U20" i="20"/>
  <c r="T20" i="20"/>
  <c r="S20" i="20"/>
  <c r="R20" i="20"/>
  <c r="Q20" i="20"/>
  <c r="P20" i="20"/>
  <c r="O20" i="20"/>
  <c r="N20" i="20"/>
  <c r="X19" i="20"/>
  <c r="W19" i="20"/>
  <c r="V19" i="20"/>
  <c r="U19" i="20"/>
  <c r="T19" i="20"/>
  <c r="S19" i="20"/>
  <c r="R19" i="20"/>
  <c r="Q19" i="20"/>
  <c r="P19" i="20"/>
  <c r="O19" i="20"/>
  <c r="N19" i="20"/>
  <c r="X18" i="20"/>
  <c r="W18" i="20"/>
  <c r="V18" i="20"/>
  <c r="U18" i="20"/>
  <c r="T18" i="20"/>
  <c r="S18" i="20"/>
  <c r="R18" i="20"/>
  <c r="Q18" i="20"/>
  <c r="P18" i="20"/>
  <c r="O18" i="20"/>
  <c r="N18" i="20"/>
  <c r="X17" i="20"/>
  <c r="W17" i="20"/>
  <c r="V17" i="20"/>
  <c r="U17" i="20"/>
  <c r="T17" i="20"/>
  <c r="S17" i="20"/>
  <c r="R17" i="20"/>
  <c r="Q17" i="20"/>
  <c r="P17" i="20"/>
  <c r="O17" i="20"/>
  <c r="N17" i="20"/>
  <c r="X16" i="20"/>
  <c r="W16" i="20"/>
  <c r="V16" i="20"/>
  <c r="U16" i="20"/>
  <c r="T16" i="20"/>
  <c r="S16" i="20"/>
  <c r="R16" i="20"/>
  <c r="Q16" i="20"/>
  <c r="P16" i="20"/>
  <c r="O16" i="20"/>
  <c r="N16" i="20"/>
  <c r="X12" i="20"/>
  <c r="W12" i="20"/>
  <c r="V12" i="20"/>
  <c r="U12" i="20"/>
  <c r="T12" i="20"/>
  <c r="S12" i="20"/>
  <c r="R12" i="20"/>
  <c r="Q12" i="20"/>
  <c r="P12" i="20"/>
  <c r="O12" i="20"/>
  <c r="N12" i="20"/>
  <c r="X11" i="20"/>
  <c r="W11" i="20"/>
  <c r="V11" i="20"/>
  <c r="U11" i="20"/>
  <c r="T11" i="20"/>
  <c r="S11" i="20"/>
  <c r="R11" i="20"/>
  <c r="Q11" i="20"/>
  <c r="P11" i="20"/>
  <c r="O11" i="20"/>
  <c r="N11" i="20"/>
  <c r="X10" i="20"/>
  <c r="W10" i="20"/>
  <c r="V10" i="20"/>
  <c r="U10" i="20"/>
  <c r="T10" i="20"/>
  <c r="S10" i="20"/>
  <c r="R10" i="20"/>
  <c r="Q10" i="20"/>
  <c r="P10" i="20"/>
  <c r="O10" i="20"/>
  <c r="N10" i="20"/>
  <c r="Z10" i="20" s="1"/>
  <c r="X9" i="20"/>
  <c r="W9" i="20"/>
  <c r="V9" i="20"/>
  <c r="U9" i="20"/>
  <c r="T9" i="20"/>
  <c r="S9" i="20"/>
  <c r="R9" i="20"/>
  <c r="Q9" i="20"/>
  <c r="P9" i="20"/>
  <c r="O9" i="20"/>
  <c r="N9" i="20"/>
  <c r="X8" i="20"/>
  <c r="W8" i="20"/>
  <c r="V8" i="20"/>
  <c r="U8" i="20"/>
  <c r="T8" i="20"/>
  <c r="S8" i="20"/>
  <c r="R8" i="20"/>
  <c r="Q8" i="20"/>
  <c r="P8" i="20"/>
  <c r="O8" i="20"/>
  <c r="N8" i="20"/>
  <c r="X7" i="20"/>
  <c r="W7" i="20"/>
  <c r="V7" i="20"/>
  <c r="U7" i="20"/>
  <c r="T7" i="20"/>
  <c r="S7" i="20"/>
  <c r="R7" i="20"/>
  <c r="Q7" i="20"/>
  <c r="P7" i="20"/>
  <c r="O7" i="20"/>
  <c r="N7" i="20"/>
  <c r="Z7" i="20" s="1"/>
  <c r="X6" i="20"/>
  <c r="W6" i="20"/>
  <c r="V6" i="20"/>
  <c r="U6" i="20"/>
  <c r="T6" i="20"/>
  <c r="S6" i="20"/>
  <c r="R6" i="20"/>
  <c r="Q6" i="20"/>
  <c r="P6" i="20"/>
  <c r="O6" i="20"/>
  <c r="N6" i="20"/>
  <c r="Z6" i="20" s="1"/>
  <c r="X5" i="20"/>
  <c r="W5" i="20"/>
  <c r="V5" i="20"/>
  <c r="U5" i="20"/>
  <c r="T5" i="20"/>
  <c r="S5" i="20"/>
  <c r="R5" i="20"/>
  <c r="Q5" i="20"/>
  <c r="Y5" i="20" s="1"/>
  <c r="P5" i="20"/>
  <c r="O5" i="20"/>
  <c r="N5" i="20"/>
  <c r="Z5" i="20" s="1"/>
  <c r="X4" i="20"/>
  <c r="W4" i="20"/>
  <c r="V4" i="20"/>
  <c r="U4" i="20"/>
  <c r="T4" i="20"/>
  <c r="S4" i="20"/>
  <c r="R4" i="20"/>
  <c r="Q4" i="20"/>
  <c r="P4" i="20"/>
  <c r="O4" i="20"/>
  <c r="N4" i="20"/>
  <c r="Y4" i="20" s="1"/>
  <c r="Z170" i="2"/>
  <c r="Y12" i="20" l="1"/>
  <c r="Z9" i="20"/>
  <c r="Y8" i="20"/>
  <c r="Y9" i="20"/>
  <c r="Z11" i="20"/>
  <c r="Y6" i="20"/>
  <c r="Y10" i="20"/>
  <c r="Z8" i="20"/>
  <c r="Z12" i="20"/>
  <c r="Y7" i="20"/>
  <c r="Y11" i="20"/>
  <c r="Z4" i="20"/>
  <c r="X24" i="17"/>
  <c r="W24" i="17"/>
  <c r="V24" i="17"/>
  <c r="U24" i="17"/>
  <c r="T24" i="17"/>
  <c r="S24" i="17"/>
  <c r="R24" i="17"/>
  <c r="Q24" i="17"/>
  <c r="P24" i="17"/>
  <c r="O24" i="17"/>
  <c r="N24" i="17"/>
  <c r="X23" i="17"/>
  <c r="W23" i="17"/>
  <c r="V23" i="17"/>
  <c r="U23" i="17"/>
  <c r="T23" i="17"/>
  <c r="S23" i="17"/>
  <c r="R23" i="17"/>
  <c r="Q23" i="17"/>
  <c r="P23" i="17"/>
  <c r="O23" i="17"/>
  <c r="N23" i="17"/>
  <c r="X22" i="17"/>
  <c r="W22" i="17"/>
  <c r="V22" i="17"/>
  <c r="U22" i="17"/>
  <c r="T22" i="17"/>
  <c r="S22" i="17"/>
  <c r="R22" i="17"/>
  <c r="Q22" i="17"/>
  <c r="P22" i="17"/>
  <c r="O22" i="17"/>
  <c r="N22" i="17"/>
  <c r="X21" i="17"/>
  <c r="W21" i="17"/>
  <c r="V21" i="17"/>
  <c r="U21" i="17"/>
  <c r="T21" i="17"/>
  <c r="S21" i="17"/>
  <c r="R21" i="17"/>
  <c r="Q21" i="17"/>
  <c r="P21" i="17"/>
  <c r="O21" i="17"/>
  <c r="N21" i="17"/>
  <c r="X20" i="17"/>
  <c r="W20" i="17"/>
  <c r="V20" i="17"/>
  <c r="U20" i="17"/>
  <c r="T20" i="17"/>
  <c r="S20" i="17"/>
  <c r="R20" i="17"/>
  <c r="Q20" i="17"/>
  <c r="P20" i="17"/>
  <c r="O20" i="17"/>
  <c r="N20" i="17"/>
  <c r="X19" i="17"/>
  <c r="W19" i="17"/>
  <c r="V19" i="17"/>
  <c r="U19" i="17"/>
  <c r="T19" i="17"/>
  <c r="S19" i="17"/>
  <c r="R19" i="17"/>
  <c r="Q19" i="17"/>
  <c r="P19" i="17"/>
  <c r="O19" i="17"/>
  <c r="N19" i="17"/>
  <c r="X18" i="17"/>
  <c r="W18" i="17"/>
  <c r="V18" i="17"/>
  <c r="U18" i="17"/>
  <c r="T18" i="17"/>
  <c r="S18" i="17"/>
  <c r="R18" i="17"/>
  <c r="Q18" i="17"/>
  <c r="P18" i="17"/>
  <c r="O18" i="17"/>
  <c r="N18" i="17"/>
  <c r="X17" i="17"/>
  <c r="W17" i="17"/>
  <c r="V17" i="17"/>
  <c r="U17" i="17"/>
  <c r="T17" i="17"/>
  <c r="S17" i="17"/>
  <c r="R17" i="17"/>
  <c r="Q17" i="17"/>
  <c r="P17" i="17"/>
  <c r="O17" i="17"/>
  <c r="N17" i="17"/>
  <c r="X16" i="17"/>
  <c r="W16" i="17"/>
  <c r="V16" i="17"/>
  <c r="U16" i="17"/>
  <c r="T16" i="17"/>
  <c r="S16" i="17"/>
  <c r="R16" i="17"/>
  <c r="Q16" i="17"/>
  <c r="P16" i="17"/>
  <c r="O16" i="17"/>
  <c r="N16" i="17"/>
  <c r="X12" i="17"/>
  <c r="W12" i="17"/>
  <c r="V12" i="17"/>
  <c r="U12" i="17"/>
  <c r="T12" i="17"/>
  <c r="S12" i="17"/>
  <c r="R12" i="17"/>
  <c r="Q12" i="17"/>
  <c r="P12" i="17"/>
  <c r="O12" i="17"/>
  <c r="N12" i="17"/>
  <c r="X11" i="17"/>
  <c r="W11" i="17"/>
  <c r="V11" i="17"/>
  <c r="U11" i="17"/>
  <c r="T11" i="17"/>
  <c r="S11" i="17"/>
  <c r="R11" i="17"/>
  <c r="Q11" i="17"/>
  <c r="P11" i="17"/>
  <c r="O11" i="17"/>
  <c r="N11" i="17"/>
  <c r="X10" i="17"/>
  <c r="W10" i="17"/>
  <c r="V10" i="17"/>
  <c r="U10" i="17"/>
  <c r="T10" i="17"/>
  <c r="S10" i="17"/>
  <c r="R10" i="17"/>
  <c r="Q10" i="17"/>
  <c r="P10" i="17"/>
  <c r="O10" i="17"/>
  <c r="N10" i="17"/>
  <c r="Z10" i="17" s="1"/>
  <c r="X9" i="17"/>
  <c r="W9" i="17"/>
  <c r="V9" i="17"/>
  <c r="U9" i="17"/>
  <c r="T9" i="17"/>
  <c r="S9" i="17"/>
  <c r="R9" i="17"/>
  <c r="Q9" i="17"/>
  <c r="Y9" i="17" s="1"/>
  <c r="P9" i="17"/>
  <c r="O9" i="17"/>
  <c r="N9" i="17"/>
  <c r="X8" i="17"/>
  <c r="W8" i="17"/>
  <c r="V8" i="17"/>
  <c r="U8" i="17"/>
  <c r="T8" i="17"/>
  <c r="S8" i="17"/>
  <c r="R8" i="17"/>
  <c r="Q8" i="17"/>
  <c r="Z8" i="17" s="1"/>
  <c r="P8" i="17"/>
  <c r="O8" i="17"/>
  <c r="N8" i="17"/>
  <c r="X7" i="17"/>
  <c r="W7" i="17"/>
  <c r="V7" i="17"/>
  <c r="U7" i="17"/>
  <c r="T7" i="17"/>
  <c r="S7" i="17"/>
  <c r="R7" i="17"/>
  <c r="Q7" i="17"/>
  <c r="P7" i="17"/>
  <c r="O7" i="17"/>
  <c r="N7" i="17"/>
  <c r="X6" i="17"/>
  <c r="W6" i="17"/>
  <c r="V6" i="17"/>
  <c r="U6" i="17"/>
  <c r="T6" i="17"/>
  <c r="S6" i="17"/>
  <c r="R6" i="17"/>
  <c r="Q6" i="17"/>
  <c r="P6" i="17"/>
  <c r="O6" i="17"/>
  <c r="N6" i="17"/>
  <c r="X5" i="17"/>
  <c r="W5" i="17"/>
  <c r="V5" i="17"/>
  <c r="U5" i="17"/>
  <c r="T5" i="17"/>
  <c r="S5" i="17"/>
  <c r="R5" i="17"/>
  <c r="Q5" i="17"/>
  <c r="P5" i="17"/>
  <c r="O5" i="17"/>
  <c r="N5" i="17"/>
  <c r="Z5" i="17" s="1"/>
  <c r="X4" i="17"/>
  <c r="W4" i="17"/>
  <c r="V4" i="17"/>
  <c r="U4" i="17"/>
  <c r="T4" i="17"/>
  <c r="S4" i="17"/>
  <c r="R4" i="17"/>
  <c r="Q4" i="17"/>
  <c r="P4" i="17"/>
  <c r="O4" i="17"/>
  <c r="N4" i="17"/>
  <c r="Z2" i="2"/>
  <c r="Z3" i="2"/>
  <c r="Z4" i="2"/>
  <c r="Z5" i="2"/>
  <c r="Z6" i="2"/>
  <c r="Z7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29" i="2"/>
  <c r="Z30" i="2"/>
  <c r="Z31" i="2"/>
  <c r="Z32" i="2"/>
  <c r="Z33" i="2"/>
  <c r="Z34" i="2"/>
  <c r="Z35" i="2"/>
  <c r="Z36" i="2"/>
  <c r="Z37" i="2"/>
  <c r="Z38" i="2"/>
  <c r="Z39" i="2"/>
  <c r="Z40" i="2"/>
  <c r="Z41" i="2"/>
  <c r="Z42" i="2"/>
  <c r="Z43" i="2"/>
  <c r="Z44" i="2"/>
  <c r="Z45" i="2"/>
  <c r="Z46" i="2"/>
  <c r="Z47" i="2"/>
  <c r="Z48" i="2"/>
  <c r="Z49" i="2"/>
  <c r="Z50" i="2"/>
  <c r="Z51" i="2"/>
  <c r="Z52" i="2"/>
  <c r="Z53" i="2"/>
  <c r="Z54" i="2"/>
  <c r="Z55" i="2"/>
  <c r="Z56" i="2"/>
  <c r="Z57" i="2"/>
  <c r="Z58" i="2"/>
  <c r="Z59" i="2"/>
  <c r="Z60" i="2"/>
  <c r="Z61" i="2"/>
  <c r="Z62" i="2"/>
  <c r="Z63" i="2"/>
  <c r="Z64" i="2"/>
  <c r="Z65" i="2"/>
  <c r="Z66" i="2"/>
  <c r="Z67" i="2"/>
  <c r="Z68" i="2"/>
  <c r="Z69" i="2"/>
  <c r="Z70" i="2"/>
  <c r="Z71" i="2"/>
  <c r="Z72" i="2"/>
  <c r="Z73" i="2"/>
  <c r="Z74" i="2"/>
  <c r="Z75" i="2"/>
  <c r="Z76" i="2"/>
  <c r="Z77" i="2"/>
  <c r="Z78" i="2"/>
  <c r="Z79" i="2"/>
  <c r="Z80" i="2"/>
  <c r="Z81" i="2"/>
  <c r="Z82" i="2"/>
  <c r="Z83" i="2"/>
  <c r="Z84" i="2"/>
  <c r="Z85" i="2"/>
  <c r="Z86" i="2"/>
  <c r="Z87" i="2"/>
  <c r="Z88" i="2"/>
  <c r="Z89" i="2"/>
  <c r="Z90" i="2"/>
  <c r="Z91" i="2"/>
  <c r="Z92" i="2"/>
  <c r="Z93" i="2"/>
  <c r="Z94" i="2"/>
  <c r="Z95" i="2"/>
  <c r="Z96" i="2"/>
  <c r="Z97" i="2"/>
  <c r="Z98" i="2"/>
  <c r="Z99" i="2"/>
  <c r="Z100" i="2"/>
  <c r="Z101" i="2"/>
  <c r="Z102" i="2"/>
  <c r="Z103" i="2"/>
  <c r="Z104" i="2"/>
  <c r="Z105" i="2"/>
  <c r="Z106" i="2"/>
  <c r="Z107" i="2"/>
  <c r="Z108" i="2"/>
  <c r="Z109" i="2"/>
  <c r="Z110" i="2"/>
  <c r="Z111" i="2"/>
  <c r="Z112" i="2"/>
  <c r="Z113" i="2"/>
  <c r="Z114" i="2"/>
  <c r="Z115" i="2"/>
  <c r="Z116" i="2"/>
  <c r="Z117" i="2"/>
  <c r="Z118" i="2"/>
  <c r="Z119" i="2"/>
  <c r="Z120" i="2"/>
  <c r="Z121" i="2"/>
  <c r="Z122" i="2"/>
  <c r="Z123" i="2"/>
  <c r="Z124" i="2"/>
  <c r="Z125" i="2"/>
  <c r="Z126" i="2"/>
  <c r="Z127" i="2"/>
  <c r="Z128" i="2"/>
  <c r="Z129" i="2"/>
  <c r="Z130" i="2"/>
  <c r="Z131" i="2"/>
  <c r="Z132" i="2"/>
  <c r="Z133" i="2"/>
  <c r="Z134" i="2"/>
  <c r="Z135" i="2"/>
  <c r="Z136" i="2"/>
  <c r="Z137" i="2"/>
  <c r="Z138" i="2"/>
  <c r="Z139" i="2"/>
  <c r="Z140" i="2"/>
  <c r="Z141" i="2"/>
  <c r="Z142" i="2"/>
  <c r="Z143" i="2"/>
  <c r="Z144" i="2"/>
  <c r="Z145" i="2"/>
  <c r="Z146" i="2"/>
  <c r="Z147" i="2"/>
  <c r="Z148" i="2"/>
  <c r="Z149" i="2"/>
  <c r="Z150" i="2"/>
  <c r="Z151" i="2"/>
  <c r="Z152" i="2"/>
  <c r="Z153" i="2"/>
  <c r="Z154" i="2"/>
  <c r="Z155" i="2"/>
  <c r="Z156" i="2"/>
  <c r="Z157" i="2"/>
  <c r="Z158" i="2"/>
  <c r="Z159" i="2"/>
  <c r="Z160" i="2"/>
  <c r="Z161" i="2"/>
  <c r="Z162" i="2"/>
  <c r="Z163" i="2"/>
  <c r="Z164" i="2"/>
  <c r="Z165" i="2"/>
  <c r="Z166" i="2"/>
  <c r="Z167" i="2"/>
  <c r="Z168" i="2"/>
  <c r="Z169" i="2"/>
  <c r="Z171" i="2"/>
  <c r="Z172" i="2"/>
  <c r="Z173" i="2"/>
  <c r="Z174" i="2"/>
  <c r="Z175" i="2"/>
  <c r="Z176" i="2"/>
  <c r="Z177" i="2"/>
  <c r="Z178" i="2"/>
  <c r="Z179" i="2"/>
  <c r="Z180" i="2"/>
  <c r="Z181" i="2"/>
  <c r="Z182" i="2"/>
  <c r="Z183" i="2"/>
  <c r="Z184" i="2"/>
  <c r="Z185" i="2"/>
  <c r="Z186" i="2"/>
  <c r="Z187" i="2"/>
  <c r="Z188" i="2"/>
  <c r="Z189" i="2"/>
  <c r="Z190" i="2"/>
  <c r="Z191" i="2"/>
  <c r="Z192" i="2"/>
  <c r="Z193" i="2"/>
  <c r="Z194" i="2"/>
  <c r="Z195" i="2"/>
  <c r="Z196" i="2"/>
  <c r="Z197" i="2"/>
  <c r="Z198" i="2"/>
  <c r="Z199" i="2"/>
  <c r="Z200" i="2"/>
  <c r="Z201" i="2"/>
  <c r="Z202" i="2"/>
  <c r="Z203" i="2"/>
  <c r="Z204" i="2"/>
  <c r="Z205" i="2"/>
  <c r="Z206" i="2"/>
  <c r="Z207" i="2"/>
  <c r="Z208" i="2"/>
  <c r="Z209" i="2"/>
  <c r="Z210" i="2"/>
  <c r="Z211" i="2"/>
  <c r="Z212" i="2"/>
  <c r="Z213" i="2"/>
  <c r="Z214" i="2"/>
  <c r="Z215" i="2"/>
  <c r="Z216" i="2"/>
  <c r="Z217" i="2"/>
  <c r="Z218" i="2"/>
  <c r="Z219" i="2"/>
  <c r="Z220" i="2"/>
  <c r="Z221" i="2"/>
  <c r="Z222" i="2"/>
  <c r="Z223" i="2"/>
  <c r="Z224" i="2"/>
  <c r="Z225" i="2"/>
  <c r="Z226" i="2"/>
  <c r="Z227" i="2"/>
  <c r="Z228" i="2"/>
  <c r="Z229" i="2"/>
  <c r="Z230" i="2"/>
  <c r="Z231" i="2"/>
  <c r="Z232" i="2"/>
  <c r="Z233" i="2"/>
  <c r="Z234" i="2"/>
  <c r="Z235" i="2"/>
  <c r="Z236" i="2"/>
  <c r="Z237" i="2"/>
  <c r="Z238" i="2"/>
  <c r="Z239" i="2"/>
  <c r="Z240" i="2"/>
  <c r="Z241" i="2"/>
  <c r="Z242" i="2"/>
  <c r="Z243" i="2"/>
  <c r="Z244" i="2"/>
  <c r="Z245" i="2"/>
  <c r="Z246" i="2"/>
  <c r="Z247" i="2"/>
  <c r="Z248" i="2"/>
  <c r="Z249" i="2"/>
  <c r="Z250" i="2"/>
  <c r="Z251" i="2"/>
  <c r="Z252" i="2"/>
  <c r="Z253" i="2"/>
  <c r="Z254" i="2"/>
  <c r="Z255" i="2"/>
  <c r="Z256" i="2"/>
  <c r="Z257" i="2"/>
  <c r="Z258" i="2"/>
  <c r="Z259" i="2"/>
  <c r="Z260" i="2"/>
  <c r="Z261" i="2"/>
  <c r="Z262" i="2"/>
  <c r="Z263" i="2"/>
  <c r="Z264" i="2"/>
  <c r="Z265" i="2"/>
  <c r="Z266" i="2"/>
  <c r="Z267" i="2"/>
  <c r="Z268" i="2"/>
  <c r="Z269" i="2"/>
  <c r="Z270" i="2"/>
  <c r="Z271" i="2"/>
  <c r="Z272" i="2"/>
  <c r="Z273" i="2"/>
  <c r="Z274" i="2"/>
  <c r="Z275" i="2"/>
  <c r="Z276" i="2"/>
  <c r="Z277" i="2"/>
  <c r="Z278" i="2"/>
  <c r="Z279" i="2"/>
  <c r="Z280" i="2"/>
  <c r="Z281" i="2"/>
  <c r="Z282" i="2"/>
  <c r="Z283" i="2"/>
  <c r="Z284" i="2"/>
  <c r="Z285" i="2"/>
  <c r="Z286" i="2"/>
  <c r="Z287" i="2"/>
  <c r="Z288" i="2"/>
  <c r="Z289" i="2"/>
  <c r="Z290" i="2"/>
  <c r="Z291" i="2"/>
  <c r="Z292" i="2"/>
  <c r="Z293" i="2"/>
  <c r="Z294" i="2"/>
  <c r="Z295" i="2"/>
  <c r="Z296" i="2"/>
  <c r="Z297" i="2"/>
  <c r="Z298" i="2"/>
  <c r="Z299" i="2"/>
  <c r="Z300" i="2"/>
  <c r="Z301" i="2"/>
  <c r="Z302" i="2"/>
  <c r="Z303" i="2"/>
  <c r="Z304" i="2"/>
  <c r="Z305" i="2"/>
  <c r="Z306" i="2"/>
  <c r="Z307" i="2"/>
  <c r="Z308" i="2"/>
  <c r="Z309" i="2"/>
  <c r="Z310" i="2"/>
  <c r="Z311" i="2"/>
  <c r="Z312" i="2"/>
  <c r="Z313" i="2"/>
  <c r="Z314" i="2"/>
  <c r="Z315" i="2"/>
  <c r="Z316" i="2"/>
  <c r="Z317" i="2"/>
  <c r="Z318" i="2"/>
  <c r="Z319" i="2"/>
  <c r="Z320" i="2"/>
  <c r="Z321" i="2"/>
  <c r="Z322" i="2"/>
  <c r="Z323" i="2"/>
  <c r="Z324" i="2"/>
  <c r="Z325" i="2"/>
  <c r="Z326" i="2"/>
  <c r="Z327" i="2"/>
  <c r="Z328" i="2"/>
  <c r="Z329" i="2"/>
  <c r="Z330" i="2"/>
  <c r="Z331" i="2"/>
  <c r="Z332" i="2"/>
  <c r="Z333" i="2"/>
  <c r="Z334" i="2"/>
  <c r="Z335" i="2"/>
  <c r="Z336" i="2"/>
  <c r="Z337" i="2"/>
  <c r="Z338" i="2"/>
  <c r="Z339" i="2"/>
  <c r="Z340" i="2"/>
  <c r="Z341" i="2"/>
  <c r="Z342" i="2"/>
  <c r="Z343" i="2"/>
  <c r="Z344" i="2"/>
  <c r="Z345" i="2"/>
  <c r="Z346" i="2"/>
  <c r="Z347" i="2"/>
  <c r="Z348" i="2"/>
  <c r="Z349" i="2"/>
  <c r="Z350" i="2"/>
  <c r="Z351" i="2"/>
  <c r="Z352" i="2"/>
  <c r="Z353" i="2"/>
  <c r="Z354" i="2"/>
  <c r="Z355" i="2"/>
  <c r="Z356" i="2"/>
  <c r="Z357" i="2"/>
  <c r="Z358" i="2"/>
  <c r="Z359" i="2"/>
  <c r="Z360" i="2"/>
  <c r="Z361" i="2"/>
  <c r="Z362" i="2"/>
  <c r="Z363" i="2"/>
  <c r="Z364" i="2"/>
  <c r="Z365" i="2"/>
  <c r="Z366" i="2"/>
  <c r="Z367" i="2"/>
  <c r="Z368" i="2"/>
  <c r="Z369" i="2"/>
  <c r="Z370" i="2"/>
  <c r="Z371" i="2"/>
  <c r="Z372" i="2"/>
  <c r="Z373" i="2"/>
  <c r="Z374" i="2"/>
  <c r="Z375" i="2"/>
  <c r="Z376" i="2"/>
  <c r="Z377" i="2"/>
  <c r="Z378" i="2"/>
  <c r="Z379" i="2"/>
  <c r="Z380" i="2"/>
  <c r="Z381" i="2"/>
  <c r="Z382" i="2"/>
  <c r="Z383" i="2"/>
  <c r="Z384" i="2"/>
  <c r="Z385" i="2"/>
  <c r="Z386" i="2"/>
  <c r="Z387" i="2"/>
  <c r="Z388" i="2"/>
  <c r="Z389" i="2"/>
  <c r="Z390" i="2"/>
  <c r="Z391" i="2"/>
  <c r="Z392" i="2"/>
  <c r="Z393" i="2"/>
  <c r="Z394" i="2"/>
  <c r="Z395" i="2"/>
  <c r="Z396" i="2"/>
  <c r="Z397" i="2"/>
  <c r="Z398" i="2"/>
  <c r="Z399" i="2"/>
  <c r="Z400" i="2"/>
  <c r="Z401" i="2"/>
  <c r="Z402" i="2"/>
  <c r="Z403" i="2"/>
  <c r="Z404" i="2"/>
  <c r="Z405" i="2"/>
  <c r="Z406" i="2"/>
  <c r="Z407" i="2"/>
  <c r="Z408" i="2"/>
  <c r="Z409" i="2"/>
  <c r="Z410" i="2"/>
  <c r="Z411" i="2"/>
  <c r="Z412" i="2"/>
  <c r="Z413" i="2"/>
  <c r="Z414" i="2"/>
  <c r="Z415" i="2"/>
  <c r="Z416" i="2"/>
  <c r="Z417" i="2"/>
  <c r="Z418" i="2"/>
  <c r="Z419" i="2"/>
  <c r="Z420" i="2"/>
  <c r="Z421" i="2"/>
  <c r="Z422" i="2"/>
  <c r="Z423" i="2"/>
  <c r="Z424" i="2"/>
  <c r="Z425" i="2"/>
  <c r="Z426" i="2"/>
  <c r="Z427" i="2"/>
  <c r="Z428" i="2"/>
  <c r="Z429" i="2"/>
  <c r="Z430" i="2"/>
  <c r="Z431" i="2"/>
  <c r="Z432" i="2"/>
  <c r="Z433" i="2"/>
  <c r="Z434" i="2"/>
  <c r="Z435" i="2"/>
  <c r="Z436" i="2"/>
  <c r="Z437" i="2"/>
  <c r="Z438" i="2"/>
  <c r="Z439" i="2"/>
  <c r="Z440" i="2"/>
  <c r="Z441" i="2"/>
  <c r="Z442" i="2"/>
  <c r="Z443" i="2"/>
  <c r="Z444" i="2"/>
  <c r="Z445" i="2"/>
  <c r="Z446" i="2"/>
  <c r="Z447" i="2"/>
  <c r="Z448" i="2"/>
  <c r="Z449" i="2"/>
  <c r="Z450" i="2"/>
  <c r="Z451" i="2"/>
  <c r="Z452" i="2"/>
  <c r="Z453" i="2"/>
  <c r="Z454" i="2"/>
  <c r="Z455" i="2"/>
  <c r="Z456" i="2"/>
  <c r="Z457" i="2"/>
  <c r="Z458" i="2"/>
  <c r="Z459" i="2"/>
  <c r="Z460" i="2"/>
  <c r="Z461" i="2"/>
  <c r="Z462" i="2"/>
  <c r="Z463" i="2"/>
  <c r="Z464" i="2"/>
  <c r="Z465" i="2"/>
  <c r="Z466" i="2"/>
  <c r="Z467" i="2"/>
  <c r="Z468" i="2"/>
  <c r="Z469" i="2"/>
  <c r="Z470" i="2"/>
  <c r="Z471" i="2"/>
  <c r="Z472" i="2"/>
  <c r="Z473" i="2"/>
  <c r="Z474" i="2"/>
  <c r="Z475" i="2"/>
  <c r="Z476" i="2"/>
  <c r="Z477" i="2"/>
  <c r="Z478" i="2"/>
  <c r="Z479" i="2"/>
  <c r="Z480" i="2"/>
  <c r="Z481" i="2"/>
  <c r="Z482" i="2"/>
  <c r="Z483" i="2"/>
  <c r="Z484" i="2"/>
  <c r="Z485" i="2"/>
  <c r="Z486" i="2"/>
  <c r="Z487" i="2"/>
  <c r="Z488" i="2"/>
  <c r="Z489" i="2"/>
  <c r="Z490" i="2"/>
  <c r="Z491" i="2"/>
  <c r="Z492" i="2"/>
  <c r="Z493" i="2"/>
  <c r="Z494" i="2"/>
  <c r="Z495" i="2"/>
  <c r="Z496" i="2"/>
  <c r="Z497" i="2"/>
  <c r="Z498" i="2"/>
  <c r="Z499" i="2"/>
  <c r="Z500" i="2"/>
  <c r="Z501" i="2"/>
  <c r="Z502" i="2"/>
  <c r="Z503" i="2"/>
  <c r="Z504" i="2"/>
  <c r="Z505" i="2"/>
  <c r="Z506" i="2"/>
  <c r="Z507" i="2"/>
  <c r="Z508" i="2"/>
  <c r="Z509" i="2"/>
  <c r="Z510" i="2"/>
  <c r="Z511" i="2"/>
  <c r="Z512" i="2"/>
  <c r="Z513" i="2"/>
  <c r="Z514" i="2"/>
  <c r="Z515" i="2"/>
  <c r="Z516" i="2"/>
  <c r="Z517" i="2"/>
  <c r="Z518" i="2"/>
  <c r="Z519" i="2"/>
  <c r="Z520" i="2"/>
  <c r="Z521" i="2"/>
  <c r="Z522" i="2"/>
  <c r="Z523" i="2"/>
  <c r="Z524" i="2"/>
  <c r="Z525" i="2"/>
  <c r="Z526" i="2"/>
  <c r="Z527" i="2"/>
  <c r="Z528" i="2"/>
  <c r="Z529" i="2"/>
  <c r="Z530" i="2"/>
  <c r="Z531" i="2"/>
  <c r="Z532" i="2"/>
  <c r="Z533" i="2"/>
  <c r="Z534" i="2"/>
  <c r="Z535" i="2"/>
  <c r="Z536" i="2"/>
  <c r="Z537" i="2"/>
  <c r="Z538" i="2"/>
  <c r="Z539" i="2"/>
  <c r="Z540" i="2"/>
  <c r="Z541" i="2"/>
  <c r="Z542" i="2"/>
  <c r="Z543" i="2"/>
  <c r="Z544" i="2"/>
  <c r="Z545" i="2"/>
  <c r="Z546" i="2"/>
  <c r="Z547" i="2"/>
  <c r="Z548" i="2"/>
  <c r="Z549" i="2"/>
  <c r="Z550" i="2"/>
  <c r="Z551" i="2"/>
  <c r="Z552" i="2"/>
  <c r="Z553" i="2"/>
  <c r="Z554" i="2"/>
  <c r="Z555" i="2"/>
  <c r="Z556" i="2"/>
  <c r="Z557" i="2"/>
  <c r="Z558" i="2"/>
  <c r="Z559" i="2"/>
  <c r="Z560" i="2"/>
  <c r="Z561" i="2"/>
  <c r="Z562" i="2"/>
  <c r="Z563" i="2"/>
  <c r="Z564" i="2"/>
  <c r="Z565" i="2"/>
  <c r="Z566" i="2"/>
  <c r="Z567" i="2"/>
  <c r="Z568" i="2"/>
  <c r="Z569" i="2"/>
  <c r="Z570" i="2"/>
  <c r="Z571" i="2"/>
  <c r="Z572" i="2"/>
  <c r="Z573" i="2"/>
  <c r="Z574" i="2"/>
  <c r="Z575" i="2"/>
  <c r="Z576" i="2"/>
  <c r="Z577" i="2"/>
  <c r="Z578" i="2"/>
  <c r="Z579" i="2"/>
  <c r="Z580" i="2"/>
  <c r="Z581" i="2"/>
  <c r="Z582" i="2"/>
  <c r="Z583" i="2"/>
  <c r="Z584" i="2"/>
  <c r="Z585" i="2"/>
  <c r="Z586" i="2"/>
  <c r="Z587" i="2"/>
  <c r="Z588" i="2"/>
  <c r="Z589" i="2"/>
  <c r="Z590" i="2"/>
  <c r="Z591" i="2"/>
  <c r="Z592" i="2"/>
  <c r="Z593" i="2"/>
  <c r="Z594" i="2"/>
  <c r="Z595" i="2"/>
  <c r="Z596" i="2"/>
  <c r="Z597" i="2"/>
  <c r="Z598" i="2"/>
  <c r="Z599" i="2"/>
  <c r="Z600" i="2"/>
  <c r="Z601" i="2"/>
  <c r="Z602" i="2"/>
  <c r="Z603" i="2"/>
  <c r="Z604" i="2"/>
  <c r="Z605" i="2"/>
  <c r="Z606" i="2"/>
  <c r="Z607" i="2"/>
  <c r="Z608" i="2"/>
  <c r="Z609" i="2"/>
  <c r="Z610" i="2"/>
  <c r="Z611" i="2"/>
  <c r="Z612" i="2"/>
  <c r="Z613" i="2"/>
  <c r="Z614" i="2"/>
  <c r="Z615" i="2"/>
  <c r="Z616" i="2"/>
  <c r="Z617" i="2"/>
  <c r="Z618" i="2"/>
  <c r="Z619" i="2"/>
  <c r="Z620" i="2"/>
  <c r="Z621" i="2"/>
  <c r="Z622" i="2"/>
  <c r="Z623" i="2"/>
  <c r="Z624" i="2"/>
  <c r="Z625" i="2"/>
  <c r="Z626" i="2"/>
  <c r="Z627" i="2"/>
  <c r="Z628" i="2"/>
  <c r="Z629" i="2"/>
  <c r="Z630" i="2"/>
  <c r="Z631" i="2"/>
  <c r="Z632" i="2"/>
  <c r="Z633" i="2"/>
  <c r="Z634" i="2"/>
  <c r="Z635" i="2"/>
  <c r="Z636" i="2"/>
  <c r="Z637" i="2"/>
  <c r="Z638" i="2"/>
  <c r="Z639" i="2"/>
  <c r="Z640" i="2"/>
  <c r="Z641" i="2"/>
  <c r="Z642" i="2"/>
  <c r="Z643" i="2"/>
  <c r="Z644" i="2"/>
  <c r="Z645" i="2"/>
  <c r="Z646" i="2"/>
  <c r="Z647" i="2"/>
  <c r="Z648" i="2"/>
  <c r="Z649" i="2"/>
  <c r="Z650" i="2"/>
  <c r="Z651" i="2"/>
  <c r="Z652" i="2"/>
  <c r="Z653" i="2"/>
  <c r="Z654" i="2"/>
  <c r="Z655" i="2"/>
  <c r="Z656" i="2"/>
  <c r="Z657" i="2"/>
  <c r="Z658" i="2"/>
  <c r="Z659" i="2"/>
  <c r="Z660" i="2"/>
  <c r="Z661" i="2"/>
  <c r="Z662" i="2"/>
  <c r="Z663" i="2"/>
  <c r="Z664" i="2"/>
  <c r="Z665" i="2"/>
  <c r="Z666" i="2"/>
  <c r="Z667" i="2"/>
  <c r="Z668" i="2"/>
  <c r="Z669" i="2"/>
  <c r="Z670" i="2"/>
  <c r="Z671" i="2"/>
  <c r="Z672" i="2"/>
  <c r="Z673" i="2"/>
  <c r="Z674" i="2"/>
  <c r="Z675" i="2"/>
  <c r="Z676" i="2"/>
  <c r="Z677" i="2"/>
  <c r="Z678" i="2"/>
  <c r="Z679" i="2"/>
  <c r="Z680" i="2"/>
  <c r="Z681" i="2"/>
  <c r="Z682" i="2"/>
  <c r="Z683" i="2"/>
  <c r="Z684" i="2"/>
  <c r="Z685" i="2"/>
  <c r="Z686" i="2"/>
  <c r="Z687" i="2"/>
  <c r="Z688" i="2"/>
  <c r="Z689" i="2"/>
  <c r="Z690" i="2"/>
  <c r="Z691" i="2"/>
  <c r="Z692" i="2"/>
  <c r="Z693" i="2"/>
  <c r="Z694" i="2"/>
  <c r="Z695" i="2"/>
  <c r="Z696" i="2"/>
  <c r="Z697" i="2"/>
  <c r="Z698" i="2"/>
  <c r="Z699" i="2"/>
  <c r="Z700" i="2"/>
  <c r="Z701" i="2"/>
  <c r="Z702" i="2"/>
  <c r="Z703" i="2"/>
  <c r="Z704" i="2"/>
  <c r="Z705" i="2"/>
  <c r="Z706" i="2"/>
  <c r="Z707" i="2"/>
  <c r="Z708" i="2"/>
  <c r="Z709" i="2"/>
  <c r="Z710" i="2"/>
  <c r="Z711" i="2"/>
  <c r="Z712" i="2"/>
  <c r="Z713" i="2"/>
  <c r="Z714" i="2"/>
  <c r="Z715" i="2"/>
  <c r="Z716" i="2"/>
  <c r="Z717" i="2"/>
  <c r="Z718" i="2"/>
  <c r="Z719" i="2"/>
  <c r="Z720" i="2"/>
  <c r="Z721" i="2"/>
  <c r="Z722" i="2"/>
  <c r="Z723" i="2"/>
  <c r="Z724" i="2"/>
  <c r="Z725" i="2"/>
  <c r="Z726" i="2"/>
  <c r="Z727" i="2"/>
  <c r="Z728" i="2"/>
  <c r="Z729" i="2"/>
  <c r="Z730" i="2"/>
  <c r="Z731" i="2"/>
  <c r="Z732" i="2"/>
  <c r="Z733" i="2"/>
  <c r="Z734" i="2"/>
  <c r="Z735" i="2"/>
  <c r="Z736" i="2"/>
  <c r="Z737" i="2"/>
  <c r="Z738" i="2"/>
  <c r="Z739" i="2"/>
  <c r="Z740" i="2"/>
  <c r="Z741" i="2"/>
  <c r="Z742" i="2"/>
  <c r="Z743" i="2"/>
  <c r="Z744" i="2"/>
  <c r="Z745" i="2"/>
  <c r="Z746" i="2"/>
  <c r="Z747" i="2"/>
  <c r="Z748" i="2"/>
  <c r="Z749" i="2"/>
  <c r="Z750" i="2"/>
  <c r="Z751" i="2"/>
  <c r="Z752" i="2"/>
  <c r="Z753" i="2"/>
  <c r="Z754" i="2"/>
  <c r="Z755" i="2"/>
  <c r="Z756" i="2"/>
  <c r="Z757" i="2"/>
  <c r="Z758" i="2"/>
  <c r="Z759" i="2"/>
  <c r="Z760" i="2"/>
  <c r="Z761" i="2"/>
  <c r="Z762" i="2"/>
  <c r="Z763" i="2"/>
  <c r="Z764" i="2"/>
  <c r="Z765" i="2"/>
  <c r="Z766" i="2"/>
  <c r="Z767" i="2"/>
  <c r="Z768" i="2"/>
  <c r="Z769" i="2"/>
  <c r="Z770" i="2"/>
  <c r="Z771" i="2"/>
  <c r="Z772" i="2"/>
  <c r="Z773" i="2"/>
  <c r="Z774" i="2"/>
  <c r="Z775" i="2"/>
  <c r="Z776" i="2"/>
  <c r="Z777" i="2"/>
  <c r="Z778" i="2"/>
  <c r="Z779" i="2"/>
  <c r="Z780" i="2"/>
  <c r="Z781" i="2"/>
  <c r="Z782" i="2"/>
  <c r="Z783" i="2"/>
  <c r="Z784" i="2"/>
  <c r="Z785" i="2"/>
  <c r="Z786" i="2"/>
  <c r="Z787" i="2"/>
  <c r="Z788" i="2"/>
  <c r="Z789" i="2"/>
  <c r="Z790" i="2"/>
  <c r="Z791" i="2"/>
  <c r="Z792" i="2"/>
  <c r="Z793" i="2"/>
  <c r="Z794" i="2"/>
  <c r="Z795" i="2"/>
  <c r="Z796" i="2"/>
  <c r="Z797" i="2"/>
  <c r="Z798" i="2"/>
  <c r="Z799" i="2"/>
  <c r="Z800" i="2"/>
  <c r="Z801" i="2"/>
  <c r="Z802" i="2"/>
  <c r="Z803" i="2"/>
  <c r="Z804" i="2"/>
  <c r="Z805" i="2"/>
  <c r="Z806" i="2"/>
  <c r="Z807" i="2"/>
  <c r="Z808" i="2"/>
  <c r="Z809" i="2"/>
  <c r="Z810" i="2"/>
  <c r="Z811" i="2"/>
  <c r="Z812" i="2"/>
  <c r="Z813" i="2"/>
  <c r="Z814" i="2"/>
  <c r="Z815" i="2"/>
  <c r="Z816" i="2"/>
  <c r="Z817" i="2"/>
  <c r="Z818" i="2"/>
  <c r="Z819" i="2"/>
  <c r="Z820" i="2"/>
  <c r="Z821" i="2"/>
  <c r="Z822" i="2"/>
  <c r="Z823" i="2"/>
  <c r="Z824" i="2"/>
  <c r="Z825" i="2"/>
  <c r="Z826" i="2"/>
  <c r="Z827" i="2"/>
  <c r="Z828" i="2"/>
  <c r="Z829" i="2"/>
  <c r="Z830" i="2"/>
  <c r="Z831" i="2"/>
  <c r="Z832" i="2"/>
  <c r="Z833" i="2"/>
  <c r="Z834" i="2"/>
  <c r="Z835" i="2"/>
  <c r="Z836" i="2"/>
  <c r="Z837" i="2"/>
  <c r="Z838" i="2"/>
  <c r="Z839" i="2"/>
  <c r="Z840" i="2"/>
  <c r="Z841" i="2"/>
  <c r="Z842" i="2"/>
  <c r="Z843" i="2"/>
  <c r="Z844" i="2"/>
  <c r="Z845" i="2"/>
  <c r="Z846" i="2"/>
  <c r="Z847" i="2"/>
  <c r="W2" i="2"/>
  <c r="Y10" i="17" l="1"/>
  <c r="Y12" i="17"/>
  <c r="Z11" i="17"/>
  <c r="Y8" i="17"/>
  <c r="Z9" i="17"/>
  <c r="Y6" i="17"/>
  <c r="Z7" i="17"/>
  <c r="Z6" i="17"/>
  <c r="Y4" i="17"/>
  <c r="Y5" i="17"/>
  <c r="Y7" i="17"/>
  <c r="Y11" i="17"/>
  <c r="Z4" i="17"/>
  <c r="Z12" i="17"/>
  <c r="Z12" i="12"/>
  <c r="Y12" i="12"/>
  <c r="Z11" i="12"/>
  <c r="Y11" i="12"/>
  <c r="Z10" i="12"/>
  <c r="Y10" i="12"/>
  <c r="Z9" i="12"/>
  <c r="Y9" i="12"/>
  <c r="Z8" i="12"/>
  <c r="Y8" i="12"/>
  <c r="Z7" i="12"/>
  <c r="Y7" i="12"/>
  <c r="Z6" i="12"/>
  <c r="Y6" i="12"/>
  <c r="Z5" i="12"/>
  <c r="Y5" i="12"/>
  <c r="Z4" i="12"/>
  <c r="Y4" i="12"/>
  <c r="Z12" i="11"/>
  <c r="Y12" i="11"/>
  <c r="Z11" i="11"/>
  <c r="Y11" i="11"/>
  <c r="Z10" i="11"/>
  <c r="Y10" i="11"/>
  <c r="Z9" i="11"/>
  <c r="Y9" i="11"/>
  <c r="Z8" i="11"/>
  <c r="Y8" i="11"/>
  <c r="Z7" i="11"/>
  <c r="Y7" i="11"/>
  <c r="Z6" i="11"/>
  <c r="Y6" i="11"/>
  <c r="Z5" i="11"/>
  <c r="Y5" i="11"/>
  <c r="Z4" i="11"/>
  <c r="Y4" i="11"/>
  <c r="Z12" i="14"/>
  <c r="Y12" i="14"/>
  <c r="Z11" i="14"/>
  <c r="Y11" i="14"/>
  <c r="Z10" i="14"/>
  <c r="Y10" i="14"/>
  <c r="Z9" i="14"/>
  <c r="Y9" i="14"/>
  <c r="Z8" i="14"/>
  <c r="Y8" i="14"/>
  <c r="Z7" i="14"/>
  <c r="Y7" i="14"/>
  <c r="Z6" i="14"/>
  <c r="Y6" i="14"/>
  <c r="Z5" i="14"/>
  <c r="Y5" i="14"/>
  <c r="Z4" i="14"/>
  <c r="Y4" i="14"/>
  <c r="Z8" i="15"/>
  <c r="Z9" i="15"/>
  <c r="Z10" i="15"/>
  <c r="Z11" i="15"/>
  <c r="Z12" i="15"/>
  <c r="Y8" i="15"/>
  <c r="Y9" i="15"/>
  <c r="Y10" i="15"/>
  <c r="Y11" i="15"/>
  <c r="Y12" i="15"/>
  <c r="X24" i="15"/>
  <c r="W24" i="15"/>
  <c r="V24" i="15"/>
  <c r="U24" i="15"/>
  <c r="T24" i="15"/>
  <c r="S24" i="15"/>
  <c r="R24" i="15"/>
  <c r="Q24" i="15"/>
  <c r="P24" i="15"/>
  <c r="O24" i="15"/>
  <c r="N24" i="15"/>
  <c r="X23" i="15"/>
  <c r="W23" i="15"/>
  <c r="V23" i="15"/>
  <c r="U23" i="15"/>
  <c r="T23" i="15"/>
  <c r="S23" i="15"/>
  <c r="R23" i="15"/>
  <c r="Q23" i="15"/>
  <c r="P23" i="15"/>
  <c r="O23" i="15"/>
  <c r="N23" i="15"/>
  <c r="X22" i="15"/>
  <c r="W22" i="15"/>
  <c r="V22" i="15"/>
  <c r="U22" i="15"/>
  <c r="T22" i="15"/>
  <c r="S22" i="15"/>
  <c r="R22" i="15"/>
  <c r="Q22" i="15"/>
  <c r="P22" i="15"/>
  <c r="O22" i="15"/>
  <c r="N22" i="15"/>
  <c r="X21" i="15"/>
  <c r="W21" i="15"/>
  <c r="V21" i="15"/>
  <c r="U21" i="15"/>
  <c r="T21" i="15"/>
  <c r="S21" i="15"/>
  <c r="R21" i="15"/>
  <c r="Q21" i="15"/>
  <c r="P21" i="15"/>
  <c r="O21" i="15"/>
  <c r="N21" i="15"/>
  <c r="X20" i="15"/>
  <c r="W20" i="15"/>
  <c r="V20" i="15"/>
  <c r="U20" i="15"/>
  <c r="T20" i="15"/>
  <c r="S20" i="15"/>
  <c r="R20" i="15"/>
  <c r="Q20" i="15"/>
  <c r="P20" i="15"/>
  <c r="O20" i="15"/>
  <c r="N20" i="15"/>
  <c r="X19" i="15"/>
  <c r="W19" i="15"/>
  <c r="V19" i="15"/>
  <c r="U19" i="15"/>
  <c r="T19" i="15"/>
  <c r="S19" i="15"/>
  <c r="R19" i="15"/>
  <c r="Q19" i="15"/>
  <c r="P19" i="15"/>
  <c r="O19" i="15"/>
  <c r="N19" i="15"/>
  <c r="X18" i="15"/>
  <c r="W18" i="15"/>
  <c r="V18" i="15"/>
  <c r="U18" i="15"/>
  <c r="T18" i="15"/>
  <c r="S18" i="15"/>
  <c r="R18" i="15"/>
  <c r="Q18" i="15"/>
  <c r="P18" i="15"/>
  <c r="O18" i="15"/>
  <c r="N18" i="15"/>
  <c r="X17" i="15"/>
  <c r="W17" i="15"/>
  <c r="V17" i="15"/>
  <c r="U17" i="15"/>
  <c r="T17" i="15"/>
  <c r="S17" i="15"/>
  <c r="R17" i="15"/>
  <c r="Q17" i="15"/>
  <c r="P17" i="15"/>
  <c r="O17" i="15"/>
  <c r="N17" i="15"/>
  <c r="X16" i="15"/>
  <c r="W16" i="15"/>
  <c r="V16" i="15"/>
  <c r="U16" i="15"/>
  <c r="T16" i="15"/>
  <c r="S16" i="15"/>
  <c r="R16" i="15"/>
  <c r="Q16" i="15"/>
  <c r="P16" i="15"/>
  <c r="O16" i="15"/>
  <c r="N16" i="15"/>
  <c r="N5" i="15"/>
  <c r="Z5" i="15" s="1"/>
  <c r="O5" i="15"/>
  <c r="P5" i="15"/>
  <c r="Q5" i="15"/>
  <c r="R5" i="15"/>
  <c r="S5" i="15"/>
  <c r="T5" i="15"/>
  <c r="U5" i="15"/>
  <c r="V5" i="15"/>
  <c r="W5" i="15"/>
  <c r="X5" i="15"/>
  <c r="N6" i="15"/>
  <c r="Z6" i="15" s="1"/>
  <c r="O6" i="15"/>
  <c r="P6" i="15"/>
  <c r="Y6" i="15" s="1"/>
  <c r="Q6" i="15"/>
  <c r="R6" i="15"/>
  <c r="S6" i="15"/>
  <c r="T6" i="15"/>
  <c r="U6" i="15"/>
  <c r="V6" i="15"/>
  <c r="W6" i="15"/>
  <c r="X6" i="15"/>
  <c r="N7" i="15"/>
  <c r="Y7" i="15" s="1"/>
  <c r="O7" i="15"/>
  <c r="P7" i="15"/>
  <c r="Q7" i="15"/>
  <c r="R7" i="15"/>
  <c r="S7" i="15"/>
  <c r="T7" i="15"/>
  <c r="U7" i="15"/>
  <c r="V7" i="15"/>
  <c r="W7" i="15"/>
  <c r="X7" i="15"/>
  <c r="N8" i="15"/>
  <c r="O8" i="15"/>
  <c r="P8" i="15"/>
  <c r="Q8" i="15"/>
  <c r="R8" i="15"/>
  <c r="S8" i="15"/>
  <c r="T8" i="15"/>
  <c r="U8" i="15"/>
  <c r="V8" i="15"/>
  <c r="W8" i="15"/>
  <c r="X8" i="15"/>
  <c r="N9" i="15"/>
  <c r="O9" i="15"/>
  <c r="P9" i="15"/>
  <c r="Q9" i="15"/>
  <c r="R9" i="15"/>
  <c r="S9" i="15"/>
  <c r="T9" i="15"/>
  <c r="U9" i="15"/>
  <c r="V9" i="15"/>
  <c r="W9" i="15"/>
  <c r="X9" i="15"/>
  <c r="N10" i="15"/>
  <c r="O10" i="15"/>
  <c r="P10" i="15"/>
  <c r="Q10" i="15"/>
  <c r="R10" i="15"/>
  <c r="S10" i="15"/>
  <c r="T10" i="15"/>
  <c r="U10" i="15"/>
  <c r="V10" i="15"/>
  <c r="W10" i="15"/>
  <c r="X10" i="15"/>
  <c r="N11" i="15"/>
  <c r="O11" i="15"/>
  <c r="P11" i="15"/>
  <c r="Q11" i="15"/>
  <c r="R11" i="15"/>
  <c r="S11" i="15"/>
  <c r="T11" i="15"/>
  <c r="U11" i="15"/>
  <c r="V11" i="15"/>
  <c r="W11" i="15"/>
  <c r="X11" i="15"/>
  <c r="N12" i="15"/>
  <c r="O12" i="15"/>
  <c r="P12" i="15"/>
  <c r="Q12" i="15"/>
  <c r="R12" i="15"/>
  <c r="S12" i="15"/>
  <c r="T12" i="15"/>
  <c r="U12" i="15"/>
  <c r="V12" i="15"/>
  <c r="W12" i="15"/>
  <c r="X12" i="15"/>
  <c r="O4" i="15"/>
  <c r="P4" i="15"/>
  <c r="Q4" i="15"/>
  <c r="R4" i="15"/>
  <c r="S4" i="15"/>
  <c r="T4" i="15"/>
  <c r="U4" i="15"/>
  <c r="V4" i="15"/>
  <c r="W4" i="15"/>
  <c r="X4" i="15"/>
  <c r="N4" i="15"/>
  <c r="Z4" i="15" s="1"/>
  <c r="X24" i="14"/>
  <c r="W24" i="14"/>
  <c r="V24" i="14"/>
  <c r="U24" i="14"/>
  <c r="T24" i="14"/>
  <c r="S24" i="14"/>
  <c r="R24" i="14"/>
  <c r="Q24" i="14"/>
  <c r="P24" i="14"/>
  <c r="O24" i="14"/>
  <c r="N24" i="14"/>
  <c r="X23" i="14"/>
  <c r="W23" i="14"/>
  <c r="V23" i="14"/>
  <c r="U23" i="14"/>
  <c r="T23" i="14"/>
  <c r="S23" i="14"/>
  <c r="R23" i="14"/>
  <c r="Q23" i="14"/>
  <c r="P23" i="14"/>
  <c r="O23" i="14"/>
  <c r="N23" i="14"/>
  <c r="X22" i="14"/>
  <c r="W22" i="14"/>
  <c r="V22" i="14"/>
  <c r="U22" i="14"/>
  <c r="T22" i="14"/>
  <c r="S22" i="14"/>
  <c r="R22" i="14"/>
  <c r="Q22" i="14"/>
  <c r="P22" i="14"/>
  <c r="O22" i="14"/>
  <c r="N22" i="14"/>
  <c r="X21" i="14"/>
  <c r="W21" i="14"/>
  <c r="V21" i="14"/>
  <c r="U21" i="14"/>
  <c r="T21" i="14"/>
  <c r="S21" i="14"/>
  <c r="R21" i="14"/>
  <c r="Q21" i="14"/>
  <c r="P21" i="14"/>
  <c r="O21" i="14"/>
  <c r="N21" i="14"/>
  <c r="X20" i="14"/>
  <c r="W20" i="14"/>
  <c r="V20" i="14"/>
  <c r="U20" i="14"/>
  <c r="T20" i="14"/>
  <c r="S20" i="14"/>
  <c r="R20" i="14"/>
  <c r="Q20" i="14"/>
  <c r="P20" i="14"/>
  <c r="O20" i="14"/>
  <c r="N20" i="14"/>
  <c r="X19" i="14"/>
  <c r="W19" i="14"/>
  <c r="V19" i="14"/>
  <c r="U19" i="14"/>
  <c r="T19" i="14"/>
  <c r="S19" i="14"/>
  <c r="R19" i="14"/>
  <c r="Q19" i="14"/>
  <c r="P19" i="14"/>
  <c r="O19" i="14"/>
  <c r="N19" i="14"/>
  <c r="X18" i="14"/>
  <c r="W18" i="14"/>
  <c r="V18" i="14"/>
  <c r="U18" i="14"/>
  <c r="T18" i="14"/>
  <c r="S18" i="14"/>
  <c r="R18" i="14"/>
  <c r="Q18" i="14"/>
  <c r="P18" i="14"/>
  <c r="O18" i="14"/>
  <c r="N18" i="14"/>
  <c r="X17" i="14"/>
  <c r="W17" i="14"/>
  <c r="V17" i="14"/>
  <c r="U17" i="14"/>
  <c r="T17" i="14"/>
  <c r="S17" i="14"/>
  <c r="R17" i="14"/>
  <c r="Q17" i="14"/>
  <c r="P17" i="14"/>
  <c r="O17" i="14"/>
  <c r="N17" i="14"/>
  <c r="X16" i="14"/>
  <c r="W16" i="14"/>
  <c r="V16" i="14"/>
  <c r="U16" i="14"/>
  <c r="T16" i="14"/>
  <c r="S16" i="14"/>
  <c r="R16" i="14"/>
  <c r="Q16" i="14"/>
  <c r="P16" i="14"/>
  <c r="O16" i="14"/>
  <c r="N16" i="14"/>
  <c r="N5" i="14"/>
  <c r="O5" i="14"/>
  <c r="P5" i="14"/>
  <c r="Q5" i="14"/>
  <c r="R5" i="14"/>
  <c r="S5" i="14"/>
  <c r="T5" i="14"/>
  <c r="U5" i="14"/>
  <c r="V5" i="14"/>
  <c r="W5" i="14"/>
  <c r="X5" i="14"/>
  <c r="N6" i="14"/>
  <c r="O6" i="14"/>
  <c r="P6" i="14"/>
  <c r="Q6" i="14"/>
  <c r="R6" i="14"/>
  <c r="S6" i="14"/>
  <c r="T6" i="14"/>
  <c r="U6" i="14"/>
  <c r="V6" i="14"/>
  <c r="W6" i="14"/>
  <c r="X6" i="14"/>
  <c r="N7" i="14"/>
  <c r="O7" i="14"/>
  <c r="P7" i="14"/>
  <c r="Q7" i="14"/>
  <c r="R7" i="14"/>
  <c r="S7" i="14"/>
  <c r="T7" i="14"/>
  <c r="U7" i="14"/>
  <c r="V7" i="14"/>
  <c r="W7" i="14"/>
  <c r="X7" i="14"/>
  <c r="N8" i="14"/>
  <c r="O8" i="14"/>
  <c r="P8" i="14"/>
  <c r="Q8" i="14"/>
  <c r="R8" i="14"/>
  <c r="S8" i="14"/>
  <c r="T8" i="14"/>
  <c r="U8" i="14"/>
  <c r="V8" i="14"/>
  <c r="W8" i="14"/>
  <c r="X8" i="14"/>
  <c r="N9" i="14"/>
  <c r="O9" i="14"/>
  <c r="P9" i="14"/>
  <c r="Q9" i="14"/>
  <c r="R9" i="14"/>
  <c r="S9" i="14"/>
  <c r="T9" i="14"/>
  <c r="U9" i="14"/>
  <c r="V9" i="14"/>
  <c r="W9" i="14"/>
  <c r="X9" i="14"/>
  <c r="N10" i="14"/>
  <c r="O10" i="14"/>
  <c r="P10" i="14"/>
  <c r="Q10" i="14"/>
  <c r="R10" i="14"/>
  <c r="S10" i="14"/>
  <c r="T10" i="14"/>
  <c r="U10" i="14"/>
  <c r="V10" i="14"/>
  <c r="W10" i="14"/>
  <c r="X10" i="14"/>
  <c r="N11" i="14"/>
  <c r="O11" i="14"/>
  <c r="P11" i="14"/>
  <c r="Q11" i="14"/>
  <c r="R11" i="14"/>
  <c r="S11" i="14"/>
  <c r="T11" i="14"/>
  <c r="U11" i="14"/>
  <c r="V11" i="14"/>
  <c r="W11" i="14"/>
  <c r="X11" i="14"/>
  <c r="N12" i="14"/>
  <c r="O12" i="14"/>
  <c r="P12" i="14"/>
  <c r="Q12" i="14"/>
  <c r="R12" i="14"/>
  <c r="S12" i="14"/>
  <c r="T12" i="14"/>
  <c r="U12" i="14"/>
  <c r="V12" i="14"/>
  <c r="W12" i="14"/>
  <c r="X12" i="14"/>
  <c r="O4" i="14"/>
  <c r="P4" i="14"/>
  <c r="Q4" i="14"/>
  <c r="R4" i="14"/>
  <c r="S4" i="14"/>
  <c r="T4" i="14"/>
  <c r="U4" i="14"/>
  <c r="V4" i="14"/>
  <c r="W4" i="14"/>
  <c r="X4" i="14"/>
  <c r="N4" i="14"/>
  <c r="X12" i="12"/>
  <c r="W12" i="12"/>
  <c r="V12" i="12"/>
  <c r="U12" i="12"/>
  <c r="T12" i="12"/>
  <c r="S12" i="12"/>
  <c r="R12" i="12"/>
  <c r="Q12" i="12"/>
  <c r="P12" i="12"/>
  <c r="O12" i="12"/>
  <c r="N12" i="12"/>
  <c r="X11" i="12"/>
  <c r="W11" i="12"/>
  <c r="V11" i="12"/>
  <c r="U11" i="12"/>
  <c r="T11" i="12"/>
  <c r="S11" i="12"/>
  <c r="R11" i="12"/>
  <c r="Q11" i="12"/>
  <c r="P11" i="12"/>
  <c r="O11" i="12"/>
  <c r="N11" i="12"/>
  <c r="X10" i="12"/>
  <c r="W10" i="12"/>
  <c r="V10" i="12"/>
  <c r="U10" i="12"/>
  <c r="T10" i="12"/>
  <c r="S10" i="12"/>
  <c r="R10" i="12"/>
  <c r="Q10" i="12"/>
  <c r="P10" i="12"/>
  <c r="O10" i="12"/>
  <c r="N10" i="12"/>
  <c r="X9" i="12"/>
  <c r="W9" i="12"/>
  <c r="V9" i="12"/>
  <c r="U9" i="12"/>
  <c r="T9" i="12"/>
  <c r="S9" i="12"/>
  <c r="R9" i="12"/>
  <c r="Q9" i="12"/>
  <c r="P9" i="12"/>
  <c r="O9" i="12"/>
  <c r="N9" i="12"/>
  <c r="X8" i="12"/>
  <c r="W8" i="12"/>
  <c r="V8" i="12"/>
  <c r="U8" i="12"/>
  <c r="T8" i="12"/>
  <c r="S8" i="12"/>
  <c r="R8" i="12"/>
  <c r="Q8" i="12"/>
  <c r="P8" i="12"/>
  <c r="O8" i="12"/>
  <c r="N8" i="12"/>
  <c r="X7" i="12"/>
  <c r="W7" i="12"/>
  <c r="V7" i="12"/>
  <c r="U7" i="12"/>
  <c r="T7" i="12"/>
  <c r="S7" i="12"/>
  <c r="R7" i="12"/>
  <c r="Q7" i="12"/>
  <c r="P7" i="12"/>
  <c r="O7" i="12"/>
  <c r="N7" i="12"/>
  <c r="X6" i="12"/>
  <c r="W6" i="12"/>
  <c r="V6" i="12"/>
  <c r="U6" i="12"/>
  <c r="T6" i="12"/>
  <c r="S6" i="12"/>
  <c r="R6" i="12"/>
  <c r="Q6" i="12"/>
  <c r="P6" i="12"/>
  <c r="O6" i="12"/>
  <c r="N6" i="12"/>
  <c r="X5" i="12"/>
  <c r="W5" i="12"/>
  <c r="V5" i="12"/>
  <c r="U5" i="12"/>
  <c r="T5" i="12"/>
  <c r="S5" i="12"/>
  <c r="R5" i="12"/>
  <c r="Q5" i="12"/>
  <c r="P5" i="12"/>
  <c r="O5" i="12"/>
  <c r="N5" i="12"/>
  <c r="X4" i="12"/>
  <c r="W4" i="12"/>
  <c r="V4" i="12"/>
  <c r="U4" i="12"/>
  <c r="T4" i="12"/>
  <c r="S4" i="12"/>
  <c r="R4" i="12"/>
  <c r="Q4" i="12"/>
  <c r="P4" i="12"/>
  <c r="O4" i="12"/>
  <c r="N4" i="12"/>
  <c r="X24" i="12"/>
  <c r="W24" i="12"/>
  <c r="V24" i="12"/>
  <c r="U24" i="12"/>
  <c r="T24" i="12"/>
  <c r="S24" i="12"/>
  <c r="R24" i="12"/>
  <c r="Q24" i="12"/>
  <c r="P24" i="12"/>
  <c r="O24" i="12"/>
  <c r="N24" i="12"/>
  <c r="X23" i="12"/>
  <c r="W23" i="12"/>
  <c r="V23" i="12"/>
  <c r="U23" i="12"/>
  <c r="T23" i="12"/>
  <c r="S23" i="12"/>
  <c r="R23" i="12"/>
  <c r="Q23" i="12"/>
  <c r="P23" i="12"/>
  <c r="O23" i="12"/>
  <c r="N23" i="12"/>
  <c r="X22" i="12"/>
  <c r="W22" i="12"/>
  <c r="V22" i="12"/>
  <c r="U22" i="12"/>
  <c r="T22" i="12"/>
  <c r="S22" i="12"/>
  <c r="R22" i="12"/>
  <c r="Q22" i="12"/>
  <c r="P22" i="12"/>
  <c r="O22" i="12"/>
  <c r="N22" i="12"/>
  <c r="X21" i="12"/>
  <c r="W21" i="12"/>
  <c r="V21" i="12"/>
  <c r="U21" i="12"/>
  <c r="T21" i="12"/>
  <c r="S21" i="12"/>
  <c r="R21" i="12"/>
  <c r="Q21" i="12"/>
  <c r="P21" i="12"/>
  <c r="O21" i="12"/>
  <c r="N21" i="12"/>
  <c r="X20" i="12"/>
  <c r="W20" i="12"/>
  <c r="V20" i="12"/>
  <c r="U20" i="12"/>
  <c r="T20" i="12"/>
  <c r="S20" i="12"/>
  <c r="R20" i="12"/>
  <c r="Q20" i="12"/>
  <c r="P20" i="12"/>
  <c r="O20" i="12"/>
  <c r="N20" i="12"/>
  <c r="X19" i="12"/>
  <c r="W19" i="12"/>
  <c r="V19" i="12"/>
  <c r="U19" i="12"/>
  <c r="T19" i="12"/>
  <c r="S19" i="12"/>
  <c r="R19" i="12"/>
  <c r="Q19" i="12"/>
  <c r="P19" i="12"/>
  <c r="O19" i="12"/>
  <c r="N19" i="12"/>
  <c r="X18" i="12"/>
  <c r="W18" i="12"/>
  <c r="V18" i="12"/>
  <c r="U18" i="12"/>
  <c r="T18" i="12"/>
  <c r="S18" i="12"/>
  <c r="R18" i="12"/>
  <c r="Q18" i="12"/>
  <c r="P18" i="12"/>
  <c r="O18" i="12"/>
  <c r="N18" i="12"/>
  <c r="X17" i="12"/>
  <c r="W17" i="12"/>
  <c r="V17" i="12"/>
  <c r="U17" i="12"/>
  <c r="T17" i="12"/>
  <c r="S17" i="12"/>
  <c r="R17" i="12"/>
  <c r="Q17" i="12"/>
  <c r="P17" i="12"/>
  <c r="O17" i="12"/>
  <c r="N17" i="12"/>
  <c r="X16" i="12"/>
  <c r="W16" i="12"/>
  <c r="V16" i="12"/>
  <c r="U16" i="12"/>
  <c r="T16" i="12"/>
  <c r="S16" i="12"/>
  <c r="R16" i="12"/>
  <c r="Q16" i="12"/>
  <c r="P16" i="12"/>
  <c r="O16" i="12"/>
  <c r="N16" i="12"/>
  <c r="Z7" i="15" l="1"/>
  <c r="Y4" i="15"/>
  <c r="Y5" i="15"/>
  <c r="X24" i="11"/>
  <c r="W24" i="11"/>
  <c r="V24" i="11"/>
  <c r="U24" i="11"/>
  <c r="T24" i="11"/>
  <c r="S24" i="11"/>
  <c r="R24" i="11"/>
  <c r="Q24" i="11"/>
  <c r="P24" i="11"/>
  <c r="O24" i="11"/>
  <c r="N24" i="11"/>
  <c r="X23" i="11"/>
  <c r="W23" i="11"/>
  <c r="V23" i="11"/>
  <c r="U23" i="11"/>
  <c r="T23" i="11"/>
  <c r="S23" i="11"/>
  <c r="R23" i="11"/>
  <c r="Q23" i="11"/>
  <c r="P23" i="11"/>
  <c r="O23" i="11"/>
  <c r="N23" i="11"/>
  <c r="X22" i="11"/>
  <c r="W22" i="11"/>
  <c r="V22" i="11"/>
  <c r="U22" i="11"/>
  <c r="T22" i="11"/>
  <c r="S22" i="11"/>
  <c r="R22" i="11"/>
  <c r="Q22" i="11"/>
  <c r="P22" i="11"/>
  <c r="O22" i="11"/>
  <c r="N22" i="11"/>
  <c r="X21" i="11"/>
  <c r="W21" i="11"/>
  <c r="V21" i="11"/>
  <c r="U21" i="11"/>
  <c r="T21" i="11"/>
  <c r="S21" i="11"/>
  <c r="R21" i="11"/>
  <c r="Q21" i="11"/>
  <c r="P21" i="11"/>
  <c r="O21" i="11"/>
  <c r="N21" i="11"/>
  <c r="X20" i="11"/>
  <c r="W20" i="11"/>
  <c r="V20" i="11"/>
  <c r="U20" i="11"/>
  <c r="T20" i="11"/>
  <c r="S20" i="11"/>
  <c r="R20" i="11"/>
  <c r="Q20" i="11"/>
  <c r="P20" i="11"/>
  <c r="O20" i="11"/>
  <c r="N20" i="11"/>
  <c r="X19" i="11"/>
  <c r="W19" i="11"/>
  <c r="V19" i="11"/>
  <c r="U19" i="11"/>
  <c r="T19" i="11"/>
  <c r="S19" i="11"/>
  <c r="R19" i="11"/>
  <c r="Q19" i="11"/>
  <c r="P19" i="11"/>
  <c r="O19" i="11"/>
  <c r="N19" i="11"/>
  <c r="X18" i="11"/>
  <c r="W18" i="11"/>
  <c r="V18" i="11"/>
  <c r="U18" i="11"/>
  <c r="T18" i="11"/>
  <c r="S18" i="11"/>
  <c r="R18" i="11"/>
  <c r="Q18" i="11"/>
  <c r="P18" i="11"/>
  <c r="O18" i="11"/>
  <c r="N18" i="11"/>
  <c r="X17" i="11"/>
  <c r="W17" i="11"/>
  <c r="V17" i="11"/>
  <c r="U17" i="11"/>
  <c r="T17" i="11"/>
  <c r="S17" i="11"/>
  <c r="R17" i="11"/>
  <c r="Q17" i="11"/>
  <c r="P17" i="11"/>
  <c r="O17" i="11"/>
  <c r="N17" i="11"/>
  <c r="X16" i="11"/>
  <c r="W16" i="11"/>
  <c r="V16" i="11"/>
  <c r="U16" i="11"/>
  <c r="T16" i="11"/>
  <c r="S16" i="11"/>
  <c r="R16" i="11"/>
  <c r="Q16" i="11"/>
  <c r="P16" i="11"/>
  <c r="O16" i="11"/>
  <c r="N16" i="11"/>
  <c r="O4" i="11"/>
  <c r="P4" i="11"/>
  <c r="Q4" i="11"/>
  <c r="R4" i="11"/>
  <c r="S4" i="11"/>
  <c r="T4" i="11"/>
  <c r="U4" i="11"/>
  <c r="V4" i="11"/>
  <c r="W4" i="11"/>
  <c r="X4" i="11"/>
  <c r="O5" i="11"/>
  <c r="P5" i="11"/>
  <c r="Q5" i="11"/>
  <c r="R5" i="11"/>
  <c r="S5" i="11"/>
  <c r="T5" i="11"/>
  <c r="U5" i="11"/>
  <c r="V5" i="11"/>
  <c r="W5" i="11"/>
  <c r="X5" i="11"/>
  <c r="O6" i="11"/>
  <c r="P6" i="11"/>
  <c r="Q6" i="11"/>
  <c r="R6" i="11"/>
  <c r="S6" i="11"/>
  <c r="T6" i="11"/>
  <c r="U6" i="11"/>
  <c r="V6" i="11"/>
  <c r="W6" i="11"/>
  <c r="X6" i="11"/>
  <c r="O7" i="11"/>
  <c r="P7" i="11"/>
  <c r="Q7" i="11"/>
  <c r="R7" i="11"/>
  <c r="S7" i="11"/>
  <c r="T7" i="11"/>
  <c r="U7" i="11"/>
  <c r="V7" i="11"/>
  <c r="W7" i="11"/>
  <c r="X7" i="11"/>
  <c r="O8" i="11"/>
  <c r="P8" i="11"/>
  <c r="Q8" i="11"/>
  <c r="R8" i="11"/>
  <c r="S8" i="11"/>
  <c r="T8" i="11"/>
  <c r="U8" i="11"/>
  <c r="V8" i="11"/>
  <c r="W8" i="11"/>
  <c r="X8" i="11"/>
  <c r="O9" i="11"/>
  <c r="P9" i="11"/>
  <c r="Q9" i="11"/>
  <c r="R9" i="11"/>
  <c r="S9" i="11"/>
  <c r="T9" i="11"/>
  <c r="U9" i="11"/>
  <c r="V9" i="11"/>
  <c r="W9" i="11"/>
  <c r="X9" i="11"/>
  <c r="O10" i="11"/>
  <c r="P10" i="11"/>
  <c r="Q10" i="11"/>
  <c r="R10" i="11"/>
  <c r="S10" i="11"/>
  <c r="T10" i="11"/>
  <c r="U10" i="11"/>
  <c r="V10" i="11"/>
  <c r="W10" i="11"/>
  <c r="X10" i="11"/>
  <c r="O11" i="11"/>
  <c r="P11" i="11"/>
  <c r="Q11" i="11"/>
  <c r="R11" i="11"/>
  <c r="S11" i="11"/>
  <c r="T11" i="11"/>
  <c r="U11" i="11"/>
  <c r="V11" i="11"/>
  <c r="W11" i="11"/>
  <c r="X11" i="11"/>
  <c r="O12" i="11"/>
  <c r="P12" i="11"/>
  <c r="Q12" i="11"/>
  <c r="R12" i="11"/>
  <c r="S12" i="11"/>
  <c r="T12" i="11"/>
  <c r="U12" i="11"/>
  <c r="V12" i="11"/>
  <c r="W12" i="11"/>
  <c r="X12" i="11"/>
  <c r="N4" i="11"/>
  <c r="N5" i="11"/>
  <c r="N6" i="11"/>
  <c r="N7" i="11"/>
  <c r="N8" i="11"/>
  <c r="N9" i="11"/>
  <c r="N10" i="11"/>
  <c r="N11" i="11"/>
  <c r="N12" i="11"/>
  <c r="T49" i="6"/>
  <c r="T50" i="6"/>
  <c r="T51" i="6"/>
  <c r="T52" i="6"/>
  <c r="T53" i="6"/>
  <c r="T54" i="6"/>
  <c r="T55" i="6"/>
  <c r="T56" i="6"/>
  <c r="T57" i="6"/>
  <c r="T58" i="6"/>
  <c r="T59" i="6"/>
  <c r="T60" i="6"/>
  <c r="T61" i="6"/>
  <c r="T62" i="6"/>
  <c r="T63" i="6"/>
  <c r="T64" i="6"/>
  <c r="T65" i="6"/>
  <c r="T66" i="6"/>
  <c r="T67" i="6"/>
  <c r="T68" i="6"/>
  <c r="T69" i="6"/>
  <c r="T70" i="6"/>
  <c r="T71" i="6"/>
  <c r="W686" i="2"/>
  <c r="W687" i="2"/>
  <c r="W688" i="2"/>
  <c r="W689" i="2"/>
  <c r="W690" i="2"/>
  <c r="W691" i="2"/>
  <c r="W692" i="2"/>
  <c r="W693" i="2"/>
  <c r="W694" i="2"/>
  <c r="W695" i="2"/>
  <c r="W696" i="2"/>
  <c r="W697" i="2"/>
  <c r="W698" i="2"/>
  <c r="W699" i="2"/>
  <c r="W700" i="2"/>
  <c r="W701" i="2"/>
  <c r="W702" i="2"/>
  <c r="W703" i="2"/>
  <c r="W704" i="2"/>
  <c r="W705" i="2"/>
  <c r="W706" i="2"/>
  <c r="W707" i="2"/>
  <c r="W708" i="2"/>
  <c r="W709" i="2"/>
  <c r="W710" i="2"/>
  <c r="W711" i="2"/>
  <c r="W712" i="2"/>
  <c r="W713" i="2"/>
  <c r="W714" i="2"/>
  <c r="W715" i="2"/>
  <c r="W716" i="2"/>
  <c r="W717" i="2"/>
  <c r="W718" i="2"/>
  <c r="W719" i="2"/>
  <c r="W720" i="2"/>
  <c r="W721" i="2"/>
  <c r="W722" i="2"/>
  <c r="W723" i="2"/>
  <c r="W724" i="2"/>
  <c r="W725" i="2"/>
  <c r="W726" i="2"/>
  <c r="W727" i="2"/>
  <c r="W728" i="2"/>
  <c r="W729" i="2"/>
  <c r="W730" i="2"/>
  <c r="W731" i="2"/>
  <c r="W732" i="2"/>
  <c r="W733" i="2"/>
  <c r="W734" i="2"/>
  <c r="W735" i="2"/>
  <c r="W736" i="2"/>
  <c r="W737" i="2"/>
  <c r="W738" i="2"/>
  <c r="W739" i="2"/>
  <c r="W740" i="2"/>
  <c r="W741" i="2"/>
  <c r="W742" i="2"/>
  <c r="W743" i="2"/>
  <c r="W744" i="2"/>
  <c r="W745" i="2"/>
  <c r="W746" i="2"/>
  <c r="W747" i="2"/>
  <c r="W748" i="2"/>
  <c r="W749" i="2"/>
  <c r="W750" i="2"/>
  <c r="W751" i="2"/>
  <c r="W752" i="2"/>
  <c r="W753" i="2"/>
  <c r="W754" i="2"/>
  <c r="W755" i="2"/>
  <c r="W756" i="2"/>
  <c r="W757" i="2"/>
  <c r="W758" i="2"/>
  <c r="W759" i="2"/>
  <c r="W760" i="2"/>
  <c r="W761" i="2"/>
  <c r="W762" i="2"/>
  <c r="W763" i="2"/>
  <c r="W764" i="2"/>
  <c r="W765" i="2"/>
  <c r="W766" i="2"/>
  <c r="W767" i="2"/>
  <c r="W768" i="2"/>
  <c r="W769" i="2"/>
  <c r="W770" i="2"/>
  <c r="W771" i="2"/>
  <c r="W772" i="2"/>
  <c r="W773" i="2"/>
  <c r="W774" i="2"/>
  <c r="W775" i="2"/>
  <c r="W776" i="2"/>
  <c r="W777" i="2"/>
  <c r="W778" i="2"/>
  <c r="W779" i="2"/>
  <c r="W780" i="2"/>
  <c r="W781" i="2"/>
  <c r="W782" i="2"/>
  <c r="W783" i="2"/>
  <c r="W784" i="2"/>
  <c r="W785" i="2"/>
  <c r="W786" i="2"/>
  <c r="W787" i="2"/>
  <c r="W788" i="2"/>
  <c r="W789" i="2"/>
  <c r="W790" i="2"/>
  <c r="W791" i="2"/>
  <c r="W792" i="2"/>
  <c r="W793" i="2"/>
  <c r="W794" i="2"/>
  <c r="W795" i="2"/>
  <c r="W796" i="2"/>
  <c r="W797" i="2"/>
  <c r="W798" i="2"/>
  <c r="W799" i="2"/>
  <c r="W800" i="2"/>
  <c r="W801" i="2"/>
  <c r="W802" i="2"/>
  <c r="W803" i="2"/>
  <c r="W804" i="2"/>
  <c r="W805" i="2"/>
  <c r="W806" i="2"/>
  <c r="W807" i="2"/>
  <c r="W808" i="2"/>
  <c r="W809" i="2"/>
  <c r="W810" i="2"/>
  <c r="W811" i="2"/>
  <c r="W812" i="2"/>
  <c r="W813" i="2"/>
  <c r="W814" i="2"/>
  <c r="W815" i="2"/>
  <c r="W816" i="2"/>
  <c r="W817" i="2"/>
  <c r="W818" i="2"/>
  <c r="W819" i="2"/>
  <c r="W820" i="2"/>
  <c r="W821" i="2"/>
  <c r="W822" i="2"/>
  <c r="W823" i="2"/>
  <c r="W824" i="2"/>
  <c r="W825" i="2"/>
  <c r="W826" i="2"/>
  <c r="W827" i="2"/>
  <c r="W828" i="2"/>
  <c r="W829" i="2"/>
  <c r="W830" i="2"/>
  <c r="W831" i="2"/>
  <c r="W832" i="2"/>
  <c r="W833" i="2"/>
  <c r="W834" i="2"/>
  <c r="W835" i="2"/>
  <c r="W836" i="2"/>
  <c r="W837" i="2"/>
  <c r="W838" i="2"/>
  <c r="W839" i="2"/>
  <c r="W840" i="2"/>
  <c r="W841" i="2"/>
  <c r="W842" i="2"/>
  <c r="W843" i="2"/>
  <c r="W844" i="2"/>
  <c r="W845" i="2"/>
  <c r="W846" i="2"/>
  <c r="W847" i="2"/>
  <c r="W340" i="2" l="1"/>
  <c r="W378" i="2"/>
  <c r="W205" i="2"/>
  <c r="W3" i="2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71" i="2"/>
  <c r="W72" i="2"/>
  <c r="W73" i="2"/>
  <c r="W74" i="2"/>
  <c r="W75" i="2"/>
  <c r="W76" i="2"/>
  <c r="W77" i="2"/>
  <c r="W78" i="2"/>
  <c r="W79" i="2"/>
  <c r="W80" i="2"/>
  <c r="W81" i="2"/>
  <c r="W82" i="2"/>
  <c r="W83" i="2"/>
  <c r="W84" i="2"/>
  <c r="W85" i="2"/>
  <c r="W86" i="2"/>
  <c r="W87" i="2"/>
  <c r="W88" i="2"/>
  <c r="W89" i="2"/>
  <c r="W90" i="2"/>
  <c r="W91" i="2"/>
  <c r="W92" i="2"/>
  <c r="W93" i="2"/>
  <c r="W94" i="2"/>
  <c r="W95" i="2"/>
  <c r="W96" i="2"/>
  <c r="W97" i="2"/>
  <c r="W98" i="2"/>
  <c r="W99" i="2"/>
  <c r="W100" i="2"/>
  <c r="W101" i="2"/>
  <c r="W102" i="2"/>
  <c r="W103" i="2"/>
  <c r="W104" i="2"/>
  <c r="W105" i="2"/>
  <c r="W106" i="2"/>
  <c r="W107" i="2"/>
  <c r="W108" i="2"/>
  <c r="W109" i="2"/>
  <c r="W110" i="2"/>
  <c r="W111" i="2"/>
  <c r="W112" i="2"/>
  <c r="W113" i="2"/>
  <c r="W114" i="2"/>
  <c r="W115" i="2"/>
  <c r="W116" i="2"/>
  <c r="W117" i="2"/>
  <c r="W118" i="2"/>
  <c r="W119" i="2"/>
  <c r="W120" i="2"/>
  <c r="W121" i="2"/>
  <c r="W122" i="2"/>
  <c r="W123" i="2"/>
  <c r="W124" i="2"/>
  <c r="W125" i="2"/>
  <c r="W126" i="2"/>
  <c r="W127" i="2"/>
  <c r="W128" i="2"/>
  <c r="W129" i="2"/>
  <c r="W130" i="2"/>
  <c r="W131" i="2"/>
  <c r="W132" i="2"/>
  <c r="W133" i="2"/>
  <c r="W134" i="2"/>
  <c r="W135" i="2"/>
  <c r="W136" i="2"/>
  <c r="W137" i="2"/>
  <c r="W138" i="2"/>
  <c r="W139" i="2"/>
  <c r="W140" i="2"/>
  <c r="W141" i="2"/>
  <c r="W142" i="2"/>
  <c r="W143" i="2"/>
  <c r="W144" i="2"/>
  <c r="W145" i="2"/>
  <c r="W146" i="2"/>
  <c r="W147" i="2"/>
  <c r="W148" i="2"/>
  <c r="W149" i="2"/>
  <c r="W150" i="2"/>
  <c r="W151" i="2"/>
  <c r="W152" i="2"/>
  <c r="W153" i="2"/>
  <c r="W154" i="2"/>
  <c r="W155" i="2"/>
  <c r="W156" i="2"/>
  <c r="W157" i="2"/>
  <c r="W158" i="2"/>
  <c r="W159" i="2"/>
  <c r="W160" i="2"/>
  <c r="W161" i="2"/>
  <c r="W162" i="2"/>
  <c r="W163" i="2"/>
  <c r="W164" i="2"/>
  <c r="W165" i="2"/>
  <c r="W166" i="2"/>
  <c r="W167" i="2"/>
  <c r="W168" i="2"/>
  <c r="W169" i="2"/>
  <c r="W170" i="2"/>
  <c r="W171" i="2"/>
  <c r="W172" i="2"/>
  <c r="W173" i="2"/>
  <c r="W174" i="2"/>
  <c r="W175" i="2"/>
  <c r="W176" i="2"/>
  <c r="W177" i="2"/>
  <c r="W178" i="2"/>
  <c r="W179" i="2"/>
  <c r="W180" i="2"/>
  <c r="W181" i="2"/>
  <c r="W182" i="2"/>
  <c r="W183" i="2"/>
  <c r="W184" i="2"/>
  <c r="W185" i="2"/>
  <c r="W186" i="2"/>
  <c r="W187" i="2"/>
  <c r="W188" i="2"/>
  <c r="W189" i="2"/>
  <c r="W190" i="2"/>
  <c r="W191" i="2"/>
  <c r="W192" i="2"/>
  <c r="W193" i="2"/>
  <c r="W194" i="2"/>
  <c r="W195" i="2"/>
  <c r="W196" i="2"/>
  <c r="W197" i="2"/>
  <c r="W198" i="2"/>
  <c r="W199" i="2"/>
  <c r="W200" i="2"/>
  <c r="W201" i="2"/>
  <c r="W202" i="2"/>
  <c r="W203" i="2"/>
  <c r="W204" i="2"/>
  <c r="W206" i="2"/>
  <c r="W207" i="2"/>
  <c r="W208" i="2"/>
  <c r="W209" i="2"/>
  <c r="W210" i="2"/>
  <c r="W211" i="2"/>
  <c r="W212" i="2"/>
  <c r="W213" i="2"/>
  <c r="W214" i="2"/>
  <c r="W215" i="2"/>
  <c r="W216" i="2"/>
  <c r="W217" i="2"/>
  <c r="W218" i="2"/>
  <c r="W219" i="2"/>
  <c r="W220" i="2"/>
  <c r="W221" i="2"/>
  <c r="W222" i="2"/>
  <c r="W223" i="2"/>
  <c r="W224" i="2"/>
  <c r="W225" i="2"/>
  <c r="W226" i="2"/>
  <c r="W227" i="2"/>
  <c r="W228" i="2"/>
  <c r="W229" i="2"/>
  <c r="W230" i="2"/>
  <c r="W231" i="2"/>
  <c r="W232" i="2"/>
  <c r="W233" i="2"/>
  <c r="W234" i="2"/>
  <c r="W235" i="2"/>
  <c r="W236" i="2"/>
  <c r="W237" i="2"/>
  <c r="W238" i="2"/>
  <c r="W239" i="2"/>
  <c r="W240" i="2"/>
  <c r="W241" i="2"/>
  <c r="W242" i="2"/>
  <c r="W243" i="2"/>
  <c r="W244" i="2"/>
  <c r="W245" i="2"/>
  <c r="W246" i="2"/>
  <c r="W247" i="2"/>
  <c r="W248" i="2"/>
  <c r="W249" i="2"/>
  <c r="W250" i="2"/>
  <c r="W251" i="2"/>
  <c r="W252" i="2"/>
  <c r="W253" i="2"/>
  <c r="W254" i="2"/>
  <c r="W255" i="2"/>
  <c r="W256" i="2"/>
  <c r="W257" i="2"/>
  <c r="W258" i="2"/>
  <c r="W259" i="2"/>
  <c r="W260" i="2"/>
  <c r="W261" i="2"/>
  <c r="W262" i="2"/>
  <c r="W263" i="2"/>
  <c r="W264" i="2"/>
  <c r="W265" i="2"/>
  <c r="W266" i="2"/>
  <c r="W267" i="2"/>
  <c r="W268" i="2"/>
  <c r="W269" i="2"/>
  <c r="W270" i="2"/>
  <c r="W271" i="2"/>
  <c r="W272" i="2"/>
  <c r="W273" i="2"/>
  <c r="W274" i="2"/>
  <c r="W275" i="2"/>
  <c r="W276" i="2"/>
  <c r="W277" i="2"/>
  <c r="W278" i="2"/>
  <c r="W279" i="2"/>
  <c r="W280" i="2"/>
  <c r="W281" i="2"/>
  <c r="W282" i="2"/>
  <c r="W283" i="2"/>
  <c r="W284" i="2"/>
  <c r="W285" i="2"/>
  <c r="W286" i="2"/>
  <c r="W287" i="2"/>
  <c r="W288" i="2"/>
  <c r="W289" i="2"/>
  <c r="W290" i="2"/>
  <c r="W291" i="2"/>
  <c r="W292" i="2"/>
  <c r="W293" i="2"/>
  <c r="W294" i="2"/>
  <c r="W295" i="2"/>
  <c r="W296" i="2"/>
  <c r="W297" i="2"/>
  <c r="W298" i="2"/>
  <c r="W299" i="2"/>
  <c r="W300" i="2"/>
  <c r="W301" i="2"/>
  <c r="W302" i="2"/>
  <c r="W303" i="2"/>
  <c r="W304" i="2"/>
  <c r="W305" i="2"/>
  <c r="W306" i="2"/>
  <c r="W307" i="2"/>
  <c r="W308" i="2"/>
  <c r="W309" i="2"/>
  <c r="W310" i="2"/>
  <c r="W311" i="2"/>
  <c r="W312" i="2"/>
  <c r="W313" i="2"/>
  <c r="W314" i="2"/>
  <c r="W315" i="2"/>
  <c r="W316" i="2"/>
  <c r="W317" i="2"/>
  <c r="W318" i="2"/>
  <c r="W319" i="2"/>
  <c r="W320" i="2"/>
  <c r="W321" i="2"/>
  <c r="W322" i="2"/>
  <c r="W323" i="2"/>
  <c r="W324" i="2"/>
  <c r="W325" i="2"/>
  <c r="W326" i="2"/>
  <c r="W327" i="2"/>
  <c r="W328" i="2"/>
  <c r="W329" i="2"/>
  <c r="W330" i="2"/>
  <c r="W331" i="2"/>
  <c r="W332" i="2"/>
  <c r="W333" i="2"/>
  <c r="W334" i="2"/>
  <c r="W335" i="2"/>
  <c r="W336" i="2"/>
  <c r="W337" i="2"/>
  <c r="W338" i="2"/>
  <c r="W339" i="2"/>
  <c r="W341" i="2"/>
  <c r="W342" i="2"/>
  <c r="W343" i="2"/>
  <c r="W344" i="2"/>
  <c r="W345" i="2"/>
  <c r="W346" i="2"/>
  <c r="W347" i="2"/>
  <c r="W348" i="2"/>
  <c r="W349" i="2"/>
  <c r="W350" i="2"/>
  <c r="W351" i="2"/>
  <c r="W352" i="2"/>
  <c r="W353" i="2"/>
  <c r="W354" i="2"/>
  <c r="W355" i="2"/>
  <c r="W356" i="2"/>
  <c r="W357" i="2"/>
  <c r="W358" i="2"/>
  <c r="W359" i="2"/>
  <c r="W360" i="2"/>
  <c r="W361" i="2"/>
  <c r="W362" i="2"/>
  <c r="W363" i="2"/>
  <c r="W364" i="2"/>
  <c r="W365" i="2"/>
  <c r="W366" i="2"/>
  <c r="W367" i="2"/>
  <c r="W368" i="2"/>
  <c r="W369" i="2"/>
  <c r="W370" i="2"/>
  <c r="W371" i="2"/>
  <c r="W372" i="2"/>
  <c r="W373" i="2"/>
  <c r="W374" i="2"/>
  <c r="W375" i="2"/>
  <c r="W376" i="2"/>
  <c r="W377" i="2"/>
  <c r="W379" i="2"/>
  <c r="W380" i="2"/>
  <c r="W381" i="2"/>
  <c r="W382" i="2"/>
  <c r="W383" i="2"/>
  <c r="W384" i="2"/>
  <c r="W385" i="2"/>
  <c r="W386" i="2"/>
  <c r="W387" i="2"/>
  <c r="W388" i="2"/>
  <c r="W389" i="2"/>
  <c r="W390" i="2"/>
  <c r="W391" i="2"/>
  <c r="W392" i="2"/>
  <c r="W393" i="2"/>
  <c r="W394" i="2"/>
  <c r="W395" i="2"/>
  <c r="W396" i="2"/>
  <c r="W397" i="2"/>
  <c r="W398" i="2"/>
  <c r="W399" i="2"/>
  <c r="W400" i="2"/>
  <c r="W401" i="2"/>
  <c r="W402" i="2"/>
  <c r="W403" i="2"/>
  <c r="W404" i="2"/>
  <c r="W405" i="2"/>
  <c r="W406" i="2"/>
  <c r="W407" i="2"/>
  <c r="W408" i="2"/>
  <c r="W409" i="2"/>
  <c r="W410" i="2"/>
  <c r="W411" i="2"/>
  <c r="W412" i="2"/>
  <c r="W413" i="2"/>
  <c r="W414" i="2"/>
  <c r="W415" i="2"/>
  <c r="W416" i="2"/>
  <c r="W417" i="2"/>
  <c r="W418" i="2"/>
  <c r="W419" i="2"/>
  <c r="W420" i="2"/>
  <c r="W421" i="2"/>
  <c r="W422" i="2"/>
  <c r="W423" i="2"/>
  <c r="W424" i="2"/>
  <c r="W425" i="2"/>
  <c r="W426" i="2"/>
  <c r="W427" i="2"/>
  <c r="W428" i="2"/>
  <c r="W429" i="2"/>
  <c r="W430" i="2"/>
  <c r="W431" i="2"/>
  <c r="W432" i="2"/>
  <c r="W433" i="2"/>
  <c r="W434" i="2"/>
  <c r="W435" i="2"/>
  <c r="W436" i="2"/>
  <c r="W437" i="2"/>
  <c r="W438" i="2"/>
  <c r="W439" i="2"/>
  <c r="W440" i="2"/>
  <c r="W441" i="2"/>
  <c r="W442" i="2"/>
  <c r="W443" i="2"/>
  <c r="W444" i="2"/>
  <c r="W445" i="2"/>
  <c r="W446" i="2"/>
  <c r="W447" i="2"/>
  <c r="W448" i="2"/>
  <c r="W449" i="2"/>
  <c r="W450" i="2"/>
  <c r="W451" i="2"/>
  <c r="W452" i="2"/>
  <c r="W453" i="2"/>
  <c r="W454" i="2"/>
  <c r="W455" i="2"/>
  <c r="W456" i="2"/>
  <c r="W457" i="2"/>
  <c r="W458" i="2"/>
  <c r="W459" i="2"/>
  <c r="W460" i="2"/>
  <c r="W461" i="2"/>
  <c r="W462" i="2"/>
  <c r="W463" i="2"/>
  <c r="W464" i="2"/>
  <c r="W465" i="2"/>
  <c r="W466" i="2"/>
  <c r="W467" i="2"/>
  <c r="W468" i="2"/>
  <c r="W469" i="2"/>
  <c r="W470" i="2"/>
  <c r="W471" i="2"/>
  <c r="W472" i="2"/>
  <c r="W473" i="2"/>
  <c r="W474" i="2"/>
  <c r="W475" i="2"/>
  <c r="W476" i="2"/>
  <c r="W477" i="2"/>
  <c r="W478" i="2"/>
  <c r="W479" i="2"/>
  <c r="W480" i="2"/>
  <c r="W481" i="2"/>
  <c r="W482" i="2"/>
  <c r="W483" i="2"/>
  <c r="W484" i="2"/>
  <c r="W485" i="2"/>
  <c r="W486" i="2"/>
  <c r="W487" i="2"/>
  <c r="W488" i="2"/>
  <c r="W489" i="2"/>
  <c r="W490" i="2"/>
  <c r="W491" i="2"/>
  <c r="W492" i="2"/>
  <c r="W493" i="2"/>
  <c r="W494" i="2"/>
  <c r="W495" i="2"/>
  <c r="W496" i="2"/>
  <c r="W497" i="2"/>
  <c r="W498" i="2"/>
  <c r="W499" i="2"/>
  <c r="W500" i="2"/>
  <c r="W501" i="2"/>
  <c r="W502" i="2"/>
  <c r="W503" i="2"/>
  <c r="W504" i="2"/>
  <c r="W505" i="2"/>
  <c r="W506" i="2"/>
  <c r="W507" i="2"/>
  <c r="W508" i="2"/>
  <c r="W509" i="2"/>
  <c r="W510" i="2"/>
  <c r="W511" i="2"/>
  <c r="W512" i="2"/>
  <c r="W513" i="2"/>
  <c r="W514" i="2"/>
  <c r="W515" i="2"/>
  <c r="W516" i="2"/>
  <c r="W517" i="2"/>
  <c r="W518" i="2"/>
  <c r="W519" i="2"/>
  <c r="W520" i="2"/>
  <c r="W521" i="2"/>
  <c r="W522" i="2"/>
  <c r="W523" i="2"/>
  <c r="W524" i="2"/>
  <c r="W525" i="2"/>
  <c r="W526" i="2"/>
  <c r="W527" i="2"/>
  <c r="W528" i="2"/>
  <c r="W529" i="2"/>
  <c r="W530" i="2"/>
  <c r="W531" i="2"/>
  <c r="W532" i="2"/>
  <c r="W533" i="2"/>
  <c r="W534" i="2"/>
  <c r="W535" i="2"/>
  <c r="W536" i="2"/>
  <c r="W537" i="2"/>
  <c r="W538" i="2"/>
  <c r="W539" i="2"/>
  <c r="W540" i="2"/>
  <c r="W541" i="2"/>
  <c r="W542" i="2"/>
  <c r="W543" i="2"/>
  <c r="W544" i="2"/>
  <c r="W545" i="2"/>
  <c r="W546" i="2"/>
  <c r="W547" i="2"/>
  <c r="W548" i="2"/>
  <c r="W549" i="2"/>
  <c r="W550" i="2"/>
  <c r="W551" i="2"/>
  <c r="W552" i="2"/>
  <c r="W553" i="2"/>
  <c r="W554" i="2"/>
  <c r="W555" i="2"/>
  <c r="W556" i="2"/>
  <c r="W557" i="2"/>
  <c r="W558" i="2"/>
  <c r="W559" i="2"/>
  <c r="W560" i="2"/>
  <c r="W561" i="2"/>
  <c r="W562" i="2"/>
  <c r="W563" i="2"/>
  <c r="W564" i="2"/>
  <c r="W565" i="2"/>
  <c r="W566" i="2"/>
  <c r="W567" i="2"/>
  <c r="W568" i="2"/>
  <c r="W569" i="2"/>
  <c r="W570" i="2"/>
  <c r="W571" i="2"/>
  <c r="W572" i="2"/>
  <c r="W573" i="2"/>
  <c r="W574" i="2"/>
  <c r="W575" i="2"/>
  <c r="W576" i="2"/>
  <c r="W577" i="2"/>
  <c r="W578" i="2"/>
  <c r="W579" i="2"/>
  <c r="W580" i="2"/>
  <c r="W581" i="2"/>
  <c r="W582" i="2"/>
  <c r="W583" i="2"/>
  <c r="W584" i="2"/>
  <c r="W585" i="2"/>
  <c r="W586" i="2"/>
  <c r="W587" i="2"/>
  <c r="W588" i="2"/>
  <c r="W589" i="2"/>
  <c r="W590" i="2"/>
  <c r="W591" i="2"/>
  <c r="W592" i="2"/>
  <c r="W593" i="2"/>
  <c r="W594" i="2"/>
  <c r="W595" i="2"/>
  <c r="W596" i="2"/>
  <c r="W597" i="2"/>
  <c r="W598" i="2"/>
  <c r="W599" i="2"/>
  <c r="W600" i="2"/>
  <c r="W601" i="2"/>
  <c r="W602" i="2"/>
  <c r="W603" i="2"/>
  <c r="W604" i="2"/>
  <c r="W605" i="2"/>
  <c r="W606" i="2"/>
  <c r="W607" i="2"/>
  <c r="W608" i="2"/>
  <c r="W609" i="2"/>
  <c r="W610" i="2"/>
  <c r="W611" i="2"/>
  <c r="W612" i="2"/>
  <c r="W613" i="2"/>
  <c r="W614" i="2"/>
  <c r="W615" i="2"/>
  <c r="W616" i="2"/>
  <c r="W617" i="2"/>
  <c r="W618" i="2"/>
  <c r="W619" i="2"/>
  <c r="W620" i="2"/>
  <c r="W621" i="2"/>
  <c r="W622" i="2"/>
  <c r="W623" i="2"/>
  <c r="W624" i="2"/>
  <c r="W625" i="2"/>
  <c r="W626" i="2"/>
  <c r="W627" i="2"/>
  <c r="W628" i="2"/>
  <c r="W629" i="2"/>
  <c r="W630" i="2"/>
  <c r="W631" i="2"/>
  <c r="W632" i="2"/>
  <c r="W633" i="2"/>
  <c r="W634" i="2"/>
  <c r="W635" i="2"/>
  <c r="W636" i="2"/>
  <c r="W637" i="2"/>
  <c r="W638" i="2"/>
  <c r="W639" i="2"/>
  <c r="W640" i="2"/>
  <c r="W641" i="2"/>
  <c r="W642" i="2"/>
  <c r="W643" i="2"/>
  <c r="W644" i="2"/>
  <c r="W645" i="2"/>
  <c r="W646" i="2"/>
  <c r="W647" i="2"/>
  <c r="W648" i="2"/>
  <c r="W649" i="2"/>
  <c r="W650" i="2"/>
  <c r="W651" i="2"/>
  <c r="W652" i="2"/>
  <c r="W653" i="2"/>
  <c r="W654" i="2"/>
  <c r="W655" i="2"/>
  <c r="W656" i="2"/>
  <c r="W657" i="2"/>
  <c r="W658" i="2"/>
  <c r="W659" i="2"/>
  <c r="W660" i="2"/>
  <c r="W661" i="2"/>
  <c r="W662" i="2"/>
  <c r="W663" i="2"/>
  <c r="W664" i="2"/>
  <c r="W665" i="2"/>
  <c r="W666" i="2"/>
  <c r="W667" i="2"/>
  <c r="W668" i="2"/>
  <c r="W669" i="2"/>
  <c r="W670" i="2"/>
  <c r="W671" i="2"/>
  <c r="W672" i="2"/>
  <c r="W673" i="2"/>
  <c r="W674" i="2"/>
  <c r="W675" i="2"/>
  <c r="W676" i="2"/>
  <c r="W677" i="2"/>
  <c r="W678" i="2"/>
  <c r="W679" i="2"/>
  <c r="W680" i="2"/>
  <c r="W681" i="2"/>
  <c r="W682" i="2"/>
  <c r="W683" i="2"/>
  <c r="W684" i="2"/>
  <c r="W685" i="2"/>
  <c r="T3" i="6" l="1"/>
  <c r="T4" i="6"/>
  <c r="T5" i="6"/>
  <c r="T6" i="6"/>
  <c r="T7" i="6"/>
  <c r="T8" i="6"/>
  <c r="T9" i="6"/>
  <c r="T10" i="6"/>
  <c r="T11" i="6"/>
  <c r="T12" i="6"/>
  <c r="T13" i="6"/>
  <c r="T14" i="6"/>
  <c r="T15" i="6"/>
  <c r="T16" i="6"/>
  <c r="T17" i="6"/>
  <c r="T18" i="6"/>
  <c r="T19" i="6"/>
  <c r="T20" i="6"/>
  <c r="T21" i="6"/>
  <c r="T22" i="6"/>
  <c r="T23" i="6"/>
  <c r="T24" i="6"/>
  <c r="T25" i="6"/>
  <c r="T26" i="6"/>
  <c r="T27" i="6"/>
  <c r="T28" i="6"/>
  <c r="T29" i="6"/>
  <c r="T30" i="6"/>
  <c r="T31" i="6"/>
  <c r="T32" i="6"/>
  <c r="T33" i="6"/>
  <c r="T34" i="6"/>
  <c r="T35" i="6"/>
  <c r="T36" i="6"/>
  <c r="T37" i="6"/>
  <c r="T38" i="6"/>
  <c r="T39" i="6"/>
  <c r="T40" i="6"/>
  <c r="T41" i="6"/>
  <c r="T42" i="6"/>
  <c r="T43" i="6"/>
  <c r="T44" i="6"/>
  <c r="T45" i="6"/>
  <c r="T46" i="6"/>
  <c r="T47" i="6"/>
  <c r="T48" i="6"/>
  <c r="T2" i="6"/>
</calcChain>
</file>

<file path=xl/sharedStrings.xml><?xml version="1.0" encoding="utf-8"?>
<sst xmlns="http://schemas.openxmlformats.org/spreadsheetml/2006/main" count="6733" uniqueCount="187">
  <si>
    <t>Nama Plot Vegetasi</t>
  </si>
  <si>
    <t>Nomor Pohon</t>
  </si>
  <si>
    <t>Tanggal Panen</t>
  </si>
  <si>
    <t>Berat Total Buah + Brondol</t>
  </si>
  <si>
    <t>Berat Total Tangkai Segar</t>
  </si>
  <si>
    <t>Duri (+Mahkota)</t>
  </si>
  <si>
    <t>Jumlah Spikelet</t>
  </si>
  <si>
    <t>Berat Segar Total (gr)</t>
  </si>
  <si>
    <t>Buah Partenokarpi</t>
  </si>
  <si>
    <t>Jumlah Buah</t>
  </si>
  <si>
    <t>Berat Buah Segar (gr)</t>
  </si>
  <si>
    <t>Buah Normal</t>
  </si>
  <si>
    <t>Buah Interfil</t>
  </si>
  <si>
    <t>Keterangan</t>
  </si>
  <si>
    <t>B-W-50-OPC</t>
  </si>
  <si>
    <t>A-10-50-OPC</t>
  </si>
  <si>
    <t>B-10-50-OPE</t>
  </si>
  <si>
    <t>C-10-50-OPC</t>
  </si>
  <si>
    <t>C-10-50-OPE</t>
  </si>
  <si>
    <t>A-10-50-OPE</t>
  </si>
  <si>
    <t>D-50-OPC</t>
  </si>
  <si>
    <t>D-50-OPE</t>
  </si>
  <si>
    <t>D-50-BC</t>
  </si>
  <si>
    <t>392/236</t>
  </si>
  <si>
    <t>379/4080</t>
  </si>
  <si>
    <t>385/3020</t>
  </si>
  <si>
    <t>378/5.20</t>
  </si>
  <si>
    <t>366/7.44</t>
  </si>
  <si>
    <t>368/7.32</t>
  </si>
  <si>
    <t>A-150-OPC</t>
  </si>
  <si>
    <t>A-150-OPE</t>
  </si>
  <si>
    <t>C-150-OPC</t>
  </si>
  <si>
    <t>D-150-OPC</t>
  </si>
  <si>
    <t>D-150-OPE</t>
  </si>
  <si>
    <t>D-150-BC</t>
  </si>
  <si>
    <t>B-150-OPE</t>
  </si>
  <si>
    <t>C-150-OPE</t>
  </si>
  <si>
    <t>B-150-OPC</t>
  </si>
  <si>
    <t>23/706</t>
  </si>
  <si>
    <t>12/720</t>
  </si>
  <si>
    <t>A-250-OPE</t>
  </si>
  <si>
    <t>C-250-OPE</t>
  </si>
  <si>
    <t>B-250-OPC</t>
  </si>
  <si>
    <t>A-250-OPC</t>
  </si>
  <si>
    <t>D-250-BC</t>
  </si>
  <si>
    <t>D-250-OPE</t>
  </si>
  <si>
    <t>C-250-OPC</t>
  </si>
  <si>
    <t>B-250-OPE</t>
  </si>
  <si>
    <t>P252</t>
  </si>
  <si>
    <t>A-350-OPC</t>
  </si>
  <si>
    <t>D-350-OPC</t>
  </si>
  <si>
    <t>D-350-BC</t>
  </si>
  <si>
    <t>C-350-OPC</t>
  </si>
  <si>
    <t>D-350-OPE</t>
  </si>
  <si>
    <t>A-350-OPE</t>
  </si>
  <si>
    <t>C-350-OPE</t>
  </si>
  <si>
    <t>B-350-OPE</t>
  </si>
  <si>
    <t>B-350-BC</t>
  </si>
  <si>
    <t xml:space="preserve"> -350-OPC</t>
  </si>
  <si>
    <t>B-350-OPC</t>
  </si>
  <si>
    <t>029</t>
  </si>
  <si>
    <t>079</t>
  </si>
  <si>
    <t>074</t>
  </si>
  <si>
    <t>096</t>
  </si>
  <si>
    <t>044</t>
  </si>
  <si>
    <t>028</t>
  </si>
  <si>
    <t>091</t>
  </si>
  <si>
    <t>B-50-OPE</t>
  </si>
  <si>
    <t>B-50-OPC</t>
  </si>
  <si>
    <t>C-50-PC</t>
  </si>
  <si>
    <t>C-50-OPE</t>
  </si>
  <si>
    <t>A-50-OPE</t>
  </si>
  <si>
    <t>C-50-OPC</t>
  </si>
  <si>
    <t>A-50-OPC</t>
  </si>
  <si>
    <t>D-250-OPC</t>
  </si>
  <si>
    <t>Typed by (?)</t>
  </si>
  <si>
    <t>Date typed (?)</t>
  </si>
  <si>
    <t>Novya</t>
  </si>
  <si>
    <t>C-50</t>
  </si>
  <si>
    <t>PLOT I</t>
  </si>
  <si>
    <t>PLOT IV</t>
  </si>
  <si>
    <t>PLOT III</t>
  </si>
  <si>
    <t>A-350</t>
  </si>
  <si>
    <t>Sisa Tikus</t>
  </si>
  <si>
    <t>PLOT 3</t>
  </si>
  <si>
    <t>PLOT 2</t>
  </si>
  <si>
    <t>PLOT 1</t>
  </si>
  <si>
    <t>PLOT 4</t>
  </si>
  <si>
    <t>A-250-BC</t>
  </si>
  <si>
    <t>PLOT II</t>
  </si>
  <si>
    <t>NO CODE</t>
  </si>
  <si>
    <t>C-150-OP</t>
  </si>
  <si>
    <t>D-150-OP</t>
  </si>
  <si>
    <t>B-250-P[E</t>
  </si>
  <si>
    <t>B-150 OPE</t>
  </si>
  <si>
    <t>D-150 BC</t>
  </si>
  <si>
    <t>A-150 OPE</t>
  </si>
  <si>
    <t>D-150 OPE</t>
  </si>
  <si>
    <t>D-150 OPC</t>
  </si>
  <si>
    <t>B-150 OPC</t>
  </si>
  <si>
    <t>C-150 OPE</t>
  </si>
  <si>
    <t>C-150 OPC</t>
  </si>
  <si>
    <t>A-150 OPC</t>
  </si>
  <si>
    <t>B-350 OPC</t>
  </si>
  <si>
    <t>D-350 OPE</t>
  </si>
  <si>
    <t>B-350 OPE</t>
  </si>
  <si>
    <t>C-350 OPE</t>
  </si>
  <si>
    <t xml:space="preserve"> C-350 OPE</t>
  </si>
  <si>
    <t>D-350 BC</t>
  </si>
  <si>
    <t>D-350 OPC</t>
  </si>
  <si>
    <t xml:space="preserve">B-350 OPC </t>
  </si>
  <si>
    <t>A-350 OPC</t>
  </si>
  <si>
    <t>A-350 OPE</t>
  </si>
  <si>
    <t>C-350 OPC</t>
  </si>
  <si>
    <t>A-50 OPE</t>
  </si>
  <si>
    <t>B-50 OPE</t>
  </si>
  <si>
    <t>C-50 OPE</t>
  </si>
  <si>
    <t>A-50 OPC</t>
  </si>
  <si>
    <t xml:space="preserve">B-50 OPC </t>
  </si>
  <si>
    <t>C-50 OPC</t>
  </si>
  <si>
    <t>D-50 OPE</t>
  </si>
  <si>
    <t>D-50 BC</t>
  </si>
  <si>
    <t>D-50 OPC</t>
  </si>
  <si>
    <t>D-250 OPC</t>
  </si>
  <si>
    <t>A-250 OPE</t>
  </si>
  <si>
    <t>B-250 OPC</t>
  </si>
  <si>
    <t>C-250 OPE</t>
  </si>
  <si>
    <t>C-250 OPC</t>
  </si>
  <si>
    <t>B-250 OPE</t>
  </si>
  <si>
    <t>D-250 BC</t>
  </si>
  <si>
    <t>D-250 OPE</t>
  </si>
  <si>
    <t>A-250 OPC</t>
  </si>
  <si>
    <t>Naina</t>
  </si>
  <si>
    <t>A-240-OPE</t>
  </si>
  <si>
    <t>PLOY IV</t>
  </si>
  <si>
    <t>Á-150-OPE</t>
  </si>
  <si>
    <t>+</t>
  </si>
  <si>
    <t>C-60-OPC</t>
  </si>
  <si>
    <t>Code_plot</t>
  </si>
  <si>
    <t>No_pohon</t>
  </si>
  <si>
    <t>Tgl_panen</t>
  </si>
  <si>
    <t>Berat_tbs</t>
  </si>
  <si>
    <t>Berat_tangkai</t>
  </si>
  <si>
    <t>Sum_spikelet</t>
  </si>
  <si>
    <t>Wt_spikelet</t>
  </si>
  <si>
    <t>Sum_partenokarpi</t>
  </si>
  <si>
    <t>Wt_partenokarpi</t>
  </si>
  <si>
    <t>Sum_normal</t>
  </si>
  <si>
    <t>Wt_normal</t>
  </si>
  <si>
    <t>Sum_infertil</t>
  </si>
  <si>
    <t>Wt_infertil</t>
  </si>
  <si>
    <t>Sum_damage</t>
  </si>
  <si>
    <t>Wt_damage</t>
  </si>
  <si>
    <t>Typed</t>
  </si>
  <si>
    <t>Date_typed</t>
  </si>
  <si>
    <t>Fruit_set</t>
  </si>
  <si>
    <t>Notes_1</t>
  </si>
  <si>
    <t>Notes_2</t>
  </si>
  <si>
    <t>Treat</t>
  </si>
  <si>
    <t>A</t>
  </si>
  <si>
    <t>B</t>
  </si>
  <si>
    <t>Rep</t>
  </si>
  <si>
    <t>Side</t>
  </si>
  <si>
    <t>Plot</t>
  </si>
  <si>
    <t>OPC</t>
  </si>
  <si>
    <t>OPE</t>
  </si>
  <si>
    <t>BC</t>
  </si>
  <si>
    <t>C</t>
  </si>
  <si>
    <t>D</t>
  </si>
  <si>
    <t>WEST</t>
  </si>
  <si>
    <t>EAST</t>
  </si>
  <si>
    <t>Distance</t>
  </si>
  <si>
    <t>B-50-BC</t>
  </si>
  <si>
    <t>Row Labels</t>
  </si>
  <si>
    <t>Grand Total</t>
  </si>
  <si>
    <t>Average of Fruit_set</t>
  </si>
  <si>
    <t>Column Labels</t>
  </si>
  <si>
    <t>Bulan</t>
  </si>
  <si>
    <t>Wt_gram</t>
  </si>
  <si>
    <t>Wt_kg</t>
  </si>
  <si>
    <t>StdDev of Fruit_set</t>
  </si>
  <si>
    <t>Fruit set</t>
  </si>
  <si>
    <t>Avg</t>
  </si>
  <si>
    <t>SD</t>
  </si>
  <si>
    <t>Fruit_wt</t>
  </si>
  <si>
    <t>Average of Fruit_wt</t>
  </si>
  <si>
    <t>StdDev of Fruit_wt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</si>
</sst>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F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66">
    <xf numFmtId="0" fontId="0" fillId="0" borderId="0" xfId="0"/>
    <xf numFmtId="0" fontId="0" fillId="0" borderId="0" xfId="0" applyAlignment="1">
      <alignment vertical="center"/>
    </xf>
    <xf numFmtId="14" fontId="0" fillId="0" borderId="0" xfId="0" applyNumberFormat="1"/>
    <xf numFmtId="0" fontId="0" fillId="0" borderId="0" xfId="0" quotePrefix="1" applyAlignment="1">
      <alignment horizontal="right"/>
    </xf>
    <xf numFmtId="0" fontId="0" fillId="0" borderId="0" xfId="0" applyAlignment="1">
      <alignment horizontal="right"/>
    </xf>
    <xf numFmtId="0" fontId="0" fillId="0" borderId="0" xfId="0" applyFill="1"/>
    <xf numFmtId="0" fontId="1" fillId="0" borderId="1" xfId="0" applyFont="1" applyBorder="1" applyAlignment="1">
      <alignment vertical="center"/>
    </xf>
    <xf numFmtId="0" fontId="0" fillId="0" borderId="0" xfId="0" applyNumberFormat="1"/>
    <xf numFmtId="0" fontId="0" fillId="0" borderId="0" xfId="0" applyNumberFormat="1" applyFill="1"/>
    <xf numFmtId="0" fontId="0" fillId="2" borderId="0" xfId="0" applyFill="1"/>
    <xf numFmtId="0" fontId="0" fillId="2" borderId="0" xfId="0" applyFont="1" applyFill="1"/>
    <xf numFmtId="14" fontId="0" fillId="2" borderId="0" xfId="0" applyNumberFormat="1" applyFill="1"/>
    <xf numFmtId="0" fontId="0" fillId="2" borderId="0" xfId="0" applyNumberFormat="1" applyFill="1"/>
    <xf numFmtId="14" fontId="0" fillId="0" borderId="0" xfId="0" applyNumberFormat="1" applyFill="1"/>
    <xf numFmtId="20" fontId="0" fillId="2" borderId="0" xfId="0" applyNumberFormat="1" applyFill="1"/>
    <xf numFmtId="0" fontId="0" fillId="0" borderId="0" xfId="0" applyBorder="1" applyAlignment="1">
      <alignment vertical="center"/>
    </xf>
    <xf numFmtId="0" fontId="0" fillId="0" borderId="0" xfId="0" applyBorder="1"/>
    <xf numFmtId="14" fontId="0" fillId="0" borderId="0" xfId="0" applyNumberFormat="1" applyBorder="1"/>
    <xf numFmtId="0" fontId="0" fillId="0" borderId="0" xfId="0" applyNumberFormat="1" applyBorder="1"/>
    <xf numFmtId="0" fontId="0" fillId="2" borderId="0" xfId="0" applyFill="1" applyBorder="1"/>
    <xf numFmtId="14" fontId="0" fillId="2" borderId="0" xfId="0" applyNumberFormat="1" applyFill="1" applyBorder="1"/>
    <xf numFmtId="0" fontId="0" fillId="2" borderId="0" xfId="0" applyNumberFormat="1" applyFill="1" applyBorder="1"/>
    <xf numFmtId="0" fontId="0" fillId="0" borderId="0" xfId="0" quotePrefix="1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0" xfId="0" applyFill="1" applyBorder="1"/>
    <xf numFmtId="14" fontId="0" fillId="0" borderId="0" xfId="0" applyNumberFormat="1" applyFill="1" applyBorder="1"/>
    <xf numFmtId="0" fontId="0" fillId="0" borderId="0" xfId="0" applyNumberFormat="1" applyFill="1" applyBorder="1"/>
    <xf numFmtId="0" fontId="0" fillId="2" borderId="0" xfId="0" applyFont="1" applyFill="1" applyBorder="1"/>
    <xf numFmtId="164" fontId="0" fillId="0" borderId="0" xfId="0" applyNumberFormat="1" applyAlignment="1">
      <alignment horizontal="center"/>
    </xf>
    <xf numFmtId="0" fontId="1" fillId="3" borderId="0" xfId="0" applyFont="1" applyFill="1"/>
    <xf numFmtId="0" fontId="3" fillId="0" borderId="0" xfId="0" applyFont="1" applyBorder="1"/>
    <xf numFmtId="14" fontId="3" fillId="0" borderId="0" xfId="0" applyNumberFormat="1" applyFont="1" applyBorder="1"/>
    <xf numFmtId="0" fontId="3" fillId="0" borderId="0" xfId="0" applyFont="1" applyFill="1" applyBorder="1"/>
    <xf numFmtId="0" fontId="3" fillId="0" borderId="0" xfId="0" applyNumberFormat="1" applyFont="1" applyBorder="1"/>
    <xf numFmtId="0" fontId="1" fillId="3" borderId="0" xfId="0" applyFont="1" applyFill="1" applyBorder="1" applyAlignment="1">
      <alignment vertical="center"/>
    </xf>
    <xf numFmtId="0" fontId="1" fillId="3" borderId="0" xfId="0" applyNumberFormat="1" applyFont="1" applyFill="1" applyBorder="1" applyAlignment="1">
      <alignment vertical="center"/>
    </xf>
    <xf numFmtId="0" fontId="0" fillId="3" borderId="0" xfId="0" applyFill="1" applyBorder="1" applyAlignment="1">
      <alignment vertical="center"/>
    </xf>
    <xf numFmtId="0" fontId="0" fillId="3" borderId="0" xfId="0" applyFill="1" applyBorder="1"/>
    <xf numFmtId="0" fontId="0" fillId="0" borderId="0" xfId="0" applyAlignment="1">
      <alignment horizontal="right" vertical="top"/>
    </xf>
    <xf numFmtId="164" fontId="0" fillId="0" borderId="0" xfId="1" applyNumberFormat="1" applyFont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4" fontId="0" fillId="0" borderId="0" xfId="0" applyNumberFormat="1"/>
    <xf numFmtId="17" fontId="0" fillId="0" borderId="0" xfId="0" applyNumberFormat="1" applyBorder="1"/>
    <xf numFmtId="17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pivotButton="1" applyFont="1"/>
    <xf numFmtId="17" fontId="1" fillId="4" borderId="0" xfId="0" applyNumberFormat="1" applyFont="1" applyFill="1"/>
    <xf numFmtId="17" fontId="1" fillId="0" borderId="0" xfId="0" applyNumberFormat="1" applyFont="1"/>
    <xf numFmtId="0" fontId="1" fillId="3" borderId="0" xfId="0" applyFont="1" applyFill="1" applyAlignment="1">
      <alignment horizontal="center"/>
    </xf>
    <xf numFmtId="17" fontId="1" fillId="5" borderId="0" xfId="0" applyNumberFormat="1" applyFont="1" applyFill="1" applyAlignment="1">
      <alignment horizontal="center"/>
    </xf>
    <xf numFmtId="0" fontId="1" fillId="3" borderId="0" xfId="0" applyFont="1" applyFill="1" applyAlignment="1">
      <alignment horizontal="center"/>
    </xf>
    <xf numFmtId="164" fontId="0" fillId="0" borderId="0" xfId="0" applyNumberFormat="1" applyFill="1" applyBorder="1"/>
    <xf numFmtId="164" fontId="0" fillId="0" borderId="0" xfId="0" applyNumberFormat="1" applyBorder="1"/>
    <xf numFmtId="164" fontId="0" fillId="0" borderId="0" xfId="0" applyNumberForma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4" xfId="0" applyNumberFormat="1" applyFont="1" applyBorder="1" applyAlignment="1">
      <alignment horizontal="center" vertical="center"/>
    </xf>
    <xf numFmtId="0" fontId="1" fillId="0" borderId="5" xfId="0" applyNumberFormat="1" applyFont="1" applyBorder="1" applyAlignment="1">
      <alignment horizontal="center" vertical="center"/>
    </xf>
    <xf numFmtId="0" fontId="1" fillId="0" borderId="6" xfId="0" applyNumberFormat="1" applyFont="1" applyBorder="1" applyAlignment="1">
      <alignment horizontal="center" vertical="center"/>
    </xf>
    <xf numFmtId="0" fontId="1" fillId="0" borderId="7" xfId="0" applyNumberFormat="1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</cellXfs>
  <cellStyles count="2">
    <cellStyle name="Normal" xfId="0" builtinId="0"/>
    <cellStyle name="Percent" xfId="1" builtinId="5"/>
  </cellStyles>
  <dxfs count="4">
    <dxf>
      <numFmt numFmtId="164" formatCode="0.0"/>
    </dxf>
    <dxf>
      <alignment horizontal="center" readingOrder="0"/>
    </dxf>
    <dxf>
      <alignment horizontal="center" readingOrder="0"/>
    </dxf>
    <dxf>
      <numFmt numFmtId="164" formatCode="0.0"/>
    </dxf>
  </dxfs>
  <tableStyles count="0" defaultTableStyle="TableStyleMedium2" defaultPivotStyle="PivotStyleLight16"/>
  <colors>
    <mruColors>
      <color rgb="FF008000"/>
      <color rgb="FF0000FF"/>
      <color rgb="FF006600"/>
      <color rgb="FF00FF00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r>
              <a:rPr lang="id-ID" sz="1050"/>
              <a:t>Treatment A</a:t>
            </a:r>
          </a:p>
          <a:p>
            <a:pPr>
              <a:defRPr sz="1050"/>
            </a:pPr>
            <a:r>
              <a:rPr lang="id-ID" sz="1050"/>
              <a:t>(Mature</a:t>
            </a:r>
            <a:r>
              <a:rPr lang="id-ID" sz="1050" baseline="0"/>
              <a:t> palm + Enrichment plants)</a:t>
            </a:r>
            <a:endParaRPr lang="id-ID" sz="1050"/>
          </a:p>
        </c:rich>
      </c:tx>
      <c:layout>
        <c:manualLayout>
          <c:xMode val="edge"/>
          <c:yMode val="edge"/>
          <c:x val="0.26594799205666175"/>
          <c:y val="3.9381139349076279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id-ID"/>
        </a:p>
      </c:txPr>
    </c:title>
    <c:autoTitleDeleted val="0"/>
    <c:plotArea>
      <c:layout>
        <c:manualLayout>
          <c:layoutTarget val="inner"/>
          <c:xMode val="edge"/>
          <c:yMode val="edge"/>
          <c:x val="0.17903784162024408"/>
          <c:y val="0.1746553530131533"/>
          <c:w val="0.69444959681141238"/>
          <c:h val="0.61600288257536528"/>
        </c:manualLayout>
      </c:layout>
      <c:lineChart>
        <c:grouping val="standard"/>
        <c:varyColors val="0"/>
        <c:ser>
          <c:idx val="0"/>
          <c:order val="0"/>
          <c:tx>
            <c:strRef>
              <c:f>Bunch_wt_treat!$B$4</c:f>
              <c:strCache>
                <c:ptCount val="1"/>
                <c:pt idx="0">
                  <c:v>OPC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Bunch_wt_treat!$N$16:$X$16</c:f>
                <c:numCache>
                  <c:formatCode>General</c:formatCode>
                  <c:ptCount val="11"/>
                  <c:pt idx="0">
                    <c:v>1.6122173309520718</c:v>
                  </c:pt>
                  <c:pt idx="1">
                    <c:v>1.9344710194262409</c:v>
                  </c:pt>
                  <c:pt idx="2">
                    <c:v>1.0321478299435329</c:v>
                  </c:pt>
                  <c:pt idx="3">
                    <c:v>2.1790546323828339</c:v>
                  </c:pt>
                  <c:pt idx="4">
                    <c:v>3.000965955599407</c:v>
                  </c:pt>
                  <c:pt idx="5">
                    <c:v>2.7635801055876779</c:v>
                  </c:pt>
                  <c:pt idx="6">
                    <c:v>1.6168583587874836</c:v>
                  </c:pt>
                  <c:pt idx="7">
                    <c:v>0.71060537571847848</c:v>
                  </c:pt>
                  <c:pt idx="8">
                    <c:v>1.7838364555081836</c:v>
                  </c:pt>
                  <c:pt idx="9">
                    <c:v>5.5878740739807888</c:v>
                  </c:pt>
                  <c:pt idx="10">
                    <c:v>2.4946066824251076</c:v>
                  </c:pt>
                </c:numCache>
              </c:numRef>
            </c:plus>
            <c:minus>
              <c:numRef>
                <c:f>Bunch_wt_treat!$N$16:$X$16</c:f>
                <c:numCache>
                  <c:formatCode>General</c:formatCode>
                  <c:ptCount val="11"/>
                  <c:pt idx="0">
                    <c:v>1.6122173309520718</c:v>
                  </c:pt>
                  <c:pt idx="1">
                    <c:v>1.9344710194262409</c:v>
                  </c:pt>
                  <c:pt idx="2">
                    <c:v>1.0321478299435329</c:v>
                  </c:pt>
                  <c:pt idx="3">
                    <c:v>2.1790546323828339</c:v>
                  </c:pt>
                  <c:pt idx="4">
                    <c:v>3.000965955599407</c:v>
                  </c:pt>
                  <c:pt idx="5">
                    <c:v>2.7635801055876779</c:v>
                  </c:pt>
                  <c:pt idx="6">
                    <c:v>1.6168583587874836</c:v>
                  </c:pt>
                  <c:pt idx="7">
                    <c:v>0.71060537571847848</c:v>
                  </c:pt>
                  <c:pt idx="8">
                    <c:v>1.7838364555081836</c:v>
                  </c:pt>
                  <c:pt idx="9">
                    <c:v>5.5878740739807888</c:v>
                  </c:pt>
                  <c:pt idx="10">
                    <c:v>2.4946066824251076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cat>
            <c:numRef>
              <c:f>Bunch_wt_treat!$N$3:$X$3</c:f>
              <c:numCache>
                <c:formatCode>mmm\-yy</c:formatCode>
                <c:ptCount val="11"/>
                <c:pt idx="0">
                  <c:v>44621</c:v>
                </c:pt>
                <c:pt idx="1">
                  <c:v>44652</c:v>
                </c:pt>
                <c:pt idx="2">
                  <c:v>44682</c:v>
                </c:pt>
                <c:pt idx="3">
                  <c:v>44713</c:v>
                </c:pt>
                <c:pt idx="4">
                  <c:v>44743</c:v>
                </c:pt>
                <c:pt idx="5">
                  <c:v>44774</c:v>
                </c:pt>
                <c:pt idx="6">
                  <c:v>44805</c:v>
                </c:pt>
                <c:pt idx="7">
                  <c:v>44835</c:v>
                </c:pt>
                <c:pt idx="8">
                  <c:v>44866</c:v>
                </c:pt>
                <c:pt idx="9">
                  <c:v>44896</c:v>
                </c:pt>
                <c:pt idx="10">
                  <c:v>44927</c:v>
                </c:pt>
              </c:numCache>
            </c:numRef>
          </c:cat>
          <c:val>
            <c:numRef>
              <c:f>Bunch_wt_treat!$N$4:$X$4</c:f>
              <c:numCache>
                <c:formatCode>0.0</c:formatCode>
                <c:ptCount val="11"/>
                <c:pt idx="0">
                  <c:v>6.4184999999999999</c:v>
                </c:pt>
                <c:pt idx="1">
                  <c:v>6.0568749999999998</c:v>
                </c:pt>
                <c:pt idx="2">
                  <c:v>7.0568571428571429</c:v>
                </c:pt>
                <c:pt idx="3">
                  <c:v>7.1940909090909093</c:v>
                </c:pt>
                <c:pt idx="4">
                  <c:v>7.4783333333333326</c:v>
                </c:pt>
                <c:pt idx="5">
                  <c:v>7.1483333333333334</c:v>
                </c:pt>
                <c:pt idx="6">
                  <c:v>7.1914285714285713</c:v>
                </c:pt>
                <c:pt idx="7">
                  <c:v>7.49</c:v>
                </c:pt>
                <c:pt idx="8">
                  <c:v>8.4215</c:v>
                </c:pt>
                <c:pt idx="9">
                  <c:v>9.3766666666666669</c:v>
                </c:pt>
                <c:pt idx="10">
                  <c:v>7.3566666666666674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Bunch_wt_treat!$B$5</c:f>
              <c:strCache>
                <c:ptCount val="1"/>
                <c:pt idx="0">
                  <c:v>OPE</c:v>
                </c:pt>
              </c:strCache>
            </c:strRef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solidFill>
                  <a:srgbClr val="0000FF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Bunch_wt_treat!$N$17:$X$17</c:f>
                <c:numCache>
                  <c:formatCode>General</c:formatCode>
                  <c:ptCount val="11"/>
                  <c:pt idx="0">
                    <c:v>1.5182574075418027</c:v>
                  </c:pt>
                  <c:pt idx="1">
                    <c:v>1.2811934656516835</c:v>
                  </c:pt>
                  <c:pt idx="2">
                    <c:v>2.051604859616003</c:v>
                  </c:pt>
                  <c:pt idx="3">
                    <c:v>3.0661861670666877</c:v>
                  </c:pt>
                  <c:pt idx="4">
                    <c:v>1.8617080717568066</c:v>
                  </c:pt>
                  <c:pt idx="5">
                    <c:v>1.525110651723343</c:v>
                  </c:pt>
                  <c:pt idx="6">
                    <c:v>1.9212060448235797</c:v>
                  </c:pt>
                  <c:pt idx="7">
                    <c:v>2.0473170112233348</c:v>
                  </c:pt>
                  <c:pt idx="8">
                    <c:v>2.3798634157820433</c:v>
                  </c:pt>
                  <c:pt idx="9">
                    <c:v>1.5958500869442593</c:v>
                  </c:pt>
                  <c:pt idx="10">
                    <c:v>2.2830918363774448</c:v>
                  </c:pt>
                </c:numCache>
              </c:numRef>
            </c:plus>
            <c:minus>
              <c:numRef>
                <c:f>Bunch_wt_treat!$N$17:$X$17</c:f>
                <c:numCache>
                  <c:formatCode>General</c:formatCode>
                  <c:ptCount val="11"/>
                  <c:pt idx="0">
                    <c:v>1.5182574075418027</c:v>
                  </c:pt>
                  <c:pt idx="1">
                    <c:v>1.2811934656516835</c:v>
                  </c:pt>
                  <c:pt idx="2">
                    <c:v>2.051604859616003</c:v>
                  </c:pt>
                  <c:pt idx="3">
                    <c:v>3.0661861670666877</c:v>
                  </c:pt>
                  <c:pt idx="4">
                    <c:v>1.8617080717568066</c:v>
                  </c:pt>
                  <c:pt idx="5">
                    <c:v>1.525110651723343</c:v>
                  </c:pt>
                  <c:pt idx="6">
                    <c:v>1.9212060448235797</c:v>
                  </c:pt>
                  <c:pt idx="7">
                    <c:v>2.0473170112233348</c:v>
                  </c:pt>
                  <c:pt idx="8">
                    <c:v>2.3798634157820433</c:v>
                  </c:pt>
                  <c:pt idx="9">
                    <c:v>1.5958500869442593</c:v>
                  </c:pt>
                  <c:pt idx="10">
                    <c:v>2.2830918363774448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0000FF"/>
                </a:solidFill>
                <a:round/>
              </a:ln>
              <a:effectLst/>
            </c:spPr>
          </c:errBars>
          <c:cat>
            <c:numRef>
              <c:f>Bunch_wt_treat!$N$3:$X$3</c:f>
              <c:numCache>
                <c:formatCode>mmm\-yy</c:formatCode>
                <c:ptCount val="11"/>
                <c:pt idx="0">
                  <c:v>44621</c:v>
                </c:pt>
                <c:pt idx="1">
                  <c:v>44652</c:v>
                </c:pt>
                <c:pt idx="2">
                  <c:v>44682</c:v>
                </c:pt>
                <c:pt idx="3">
                  <c:v>44713</c:v>
                </c:pt>
                <c:pt idx="4">
                  <c:v>44743</c:v>
                </c:pt>
                <c:pt idx="5">
                  <c:v>44774</c:v>
                </c:pt>
                <c:pt idx="6">
                  <c:v>44805</c:v>
                </c:pt>
                <c:pt idx="7">
                  <c:v>44835</c:v>
                </c:pt>
                <c:pt idx="8">
                  <c:v>44866</c:v>
                </c:pt>
                <c:pt idx="9">
                  <c:v>44896</c:v>
                </c:pt>
                <c:pt idx="10">
                  <c:v>44927</c:v>
                </c:pt>
              </c:numCache>
            </c:numRef>
          </c:cat>
          <c:val>
            <c:numRef>
              <c:f>Bunch_wt_treat!$N$5:$X$5</c:f>
              <c:numCache>
                <c:formatCode>0.0</c:formatCode>
                <c:ptCount val="11"/>
                <c:pt idx="0">
                  <c:v>6.23</c:v>
                </c:pt>
                <c:pt idx="1">
                  <c:v>7.5818750000000001</c:v>
                </c:pt>
                <c:pt idx="2">
                  <c:v>6.1820000000000004</c:v>
                </c:pt>
                <c:pt idx="3">
                  <c:v>8.2728888888888878</c:v>
                </c:pt>
                <c:pt idx="4">
                  <c:v>7.6377777777777771</c:v>
                </c:pt>
                <c:pt idx="5">
                  <c:v>6.1425000000000001</c:v>
                </c:pt>
                <c:pt idx="6">
                  <c:v>9.1673333333333336</c:v>
                </c:pt>
                <c:pt idx="7">
                  <c:v>7.5522222222222224</c:v>
                </c:pt>
                <c:pt idx="8">
                  <c:v>7.7661000000000007</c:v>
                </c:pt>
                <c:pt idx="9">
                  <c:v>6.5983333333333327</c:v>
                </c:pt>
                <c:pt idx="10">
                  <c:v>7.03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737504"/>
        <c:axId val="204240904"/>
      </c:lineChart>
      <c:dateAx>
        <c:axId val="175737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r>
                  <a:rPr lang="id-ID"/>
                  <a:t>Months</a:t>
                </a:r>
              </a:p>
            </c:rich>
          </c:tx>
          <c:layout>
            <c:manualLayout>
              <c:xMode val="edge"/>
              <c:yMode val="edge"/>
              <c:x val="0.46424552791640333"/>
              <c:y val="0.937674230532848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defRPr>
              </a:pPr>
              <a:endParaRPr lang="id-ID"/>
            </a:p>
          </c:txPr>
        </c:title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id-ID"/>
          </a:p>
        </c:txPr>
        <c:crossAx val="204240904"/>
        <c:crosses val="autoZero"/>
        <c:auto val="1"/>
        <c:lblOffset val="100"/>
        <c:baseTimeUnit val="months"/>
      </c:dateAx>
      <c:valAx>
        <c:axId val="204240904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r>
                  <a:rPr lang="id-ID"/>
                  <a:t>Bunch weight (kg±SD)</a:t>
                </a:r>
              </a:p>
            </c:rich>
          </c:tx>
          <c:layout>
            <c:manualLayout>
              <c:xMode val="edge"/>
              <c:yMode val="edge"/>
              <c:x val="1.953748251735957E-2"/>
              <c:y val="0.286499339203087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defRPr>
              </a:pPr>
              <a:endParaRPr lang="id-ID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id-ID"/>
          </a:p>
        </c:txPr>
        <c:crossAx val="175737504"/>
        <c:crosses val="autoZero"/>
        <c:crossBetween val="between"/>
        <c:majorUnit val="4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b"/>
      <c:layout>
        <c:manualLayout>
          <c:xMode val="edge"/>
          <c:yMode val="edge"/>
          <c:x val="0.17176444444444444"/>
          <c:y val="0.17789388264669168"/>
          <c:w val="0.24874785629723062"/>
          <c:h val="5.6941947565543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ahoma" panose="020B0604030504040204" pitchFamily="34" charset="0"/>
          <a:ea typeface="Tahoma" panose="020B0604030504040204" pitchFamily="34" charset="0"/>
          <a:cs typeface="Tahoma" panose="020B0604030504040204" pitchFamily="34" charset="0"/>
        </a:defRPr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r>
              <a:rPr lang="id-ID" sz="1050"/>
              <a:t>Treatment D</a:t>
            </a:r>
          </a:p>
          <a:p>
            <a:pPr>
              <a:defRPr sz="1050"/>
            </a:pPr>
            <a:r>
              <a:rPr lang="id-ID" sz="1050" baseline="0"/>
              <a:t>(Immature palm only)</a:t>
            </a:r>
            <a:endParaRPr lang="id-ID" sz="1050"/>
          </a:p>
        </c:rich>
      </c:tx>
      <c:layout>
        <c:manualLayout>
          <c:xMode val="edge"/>
          <c:yMode val="edge"/>
          <c:x val="0.36792576769370811"/>
          <c:y val="7.9019975031210995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id-ID"/>
        </a:p>
      </c:txPr>
    </c:title>
    <c:autoTitleDeleted val="0"/>
    <c:plotArea>
      <c:layout>
        <c:manualLayout>
          <c:layoutTarget val="inner"/>
          <c:xMode val="edge"/>
          <c:yMode val="edge"/>
          <c:x val="0.17903784162024408"/>
          <c:y val="0.1746553530131533"/>
          <c:w val="0.69444959681141238"/>
          <c:h val="0.61600288257536528"/>
        </c:manualLayout>
      </c:layout>
      <c:lineChart>
        <c:grouping val="standard"/>
        <c:varyColors val="0"/>
        <c:ser>
          <c:idx val="0"/>
          <c:order val="0"/>
          <c:tx>
            <c:strRef>
              <c:f>Fruit_set_treat!$B$10</c:f>
              <c:strCache>
                <c:ptCount val="1"/>
                <c:pt idx="0">
                  <c:v>BC</c:v>
                </c:pt>
              </c:strCache>
            </c:strRef>
          </c:tx>
          <c:spPr>
            <a:ln w="28575" cap="rnd">
              <a:solidFill>
                <a:srgbClr val="00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solidFill>
                  <a:srgbClr val="00FF0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Fruit_set_treat!$N$22:$X$22</c:f>
                <c:numCache>
                  <c:formatCode>General</c:formatCode>
                  <c:ptCount val="11"/>
                  <c:pt idx="0">
                    <c:v>15.822770388517437</c:v>
                  </c:pt>
                  <c:pt idx="1">
                    <c:v>20.072779080647813</c:v>
                  </c:pt>
                  <c:pt idx="2">
                    <c:v>13.173894142858085</c:v>
                  </c:pt>
                  <c:pt idx="3">
                    <c:v>14.884780383232462</c:v>
                  </c:pt>
                  <c:pt idx="4">
                    <c:v>10.220871509858764</c:v>
                  </c:pt>
                  <c:pt idx="5">
                    <c:v>14.237028718289269</c:v>
                  </c:pt>
                  <c:pt idx="6">
                    <c:v>10.351779539575446</c:v>
                  </c:pt>
                  <c:pt idx="7">
                    <c:v>14.92157081629966</c:v>
                  </c:pt>
                  <c:pt idx="8">
                    <c:v>16.594776633718748</c:v>
                  </c:pt>
                  <c:pt idx="9">
                    <c:v>15.029827875694391</c:v>
                  </c:pt>
                  <c:pt idx="10">
                    <c:v>9.39652388506404</c:v>
                  </c:pt>
                </c:numCache>
              </c:numRef>
            </c:plus>
            <c:minus>
              <c:numRef>
                <c:f>Fruit_set_treat!$N$22:$X$22</c:f>
                <c:numCache>
                  <c:formatCode>General</c:formatCode>
                  <c:ptCount val="11"/>
                  <c:pt idx="0">
                    <c:v>15.822770388517437</c:v>
                  </c:pt>
                  <c:pt idx="1">
                    <c:v>20.072779080647813</c:v>
                  </c:pt>
                  <c:pt idx="2">
                    <c:v>13.173894142858085</c:v>
                  </c:pt>
                  <c:pt idx="3">
                    <c:v>14.884780383232462</c:v>
                  </c:pt>
                  <c:pt idx="4">
                    <c:v>10.220871509858764</c:v>
                  </c:pt>
                  <c:pt idx="5">
                    <c:v>14.237028718289269</c:v>
                  </c:pt>
                  <c:pt idx="6">
                    <c:v>10.351779539575446</c:v>
                  </c:pt>
                  <c:pt idx="7">
                    <c:v>14.92157081629966</c:v>
                  </c:pt>
                  <c:pt idx="8">
                    <c:v>16.594776633718748</c:v>
                  </c:pt>
                  <c:pt idx="9">
                    <c:v>15.029827875694391</c:v>
                  </c:pt>
                  <c:pt idx="10">
                    <c:v>9.39652388506404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00FF00"/>
                </a:solidFill>
                <a:round/>
              </a:ln>
              <a:effectLst/>
            </c:spPr>
          </c:errBars>
          <c:cat>
            <c:numRef>
              <c:f>Fruit_set_treat!$N$3:$X$3</c:f>
              <c:numCache>
                <c:formatCode>mmm\-yy</c:formatCode>
                <c:ptCount val="11"/>
                <c:pt idx="0">
                  <c:v>44621</c:v>
                </c:pt>
                <c:pt idx="1">
                  <c:v>44652</c:v>
                </c:pt>
                <c:pt idx="2">
                  <c:v>44682</c:v>
                </c:pt>
                <c:pt idx="3">
                  <c:v>44713</c:v>
                </c:pt>
                <c:pt idx="4">
                  <c:v>44743</c:v>
                </c:pt>
                <c:pt idx="5">
                  <c:v>44774</c:v>
                </c:pt>
                <c:pt idx="6">
                  <c:v>44805</c:v>
                </c:pt>
                <c:pt idx="7">
                  <c:v>44835</c:v>
                </c:pt>
                <c:pt idx="8">
                  <c:v>44866</c:v>
                </c:pt>
                <c:pt idx="9">
                  <c:v>44896</c:v>
                </c:pt>
                <c:pt idx="10">
                  <c:v>44927</c:v>
                </c:pt>
              </c:numCache>
            </c:numRef>
          </c:cat>
          <c:val>
            <c:numRef>
              <c:f>Fruit_set_treat!$N$10:$X$10</c:f>
              <c:numCache>
                <c:formatCode>0.0</c:formatCode>
                <c:ptCount val="11"/>
                <c:pt idx="0">
                  <c:v>67.665558915627471</c:v>
                </c:pt>
                <c:pt idx="1">
                  <c:v>55.561886311482532</c:v>
                </c:pt>
                <c:pt idx="2">
                  <c:v>64.334676696083946</c:v>
                </c:pt>
                <c:pt idx="3">
                  <c:v>63.09584588857772</c:v>
                </c:pt>
                <c:pt idx="4">
                  <c:v>61.106014363818559</c:v>
                </c:pt>
                <c:pt idx="5">
                  <c:v>55.359966273947272</c:v>
                </c:pt>
                <c:pt idx="6">
                  <c:v>73.585036766261481</c:v>
                </c:pt>
                <c:pt idx="7">
                  <c:v>72.410555820096306</c:v>
                </c:pt>
                <c:pt idx="8">
                  <c:v>60.190487891556906</c:v>
                </c:pt>
                <c:pt idx="9">
                  <c:v>65.394690173142749</c:v>
                </c:pt>
                <c:pt idx="10">
                  <c:v>73.259100319927427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Fruit_set_treat!$B$11</c:f>
              <c:strCache>
                <c:ptCount val="1"/>
                <c:pt idx="0">
                  <c:v>OPC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Fruit_set_treat!$N$23:$X$23</c:f>
                <c:numCache>
                  <c:formatCode>General</c:formatCode>
                  <c:ptCount val="11"/>
                  <c:pt idx="0">
                    <c:v>13.891411298864396</c:v>
                  </c:pt>
                  <c:pt idx="1">
                    <c:v>9.5710602447136868</c:v>
                  </c:pt>
                  <c:pt idx="2">
                    <c:v>13.92903410544301</c:v>
                  </c:pt>
                  <c:pt idx="3">
                    <c:v>16.12378182108927</c:v>
                  </c:pt>
                  <c:pt idx="4">
                    <c:v>11.045645454019516</c:v>
                  </c:pt>
                  <c:pt idx="5">
                    <c:v>23.01495705048179</c:v>
                  </c:pt>
                  <c:pt idx="6">
                    <c:v>11.510994837420963</c:v>
                  </c:pt>
                  <c:pt idx="7">
                    <c:v>20.207630935241642</c:v>
                  </c:pt>
                  <c:pt idx="8">
                    <c:v>9.8630133740214188</c:v>
                  </c:pt>
                  <c:pt idx="9">
                    <c:v>12.560347249141323</c:v>
                  </c:pt>
                  <c:pt idx="10">
                    <c:v>17.045245141832925</c:v>
                  </c:pt>
                </c:numCache>
              </c:numRef>
            </c:plus>
            <c:minus>
              <c:numRef>
                <c:f>Fruit_set_treat!$N$23:$X$23</c:f>
                <c:numCache>
                  <c:formatCode>General</c:formatCode>
                  <c:ptCount val="11"/>
                  <c:pt idx="0">
                    <c:v>13.891411298864396</c:v>
                  </c:pt>
                  <c:pt idx="1">
                    <c:v>9.5710602447136868</c:v>
                  </c:pt>
                  <c:pt idx="2">
                    <c:v>13.92903410544301</c:v>
                  </c:pt>
                  <c:pt idx="3">
                    <c:v>16.12378182108927</c:v>
                  </c:pt>
                  <c:pt idx="4">
                    <c:v>11.045645454019516</c:v>
                  </c:pt>
                  <c:pt idx="5">
                    <c:v>23.01495705048179</c:v>
                  </c:pt>
                  <c:pt idx="6">
                    <c:v>11.510994837420963</c:v>
                  </c:pt>
                  <c:pt idx="7">
                    <c:v>20.207630935241642</c:v>
                  </c:pt>
                  <c:pt idx="8">
                    <c:v>9.8630133740214188</c:v>
                  </c:pt>
                  <c:pt idx="9">
                    <c:v>12.560347249141323</c:v>
                  </c:pt>
                  <c:pt idx="10">
                    <c:v>17.045245141832925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0000FF"/>
                </a:solidFill>
                <a:round/>
              </a:ln>
              <a:effectLst/>
            </c:spPr>
          </c:errBars>
          <c:cat>
            <c:numRef>
              <c:f>Fruit_set_treat!$N$3:$X$3</c:f>
              <c:numCache>
                <c:formatCode>mmm\-yy</c:formatCode>
                <c:ptCount val="11"/>
                <c:pt idx="0">
                  <c:v>44621</c:v>
                </c:pt>
                <c:pt idx="1">
                  <c:v>44652</c:v>
                </c:pt>
                <c:pt idx="2">
                  <c:v>44682</c:v>
                </c:pt>
                <c:pt idx="3">
                  <c:v>44713</c:v>
                </c:pt>
                <c:pt idx="4">
                  <c:v>44743</c:v>
                </c:pt>
                <c:pt idx="5">
                  <c:v>44774</c:v>
                </c:pt>
                <c:pt idx="6">
                  <c:v>44805</c:v>
                </c:pt>
                <c:pt idx="7">
                  <c:v>44835</c:v>
                </c:pt>
                <c:pt idx="8">
                  <c:v>44866</c:v>
                </c:pt>
                <c:pt idx="9">
                  <c:v>44896</c:v>
                </c:pt>
                <c:pt idx="10">
                  <c:v>44927</c:v>
                </c:pt>
              </c:numCache>
            </c:numRef>
          </c:cat>
          <c:val>
            <c:numRef>
              <c:f>Fruit_set_treat!$N$11:$X$11</c:f>
              <c:numCache>
                <c:formatCode>0.0</c:formatCode>
                <c:ptCount val="11"/>
                <c:pt idx="0">
                  <c:v>63.17357291372025</c:v>
                </c:pt>
                <c:pt idx="1">
                  <c:v>64.7817493646656</c:v>
                </c:pt>
                <c:pt idx="2">
                  <c:v>63.574184420223268</c:v>
                </c:pt>
                <c:pt idx="3">
                  <c:v>66.786217459314344</c:v>
                </c:pt>
                <c:pt idx="4">
                  <c:v>59.091482880087327</c:v>
                </c:pt>
                <c:pt idx="5">
                  <c:v>64.421855948887426</c:v>
                </c:pt>
                <c:pt idx="6">
                  <c:v>73.043423333344066</c:v>
                </c:pt>
                <c:pt idx="7">
                  <c:v>60.898798911427043</c:v>
                </c:pt>
                <c:pt idx="8">
                  <c:v>78.159740455909443</c:v>
                </c:pt>
                <c:pt idx="9">
                  <c:v>70.931854619499433</c:v>
                </c:pt>
                <c:pt idx="10">
                  <c:v>71.276810023811464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Fruit_set_treat!$B$12</c:f>
              <c:strCache>
                <c:ptCount val="1"/>
                <c:pt idx="0">
                  <c:v>OPE</c:v>
                </c:pt>
              </c:strCache>
            </c:strRef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solidFill>
                  <a:srgbClr val="0000FF"/>
                </a:solidFill>
              </a:ln>
              <a:effectLst/>
            </c:spPr>
          </c:marker>
          <c:cat>
            <c:numRef>
              <c:f>Fruit_set_treat!$N$3:$X$3</c:f>
              <c:numCache>
                <c:formatCode>mmm\-yy</c:formatCode>
                <c:ptCount val="11"/>
                <c:pt idx="0">
                  <c:v>44621</c:v>
                </c:pt>
                <c:pt idx="1">
                  <c:v>44652</c:v>
                </c:pt>
                <c:pt idx="2">
                  <c:v>44682</c:v>
                </c:pt>
                <c:pt idx="3">
                  <c:v>44713</c:v>
                </c:pt>
                <c:pt idx="4">
                  <c:v>44743</c:v>
                </c:pt>
                <c:pt idx="5">
                  <c:v>44774</c:v>
                </c:pt>
                <c:pt idx="6">
                  <c:v>44805</c:v>
                </c:pt>
                <c:pt idx="7">
                  <c:v>44835</c:v>
                </c:pt>
                <c:pt idx="8">
                  <c:v>44866</c:v>
                </c:pt>
                <c:pt idx="9">
                  <c:v>44896</c:v>
                </c:pt>
                <c:pt idx="10">
                  <c:v>44927</c:v>
                </c:pt>
              </c:numCache>
            </c:numRef>
          </c:cat>
          <c:val>
            <c:numRef>
              <c:f>Fruit_set_treat!$N$12:$X$12</c:f>
              <c:numCache>
                <c:formatCode>0.0</c:formatCode>
                <c:ptCount val="11"/>
                <c:pt idx="0">
                  <c:v>71.539260946603903</c:v>
                </c:pt>
                <c:pt idx="1">
                  <c:v>49.948936389111758</c:v>
                </c:pt>
                <c:pt idx="2">
                  <c:v>72.872842285915922</c:v>
                </c:pt>
                <c:pt idx="3">
                  <c:v>67.068758435514965</c:v>
                </c:pt>
                <c:pt idx="4">
                  <c:v>66.492063187235232</c:v>
                </c:pt>
                <c:pt idx="5">
                  <c:v>65.452092763836532</c:v>
                </c:pt>
                <c:pt idx="6">
                  <c:v>61.901552571687297</c:v>
                </c:pt>
                <c:pt idx="7">
                  <c:v>71.1858869009572</c:v>
                </c:pt>
                <c:pt idx="8">
                  <c:v>78.526144767455222</c:v>
                </c:pt>
                <c:pt idx="9">
                  <c:v>73.051618580866332</c:v>
                </c:pt>
                <c:pt idx="10">
                  <c:v>78.260665152794473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148648"/>
        <c:axId val="210141200"/>
      </c:lineChart>
      <c:dateAx>
        <c:axId val="210148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r>
                  <a:rPr lang="id-ID"/>
                  <a:t>Months</a:t>
                </a:r>
              </a:p>
            </c:rich>
          </c:tx>
          <c:layout>
            <c:manualLayout>
              <c:xMode val="edge"/>
              <c:yMode val="edge"/>
              <c:x val="0.46424552791640333"/>
              <c:y val="0.937674230532848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defRPr>
              </a:pPr>
              <a:endParaRPr lang="id-ID"/>
            </a:p>
          </c:txPr>
        </c:title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id-ID"/>
          </a:p>
        </c:txPr>
        <c:crossAx val="210141200"/>
        <c:crosses val="autoZero"/>
        <c:auto val="1"/>
        <c:lblOffset val="100"/>
        <c:baseTimeUnit val="months"/>
      </c:dateAx>
      <c:valAx>
        <c:axId val="21014120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r>
                  <a:rPr lang="id-ID"/>
                  <a:t>Fruit set (%)</a:t>
                </a:r>
              </a:p>
            </c:rich>
          </c:tx>
          <c:layout>
            <c:manualLayout>
              <c:xMode val="edge"/>
              <c:yMode val="edge"/>
              <c:x val="2.2347838594394841E-2"/>
              <c:y val="0.377666666666666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defRPr>
              </a:pPr>
              <a:endParaRPr lang="id-ID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id-ID"/>
          </a:p>
        </c:txPr>
        <c:crossAx val="210148648"/>
        <c:crosses val="autoZero"/>
        <c:crossBetween val="between"/>
        <c:majorUnit val="20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b"/>
      <c:layout>
        <c:manualLayout>
          <c:xMode val="edge"/>
          <c:yMode val="edge"/>
          <c:x val="0.4668485633042343"/>
          <c:y val="0.71697003745318355"/>
          <c:w val="0.35777763025414633"/>
          <c:h val="5.6941947565543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ahoma" panose="020B0604030504040204" pitchFamily="34" charset="0"/>
          <a:ea typeface="Tahoma" panose="020B0604030504040204" pitchFamily="34" charset="0"/>
          <a:cs typeface="Tahoma" panose="020B0604030504040204" pitchFamily="34" charset="0"/>
        </a:defRPr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r>
              <a:rPr lang="id-ID" sz="1050"/>
              <a:t>Oil</a:t>
            </a:r>
            <a:r>
              <a:rPr lang="id-ID" sz="1050" baseline="0"/>
              <a:t> Palm Edge plot</a:t>
            </a:r>
            <a:endParaRPr lang="id-ID" sz="1050"/>
          </a:p>
        </c:rich>
      </c:tx>
      <c:layout>
        <c:manualLayout>
          <c:xMode val="edge"/>
          <c:yMode val="edge"/>
          <c:x val="0.36711963797700842"/>
          <c:y val="5.15037453183520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id-ID"/>
        </a:p>
      </c:txPr>
    </c:title>
    <c:autoTitleDeleted val="0"/>
    <c:plotArea>
      <c:layout>
        <c:manualLayout>
          <c:layoutTarget val="inner"/>
          <c:xMode val="edge"/>
          <c:yMode val="edge"/>
          <c:x val="0.17903784162024408"/>
          <c:y val="0.1746553530131533"/>
          <c:w val="0.69444959681141238"/>
          <c:h val="0.61600288257536528"/>
        </c:manualLayout>
      </c:layout>
      <c:lineChart>
        <c:grouping val="standard"/>
        <c:varyColors val="0"/>
        <c:ser>
          <c:idx val="1"/>
          <c:order val="0"/>
          <c:tx>
            <c:strRef>
              <c:f>Fruit_set_plot!$B$4</c:f>
              <c:strCache>
                <c:ptCount val="1"/>
                <c:pt idx="0">
                  <c:v>A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Fruit_set_plot!$N$16:$X$16</c:f>
                <c:numCache>
                  <c:formatCode>General</c:formatCode>
                  <c:ptCount val="11"/>
                  <c:pt idx="0">
                    <c:v>17.075651326608316</c:v>
                  </c:pt>
                  <c:pt idx="1">
                    <c:v>14.964657533316812</c:v>
                  </c:pt>
                  <c:pt idx="2">
                    <c:v>7.5931243367270254</c:v>
                  </c:pt>
                  <c:pt idx="3">
                    <c:v>17.131943605355357</c:v>
                  </c:pt>
                  <c:pt idx="4">
                    <c:v>17.994405198964753</c:v>
                  </c:pt>
                  <c:pt idx="5">
                    <c:v>17.724264599678225</c:v>
                  </c:pt>
                  <c:pt idx="6">
                    <c:v>23.25642381162271</c:v>
                  </c:pt>
                  <c:pt idx="7">
                    <c:v>14.184257681627502</c:v>
                  </c:pt>
                  <c:pt idx="8">
                    <c:v>17.278047228063485</c:v>
                  </c:pt>
                  <c:pt idx="9">
                    <c:v>22.403053851846796</c:v>
                  </c:pt>
                  <c:pt idx="10">
                    <c:v>23.846365061177679</c:v>
                  </c:pt>
                </c:numCache>
              </c:numRef>
            </c:plus>
            <c:minus>
              <c:numRef>
                <c:f>Fruit_set_plot!$N$16:$X$16</c:f>
                <c:numCache>
                  <c:formatCode>General</c:formatCode>
                  <c:ptCount val="11"/>
                  <c:pt idx="0">
                    <c:v>17.075651326608316</c:v>
                  </c:pt>
                  <c:pt idx="1">
                    <c:v>14.964657533316812</c:v>
                  </c:pt>
                  <c:pt idx="2">
                    <c:v>7.5931243367270254</c:v>
                  </c:pt>
                  <c:pt idx="3">
                    <c:v>17.131943605355357</c:v>
                  </c:pt>
                  <c:pt idx="4">
                    <c:v>17.994405198964753</c:v>
                  </c:pt>
                  <c:pt idx="5">
                    <c:v>17.724264599678225</c:v>
                  </c:pt>
                  <c:pt idx="6">
                    <c:v>23.25642381162271</c:v>
                  </c:pt>
                  <c:pt idx="7">
                    <c:v>14.184257681627502</c:v>
                  </c:pt>
                  <c:pt idx="8">
                    <c:v>17.278047228063485</c:v>
                  </c:pt>
                  <c:pt idx="9">
                    <c:v>22.403053851846796</c:v>
                  </c:pt>
                  <c:pt idx="10">
                    <c:v>23.846365061177679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cat>
            <c:numRef>
              <c:f>Fruit_set_plot!$N$3:$X$3</c:f>
              <c:numCache>
                <c:formatCode>mmm\-yy</c:formatCode>
                <c:ptCount val="11"/>
                <c:pt idx="0">
                  <c:v>44621</c:v>
                </c:pt>
                <c:pt idx="1">
                  <c:v>44652</c:v>
                </c:pt>
                <c:pt idx="2">
                  <c:v>44682</c:v>
                </c:pt>
                <c:pt idx="3">
                  <c:v>44713</c:v>
                </c:pt>
                <c:pt idx="4">
                  <c:v>44743</c:v>
                </c:pt>
                <c:pt idx="5">
                  <c:v>44774</c:v>
                </c:pt>
                <c:pt idx="6">
                  <c:v>44805</c:v>
                </c:pt>
                <c:pt idx="7">
                  <c:v>44835</c:v>
                </c:pt>
                <c:pt idx="8">
                  <c:v>44866</c:v>
                </c:pt>
                <c:pt idx="9">
                  <c:v>44896</c:v>
                </c:pt>
                <c:pt idx="10">
                  <c:v>44927</c:v>
                </c:pt>
              </c:numCache>
            </c:numRef>
          </c:cat>
          <c:val>
            <c:numRef>
              <c:f>Fruit_set_plot!$N$4:$X$4</c:f>
              <c:numCache>
                <c:formatCode>0.0</c:formatCode>
                <c:ptCount val="11"/>
                <c:pt idx="0">
                  <c:v>72.315782221194269</c:v>
                </c:pt>
                <c:pt idx="1">
                  <c:v>71.733815514047336</c:v>
                </c:pt>
                <c:pt idx="2">
                  <c:v>71.101753348604035</c:v>
                </c:pt>
                <c:pt idx="3">
                  <c:v>60.142100865882135</c:v>
                </c:pt>
                <c:pt idx="4">
                  <c:v>66.093779374695188</c:v>
                </c:pt>
                <c:pt idx="5">
                  <c:v>68.944589130294489</c:v>
                </c:pt>
                <c:pt idx="6">
                  <c:v>64.928745814954382</c:v>
                </c:pt>
                <c:pt idx="7">
                  <c:v>61.179064147240055</c:v>
                </c:pt>
                <c:pt idx="8">
                  <c:v>64.76801706913912</c:v>
                </c:pt>
                <c:pt idx="9">
                  <c:v>61.791413564305557</c:v>
                </c:pt>
                <c:pt idx="10">
                  <c:v>68.837973966576143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Fruit_set_plot!$B$5</c:f>
              <c:strCache>
                <c:ptCount val="1"/>
                <c:pt idx="0">
                  <c:v>B</c:v>
                </c:pt>
              </c:strCache>
            </c:strRef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solidFill>
                  <a:srgbClr val="0000FF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Fruit_set_plot!$N$17:$X$17</c:f>
                <c:numCache>
                  <c:formatCode>General</c:formatCode>
                  <c:ptCount val="11"/>
                  <c:pt idx="0">
                    <c:v>14.26582289638327</c:v>
                  </c:pt>
                  <c:pt idx="1">
                    <c:v>17.165024923179448</c:v>
                  </c:pt>
                  <c:pt idx="2">
                    <c:v>21.35380859444777</c:v>
                  </c:pt>
                  <c:pt idx="3">
                    <c:v>12.396735445705595</c:v>
                  </c:pt>
                  <c:pt idx="4">
                    <c:v>16.682951768320795</c:v>
                  </c:pt>
                  <c:pt idx="5">
                    <c:v>13.291674101728006</c:v>
                  </c:pt>
                  <c:pt idx="6">
                    <c:v>16.165196142798163</c:v>
                  </c:pt>
                  <c:pt idx="7">
                    <c:v>18.947708742553342</c:v>
                  </c:pt>
                  <c:pt idx="8">
                    <c:v>15.906388844755185</c:v>
                  </c:pt>
                  <c:pt idx="9">
                    <c:v>13.703260236400379</c:v>
                  </c:pt>
                  <c:pt idx="10">
                    <c:v>15.343768200700914</c:v>
                  </c:pt>
                </c:numCache>
              </c:numRef>
            </c:plus>
            <c:minus>
              <c:numRef>
                <c:f>Fruit_set_plot!$N$17:$X$17</c:f>
                <c:numCache>
                  <c:formatCode>General</c:formatCode>
                  <c:ptCount val="11"/>
                  <c:pt idx="0">
                    <c:v>14.26582289638327</c:v>
                  </c:pt>
                  <c:pt idx="1">
                    <c:v>17.165024923179448</c:v>
                  </c:pt>
                  <c:pt idx="2">
                    <c:v>21.35380859444777</c:v>
                  </c:pt>
                  <c:pt idx="3">
                    <c:v>12.396735445705595</c:v>
                  </c:pt>
                  <c:pt idx="4">
                    <c:v>16.682951768320795</c:v>
                  </c:pt>
                  <c:pt idx="5">
                    <c:v>13.291674101728006</c:v>
                  </c:pt>
                  <c:pt idx="6">
                    <c:v>16.165196142798163</c:v>
                  </c:pt>
                  <c:pt idx="7">
                    <c:v>18.947708742553342</c:v>
                  </c:pt>
                  <c:pt idx="8">
                    <c:v>15.906388844755185</c:v>
                  </c:pt>
                  <c:pt idx="9">
                    <c:v>13.703260236400379</c:v>
                  </c:pt>
                  <c:pt idx="10">
                    <c:v>15.343768200700914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0000FF"/>
                </a:solidFill>
                <a:round/>
              </a:ln>
              <a:effectLst/>
            </c:spPr>
          </c:errBars>
          <c:cat>
            <c:numRef>
              <c:f>Fruit_set_plot!$N$3:$X$3</c:f>
              <c:numCache>
                <c:formatCode>mmm\-yy</c:formatCode>
                <c:ptCount val="11"/>
                <c:pt idx="0">
                  <c:v>44621</c:v>
                </c:pt>
                <c:pt idx="1">
                  <c:v>44652</c:v>
                </c:pt>
                <c:pt idx="2">
                  <c:v>44682</c:v>
                </c:pt>
                <c:pt idx="3">
                  <c:v>44713</c:v>
                </c:pt>
                <c:pt idx="4">
                  <c:v>44743</c:v>
                </c:pt>
                <c:pt idx="5">
                  <c:v>44774</c:v>
                </c:pt>
                <c:pt idx="6">
                  <c:v>44805</c:v>
                </c:pt>
                <c:pt idx="7">
                  <c:v>44835</c:v>
                </c:pt>
                <c:pt idx="8">
                  <c:v>44866</c:v>
                </c:pt>
                <c:pt idx="9">
                  <c:v>44896</c:v>
                </c:pt>
                <c:pt idx="10">
                  <c:v>44927</c:v>
                </c:pt>
              </c:numCache>
            </c:numRef>
          </c:cat>
          <c:val>
            <c:numRef>
              <c:f>Fruit_set_plot!$N$5:$X$5</c:f>
              <c:numCache>
                <c:formatCode>0.0</c:formatCode>
                <c:ptCount val="11"/>
                <c:pt idx="0">
                  <c:v>72.681207431308778</c:v>
                </c:pt>
                <c:pt idx="1">
                  <c:v>62.762428215626748</c:v>
                </c:pt>
                <c:pt idx="2">
                  <c:v>65.507568043921694</c:v>
                </c:pt>
                <c:pt idx="3">
                  <c:v>67.939730594572126</c:v>
                </c:pt>
                <c:pt idx="4">
                  <c:v>65.031110852398086</c:v>
                </c:pt>
                <c:pt idx="5">
                  <c:v>64.889173369863045</c:v>
                </c:pt>
                <c:pt idx="6">
                  <c:v>67.395223022939788</c:v>
                </c:pt>
                <c:pt idx="7">
                  <c:v>68.297082301829235</c:v>
                </c:pt>
                <c:pt idx="8">
                  <c:v>68.947165166759135</c:v>
                </c:pt>
                <c:pt idx="9">
                  <c:v>62.907357634970218</c:v>
                </c:pt>
                <c:pt idx="10">
                  <c:v>68.248798527856977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Fruit_set_plot!$B$6</c:f>
              <c:strCache>
                <c:ptCount val="1"/>
                <c:pt idx="0">
                  <c:v>C</c:v>
                </c:pt>
              </c:strCache>
            </c:strRef>
          </c:tx>
          <c:spPr>
            <a:ln w="28575" cap="rnd">
              <a:solidFill>
                <a:srgbClr val="008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8000"/>
              </a:solidFill>
              <a:ln w="9525">
                <a:solidFill>
                  <a:srgbClr val="00660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Fruit_set_plot!$N$18:$X$18</c:f>
                <c:numCache>
                  <c:formatCode>General</c:formatCode>
                  <c:ptCount val="11"/>
                  <c:pt idx="0">
                    <c:v>14.775034354517908</c:v>
                  </c:pt>
                  <c:pt idx="1">
                    <c:v>19.291127245572234</c:v>
                  </c:pt>
                  <c:pt idx="2">
                    <c:v>8.3499489880451687</c:v>
                  </c:pt>
                  <c:pt idx="3">
                    <c:v>20.034318690438599</c:v>
                  </c:pt>
                  <c:pt idx="4">
                    <c:v>14.283464468390981</c:v>
                  </c:pt>
                  <c:pt idx="5">
                    <c:v>16.547799488508108</c:v>
                  </c:pt>
                  <c:pt idx="6">
                    <c:v>17.625871282083327</c:v>
                  </c:pt>
                  <c:pt idx="7">
                    <c:v>8.2451648201043906</c:v>
                  </c:pt>
                  <c:pt idx="8">
                    <c:v>10.125269805744029</c:v>
                  </c:pt>
                  <c:pt idx="9">
                    <c:v>19.675786702700972</c:v>
                  </c:pt>
                  <c:pt idx="10">
                    <c:v>12.288413964991495</c:v>
                  </c:pt>
                </c:numCache>
              </c:numRef>
            </c:plus>
            <c:minus>
              <c:numRef>
                <c:f>Fruit_set_plot!$N$18:$X$18</c:f>
                <c:numCache>
                  <c:formatCode>General</c:formatCode>
                  <c:ptCount val="11"/>
                  <c:pt idx="0">
                    <c:v>14.775034354517908</c:v>
                  </c:pt>
                  <c:pt idx="1">
                    <c:v>19.291127245572234</c:v>
                  </c:pt>
                  <c:pt idx="2">
                    <c:v>8.3499489880451687</c:v>
                  </c:pt>
                  <c:pt idx="3">
                    <c:v>20.034318690438599</c:v>
                  </c:pt>
                  <c:pt idx="4">
                    <c:v>14.283464468390981</c:v>
                  </c:pt>
                  <c:pt idx="5">
                    <c:v>16.547799488508108</c:v>
                  </c:pt>
                  <c:pt idx="6">
                    <c:v>17.625871282083327</c:v>
                  </c:pt>
                  <c:pt idx="7">
                    <c:v>8.2451648201043906</c:v>
                  </c:pt>
                  <c:pt idx="8">
                    <c:v>10.125269805744029</c:v>
                  </c:pt>
                  <c:pt idx="9">
                    <c:v>19.675786702700972</c:v>
                  </c:pt>
                  <c:pt idx="10">
                    <c:v>12.288413964991495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008000"/>
                </a:solidFill>
                <a:round/>
              </a:ln>
              <a:effectLst/>
            </c:spPr>
          </c:errBars>
          <c:cat>
            <c:numRef>
              <c:f>Fruit_set_plot!$N$3:$X$3</c:f>
              <c:numCache>
                <c:formatCode>mmm\-yy</c:formatCode>
                <c:ptCount val="11"/>
                <c:pt idx="0">
                  <c:v>44621</c:v>
                </c:pt>
                <c:pt idx="1">
                  <c:v>44652</c:v>
                </c:pt>
                <c:pt idx="2">
                  <c:v>44682</c:v>
                </c:pt>
                <c:pt idx="3">
                  <c:v>44713</c:v>
                </c:pt>
                <c:pt idx="4">
                  <c:v>44743</c:v>
                </c:pt>
                <c:pt idx="5">
                  <c:v>44774</c:v>
                </c:pt>
                <c:pt idx="6">
                  <c:v>44805</c:v>
                </c:pt>
                <c:pt idx="7">
                  <c:v>44835</c:v>
                </c:pt>
                <c:pt idx="8">
                  <c:v>44866</c:v>
                </c:pt>
                <c:pt idx="9">
                  <c:v>44896</c:v>
                </c:pt>
                <c:pt idx="10">
                  <c:v>44927</c:v>
                </c:pt>
              </c:numCache>
            </c:numRef>
          </c:cat>
          <c:val>
            <c:numRef>
              <c:f>Fruit_set_plot!$N$6:$X$6</c:f>
              <c:numCache>
                <c:formatCode>0.0</c:formatCode>
                <c:ptCount val="11"/>
                <c:pt idx="0">
                  <c:v>70.135801560154732</c:v>
                </c:pt>
                <c:pt idx="1">
                  <c:v>66.973831140339911</c:v>
                </c:pt>
                <c:pt idx="2">
                  <c:v>71.301981212443494</c:v>
                </c:pt>
                <c:pt idx="3">
                  <c:v>66.952094768486489</c:v>
                </c:pt>
                <c:pt idx="4">
                  <c:v>68.751897387688174</c:v>
                </c:pt>
                <c:pt idx="5">
                  <c:v>66.182820373538519</c:v>
                </c:pt>
                <c:pt idx="6">
                  <c:v>67.653730746460269</c:v>
                </c:pt>
                <c:pt idx="7">
                  <c:v>70.02346049340396</c:v>
                </c:pt>
                <c:pt idx="8">
                  <c:v>70.144699088670862</c:v>
                </c:pt>
                <c:pt idx="9">
                  <c:v>65.149416344733766</c:v>
                </c:pt>
                <c:pt idx="10">
                  <c:v>69.289119533966627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Fruit_set_plot!$B$7</c:f>
              <c:strCache>
                <c:ptCount val="1"/>
                <c:pt idx="0">
                  <c:v>D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Fruit_set_plot!$N$19:$X$19</c:f>
                <c:numCache>
                  <c:formatCode>General</c:formatCode>
                  <c:ptCount val="11"/>
                  <c:pt idx="0">
                    <c:v>10.090946621662116</c:v>
                  </c:pt>
                  <c:pt idx="1">
                    <c:v>26.332380900552938</c:v>
                  </c:pt>
                  <c:pt idx="2">
                    <c:v>10.865238342636779</c:v>
                  </c:pt>
                  <c:pt idx="3">
                    <c:v>10.434751330025389</c:v>
                  </c:pt>
                  <c:pt idx="4">
                    <c:v>10.893614577308812</c:v>
                  </c:pt>
                  <c:pt idx="5">
                    <c:v>15.233951161783697</c:v>
                  </c:pt>
                  <c:pt idx="6">
                    <c:v>6.8514949065306352</c:v>
                  </c:pt>
                  <c:pt idx="7">
                    <c:v>16.092113367701863</c:v>
                  </c:pt>
                  <c:pt idx="8">
                    <c:v>14.658610879989059</c:v>
                  </c:pt>
                  <c:pt idx="9">
                    <c:v>8.140956473206856</c:v>
                  </c:pt>
                  <c:pt idx="10">
                    <c:v>14.714001223053916</c:v>
                  </c:pt>
                </c:numCache>
              </c:numRef>
            </c:plus>
            <c:minus>
              <c:numRef>
                <c:f>Fruit_set_plot!$N$19:$X$19</c:f>
                <c:numCache>
                  <c:formatCode>General</c:formatCode>
                  <c:ptCount val="11"/>
                  <c:pt idx="0">
                    <c:v>10.090946621662116</c:v>
                  </c:pt>
                  <c:pt idx="1">
                    <c:v>26.332380900552938</c:v>
                  </c:pt>
                  <c:pt idx="2">
                    <c:v>10.865238342636779</c:v>
                  </c:pt>
                  <c:pt idx="3">
                    <c:v>10.434751330025389</c:v>
                  </c:pt>
                  <c:pt idx="4">
                    <c:v>10.893614577308812</c:v>
                  </c:pt>
                  <c:pt idx="5">
                    <c:v>15.233951161783697</c:v>
                  </c:pt>
                  <c:pt idx="6">
                    <c:v>6.8514949065306352</c:v>
                  </c:pt>
                  <c:pt idx="7">
                    <c:v>16.092113367701863</c:v>
                  </c:pt>
                  <c:pt idx="8">
                    <c:v>14.658610879989059</c:v>
                  </c:pt>
                  <c:pt idx="9">
                    <c:v>8.140956473206856</c:v>
                  </c:pt>
                  <c:pt idx="10">
                    <c:v>14.714001223053916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numRef>
              <c:f>Fruit_set_plot!$N$3:$X$3</c:f>
              <c:numCache>
                <c:formatCode>mmm\-yy</c:formatCode>
                <c:ptCount val="11"/>
                <c:pt idx="0">
                  <c:v>44621</c:v>
                </c:pt>
                <c:pt idx="1">
                  <c:v>44652</c:v>
                </c:pt>
                <c:pt idx="2">
                  <c:v>44682</c:v>
                </c:pt>
                <c:pt idx="3">
                  <c:v>44713</c:v>
                </c:pt>
                <c:pt idx="4">
                  <c:v>44743</c:v>
                </c:pt>
                <c:pt idx="5">
                  <c:v>44774</c:v>
                </c:pt>
                <c:pt idx="6">
                  <c:v>44805</c:v>
                </c:pt>
                <c:pt idx="7">
                  <c:v>44835</c:v>
                </c:pt>
                <c:pt idx="8">
                  <c:v>44866</c:v>
                </c:pt>
                <c:pt idx="9">
                  <c:v>44896</c:v>
                </c:pt>
                <c:pt idx="10">
                  <c:v>44927</c:v>
                </c:pt>
              </c:numCache>
            </c:numRef>
          </c:cat>
          <c:val>
            <c:numRef>
              <c:f>Fruit_set_plot!$N$7:$X$7</c:f>
              <c:numCache>
                <c:formatCode>0.0</c:formatCode>
                <c:ptCount val="11"/>
                <c:pt idx="0">
                  <c:v>72.114164453395432</c:v>
                </c:pt>
                <c:pt idx="1">
                  <c:v>62.802077715803378</c:v>
                </c:pt>
                <c:pt idx="2">
                  <c:v>69.586466655694423</c:v>
                </c:pt>
                <c:pt idx="3">
                  <c:v>67.172998173706262</c:v>
                </c:pt>
                <c:pt idx="4">
                  <c:v>67.926121692792236</c:v>
                </c:pt>
                <c:pt idx="5">
                  <c:v>68.005688007346194</c:v>
                </c:pt>
                <c:pt idx="6">
                  <c:v>66.697337756675182</c:v>
                </c:pt>
                <c:pt idx="7">
                  <c:v>69.025683441410308</c:v>
                </c:pt>
                <c:pt idx="8">
                  <c:v>68.302663551058757</c:v>
                </c:pt>
                <c:pt idx="9">
                  <c:v>69.13172102958039</c:v>
                </c:pt>
                <c:pt idx="10">
                  <c:v>70.351986697099022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756248"/>
        <c:axId val="209757424"/>
      </c:lineChart>
      <c:dateAx>
        <c:axId val="209756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r>
                  <a:rPr lang="id-ID"/>
                  <a:t>Months</a:t>
                </a:r>
              </a:p>
            </c:rich>
          </c:tx>
          <c:layout>
            <c:manualLayout>
              <c:xMode val="edge"/>
              <c:yMode val="edge"/>
              <c:x val="0.46424552791640333"/>
              <c:y val="0.937674230532848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defRPr>
              </a:pPr>
              <a:endParaRPr lang="id-ID"/>
            </a:p>
          </c:txPr>
        </c:title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id-ID"/>
          </a:p>
        </c:txPr>
        <c:crossAx val="209757424"/>
        <c:crosses val="autoZero"/>
        <c:auto val="1"/>
        <c:lblOffset val="100"/>
        <c:baseTimeUnit val="months"/>
      </c:dateAx>
      <c:valAx>
        <c:axId val="20975742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r>
                  <a:rPr lang="id-ID"/>
                  <a:t>Fruit set (%)</a:t>
                </a:r>
              </a:p>
            </c:rich>
          </c:tx>
          <c:layout>
            <c:manualLayout>
              <c:xMode val="edge"/>
              <c:yMode val="edge"/>
              <c:x val="1.3872051829320655E-2"/>
              <c:y val="0.381630461922596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defRPr>
              </a:pPr>
              <a:endParaRPr lang="id-ID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id-ID"/>
          </a:p>
        </c:txPr>
        <c:crossAx val="209756248"/>
        <c:crosses val="autoZero"/>
        <c:crossBetween val="between"/>
        <c:majorUnit val="20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b"/>
      <c:layout>
        <c:manualLayout>
          <c:xMode val="edge"/>
          <c:yMode val="edge"/>
          <c:x val="0.48053043596379569"/>
          <c:y val="0.71697003745318355"/>
          <c:w val="0.38570305695978824"/>
          <c:h val="5.6941947565543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ahoma" panose="020B0604030504040204" pitchFamily="34" charset="0"/>
          <a:ea typeface="Tahoma" panose="020B0604030504040204" pitchFamily="34" charset="0"/>
          <a:cs typeface="Tahoma" panose="020B0604030504040204" pitchFamily="34" charset="0"/>
        </a:defRPr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r>
              <a:rPr lang="id-ID" sz="1050"/>
              <a:t>Oil</a:t>
            </a:r>
            <a:r>
              <a:rPr lang="id-ID" sz="1050" baseline="0"/>
              <a:t> Palm Core plot</a:t>
            </a:r>
            <a:endParaRPr lang="id-ID" sz="1050"/>
          </a:p>
        </c:rich>
      </c:tx>
      <c:layout>
        <c:manualLayout>
          <c:xMode val="edge"/>
          <c:yMode val="edge"/>
          <c:x val="0.36711963797700842"/>
          <c:y val="5.15037453183520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id-ID"/>
        </a:p>
      </c:txPr>
    </c:title>
    <c:autoTitleDeleted val="0"/>
    <c:plotArea>
      <c:layout>
        <c:manualLayout>
          <c:layoutTarget val="inner"/>
          <c:xMode val="edge"/>
          <c:yMode val="edge"/>
          <c:x val="0.17903784162024408"/>
          <c:y val="0.1746553530131533"/>
          <c:w val="0.69444959681141238"/>
          <c:h val="0.61600288257536528"/>
        </c:manualLayout>
      </c:layout>
      <c:lineChart>
        <c:grouping val="standard"/>
        <c:varyColors val="0"/>
        <c:ser>
          <c:idx val="1"/>
          <c:order val="0"/>
          <c:tx>
            <c:strRef>
              <c:f>Fruit_set_plot!$B$8</c:f>
              <c:strCache>
                <c:ptCount val="1"/>
                <c:pt idx="0">
                  <c:v>A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Fruit_set_plot!$N$20:$X$20</c:f>
                <c:numCache>
                  <c:formatCode>General</c:formatCode>
                  <c:ptCount val="11"/>
                  <c:pt idx="0">
                    <c:v>12.334246130948673</c:v>
                  </c:pt>
                  <c:pt idx="1">
                    <c:v>14.159957931928103</c:v>
                  </c:pt>
                  <c:pt idx="2">
                    <c:v>14.903736212768541</c:v>
                  </c:pt>
                  <c:pt idx="3">
                    <c:v>12.039774513037754</c:v>
                  </c:pt>
                  <c:pt idx="4">
                    <c:v>18.367740807725287</c:v>
                  </c:pt>
                  <c:pt idx="5">
                    <c:v>11.086411109326784</c:v>
                  </c:pt>
                  <c:pt idx="6">
                    <c:v>14.207108006233005</c:v>
                  </c:pt>
                  <c:pt idx="7">
                    <c:v>13.120487773634332</c:v>
                  </c:pt>
                  <c:pt idx="8">
                    <c:v>12.716025965702453</c:v>
                  </c:pt>
                  <c:pt idx="9">
                    <c:v>11.732584604110329</c:v>
                  </c:pt>
                  <c:pt idx="10">
                    <c:v>16.366202474434843</c:v>
                  </c:pt>
                </c:numCache>
              </c:numRef>
            </c:plus>
            <c:minus>
              <c:numRef>
                <c:f>Fruit_set_plot!$N$20:$X$20</c:f>
                <c:numCache>
                  <c:formatCode>General</c:formatCode>
                  <c:ptCount val="11"/>
                  <c:pt idx="0">
                    <c:v>12.334246130948673</c:v>
                  </c:pt>
                  <c:pt idx="1">
                    <c:v>14.159957931928103</c:v>
                  </c:pt>
                  <c:pt idx="2">
                    <c:v>14.903736212768541</c:v>
                  </c:pt>
                  <c:pt idx="3">
                    <c:v>12.039774513037754</c:v>
                  </c:pt>
                  <c:pt idx="4">
                    <c:v>18.367740807725287</c:v>
                  </c:pt>
                  <c:pt idx="5">
                    <c:v>11.086411109326784</c:v>
                  </c:pt>
                  <c:pt idx="6">
                    <c:v>14.207108006233005</c:v>
                  </c:pt>
                  <c:pt idx="7">
                    <c:v>13.120487773634332</c:v>
                  </c:pt>
                  <c:pt idx="8">
                    <c:v>12.716025965702453</c:v>
                  </c:pt>
                  <c:pt idx="9">
                    <c:v>11.732584604110329</c:v>
                  </c:pt>
                  <c:pt idx="10">
                    <c:v>16.366202474434843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cat>
            <c:numRef>
              <c:f>Fruit_set_plot!$N$3:$X$3</c:f>
              <c:numCache>
                <c:formatCode>mmm\-yy</c:formatCode>
                <c:ptCount val="11"/>
                <c:pt idx="0">
                  <c:v>44621</c:v>
                </c:pt>
                <c:pt idx="1">
                  <c:v>44652</c:v>
                </c:pt>
                <c:pt idx="2">
                  <c:v>44682</c:v>
                </c:pt>
                <c:pt idx="3">
                  <c:v>44713</c:v>
                </c:pt>
                <c:pt idx="4">
                  <c:v>44743</c:v>
                </c:pt>
                <c:pt idx="5">
                  <c:v>44774</c:v>
                </c:pt>
                <c:pt idx="6">
                  <c:v>44805</c:v>
                </c:pt>
                <c:pt idx="7">
                  <c:v>44835</c:v>
                </c:pt>
                <c:pt idx="8">
                  <c:v>44866</c:v>
                </c:pt>
                <c:pt idx="9">
                  <c:v>44896</c:v>
                </c:pt>
                <c:pt idx="10">
                  <c:v>44927</c:v>
                </c:pt>
              </c:numCache>
            </c:numRef>
          </c:cat>
          <c:val>
            <c:numRef>
              <c:f>Fruit_set_plot!$N$8:$X$8</c:f>
              <c:numCache>
                <c:formatCode>0.0</c:formatCode>
                <c:ptCount val="11"/>
                <c:pt idx="0">
                  <c:v>71.929035497977807</c:v>
                </c:pt>
                <c:pt idx="1">
                  <c:v>71.166613843646687</c:v>
                </c:pt>
                <c:pt idx="2">
                  <c:v>74.280928401597535</c:v>
                </c:pt>
                <c:pt idx="3">
                  <c:v>79.043288672338448</c:v>
                </c:pt>
                <c:pt idx="4">
                  <c:v>63.477287560898965</c:v>
                </c:pt>
                <c:pt idx="5">
                  <c:v>62.392364451757544</c:v>
                </c:pt>
                <c:pt idx="6">
                  <c:v>69.510954949557004</c:v>
                </c:pt>
                <c:pt idx="7">
                  <c:v>67.694574342522856</c:v>
                </c:pt>
                <c:pt idx="8">
                  <c:v>69.470416711751511</c:v>
                </c:pt>
                <c:pt idx="9">
                  <c:v>78.680358101580296</c:v>
                </c:pt>
                <c:pt idx="10">
                  <c:v>71.926601294726026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Fruit_set_plot!$B$9</c:f>
              <c:strCache>
                <c:ptCount val="1"/>
                <c:pt idx="0">
                  <c:v>B</c:v>
                </c:pt>
              </c:strCache>
            </c:strRef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solidFill>
                  <a:srgbClr val="0000FF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Fruit_set_plot!$N$21:$X$21</c:f>
                <c:numCache>
                  <c:formatCode>General</c:formatCode>
                  <c:ptCount val="11"/>
                  <c:pt idx="0">
                    <c:v>12.64560555423977</c:v>
                  </c:pt>
                  <c:pt idx="1">
                    <c:v>11.811215138201215</c:v>
                  </c:pt>
                  <c:pt idx="2">
                    <c:v>12.782936989107661</c:v>
                  </c:pt>
                  <c:pt idx="3">
                    <c:v>14.694482907660985</c:v>
                  </c:pt>
                  <c:pt idx="4">
                    <c:v>12.287719248928397</c:v>
                  </c:pt>
                  <c:pt idx="5">
                    <c:v>17.876813147978464</c:v>
                  </c:pt>
                  <c:pt idx="6">
                    <c:v>12.205785033440485</c:v>
                  </c:pt>
                  <c:pt idx="7">
                    <c:v>15.51140142145657</c:v>
                  </c:pt>
                  <c:pt idx="8">
                    <c:v>21.695627761184333</c:v>
                  </c:pt>
                  <c:pt idx="9">
                    <c:v>7.883538429172483</c:v>
                  </c:pt>
                  <c:pt idx="10">
                    <c:v>22.476916763231138</c:v>
                  </c:pt>
                </c:numCache>
              </c:numRef>
            </c:plus>
            <c:minus>
              <c:numRef>
                <c:f>Fruit_set_plot!$N$21:$X$21</c:f>
                <c:numCache>
                  <c:formatCode>General</c:formatCode>
                  <c:ptCount val="11"/>
                  <c:pt idx="0">
                    <c:v>12.64560555423977</c:v>
                  </c:pt>
                  <c:pt idx="1">
                    <c:v>11.811215138201215</c:v>
                  </c:pt>
                  <c:pt idx="2">
                    <c:v>12.782936989107661</c:v>
                  </c:pt>
                  <c:pt idx="3">
                    <c:v>14.694482907660985</c:v>
                  </c:pt>
                  <c:pt idx="4">
                    <c:v>12.287719248928397</c:v>
                  </c:pt>
                  <c:pt idx="5">
                    <c:v>17.876813147978464</c:v>
                  </c:pt>
                  <c:pt idx="6">
                    <c:v>12.205785033440485</c:v>
                  </c:pt>
                  <c:pt idx="7">
                    <c:v>15.51140142145657</c:v>
                  </c:pt>
                  <c:pt idx="8">
                    <c:v>21.695627761184333</c:v>
                  </c:pt>
                  <c:pt idx="9">
                    <c:v>7.883538429172483</c:v>
                  </c:pt>
                  <c:pt idx="10">
                    <c:v>22.476916763231138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0000FF"/>
                </a:solidFill>
                <a:round/>
              </a:ln>
              <a:effectLst/>
            </c:spPr>
          </c:errBars>
          <c:cat>
            <c:numRef>
              <c:f>Fruit_set_plot!$N$3:$X$3</c:f>
              <c:numCache>
                <c:formatCode>mmm\-yy</c:formatCode>
                <c:ptCount val="11"/>
                <c:pt idx="0">
                  <c:v>44621</c:v>
                </c:pt>
                <c:pt idx="1">
                  <c:v>44652</c:v>
                </c:pt>
                <c:pt idx="2">
                  <c:v>44682</c:v>
                </c:pt>
                <c:pt idx="3">
                  <c:v>44713</c:v>
                </c:pt>
                <c:pt idx="4">
                  <c:v>44743</c:v>
                </c:pt>
                <c:pt idx="5">
                  <c:v>44774</c:v>
                </c:pt>
                <c:pt idx="6">
                  <c:v>44805</c:v>
                </c:pt>
                <c:pt idx="7">
                  <c:v>44835</c:v>
                </c:pt>
                <c:pt idx="8">
                  <c:v>44866</c:v>
                </c:pt>
                <c:pt idx="9">
                  <c:v>44896</c:v>
                </c:pt>
                <c:pt idx="10">
                  <c:v>44927</c:v>
                </c:pt>
              </c:numCache>
            </c:numRef>
          </c:cat>
          <c:val>
            <c:numRef>
              <c:f>Fruit_set_plot!$N$9:$X$9</c:f>
              <c:numCache>
                <c:formatCode>0.0</c:formatCode>
                <c:ptCount val="11"/>
                <c:pt idx="0">
                  <c:v>74.581549980949831</c:v>
                </c:pt>
                <c:pt idx="1">
                  <c:v>72.914930677201156</c:v>
                </c:pt>
                <c:pt idx="2">
                  <c:v>72.930002239753151</c:v>
                </c:pt>
                <c:pt idx="3">
                  <c:v>68.655492886826636</c:v>
                </c:pt>
                <c:pt idx="4">
                  <c:v>75.980739584566138</c:v>
                </c:pt>
                <c:pt idx="5">
                  <c:v>69.793256423389579</c:v>
                </c:pt>
                <c:pt idx="6">
                  <c:v>75.05164361938732</c:v>
                </c:pt>
                <c:pt idx="7">
                  <c:v>72.178494476276796</c:v>
                </c:pt>
                <c:pt idx="8">
                  <c:v>55.236811129711725</c:v>
                </c:pt>
                <c:pt idx="9">
                  <c:v>81.688167935708236</c:v>
                </c:pt>
                <c:pt idx="10">
                  <c:v>64.186575449760582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Fruit_set_plot!$B$10</c:f>
              <c:strCache>
                <c:ptCount val="1"/>
                <c:pt idx="0">
                  <c:v>C</c:v>
                </c:pt>
              </c:strCache>
            </c:strRef>
          </c:tx>
          <c:spPr>
            <a:ln w="28575" cap="rnd">
              <a:solidFill>
                <a:srgbClr val="008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8000"/>
              </a:solidFill>
              <a:ln w="9525">
                <a:solidFill>
                  <a:srgbClr val="00660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Fruit_set_plot!$N$22:$X$22</c:f>
                <c:numCache>
                  <c:formatCode>General</c:formatCode>
                  <c:ptCount val="11"/>
                  <c:pt idx="0">
                    <c:v>14.033552660188883</c:v>
                  </c:pt>
                  <c:pt idx="1">
                    <c:v>8.1868375536811975</c:v>
                  </c:pt>
                  <c:pt idx="2">
                    <c:v>16.173414758515747</c:v>
                  </c:pt>
                  <c:pt idx="3">
                    <c:v>5.7002767459694184</c:v>
                  </c:pt>
                  <c:pt idx="4">
                    <c:v>17.769656472842865</c:v>
                  </c:pt>
                  <c:pt idx="5">
                    <c:v>18.149724314640782</c:v>
                  </c:pt>
                  <c:pt idx="6">
                    <c:v>8.4103173405832585</c:v>
                  </c:pt>
                  <c:pt idx="7">
                    <c:v>16.654302139617876</c:v>
                  </c:pt>
                  <c:pt idx="8">
                    <c:v>14.618595454416948</c:v>
                  </c:pt>
                  <c:pt idx="9">
                    <c:v>13.252064706861487</c:v>
                  </c:pt>
                  <c:pt idx="10">
                    <c:v>13.954341948642121</c:v>
                  </c:pt>
                </c:numCache>
              </c:numRef>
            </c:plus>
            <c:minus>
              <c:numRef>
                <c:f>Fruit_set_plot!$N$22:$X$22</c:f>
                <c:numCache>
                  <c:formatCode>General</c:formatCode>
                  <c:ptCount val="11"/>
                  <c:pt idx="0">
                    <c:v>14.033552660188883</c:v>
                  </c:pt>
                  <c:pt idx="1">
                    <c:v>8.1868375536811975</c:v>
                  </c:pt>
                  <c:pt idx="2">
                    <c:v>16.173414758515747</c:v>
                  </c:pt>
                  <c:pt idx="3">
                    <c:v>5.7002767459694184</c:v>
                  </c:pt>
                  <c:pt idx="4">
                    <c:v>17.769656472842865</c:v>
                  </c:pt>
                  <c:pt idx="5">
                    <c:v>18.149724314640782</c:v>
                  </c:pt>
                  <c:pt idx="6">
                    <c:v>8.4103173405832585</c:v>
                  </c:pt>
                  <c:pt idx="7">
                    <c:v>16.654302139617876</c:v>
                  </c:pt>
                  <c:pt idx="8">
                    <c:v>14.618595454416948</c:v>
                  </c:pt>
                  <c:pt idx="9">
                    <c:v>13.252064706861487</c:v>
                  </c:pt>
                  <c:pt idx="10">
                    <c:v>13.954341948642121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008000"/>
                </a:solidFill>
                <a:round/>
              </a:ln>
              <a:effectLst/>
            </c:spPr>
          </c:errBars>
          <c:cat>
            <c:numRef>
              <c:f>Fruit_set_plot!$N$3:$X$3</c:f>
              <c:numCache>
                <c:formatCode>mmm\-yy</c:formatCode>
                <c:ptCount val="11"/>
                <c:pt idx="0">
                  <c:v>44621</c:v>
                </c:pt>
                <c:pt idx="1">
                  <c:v>44652</c:v>
                </c:pt>
                <c:pt idx="2">
                  <c:v>44682</c:v>
                </c:pt>
                <c:pt idx="3">
                  <c:v>44713</c:v>
                </c:pt>
                <c:pt idx="4">
                  <c:v>44743</c:v>
                </c:pt>
                <c:pt idx="5">
                  <c:v>44774</c:v>
                </c:pt>
                <c:pt idx="6">
                  <c:v>44805</c:v>
                </c:pt>
                <c:pt idx="7">
                  <c:v>44835</c:v>
                </c:pt>
                <c:pt idx="8">
                  <c:v>44866</c:v>
                </c:pt>
                <c:pt idx="9">
                  <c:v>44896</c:v>
                </c:pt>
                <c:pt idx="10">
                  <c:v>44927</c:v>
                </c:pt>
              </c:numCache>
            </c:numRef>
          </c:cat>
          <c:val>
            <c:numRef>
              <c:f>Fruit_set_plot!$N$10:$X$10</c:f>
              <c:numCache>
                <c:formatCode>0.0</c:formatCode>
                <c:ptCount val="11"/>
                <c:pt idx="0">
                  <c:v>70.283552638089049</c:v>
                </c:pt>
                <c:pt idx="1">
                  <c:v>75.686389907950982</c:v>
                </c:pt>
                <c:pt idx="2">
                  <c:v>67.006762445616161</c:v>
                </c:pt>
                <c:pt idx="3">
                  <c:v>80.022260240435827</c:v>
                </c:pt>
                <c:pt idx="4">
                  <c:v>67.470177013361209</c:v>
                </c:pt>
                <c:pt idx="5">
                  <c:v>70.521599267922582</c:v>
                </c:pt>
                <c:pt idx="6">
                  <c:v>76.534715817060302</c:v>
                </c:pt>
                <c:pt idx="7">
                  <c:v>78.189624605093314</c:v>
                </c:pt>
                <c:pt idx="8">
                  <c:v>72.593143350495751</c:v>
                </c:pt>
                <c:pt idx="9">
                  <c:v>61.247750188460294</c:v>
                </c:pt>
                <c:pt idx="10">
                  <c:v>74.485940220803968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Fruit_set_plot!$B$11</c:f>
              <c:strCache>
                <c:ptCount val="1"/>
                <c:pt idx="0">
                  <c:v>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Fruit_set_plot!$N$23:$X$23</c:f>
                <c:numCache>
                  <c:formatCode>General</c:formatCode>
                  <c:ptCount val="11"/>
                  <c:pt idx="0">
                    <c:v>13.891411298864396</c:v>
                  </c:pt>
                  <c:pt idx="1">
                    <c:v>9.5710602447136868</c:v>
                  </c:pt>
                  <c:pt idx="2">
                    <c:v>13.92903410544301</c:v>
                  </c:pt>
                  <c:pt idx="3">
                    <c:v>16.12378182108927</c:v>
                  </c:pt>
                  <c:pt idx="4">
                    <c:v>11.045645454019516</c:v>
                  </c:pt>
                  <c:pt idx="5">
                    <c:v>23.01495705048179</c:v>
                  </c:pt>
                  <c:pt idx="6">
                    <c:v>11.510994837420963</c:v>
                  </c:pt>
                  <c:pt idx="7">
                    <c:v>20.207630935241642</c:v>
                  </c:pt>
                  <c:pt idx="8">
                    <c:v>9.8630133740214188</c:v>
                  </c:pt>
                  <c:pt idx="9">
                    <c:v>12.560347249141323</c:v>
                  </c:pt>
                  <c:pt idx="10">
                    <c:v>17.045245141832925</c:v>
                  </c:pt>
                </c:numCache>
              </c:numRef>
            </c:plus>
            <c:minus>
              <c:numRef>
                <c:f>Fruit_set_plot!$N$23:$X$23</c:f>
                <c:numCache>
                  <c:formatCode>General</c:formatCode>
                  <c:ptCount val="11"/>
                  <c:pt idx="0">
                    <c:v>13.891411298864396</c:v>
                  </c:pt>
                  <c:pt idx="1">
                    <c:v>9.5710602447136868</c:v>
                  </c:pt>
                  <c:pt idx="2">
                    <c:v>13.92903410544301</c:v>
                  </c:pt>
                  <c:pt idx="3">
                    <c:v>16.12378182108927</c:v>
                  </c:pt>
                  <c:pt idx="4">
                    <c:v>11.045645454019516</c:v>
                  </c:pt>
                  <c:pt idx="5">
                    <c:v>23.01495705048179</c:v>
                  </c:pt>
                  <c:pt idx="6">
                    <c:v>11.510994837420963</c:v>
                  </c:pt>
                  <c:pt idx="7">
                    <c:v>20.207630935241642</c:v>
                  </c:pt>
                  <c:pt idx="8">
                    <c:v>9.8630133740214188</c:v>
                  </c:pt>
                  <c:pt idx="9">
                    <c:v>12.560347249141323</c:v>
                  </c:pt>
                  <c:pt idx="10">
                    <c:v>17.045245141832925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numRef>
              <c:f>Fruit_set_plot!$N$3:$X$3</c:f>
              <c:numCache>
                <c:formatCode>mmm\-yy</c:formatCode>
                <c:ptCount val="11"/>
                <c:pt idx="0">
                  <c:v>44621</c:v>
                </c:pt>
                <c:pt idx="1">
                  <c:v>44652</c:v>
                </c:pt>
                <c:pt idx="2">
                  <c:v>44682</c:v>
                </c:pt>
                <c:pt idx="3">
                  <c:v>44713</c:v>
                </c:pt>
                <c:pt idx="4">
                  <c:v>44743</c:v>
                </c:pt>
                <c:pt idx="5">
                  <c:v>44774</c:v>
                </c:pt>
                <c:pt idx="6">
                  <c:v>44805</c:v>
                </c:pt>
                <c:pt idx="7">
                  <c:v>44835</c:v>
                </c:pt>
                <c:pt idx="8">
                  <c:v>44866</c:v>
                </c:pt>
                <c:pt idx="9">
                  <c:v>44896</c:v>
                </c:pt>
                <c:pt idx="10">
                  <c:v>44927</c:v>
                </c:pt>
              </c:numCache>
            </c:numRef>
          </c:cat>
          <c:val>
            <c:numRef>
              <c:f>Fruit_set_plot!$N$11:$X$11</c:f>
              <c:numCache>
                <c:formatCode>0.0</c:formatCode>
                <c:ptCount val="11"/>
                <c:pt idx="0">
                  <c:v>63.17357291372025</c:v>
                </c:pt>
                <c:pt idx="1">
                  <c:v>64.7817493646656</c:v>
                </c:pt>
                <c:pt idx="2">
                  <c:v>63.574184420223268</c:v>
                </c:pt>
                <c:pt idx="3">
                  <c:v>66.786217459314344</c:v>
                </c:pt>
                <c:pt idx="4">
                  <c:v>59.091482880087327</c:v>
                </c:pt>
                <c:pt idx="5">
                  <c:v>64.421855948887426</c:v>
                </c:pt>
                <c:pt idx="6">
                  <c:v>73.043423333344066</c:v>
                </c:pt>
                <c:pt idx="7">
                  <c:v>60.898798911427043</c:v>
                </c:pt>
                <c:pt idx="8">
                  <c:v>78.159740455909443</c:v>
                </c:pt>
                <c:pt idx="9">
                  <c:v>70.931854619499433</c:v>
                </c:pt>
                <c:pt idx="10">
                  <c:v>71.276810023811464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0510224"/>
        <c:axId val="310508656"/>
      </c:lineChart>
      <c:dateAx>
        <c:axId val="310510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r>
                  <a:rPr lang="id-ID"/>
                  <a:t>Months</a:t>
                </a:r>
              </a:p>
            </c:rich>
          </c:tx>
          <c:layout>
            <c:manualLayout>
              <c:xMode val="edge"/>
              <c:yMode val="edge"/>
              <c:x val="0.46424552791640333"/>
              <c:y val="0.937674230532848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defRPr>
              </a:pPr>
              <a:endParaRPr lang="id-ID"/>
            </a:p>
          </c:txPr>
        </c:title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id-ID"/>
          </a:p>
        </c:txPr>
        <c:crossAx val="310508656"/>
        <c:crosses val="autoZero"/>
        <c:auto val="1"/>
        <c:lblOffset val="100"/>
        <c:baseTimeUnit val="months"/>
      </c:dateAx>
      <c:valAx>
        <c:axId val="31050865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r>
                  <a:rPr lang="id-ID"/>
                  <a:t>Fruit set (%)</a:t>
                </a:r>
              </a:p>
            </c:rich>
          </c:tx>
          <c:layout>
            <c:manualLayout>
              <c:xMode val="edge"/>
              <c:yMode val="edge"/>
              <c:x val="1.6704767058243083E-2"/>
              <c:y val="0.385594257178526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defRPr>
              </a:pPr>
              <a:endParaRPr lang="id-ID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id-ID"/>
          </a:p>
        </c:txPr>
        <c:crossAx val="310510224"/>
        <c:crosses val="autoZero"/>
        <c:crossBetween val="between"/>
        <c:majorUnit val="20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b"/>
      <c:layout>
        <c:manualLayout>
          <c:xMode val="edge"/>
          <c:yMode val="edge"/>
          <c:x val="0.48053043596379569"/>
          <c:y val="0.71697003745318355"/>
          <c:w val="0.38570305695978824"/>
          <c:h val="5.6941947565543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ahoma" panose="020B0604030504040204" pitchFamily="34" charset="0"/>
          <a:ea typeface="Tahoma" panose="020B0604030504040204" pitchFamily="34" charset="0"/>
          <a:cs typeface="Tahoma" panose="020B0604030504040204" pitchFamily="34" charset="0"/>
        </a:defRPr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r>
              <a:rPr lang="id-ID" sz="1050"/>
              <a:t>Treatment A</a:t>
            </a:r>
          </a:p>
          <a:p>
            <a:pPr>
              <a:defRPr sz="1050"/>
            </a:pPr>
            <a:r>
              <a:rPr lang="id-ID" sz="1050"/>
              <a:t>(Mature</a:t>
            </a:r>
            <a:r>
              <a:rPr lang="id-ID" sz="1050" baseline="0"/>
              <a:t> palm + Enrichment plants)</a:t>
            </a:r>
            <a:endParaRPr lang="id-ID" sz="1050"/>
          </a:p>
        </c:rich>
      </c:tx>
      <c:layout>
        <c:manualLayout>
          <c:xMode val="edge"/>
          <c:yMode val="edge"/>
          <c:x val="0.26594799205666175"/>
          <c:y val="3.9381139349076279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id-ID"/>
        </a:p>
      </c:txPr>
    </c:title>
    <c:autoTitleDeleted val="0"/>
    <c:plotArea>
      <c:layout>
        <c:manualLayout>
          <c:layoutTarget val="inner"/>
          <c:xMode val="edge"/>
          <c:yMode val="edge"/>
          <c:x val="0.17903784162024408"/>
          <c:y val="0.1746553530131533"/>
          <c:w val="0.69444959681141238"/>
          <c:h val="0.61600288257536528"/>
        </c:manualLayout>
      </c:layout>
      <c:lineChart>
        <c:grouping val="standard"/>
        <c:varyColors val="0"/>
        <c:ser>
          <c:idx val="0"/>
          <c:order val="0"/>
          <c:tx>
            <c:strRef>
              <c:f>Fruit_wt_treat!$B$4</c:f>
              <c:strCache>
                <c:ptCount val="1"/>
                <c:pt idx="0">
                  <c:v>OPC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Fruit_wt_treat!$N$16:$X$16</c:f>
                <c:numCache>
                  <c:formatCode>General</c:formatCode>
                  <c:ptCount val="11"/>
                  <c:pt idx="0">
                    <c:v>4.983493732687033</c:v>
                  </c:pt>
                  <c:pt idx="1">
                    <c:v>2.4444934568053136</c:v>
                  </c:pt>
                  <c:pt idx="2">
                    <c:v>5.1526136837588883</c:v>
                  </c:pt>
                  <c:pt idx="3">
                    <c:v>4.4180236063845033</c:v>
                  </c:pt>
                  <c:pt idx="4">
                    <c:v>6.0694934186687455</c:v>
                  </c:pt>
                  <c:pt idx="5">
                    <c:v>5.2254595118087472</c:v>
                  </c:pt>
                  <c:pt idx="6">
                    <c:v>3.7922397414285545</c:v>
                  </c:pt>
                  <c:pt idx="7">
                    <c:v>4.0774550769654061</c:v>
                  </c:pt>
                  <c:pt idx="8">
                    <c:v>4.2099330399660326</c:v>
                  </c:pt>
                  <c:pt idx="9">
                    <c:v>3.1013647700551212</c:v>
                  </c:pt>
                  <c:pt idx="10">
                    <c:v>6.9553286162607533</c:v>
                  </c:pt>
                </c:numCache>
              </c:numRef>
            </c:plus>
            <c:minus>
              <c:numRef>
                <c:f>Fruit_wt_treat!$N$16:$X$16</c:f>
                <c:numCache>
                  <c:formatCode>General</c:formatCode>
                  <c:ptCount val="11"/>
                  <c:pt idx="0">
                    <c:v>4.983493732687033</c:v>
                  </c:pt>
                  <c:pt idx="1">
                    <c:v>2.4444934568053136</c:v>
                  </c:pt>
                  <c:pt idx="2">
                    <c:v>5.1526136837588883</c:v>
                  </c:pt>
                  <c:pt idx="3">
                    <c:v>4.4180236063845033</c:v>
                  </c:pt>
                  <c:pt idx="4">
                    <c:v>6.0694934186687455</c:v>
                  </c:pt>
                  <c:pt idx="5">
                    <c:v>5.2254595118087472</c:v>
                  </c:pt>
                  <c:pt idx="6">
                    <c:v>3.7922397414285545</c:v>
                  </c:pt>
                  <c:pt idx="7">
                    <c:v>4.0774550769654061</c:v>
                  </c:pt>
                  <c:pt idx="8">
                    <c:v>4.2099330399660326</c:v>
                  </c:pt>
                  <c:pt idx="9">
                    <c:v>3.1013647700551212</c:v>
                  </c:pt>
                  <c:pt idx="10">
                    <c:v>6.9553286162607533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cat>
            <c:numRef>
              <c:f>Fruit_wt_treat!$N$3:$X$3</c:f>
              <c:numCache>
                <c:formatCode>mmm\-yy</c:formatCode>
                <c:ptCount val="11"/>
                <c:pt idx="0">
                  <c:v>44621</c:v>
                </c:pt>
                <c:pt idx="1">
                  <c:v>44652</c:v>
                </c:pt>
                <c:pt idx="2">
                  <c:v>44682</c:v>
                </c:pt>
                <c:pt idx="3">
                  <c:v>44713</c:v>
                </c:pt>
                <c:pt idx="4">
                  <c:v>44743</c:v>
                </c:pt>
                <c:pt idx="5">
                  <c:v>44774</c:v>
                </c:pt>
                <c:pt idx="6">
                  <c:v>44805</c:v>
                </c:pt>
                <c:pt idx="7">
                  <c:v>44835</c:v>
                </c:pt>
                <c:pt idx="8">
                  <c:v>44866</c:v>
                </c:pt>
                <c:pt idx="9">
                  <c:v>44896</c:v>
                </c:pt>
                <c:pt idx="10">
                  <c:v>44927</c:v>
                </c:pt>
              </c:numCache>
            </c:numRef>
          </c:cat>
          <c:val>
            <c:numRef>
              <c:f>Fruit_wt_treat!$N$4:$X$4</c:f>
              <c:numCache>
                <c:formatCode>0.0</c:formatCode>
                <c:ptCount val="11"/>
                <c:pt idx="0">
                  <c:v>71.18937161887645</c:v>
                </c:pt>
                <c:pt idx="1">
                  <c:v>69.793315932574387</c:v>
                </c:pt>
                <c:pt idx="2">
                  <c:v>69.073700476927186</c:v>
                </c:pt>
                <c:pt idx="3">
                  <c:v>69.597140227472948</c:v>
                </c:pt>
                <c:pt idx="4">
                  <c:v>65.625039146437601</c:v>
                </c:pt>
                <c:pt idx="5">
                  <c:v>65.049204145281522</c:v>
                </c:pt>
                <c:pt idx="6">
                  <c:v>67.674561370104442</c:v>
                </c:pt>
                <c:pt idx="7">
                  <c:v>70.564887952304943</c:v>
                </c:pt>
                <c:pt idx="8">
                  <c:v>68.193265909673627</c:v>
                </c:pt>
                <c:pt idx="9">
                  <c:v>68.39390751806144</c:v>
                </c:pt>
                <c:pt idx="10">
                  <c:v>67.625258921387854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Fruit_wt_treat!$B$5</c:f>
              <c:strCache>
                <c:ptCount val="1"/>
                <c:pt idx="0">
                  <c:v>OPE</c:v>
                </c:pt>
              </c:strCache>
            </c:strRef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solidFill>
                  <a:srgbClr val="0000FF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Fruit_wt_treat!$N$17:$X$17</c:f>
                <c:numCache>
                  <c:formatCode>General</c:formatCode>
                  <c:ptCount val="11"/>
                  <c:pt idx="0">
                    <c:v>5.8174158674672327</c:v>
                  </c:pt>
                  <c:pt idx="1">
                    <c:v>4.6267838849762786</c:v>
                  </c:pt>
                  <c:pt idx="2">
                    <c:v>2.2547911987766445</c:v>
                  </c:pt>
                  <c:pt idx="3">
                    <c:v>12.186700420438081</c:v>
                  </c:pt>
                  <c:pt idx="4">
                    <c:v>6.3374017243048586</c:v>
                  </c:pt>
                  <c:pt idx="5">
                    <c:v>5.5062702773861156</c:v>
                  </c:pt>
                  <c:pt idx="6">
                    <c:v>6.5830489807704398</c:v>
                  </c:pt>
                  <c:pt idx="7">
                    <c:v>16.969675422230836</c:v>
                  </c:pt>
                  <c:pt idx="8">
                    <c:v>7.8524362312744671</c:v>
                  </c:pt>
                  <c:pt idx="9">
                    <c:v>17.1586015507885</c:v>
                  </c:pt>
                  <c:pt idx="10">
                    <c:v>5.2477004401633556</c:v>
                  </c:pt>
                </c:numCache>
              </c:numRef>
            </c:plus>
            <c:minus>
              <c:numRef>
                <c:f>Fruit_wt_treat!$N$17:$X$17</c:f>
                <c:numCache>
                  <c:formatCode>General</c:formatCode>
                  <c:ptCount val="11"/>
                  <c:pt idx="0">
                    <c:v>5.8174158674672327</c:v>
                  </c:pt>
                  <c:pt idx="1">
                    <c:v>4.6267838849762786</c:v>
                  </c:pt>
                  <c:pt idx="2">
                    <c:v>2.2547911987766445</c:v>
                  </c:pt>
                  <c:pt idx="3">
                    <c:v>12.186700420438081</c:v>
                  </c:pt>
                  <c:pt idx="4">
                    <c:v>6.3374017243048586</c:v>
                  </c:pt>
                  <c:pt idx="5">
                    <c:v>5.5062702773861156</c:v>
                  </c:pt>
                  <c:pt idx="6">
                    <c:v>6.5830489807704398</c:v>
                  </c:pt>
                  <c:pt idx="7">
                    <c:v>16.969675422230836</c:v>
                  </c:pt>
                  <c:pt idx="8">
                    <c:v>7.8524362312744671</c:v>
                  </c:pt>
                  <c:pt idx="9">
                    <c:v>17.1586015507885</c:v>
                  </c:pt>
                  <c:pt idx="10">
                    <c:v>5.2477004401633556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0000FF"/>
                </a:solidFill>
                <a:round/>
              </a:ln>
              <a:effectLst/>
            </c:spPr>
          </c:errBars>
          <c:cat>
            <c:numRef>
              <c:f>Fruit_wt_treat!$N$3:$X$3</c:f>
              <c:numCache>
                <c:formatCode>mmm\-yy</c:formatCode>
                <c:ptCount val="11"/>
                <c:pt idx="0">
                  <c:v>44621</c:v>
                </c:pt>
                <c:pt idx="1">
                  <c:v>44652</c:v>
                </c:pt>
                <c:pt idx="2">
                  <c:v>44682</c:v>
                </c:pt>
                <c:pt idx="3">
                  <c:v>44713</c:v>
                </c:pt>
                <c:pt idx="4">
                  <c:v>44743</c:v>
                </c:pt>
                <c:pt idx="5">
                  <c:v>44774</c:v>
                </c:pt>
                <c:pt idx="6">
                  <c:v>44805</c:v>
                </c:pt>
                <c:pt idx="7">
                  <c:v>44835</c:v>
                </c:pt>
                <c:pt idx="8">
                  <c:v>44866</c:v>
                </c:pt>
                <c:pt idx="9">
                  <c:v>44896</c:v>
                </c:pt>
                <c:pt idx="10">
                  <c:v>44927</c:v>
                </c:pt>
              </c:numCache>
            </c:numRef>
          </c:cat>
          <c:val>
            <c:numRef>
              <c:f>Fruit_wt_treat!$N$5:$X$5</c:f>
              <c:numCache>
                <c:formatCode>0.0</c:formatCode>
                <c:ptCount val="11"/>
                <c:pt idx="0">
                  <c:v>72.315782221194269</c:v>
                </c:pt>
                <c:pt idx="1">
                  <c:v>71.733815514047336</c:v>
                </c:pt>
                <c:pt idx="2">
                  <c:v>71.101753348604035</c:v>
                </c:pt>
                <c:pt idx="3">
                  <c:v>60.142100865882135</c:v>
                </c:pt>
                <c:pt idx="4">
                  <c:v>66.093779374695188</c:v>
                </c:pt>
                <c:pt idx="5">
                  <c:v>68.944589130294489</c:v>
                </c:pt>
                <c:pt idx="6">
                  <c:v>64.928745814954382</c:v>
                </c:pt>
                <c:pt idx="7">
                  <c:v>61.179064147240055</c:v>
                </c:pt>
                <c:pt idx="8">
                  <c:v>64.76801706913912</c:v>
                </c:pt>
                <c:pt idx="9">
                  <c:v>61.791413564305557</c:v>
                </c:pt>
                <c:pt idx="10">
                  <c:v>68.837973966576143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0513752"/>
        <c:axId val="310509440"/>
      </c:lineChart>
      <c:dateAx>
        <c:axId val="310513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r>
                  <a:rPr lang="id-ID"/>
                  <a:t>Months</a:t>
                </a:r>
              </a:p>
            </c:rich>
          </c:tx>
          <c:layout>
            <c:manualLayout>
              <c:xMode val="edge"/>
              <c:yMode val="edge"/>
              <c:x val="0.46424552791640333"/>
              <c:y val="0.937674230532848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defRPr>
              </a:pPr>
              <a:endParaRPr lang="id-ID"/>
            </a:p>
          </c:txPr>
        </c:title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id-ID"/>
          </a:p>
        </c:txPr>
        <c:crossAx val="310509440"/>
        <c:crosses val="autoZero"/>
        <c:auto val="1"/>
        <c:lblOffset val="100"/>
        <c:baseTimeUnit val="months"/>
      </c:dateAx>
      <c:valAx>
        <c:axId val="31050944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r>
                  <a:rPr lang="id-ID"/>
                  <a:t>Fruit set (%)</a:t>
                </a:r>
              </a:p>
            </c:rich>
          </c:tx>
          <c:layout>
            <c:manualLayout>
              <c:xMode val="edge"/>
              <c:yMode val="edge"/>
              <c:x val="2.5158163773359447E-2"/>
              <c:y val="0.381630461922596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defRPr>
              </a:pPr>
              <a:endParaRPr lang="id-ID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id-ID"/>
          </a:p>
        </c:txPr>
        <c:crossAx val="310513752"/>
        <c:crosses val="autoZero"/>
        <c:crossBetween val="between"/>
        <c:majorUnit val="20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b"/>
      <c:layout>
        <c:manualLayout>
          <c:xMode val="edge"/>
          <c:yMode val="edge"/>
          <c:x val="0.59331319635764157"/>
          <c:y val="0.71300624219725339"/>
          <c:w val="0.24874785629723062"/>
          <c:h val="5.6941947565543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ahoma" panose="020B0604030504040204" pitchFamily="34" charset="0"/>
          <a:ea typeface="Tahoma" panose="020B0604030504040204" pitchFamily="34" charset="0"/>
          <a:cs typeface="Tahoma" panose="020B0604030504040204" pitchFamily="34" charset="0"/>
        </a:defRPr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r>
              <a:rPr lang="id-ID" sz="1050"/>
              <a:t>Treatment B</a:t>
            </a:r>
          </a:p>
          <a:p>
            <a:pPr>
              <a:defRPr sz="1050"/>
            </a:pPr>
            <a:r>
              <a:rPr lang="id-ID" sz="1050"/>
              <a:t>(Mature</a:t>
            </a:r>
            <a:r>
              <a:rPr lang="id-ID" sz="1050" baseline="0"/>
              <a:t> palm only)</a:t>
            </a:r>
            <a:endParaRPr lang="id-ID" sz="1050"/>
          </a:p>
        </c:rich>
      </c:tx>
      <c:layout>
        <c:manualLayout>
          <c:xMode val="edge"/>
          <c:yMode val="edge"/>
          <c:x val="0.35659490677801842"/>
          <c:y val="3.9382022471910116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id-ID"/>
        </a:p>
      </c:txPr>
    </c:title>
    <c:autoTitleDeleted val="0"/>
    <c:plotArea>
      <c:layout>
        <c:manualLayout>
          <c:layoutTarget val="inner"/>
          <c:xMode val="edge"/>
          <c:yMode val="edge"/>
          <c:x val="0.17903784162024408"/>
          <c:y val="0.1746553530131533"/>
          <c:w val="0.69444959681141238"/>
          <c:h val="0.61600288257536528"/>
        </c:manualLayout>
      </c:layout>
      <c:lineChart>
        <c:grouping val="standard"/>
        <c:varyColors val="0"/>
        <c:ser>
          <c:idx val="0"/>
          <c:order val="0"/>
          <c:tx>
            <c:strRef>
              <c:f>Fruit_wt_treat!$B$6</c:f>
              <c:strCache>
                <c:ptCount val="1"/>
                <c:pt idx="0">
                  <c:v>OPC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Fruit_wt_treat!$N$18:$X$18</c:f>
                <c:numCache>
                  <c:formatCode>General</c:formatCode>
                  <c:ptCount val="11"/>
                  <c:pt idx="0">
                    <c:v>4.8939912973785349</c:v>
                  </c:pt>
                  <c:pt idx="1">
                    <c:v>4.6182449890606314</c:v>
                  </c:pt>
                  <c:pt idx="2">
                    <c:v>3.399981385941953</c:v>
                  </c:pt>
                  <c:pt idx="3">
                    <c:v>5.68820430440294</c:v>
                  </c:pt>
                  <c:pt idx="4">
                    <c:v>4.1771351216788464</c:v>
                  </c:pt>
                  <c:pt idx="5">
                    <c:v>8.5849262735568939</c:v>
                  </c:pt>
                  <c:pt idx="6">
                    <c:v>4.7190536592326087</c:v>
                  </c:pt>
                  <c:pt idx="7">
                    <c:v>5.2458974612813822</c:v>
                  </c:pt>
                  <c:pt idx="8">
                    <c:v>9.1476085947496664</c:v>
                  </c:pt>
                  <c:pt idx="9">
                    <c:v>2.6412552286889643</c:v>
                  </c:pt>
                  <c:pt idx="10">
                    <c:v>9.4658247458367359</c:v>
                  </c:pt>
                </c:numCache>
              </c:numRef>
            </c:plus>
            <c:minus>
              <c:numRef>
                <c:f>Fruit_wt_treat!$N$18:$X$18</c:f>
                <c:numCache>
                  <c:formatCode>General</c:formatCode>
                  <c:ptCount val="11"/>
                  <c:pt idx="0">
                    <c:v>4.8939912973785349</c:v>
                  </c:pt>
                  <c:pt idx="1">
                    <c:v>4.6182449890606314</c:v>
                  </c:pt>
                  <c:pt idx="2">
                    <c:v>3.399981385941953</c:v>
                  </c:pt>
                  <c:pt idx="3">
                    <c:v>5.68820430440294</c:v>
                  </c:pt>
                  <c:pt idx="4">
                    <c:v>4.1771351216788464</c:v>
                  </c:pt>
                  <c:pt idx="5">
                    <c:v>8.5849262735568939</c:v>
                  </c:pt>
                  <c:pt idx="6">
                    <c:v>4.7190536592326087</c:v>
                  </c:pt>
                  <c:pt idx="7">
                    <c:v>5.2458974612813822</c:v>
                  </c:pt>
                  <c:pt idx="8">
                    <c:v>9.1476085947496664</c:v>
                  </c:pt>
                  <c:pt idx="9">
                    <c:v>2.6412552286889643</c:v>
                  </c:pt>
                  <c:pt idx="10">
                    <c:v>9.4658247458367359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cat>
            <c:numRef>
              <c:f>Fruit_wt_treat!$N$3:$X$3</c:f>
              <c:numCache>
                <c:formatCode>mmm\-yy</c:formatCode>
                <c:ptCount val="11"/>
                <c:pt idx="0">
                  <c:v>44621</c:v>
                </c:pt>
                <c:pt idx="1">
                  <c:v>44652</c:v>
                </c:pt>
                <c:pt idx="2">
                  <c:v>44682</c:v>
                </c:pt>
                <c:pt idx="3">
                  <c:v>44713</c:v>
                </c:pt>
                <c:pt idx="4">
                  <c:v>44743</c:v>
                </c:pt>
                <c:pt idx="5">
                  <c:v>44774</c:v>
                </c:pt>
                <c:pt idx="6">
                  <c:v>44805</c:v>
                </c:pt>
                <c:pt idx="7">
                  <c:v>44835</c:v>
                </c:pt>
                <c:pt idx="8">
                  <c:v>44866</c:v>
                </c:pt>
                <c:pt idx="9">
                  <c:v>44896</c:v>
                </c:pt>
                <c:pt idx="10">
                  <c:v>44927</c:v>
                </c:pt>
              </c:numCache>
            </c:numRef>
          </c:cat>
          <c:val>
            <c:numRef>
              <c:f>Fruit_wt_treat!$N$6:$X$6</c:f>
              <c:numCache>
                <c:formatCode>0.0</c:formatCode>
                <c:ptCount val="11"/>
                <c:pt idx="0">
                  <c:v>72.286894814102254</c:v>
                </c:pt>
                <c:pt idx="1">
                  <c:v>71.742046013218783</c:v>
                </c:pt>
                <c:pt idx="2">
                  <c:v>74.396696437110137</c:v>
                </c:pt>
                <c:pt idx="3">
                  <c:v>68.723653986040887</c:v>
                </c:pt>
                <c:pt idx="4">
                  <c:v>69.306013612638054</c:v>
                </c:pt>
                <c:pt idx="5">
                  <c:v>65.14426511699655</c:v>
                </c:pt>
                <c:pt idx="6">
                  <c:v>67.660820318740065</c:v>
                </c:pt>
                <c:pt idx="7">
                  <c:v>67.685189813654873</c:v>
                </c:pt>
                <c:pt idx="8">
                  <c:v>63.655967004491941</c:v>
                </c:pt>
                <c:pt idx="9">
                  <c:v>70.355463949601429</c:v>
                </c:pt>
                <c:pt idx="10">
                  <c:v>66.353907596288337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Fruit_wt_treat!$B$7</c:f>
              <c:strCache>
                <c:ptCount val="1"/>
                <c:pt idx="0">
                  <c:v>OPE</c:v>
                </c:pt>
              </c:strCache>
            </c:strRef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solidFill>
                  <a:srgbClr val="0000FF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Fruit_wt_treat!$N$19:$X$19</c:f>
                <c:numCache>
                  <c:formatCode>General</c:formatCode>
                  <c:ptCount val="11"/>
                  <c:pt idx="0">
                    <c:v>2.4137343231079127</c:v>
                  </c:pt>
                  <c:pt idx="1">
                    <c:v>11.124731500369105</c:v>
                  </c:pt>
                  <c:pt idx="2">
                    <c:v>17.503881003450168</c:v>
                  </c:pt>
                  <c:pt idx="3">
                    <c:v>5.1172991734102373</c:v>
                  </c:pt>
                  <c:pt idx="4">
                    <c:v>6.5501190170984973</c:v>
                  </c:pt>
                  <c:pt idx="5">
                    <c:v>5.4417300101395218</c:v>
                  </c:pt>
                  <c:pt idx="6">
                    <c:v>4.7821677725735654</c:v>
                  </c:pt>
                  <c:pt idx="7">
                    <c:v>4.0277304767474646</c:v>
                  </c:pt>
                  <c:pt idx="8">
                    <c:v>5.8374368017017044</c:v>
                  </c:pt>
                  <c:pt idx="9">
                    <c:v>8.6851618211745478</c:v>
                  </c:pt>
                  <c:pt idx="10">
                    <c:v>8.899576097061523</c:v>
                  </c:pt>
                </c:numCache>
              </c:numRef>
            </c:plus>
            <c:minus>
              <c:numRef>
                <c:f>Fruit_wt_treat!$N$19:$X$19</c:f>
                <c:numCache>
                  <c:formatCode>General</c:formatCode>
                  <c:ptCount val="11"/>
                  <c:pt idx="0">
                    <c:v>2.4137343231079127</c:v>
                  </c:pt>
                  <c:pt idx="1">
                    <c:v>11.124731500369105</c:v>
                  </c:pt>
                  <c:pt idx="2">
                    <c:v>17.503881003450168</c:v>
                  </c:pt>
                  <c:pt idx="3">
                    <c:v>5.1172991734102373</c:v>
                  </c:pt>
                  <c:pt idx="4">
                    <c:v>6.5501190170984973</c:v>
                  </c:pt>
                  <c:pt idx="5">
                    <c:v>5.4417300101395218</c:v>
                  </c:pt>
                  <c:pt idx="6">
                    <c:v>4.7821677725735654</c:v>
                  </c:pt>
                  <c:pt idx="7">
                    <c:v>4.0277304767474646</c:v>
                  </c:pt>
                  <c:pt idx="8">
                    <c:v>5.8374368017017044</c:v>
                  </c:pt>
                  <c:pt idx="9">
                    <c:v>8.6851618211745478</c:v>
                  </c:pt>
                  <c:pt idx="10">
                    <c:v>8.899576097061523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0000FF"/>
                </a:solidFill>
                <a:round/>
              </a:ln>
              <a:effectLst/>
            </c:spPr>
          </c:errBars>
          <c:cat>
            <c:numRef>
              <c:f>Fruit_wt_treat!$N$3:$X$3</c:f>
              <c:numCache>
                <c:formatCode>mmm\-yy</c:formatCode>
                <c:ptCount val="11"/>
                <c:pt idx="0">
                  <c:v>44621</c:v>
                </c:pt>
                <c:pt idx="1">
                  <c:v>44652</c:v>
                </c:pt>
                <c:pt idx="2">
                  <c:v>44682</c:v>
                </c:pt>
                <c:pt idx="3">
                  <c:v>44713</c:v>
                </c:pt>
                <c:pt idx="4">
                  <c:v>44743</c:v>
                </c:pt>
                <c:pt idx="5">
                  <c:v>44774</c:v>
                </c:pt>
                <c:pt idx="6">
                  <c:v>44805</c:v>
                </c:pt>
                <c:pt idx="7">
                  <c:v>44835</c:v>
                </c:pt>
                <c:pt idx="8">
                  <c:v>44866</c:v>
                </c:pt>
                <c:pt idx="9">
                  <c:v>44896</c:v>
                </c:pt>
                <c:pt idx="10">
                  <c:v>44927</c:v>
                </c:pt>
              </c:numCache>
            </c:numRef>
          </c:cat>
          <c:val>
            <c:numRef>
              <c:f>Fruit_wt_treat!$N$7:$X$7</c:f>
              <c:numCache>
                <c:formatCode>0.0</c:formatCode>
                <c:ptCount val="11"/>
                <c:pt idx="0">
                  <c:v>72.681207431308778</c:v>
                </c:pt>
                <c:pt idx="1">
                  <c:v>62.762428215626748</c:v>
                </c:pt>
                <c:pt idx="2">
                  <c:v>65.507568043921694</c:v>
                </c:pt>
                <c:pt idx="3">
                  <c:v>67.939730594572126</c:v>
                </c:pt>
                <c:pt idx="4">
                  <c:v>65.031110852398086</c:v>
                </c:pt>
                <c:pt idx="5">
                  <c:v>64.889173369863045</c:v>
                </c:pt>
                <c:pt idx="6">
                  <c:v>67.395223022939788</c:v>
                </c:pt>
                <c:pt idx="7">
                  <c:v>68.297082301829235</c:v>
                </c:pt>
                <c:pt idx="8">
                  <c:v>68.947165166759135</c:v>
                </c:pt>
                <c:pt idx="9">
                  <c:v>62.907357634970218</c:v>
                </c:pt>
                <c:pt idx="10">
                  <c:v>68.248798527856977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0511008"/>
        <c:axId val="310511400"/>
      </c:lineChart>
      <c:dateAx>
        <c:axId val="310511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r>
                  <a:rPr lang="id-ID"/>
                  <a:t>Months</a:t>
                </a:r>
              </a:p>
            </c:rich>
          </c:tx>
          <c:layout>
            <c:manualLayout>
              <c:xMode val="edge"/>
              <c:yMode val="edge"/>
              <c:x val="0.46424552791640333"/>
              <c:y val="0.937674230532848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defRPr>
              </a:pPr>
              <a:endParaRPr lang="id-ID"/>
            </a:p>
          </c:txPr>
        </c:title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id-ID"/>
          </a:p>
        </c:txPr>
        <c:crossAx val="310511400"/>
        <c:crosses val="autoZero"/>
        <c:auto val="1"/>
        <c:lblOffset val="100"/>
        <c:baseTimeUnit val="months"/>
      </c:dateAx>
      <c:valAx>
        <c:axId val="31051140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r>
                  <a:rPr lang="id-ID"/>
                  <a:t>Fruit set (%)</a:t>
                </a:r>
              </a:p>
            </c:rich>
          </c:tx>
          <c:layout>
            <c:manualLayout>
              <c:xMode val="edge"/>
              <c:yMode val="edge"/>
              <c:x val="3.0778814131288648E-2"/>
              <c:y val="0.377666666666666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defRPr>
              </a:pPr>
              <a:endParaRPr lang="id-ID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id-ID"/>
          </a:p>
        </c:txPr>
        <c:crossAx val="310511008"/>
        <c:crosses val="autoZero"/>
        <c:crossBetween val="between"/>
        <c:majorUnit val="20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b"/>
      <c:layout>
        <c:manualLayout>
          <c:xMode val="edge"/>
          <c:yMode val="edge"/>
          <c:x val="0.59612352153660608"/>
          <c:y val="0.71300624219725339"/>
          <c:w val="0.24980088888888888"/>
          <c:h val="5.6941947565543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ahoma" panose="020B0604030504040204" pitchFamily="34" charset="0"/>
          <a:ea typeface="Tahoma" panose="020B0604030504040204" pitchFamily="34" charset="0"/>
          <a:cs typeface="Tahoma" panose="020B0604030504040204" pitchFamily="34" charset="0"/>
        </a:defRPr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r>
              <a:rPr lang="id-ID" sz="1050"/>
              <a:t>Treatment C</a:t>
            </a:r>
          </a:p>
          <a:p>
            <a:pPr>
              <a:defRPr sz="1050"/>
            </a:pPr>
            <a:r>
              <a:rPr lang="id-ID" sz="1050"/>
              <a:t>(Enrichment plants </a:t>
            </a:r>
            <a:r>
              <a:rPr lang="id-ID" sz="1050" baseline="0"/>
              <a:t>only)</a:t>
            </a:r>
            <a:endParaRPr lang="id-ID" sz="1050"/>
          </a:p>
        </c:rich>
      </c:tx>
      <c:layout>
        <c:manualLayout>
          <c:xMode val="edge"/>
          <c:yMode val="edge"/>
          <c:x val="0.33959861540448383"/>
          <c:y val="7.9019975031210995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id-ID"/>
        </a:p>
      </c:txPr>
    </c:title>
    <c:autoTitleDeleted val="0"/>
    <c:plotArea>
      <c:layout>
        <c:manualLayout>
          <c:layoutTarget val="inner"/>
          <c:xMode val="edge"/>
          <c:yMode val="edge"/>
          <c:x val="0.17903784162024408"/>
          <c:y val="0.1746553530131533"/>
          <c:w val="0.69444959681141238"/>
          <c:h val="0.61600288257536528"/>
        </c:manualLayout>
      </c:layout>
      <c:lineChart>
        <c:grouping val="standard"/>
        <c:varyColors val="0"/>
        <c:ser>
          <c:idx val="0"/>
          <c:order val="0"/>
          <c:tx>
            <c:strRef>
              <c:f>Fruit_wt_treat!$B$8</c:f>
              <c:strCache>
                <c:ptCount val="1"/>
                <c:pt idx="0">
                  <c:v>OPC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Fruit_wt_treat!$N$20:$X$20</c:f>
                <c:numCache>
                  <c:formatCode>General</c:formatCode>
                  <c:ptCount val="11"/>
                  <c:pt idx="0">
                    <c:v>3.6110799771233459</c:v>
                  </c:pt>
                  <c:pt idx="1">
                    <c:v>3.2326392091166527</c:v>
                  </c:pt>
                  <c:pt idx="2">
                    <c:v>2.3474011123799978</c:v>
                  </c:pt>
                  <c:pt idx="3">
                    <c:v>3.5615714020143607</c:v>
                  </c:pt>
                  <c:pt idx="4">
                    <c:v>6.1491959416437973</c:v>
                  </c:pt>
                  <c:pt idx="5">
                    <c:v>4.2171966538710395</c:v>
                  </c:pt>
                  <c:pt idx="6">
                    <c:v>3.0536534099044323</c:v>
                  </c:pt>
                  <c:pt idx="7">
                    <c:v>3.3212624907134187</c:v>
                  </c:pt>
                  <c:pt idx="8">
                    <c:v>4.4004355848535921</c:v>
                  </c:pt>
                  <c:pt idx="9">
                    <c:v>4.4142203956584902</c:v>
                  </c:pt>
                  <c:pt idx="10">
                    <c:v>4.5380857865027862</c:v>
                  </c:pt>
                </c:numCache>
              </c:numRef>
            </c:plus>
            <c:minus>
              <c:numRef>
                <c:f>Fruit_wt_treat!$N$20:$X$20</c:f>
                <c:numCache>
                  <c:formatCode>General</c:formatCode>
                  <c:ptCount val="11"/>
                  <c:pt idx="0">
                    <c:v>3.6110799771233459</c:v>
                  </c:pt>
                  <c:pt idx="1">
                    <c:v>3.2326392091166527</c:v>
                  </c:pt>
                  <c:pt idx="2">
                    <c:v>2.3474011123799978</c:v>
                  </c:pt>
                  <c:pt idx="3">
                    <c:v>3.5615714020143607</c:v>
                  </c:pt>
                  <c:pt idx="4">
                    <c:v>6.1491959416437973</c:v>
                  </c:pt>
                  <c:pt idx="5">
                    <c:v>4.2171966538710395</c:v>
                  </c:pt>
                  <c:pt idx="6">
                    <c:v>3.0536534099044323</c:v>
                  </c:pt>
                  <c:pt idx="7">
                    <c:v>3.3212624907134187</c:v>
                  </c:pt>
                  <c:pt idx="8">
                    <c:v>4.4004355848535921</c:v>
                  </c:pt>
                  <c:pt idx="9">
                    <c:v>4.4142203956584902</c:v>
                  </c:pt>
                  <c:pt idx="10">
                    <c:v>4.5380857865027862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cat>
            <c:numRef>
              <c:f>Fruit_wt_treat!$N$3:$X$3</c:f>
              <c:numCache>
                <c:formatCode>mmm\-yy</c:formatCode>
                <c:ptCount val="11"/>
                <c:pt idx="0">
                  <c:v>44621</c:v>
                </c:pt>
                <c:pt idx="1">
                  <c:v>44652</c:v>
                </c:pt>
                <c:pt idx="2">
                  <c:v>44682</c:v>
                </c:pt>
                <c:pt idx="3">
                  <c:v>44713</c:v>
                </c:pt>
                <c:pt idx="4">
                  <c:v>44743</c:v>
                </c:pt>
                <c:pt idx="5">
                  <c:v>44774</c:v>
                </c:pt>
                <c:pt idx="6">
                  <c:v>44805</c:v>
                </c:pt>
                <c:pt idx="7">
                  <c:v>44835</c:v>
                </c:pt>
                <c:pt idx="8">
                  <c:v>44866</c:v>
                </c:pt>
                <c:pt idx="9">
                  <c:v>44896</c:v>
                </c:pt>
                <c:pt idx="10">
                  <c:v>44927</c:v>
                </c:pt>
              </c:numCache>
            </c:numRef>
          </c:cat>
          <c:val>
            <c:numRef>
              <c:f>Fruit_wt_treat!$N$8:$X$8</c:f>
              <c:numCache>
                <c:formatCode>0.0</c:formatCode>
                <c:ptCount val="11"/>
                <c:pt idx="0">
                  <c:v>70.687910482498481</c:v>
                </c:pt>
                <c:pt idx="1">
                  <c:v>72.222594587547206</c:v>
                </c:pt>
                <c:pt idx="2">
                  <c:v>68.957154629919856</c:v>
                </c:pt>
                <c:pt idx="3">
                  <c:v>70.839299925519128</c:v>
                </c:pt>
                <c:pt idx="4">
                  <c:v>66.337672067004178</c:v>
                </c:pt>
                <c:pt idx="5">
                  <c:v>67.111794925393582</c:v>
                </c:pt>
                <c:pt idx="6">
                  <c:v>68.370911195657214</c:v>
                </c:pt>
                <c:pt idx="7">
                  <c:v>69.053250685584487</c:v>
                </c:pt>
                <c:pt idx="8">
                  <c:v>68.153792626127</c:v>
                </c:pt>
                <c:pt idx="9">
                  <c:v>65.067230232800753</c:v>
                </c:pt>
                <c:pt idx="10">
                  <c:v>67.641659309171359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Fruit_wt_treat!$B$9</c:f>
              <c:strCache>
                <c:ptCount val="1"/>
                <c:pt idx="0">
                  <c:v>OPE</c:v>
                </c:pt>
              </c:strCache>
            </c:strRef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solidFill>
                  <a:srgbClr val="0000FF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Fruit_wt_treat!$N$21:$X$21</c:f>
                <c:numCache>
                  <c:formatCode>General</c:formatCode>
                  <c:ptCount val="11"/>
                  <c:pt idx="0">
                    <c:v>4.1130308586478641</c:v>
                  </c:pt>
                  <c:pt idx="1">
                    <c:v>4.3713764061676352</c:v>
                  </c:pt>
                  <c:pt idx="2">
                    <c:v>4.2340834312025732</c:v>
                  </c:pt>
                  <c:pt idx="3">
                    <c:v>8.7538207760375748</c:v>
                  </c:pt>
                  <c:pt idx="4">
                    <c:v>4.8470301459775085</c:v>
                  </c:pt>
                  <c:pt idx="5">
                    <c:v>4.2258374096961306</c:v>
                  </c:pt>
                  <c:pt idx="6">
                    <c:v>4.3873046504618447</c:v>
                  </c:pt>
                  <c:pt idx="7">
                    <c:v>3.021114357040362</c:v>
                  </c:pt>
                  <c:pt idx="8">
                    <c:v>3.3899503552461039</c:v>
                  </c:pt>
                  <c:pt idx="9">
                    <c:v>7.8793269817946774</c:v>
                  </c:pt>
                  <c:pt idx="10">
                    <c:v>4.1672741413300525</c:v>
                  </c:pt>
                </c:numCache>
              </c:numRef>
            </c:plus>
            <c:minus>
              <c:numRef>
                <c:f>Fruit_wt_treat!$N$21:$X$21</c:f>
                <c:numCache>
                  <c:formatCode>General</c:formatCode>
                  <c:ptCount val="11"/>
                  <c:pt idx="0">
                    <c:v>4.1130308586478641</c:v>
                  </c:pt>
                  <c:pt idx="1">
                    <c:v>4.3713764061676352</c:v>
                  </c:pt>
                  <c:pt idx="2">
                    <c:v>4.2340834312025732</c:v>
                  </c:pt>
                  <c:pt idx="3">
                    <c:v>8.7538207760375748</c:v>
                  </c:pt>
                  <c:pt idx="4">
                    <c:v>4.8470301459775085</c:v>
                  </c:pt>
                  <c:pt idx="5">
                    <c:v>4.2258374096961306</c:v>
                  </c:pt>
                  <c:pt idx="6">
                    <c:v>4.3873046504618447</c:v>
                  </c:pt>
                  <c:pt idx="7">
                    <c:v>3.021114357040362</c:v>
                  </c:pt>
                  <c:pt idx="8">
                    <c:v>3.3899503552461039</c:v>
                  </c:pt>
                  <c:pt idx="9">
                    <c:v>7.8793269817946774</c:v>
                  </c:pt>
                  <c:pt idx="10">
                    <c:v>4.1672741413300525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0000FF"/>
                </a:solidFill>
                <a:round/>
              </a:ln>
              <a:effectLst/>
            </c:spPr>
          </c:errBars>
          <c:cat>
            <c:numRef>
              <c:f>Fruit_wt_treat!$N$3:$X$3</c:f>
              <c:numCache>
                <c:formatCode>mmm\-yy</c:formatCode>
                <c:ptCount val="11"/>
                <c:pt idx="0">
                  <c:v>44621</c:v>
                </c:pt>
                <c:pt idx="1">
                  <c:v>44652</c:v>
                </c:pt>
                <c:pt idx="2">
                  <c:v>44682</c:v>
                </c:pt>
                <c:pt idx="3">
                  <c:v>44713</c:v>
                </c:pt>
                <c:pt idx="4">
                  <c:v>44743</c:v>
                </c:pt>
                <c:pt idx="5">
                  <c:v>44774</c:v>
                </c:pt>
                <c:pt idx="6">
                  <c:v>44805</c:v>
                </c:pt>
                <c:pt idx="7">
                  <c:v>44835</c:v>
                </c:pt>
                <c:pt idx="8">
                  <c:v>44866</c:v>
                </c:pt>
                <c:pt idx="9">
                  <c:v>44896</c:v>
                </c:pt>
                <c:pt idx="10">
                  <c:v>44927</c:v>
                </c:pt>
              </c:numCache>
            </c:numRef>
          </c:cat>
          <c:val>
            <c:numRef>
              <c:f>Fruit_wt_treat!$N$9:$X$9</c:f>
              <c:numCache>
                <c:formatCode>0.0</c:formatCode>
                <c:ptCount val="11"/>
                <c:pt idx="0">
                  <c:v>70.135801560154732</c:v>
                </c:pt>
                <c:pt idx="1">
                  <c:v>66.973831140339911</c:v>
                </c:pt>
                <c:pt idx="2">
                  <c:v>71.301981212443494</c:v>
                </c:pt>
                <c:pt idx="3">
                  <c:v>66.952094768486489</c:v>
                </c:pt>
                <c:pt idx="4">
                  <c:v>68.751897387688174</c:v>
                </c:pt>
                <c:pt idx="5">
                  <c:v>66.182820373538519</c:v>
                </c:pt>
                <c:pt idx="6">
                  <c:v>67.653730746460269</c:v>
                </c:pt>
                <c:pt idx="7">
                  <c:v>70.02346049340396</c:v>
                </c:pt>
                <c:pt idx="8">
                  <c:v>70.144699088670862</c:v>
                </c:pt>
                <c:pt idx="9">
                  <c:v>65.149416344733766</c:v>
                </c:pt>
                <c:pt idx="10">
                  <c:v>69.289119533966627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0513360"/>
        <c:axId val="310512184"/>
      </c:lineChart>
      <c:dateAx>
        <c:axId val="310513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r>
                  <a:rPr lang="id-ID"/>
                  <a:t>Months</a:t>
                </a:r>
              </a:p>
            </c:rich>
          </c:tx>
          <c:layout>
            <c:manualLayout>
              <c:xMode val="edge"/>
              <c:yMode val="edge"/>
              <c:x val="0.46424552791640333"/>
              <c:y val="0.937674230532848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defRPr>
              </a:pPr>
              <a:endParaRPr lang="id-ID"/>
            </a:p>
          </c:txPr>
        </c:title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id-ID"/>
          </a:p>
        </c:txPr>
        <c:crossAx val="310512184"/>
        <c:crosses val="autoZero"/>
        <c:auto val="1"/>
        <c:lblOffset val="100"/>
        <c:baseTimeUnit val="months"/>
      </c:dateAx>
      <c:valAx>
        <c:axId val="31051218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r>
                  <a:rPr lang="id-ID"/>
                  <a:t>Fruit set (%)</a:t>
                </a:r>
              </a:p>
            </c:rich>
          </c:tx>
          <c:layout>
            <c:manualLayout>
              <c:xMode val="edge"/>
              <c:yMode val="edge"/>
              <c:x val="2.5158163773359443E-2"/>
              <c:y val="0.377666666666666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defRPr>
              </a:pPr>
              <a:endParaRPr lang="id-ID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id-ID"/>
          </a:p>
        </c:txPr>
        <c:crossAx val="310513360"/>
        <c:crosses val="autoZero"/>
        <c:crossBetween val="between"/>
        <c:majorUnit val="20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b"/>
      <c:layout>
        <c:manualLayout>
          <c:xMode val="edge"/>
          <c:yMode val="edge"/>
          <c:x val="0.56239961938903094"/>
          <c:y val="0.71697003745318355"/>
          <c:w val="0.24980088888888888"/>
          <c:h val="5.6941947565543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ahoma" panose="020B0604030504040204" pitchFamily="34" charset="0"/>
          <a:ea typeface="Tahoma" panose="020B0604030504040204" pitchFamily="34" charset="0"/>
          <a:cs typeface="Tahoma" panose="020B0604030504040204" pitchFamily="34" charset="0"/>
        </a:defRPr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r>
              <a:rPr lang="id-ID" sz="1050"/>
              <a:t>Treatment D</a:t>
            </a:r>
          </a:p>
          <a:p>
            <a:pPr>
              <a:defRPr sz="1050"/>
            </a:pPr>
            <a:r>
              <a:rPr lang="id-ID" sz="1050" baseline="0"/>
              <a:t>(Immature palm only)</a:t>
            </a:r>
            <a:endParaRPr lang="id-ID" sz="1050"/>
          </a:p>
        </c:rich>
      </c:tx>
      <c:layout>
        <c:manualLayout>
          <c:xMode val="edge"/>
          <c:yMode val="edge"/>
          <c:x val="0.36792576769370811"/>
          <c:y val="7.9019975031210995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id-ID"/>
        </a:p>
      </c:txPr>
    </c:title>
    <c:autoTitleDeleted val="0"/>
    <c:plotArea>
      <c:layout>
        <c:manualLayout>
          <c:layoutTarget val="inner"/>
          <c:xMode val="edge"/>
          <c:yMode val="edge"/>
          <c:x val="0.17903784162024408"/>
          <c:y val="0.1746553530131533"/>
          <c:w val="0.69444959681141238"/>
          <c:h val="0.61600288257536528"/>
        </c:manualLayout>
      </c:layout>
      <c:lineChart>
        <c:grouping val="standard"/>
        <c:varyColors val="0"/>
        <c:ser>
          <c:idx val="0"/>
          <c:order val="0"/>
          <c:tx>
            <c:strRef>
              <c:f>Fruit_wt_treat!$B$10</c:f>
              <c:strCache>
                <c:ptCount val="1"/>
                <c:pt idx="0">
                  <c:v>BC</c:v>
                </c:pt>
              </c:strCache>
            </c:strRef>
          </c:tx>
          <c:spPr>
            <a:ln w="28575" cap="rnd">
              <a:solidFill>
                <a:srgbClr val="00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solidFill>
                  <a:srgbClr val="00FF0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Fruit_wt_treat!$N$22:$X$22</c:f>
                <c:numCache>
                  <c:formatCode>General</c:formatCode>
                  <c:ptCount val="11"/>
                  <c:pt idx="0">
                    <c:v>5.5354319591224419</c:v>
                  </c:pt>
                  <c:pt idx="1">
                    <c:v>10.251180439072332</c:v>
                  </c:pt>
                  <c:pt idx="2">
                    <c:v>5.3436420577856873</c:v>
                  </c:pt>
                  <c:pt idx="3">
                    <c:v>5.2005162720537284</c:v>
                  </c:pt>
                  <c:pt idx="4">
                    <c:v>4.2579574077385445</c:v>
                  </c:pt>
                  <c:pt idx="5">
                    <c:v>5.4805830231428265</c:v>
                  </c:pt>
                  <c:pt idx="6">
                    <c:v>2.4335250709316236</c:v>
                  </c:pt>
                  <c:pt idx="7">
                    <c:v>5.9228722516461074</c:v>
                  </c:pt>
                  <c:pt idx="8">
                    <c:v>4.9991185078808344</c:v>
                  </c:pt>
                  <c:pt idx="9">
                    <c:v>3.6486770228122141</c:v>
                  </c:pt>
                  <c:pt idx="10">
                    <c:v>3.9983592222979025</c:v>
                  </c:pt>
                </c:numCache>
              </c:numRef>
            </c:plus>
            <c:minus>
              <c:numRef>
                <c:f>Fruit_wt_treat!$N$22:$X$22</c:f>
                <c:numCache>
                  <c:formatCode>General</c:formatCode>
                  <c:ptCount val="11"/>
                  <c:pt idx="0">
                    <c:v>5.5354319591224419</c:v>
                  </c:pt>
                  <c:pt idx="1">
                    <c:v>10.251180439072332</c:v>
                  </c:pt>
                  <c:pt idx="2">
                    <c:v>5.3436420577856873</c:v>
                  </c:pt>
                  <c:pt idx="3">
                    <c:v>5.2005162720537284</c:v>
                  </c:pt>
                  <c:pt idx="4">
                    <c:v>4.2579574077385445</c:v>
                  </c:pt>
                  <c:pt idx="5">
                    <c:v>5.4805830231428265</c:v>
                  </c:pt>
                  <c:pt idx="6">
                    <c:v>2.4335250709316236</c:v>
                  </c:pt>
                  <c:pt idx="7">
                    <c:v>5.9228722516461074</c:v>
                  </c:pt>
                  <c:pt idx="8">
                    <c:v>4.9991185078808344</c:v>
                  </c:pt>
                  <c:pt idx="9">
                    <c:v>3.6486770228122141</c:v>
                  </c:pt>
                  <c:pt idx="10">
                    <c:v>3.9983592222979025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00FF00"/>
                </a:solidFill>
                <a:round/>
              </a:ln>
              <a:effectLst/>
            </c:spPr>
          </c:errBars>
          <c:cat>
            <c:numRef>
              <c:f>Fruit_wt_treat!$N$3:$X$3</c:f>
              <c:numCache>
                <c:formatCode>mmm\-yy</c:formatCode>
                <c:ptCount val="11"/>
                <c:pt idx="0">
                  <c:v>44621</c:v>
                </c:pt>
                <c:pt idx="1">
                  <c:v>44652</c:v>
                </c:pt>
                <c:pt idx="2">
                  <c:v>44682</c:v>
                </c:pt>
                <c:pt idx="3">
                  <c:v>44713</c:v>
                </c:pt>
                <c:pt idx="4">
                  <c:v>44743</c:v>
                </c:pt>
                <c:pt idx="5">
                  <c:v>44774</c:v>
                </c:pt>
                <c:pt idx="6">
                  <c:v>44805</c:v>
                </c:pt>
                <c:pt idx="7">
                  <c:v>44835</c:v>
                </c:pt>
                <c:pt idx="8">
                  <c:v>44866</c:v>
                </c:pt>
                <c:pt idx="9">
                  <c:v>44896</c:v>
                </c:pt>
                <c:pt idx="10">
                  <c:v>44927</c:v>
                </c:pt>
              </c:numCache>
            </c:numRef>
          </c:cat>
          <c:val>
            <c:numRef>
              <c:f>Fruit_wt_treat!$N$10:$X$10</c:f>
              <c:numCache>
                <c:formatCode>0.0</c:formatCode>
                <c:ptCount val="11"/>
                <c:pt idx="0">
                  <c:v>68.844565749683852</c:v>
                </c:pt>
                <c:pt idx="1">
                  <c:v>62.917491246312075</c:v>
                </c:pt>
                <c:pt idx="2">
                  <c:v>66.986964375420229</c:v>
                </c:pt>
                <c:pt idx="3">
                  <c:v>67.657122317879129</c:v>
                </c:pt>
                <c:pt idx="4">
                  <c:v>65.782671588265416</c:v>
                </c:pt>
                <c:pt idx="5">
                  <c:v>65.667666739715528</c:v>
                </c:pt>
                <c:pt idx="6">
                  <c:v>70.547947730917215</c:v>
                </c:pt>
                <c:pt idx="7">
                  <c:v>68.532201682071161</c:v>
                </c:pt>
                <c:pt idx="8">
                  <c:v>65.104785739926683</c:v>
                </c:pt>
                <c:pt idx="9">
                  <c:v>65.500917466506351</c:v>
                </c:pt>
                <c:pt idx="10">
                  <c:v>70.865647995395548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Fruit_wt_treat!$B$11</c:f>
              <c:strCache>
                <c:ptCount val="1"/>
                <c:pt idx="0">
                  <c:v>OPC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Fruit_wt_treat!$N$23:$X$23</c:f>
                <c:numCache>
                  <c:formatCode>General</c:formatCode>
                  <c:ptCount val="11"/>
                  <c:pt idx="0">
                    <c:v>6.3511077748003881</c:v>
                  </c:pt>
                  <c:pt idx="1">
                    <c:v>6.55245910604246</c:v>
                  </c:pt>
                  <c:pt idx="2">
                    <c:v>5.1171655876099953</c:v>
                  </c:pt>
                  <c:pt idx="3">
                    <c:v>13.85449936755059</c:v>
                  </c:pt>
                  <c:pt idx="4">
                    <c:v>4.8958630662840354</c:v>
                  </c:pt>
                  <c:pt idx="5">
                    <c:v>7.3064179733984504</c:v>
                  </c:pt>
                  <c:pt idx="6">
                    <c:v>3.13775948762903</c:v>
                  </c:pt>
                  <c:pt idx="7">
                    <c:v>4.8207924122589274</c:v>
                  </c:pt>
                  <c:pt idx="8">
                    <c:v>3.3763164024682379</c:v>
                  </c:pt>
                  <c:pt idx="9">
                    <c:v>16.320789816718634</c:v>
                  </c:pt>
                  <c:pt idx="10">
                    <c:v>4.0852495708583616</c:v>
                  </c:pt>
                </c:numCache>
              </c:numRef>
            </c:plus>
            <c:minus>
              <c:numRef>
                <c:f>Fruit_wt_treat!$N$23:$X$23</c:f>
                <c:numCache>
                  <c:formatCode>General</c:formatCode>
                  <c:ptCount val="11"/>
                  <c:pt idx="0">
                    <c:v>6.3511077748003881</c:v>
                  </c:pt>
                  <c:pt idx="1">
                    <c:v>6.55245910604246</c:v>
                  </c:pt>
                  <c:pt idx="2">
                    <c:v>5.1171655876099953</c:v>
                  </c:pt>
                  <c:pt idx="3">
                    <c:v>13.85449936755059</c:v>
                  </c:pt>
                  <c:pt idx="4">
                    <c:v>4.8958630662840354</c:v>
                  </c:pt>
                  <c:pt idx="5">
                    <c:v>7.3064179733984504</c:v>
                  </c:pt>
                  <c:pt idx="6">
                    <c:v>3.13775948762903</c:v>
                  </c:pt>
                  <c:pt idx="7">
                    <c:v>4.8207924122589274</c:v>
                  </c:pt>
                  <c:pt idx="8">
                    <c:v>3.3763164024682379</c:v>
                  </c:pt>
                  <c:pt idx="9">
                    <c:v>16.320789816718634</c:v>
                  </c:pt>
                  <c:pt idx="10">
                    <c:v>4.0852495708583616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0000FF"/>
                </a:solidFill>
                <a:round/>
              </a:ln>
              <a:effectLst/>
            </c:spPr>
          </c:errBars>
          <c:cat>
            <c:numRef>
              <c:f>Fruit_wt_treat!$N$3:$X$3</c:f>
              <c:numCache>
                <c:formatCode>mmm\-yy</c:formatCode>
                <c:ptCount val="11"/>
                <c:pt idx="0">
                  <c:v>44621</c:v>
                </c:pt>
                <c:pt idx="1">
                  <c:v>44652</c:v>
                </c:pt>
                <c:pt idx="2">
                  <c:v>44682</c:v>
                </c:pt>
                <c:pt idx="3">
                  <c:v>44713</c:v>
                </c:pt>
                <c:pt idx="4">
                  <c:v>44743</c:v>
                </c:pt>
                <c:pt idx="5">
                  <c:v>44774</c:v>
                </c:pt>
                <c:pt idx="6">
                  <c:v>44805</c:v>
                </c:pt>
                <c:pt idx="7">
                  <c:v>44835</c:v>
                </c:pt>
                <c:pt idx="8">
                  <c:v>44866</c:v>
                </c:pt>
                <c:pt idx="9">
                  <c:v>44896</c:v>
                </c:pt>
                <c:pt idx="10">
                  <c:v>44927</c:v>
                </c:pt>
              </c:numCache>
            </c:numRef>
          </c:cat>
          <c:val>
            <c:numRef>
              <c:f>Fruit_wt_treat!$N$11:$X$11</c:f>
              <c:numCache>
                <c:formatCode>0.0</c:formatCode>
                <c:ptCount val="11"/>
                <c:pt idx="0">
                  <c:v>66.504642166771731</c:v>
                </c:pt>
                <c:pt idx="1">
                  <c:v>68.108440548543712</c:v>
                </c:pt>
                <c:pt idx="2">
                  <c:v>68.460424786229481</c:v>
                </c:pt>
                <c:pt idx="3">
                  <c:v>63.790789312708014</c:v>
                </c:pt>
                <c:pt idx="4">
                  <c:v>65.511040026995161</c:v>
                </c:pt>
                <c:pt idx="5">
                  <c:v>66.235628073839578</c:v>
                </c:pt>
                <c:pt idx="6">
                  <c:v>68.635416607916426</c:v>
                </c:pt>
                <c:pt idx="7">
                  <c:v>64.847998763630628</c:v>
                </c:pt>
                <c:pt idx="8">
                  <c:v>69.465408235336071</c:v>
                </c:pt>
                <c:pt idx="9">
                  <c:v>61.310431111619941</c:v>
                </c:pt>
                <c:pt idx="10">
                  <c:v>68.623170158716761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Fruit_wt_treat!$B$12</c:f>
              <c:strCache>
                <c:ptCount val="1"/>
                <c:pt idx="0">
                  <c:v>OPE</c:v>
                </c:pt>
              </c:strCache>
            </c:strRef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solidFill>
                  <a:srgbClr val="0000FF"/>
                </a:solidFill>
              </a:ln>
              <a:effectLst/>
            </c:spPr>
          </c:marker>
          <c:cat>
            <c:numRef>
              <c:f>Fruit_wt_treat!$N$3:$X$3</c:f>
              <c:numCache>
                <c:formatCode>mmm\-yy</c:formatCode>
                <c:ptCount val="11"/>
                <c:pt idx="0">
                  <c:v>44621</c:v>
                </c:pt>
                <c:pt idx="1">
                  <c:v>44652</c:v>
                </c:pt>
                <c:pt idx="2">
                  <c:v>44682</c:v>
                </c:pt>
                <c:pt idx="3">
                  <c:v>44713</c:v>
                </c:pt>
                <c:pt idx="4">
                  <c:v>44743</c:v>
                </c:pt>
                <c:pt idx="5">
                  <c:v>44774</c:v>
                </c:pt>
                <c:pt idx="6">
                  <c:v>44805</c:v>
                </c:pt>
                <c:pt idx="7">
                  <c:v>44835</c:v>
                </c:pt>
                <c:pt idx="8">
                  <c:v>44866</c:v>
                </c:pt>
                <c:pt idx="9">
                  <c:v>44896</c:v>
                </c:pt>
                <c:pt idx="10">
                  <c:v>44927</c:v>
                </c:pt>
              </c:numCache>
            </c:numRef>
          </c:cat>
          <c:val>
            <c:numRef>
              <c:f>Fruit_wt_treat!$N$12:$X$12</c:f>
              <c:numCache>
                <c:formatCode>0.0</c:formatCode>
                <c:ptCount val="11"/>
                <c:pt idx="0">
                  <c:v>72.114164453395432</c:v>
                </c:pt>
                <c:pt idx="1">
                  <c:v>62.802077715803378</c:v>
                </c:pt>
                <c:pt idx="2">
                  <c:v>69.586466655694423</c:v>
                </c:pt>
                <c:pt idx="3">
                  <c:v>67.172998173706262</c:v>
                </c:pt>
                <c:pt idx="4">
                  <c:v>67.926121692792236</c:v>
                </c:pt>
                <c:pt idx="5">
                  <c:v>68.005688007346194</c:v>
                </c:pt>
                <c:pt idx="6">
                  <c:v>66.697337756675182</c:v>
                </c:pt>
                <c:pt idx="7">
                  <c:v>69.025683441410308</c:v>
                </c:pt>
                <c:pt idx="8">
                  <c:v>68.302663551058757</c:v>
                </c:pt>
                <c:pt idx="9">
                  <c:v>69.13172102958039</c:v>
                </c:pt>
                <c:pt idx="10">
                  <c:v>70.351986697099022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0514144"/>
        <c:axId val="310514928"/>
      </c:lineChart>
      <c:dateAx>
        <c:axId val="310514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r>
                  <a:rPr lang="id-ID"/>
                  <a:t>Months</a:t>
                </a:r>
              </a:p>
            </c:rich>
          </c:tx>
          <c:layout>
            <c:manualLayout>
              <c:xMode val="edge"/>
              <c:yMode val="edge"/>
              <c:x val="0.46424552791640333"/>
              <c:y val="0.937674230532848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defRPr>
              </a:pPr>
              <a:endParaRPr lang="id-ID"/>
            </a:p>
          </c:txPr>
        </c:title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id-ID"/>
          </a:p>
        </c:txPr>
        <c:crossAx val="310514928"/>
        <c:crosses val="autoZero"/>
        <c:auto val="1"/>
        <c:lblOffset val="100"/>
        <c:baseTimeUnit val="months"/>
      </c:dateAx>
      <c:valAx>
        <c:axId val="31051492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r>
                  <a:rPr lang="id-ID"/>
                  <a:t>Fruit set (%)</a:t>
                </a:r>
              </a:p>
            </c:rich>
          </c:tx>
          <c:layout>
            <c:manualLayout>
              <c:xMode val="edge"/>
              <c:yMode val="edge"/>
              <c:x val="2.2347838594394841E-2"/>
              <c:y val="0.377666666666666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defRPr>
              </a:pPr>
              <a:endParaRPr lang="id-ID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id-ID"/>
          </a:p>
        </c:txPr>
        <c:crossAx val="310514144"/>
        <c:crosses val="autoZero"/>
        <c:crossBetween val="between"/>
        <c:majorUnit val="20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b"/>
      <c:layout>
        <c:manualLayout>
          <c:xMode val="edge"/>
          <c:yMode val="edge"/>
          <c:x val="0.4668485633042343"/>
          <c:y val="0.71697003745318355"/>
          <c:w val="0.35777763025414633"/>
          <c:h val="5.6941947565543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ahoma" panose="020B0604030504040204" pitchFamily="34" charset="0"/>
          <a:ea typeface="Tahoma" panose="020B0604030504040204" pitchFamily="34" charset="0"/>
          <a:cs typeface="Tahoma" panose="020B0604030504040204" pitchFamily="34" charset="0"/>
        </a:defRPr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r>
              <a:rPr lang="id-ID" sz="1050"/>
              <a:t>Oil</a:t>
            </a:r>
            <a:r>
              <a:rPr lang="id-ID" sz="1050" baseline="0"/>
              <a:t> Palm Edge plot</a:t>
            </a:r>
            <a:endParaRPr lang="id-ID" sz="1050"/>
          </a:p>
        </c:rich>
      </c:tx>
      <c:layout>
        <c:manualLayout>
          <c:xMode val="edge"/>
          <c:yMode val="edge"/>
          <c:x val="0.36711963797700842"/>
          <c:y val="5.15037453183520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id-ID"/>
        </a:p>
      </c:txPr>
    </c:title>
    <c:autoTitleDeleted val="0"/>
    <c:plotArea>
      <c:layout>
        <c:manualLayout>
          <c:layoutTarget val="inner"/>
          <c:xMode val="edge"/>
          <c:yMode val="edge"/>
          <c:x val="0.17903784162024408"/>
          <c:y val="0.1746553530131533"/>
          <c:w val="0.69444959681141238"/>
          <c:h val="0.61600288257536528"/>
        </c:manualLayout>
      </c:layout>
      <c:lineChart>
        <c:grouping val="standard"/>
        <c:varyColors val="0"/>
        <c:ser>
          <c:idx val="1"/>
          <c:order val="0"/>
          <c:tx>
            <c:strRef>
              <c:f>Fruit_wt_plot!$B$4</c:f>
              <c:strCache>
                <c:ptCount val="1"/>
                <c:pt idx="0">
                  <c:v>A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Fruit_wt_plot!$N$16:$X$16</c:f>
                <c:numCache>
                  <c:formatCode>General</c:formatCode>
                  <c:ptCount val="11"/>
                  <c:pt idx="0">
                    <c:v>5.8174158674672327</c:v>
                  </c:pt>
                  <c:pt idx="1">
                    <c:v>4.6267838849762786</c:v>
                  </c:pt>
                  <c:pt idx="2">
                    <c:v>2.2547911987766445</c:v>
                  </c:pt>
                  <c:pt idx="3">
                    <c:v>12.186700420438081</c:v>
                  </c:pt>
                  <c:pt idx="4">
                    <c:v>6.3374017243048586</c:v>
                  </c:pt>
                  <c:pt idx="5">
                    <c:v>5.5062702773861156</c:v>
                  </c:pt>
                  <c:pt idx="6">
                    <c:v>6.5830489807704398</c:v>
                  </c:pt>
                  <c:pt idx="7">
                    <c:v>16.969675422230836</c:v>
                  </c:pt>
                  <c:pt idx="8">
                    <c:v>7.8524362312744671</c:v>
                  </c:pt>
                  <c:pt idx="9">
                    <c:v>17.1586015507885</c:v>
                  </c:pt>
                  <c:pt idx="10">
                    <c:v>5.2477004401633556</c:v>
                  </c:pt>
                </c:numCache>
              </c:numRef>
            </c:plus>
            <c:minus>
              <c:numRef>
                <c:f>Fruit_wt_plot!$N$16:$X$16</c:f>
                <c:numCache>
                  <c:formatCode>General</c:formatCode>
                  <c:ptCount val="11"/>
                  <c:pt idx="0">
                    <c:v>5.8174158674672327</c:v>
                  </c:pt>
                  <c:pt idx="1">
                    <c:v>4.6267838849762786</c:v>
                  </c:pt>
                  <c:pt idx="2">
                    <c:v>2.2547911987766445</c:v>
                  </c:pt>
                  <c:pt idx="3">
                    <c:v>12.186700420438081</c:v>
                  </c:pt>
                  <c:pt idx="4">
                    <c:v>6.3374017243048586</c:v>
                  </c:pt>
                  <c:pt idx="5">
                    <c:v>5.5062702773861156</c:v>
                  </c:pt>
                  <c:pt idx="6">
                    <c:v>6.5830489807704398</c:v>
                  </c:pt>
                  <c:pt idx="7">
                    <c:v>16.969675422230836</c:v>
                  </c:pt>
                  <c:pt idx="8">
                    <c:v>7.8524362312744671</c:v>
                  </c:pt>
                  <c:pt idx="9">
                    <c:v>17.1586015507885</c:v>
                  </c:pt>
                  <c:pt idx="10">
                    <c:v>5.2477004401633556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cat>
            <c:numRef>
              <c:f>Fruit_wt_plot!$N$3:$X$3</c:f>
              <c:numCache>
                <c:formatCode>mmm\-yy</c:formatCode>
                <c:ptCount val="11"/>
                <c:pt idx="0">
                  <c:v>44621</c:v>
                </c:pt>
                <c:pt idx="1">
                  <c:v>44652</c:v>
                </c:pt>
                <c:pt idx="2">
                  <c:v>44682</c:v>
                </c:pt>
                <c:pt idx="3">
                  <c:v>44713</c:v>
                </c:pt>
                <c:pt idx="4">
                  <c:v>44743</c:v>
                </c:pt>
                <c:pt idx="5">
                  <c:v>44774</c:v>
                </c:pt>
                <c:pt idx="6">
                  <c:v>44805</c:v>
                </c:pt>
                <c:pt idx="7">
                  <c:v>44835</c:v>
                </c:pt>
                <c:pt idx="8">
                  <c:v>44866</c:v>
                </c:pt>
                <c:pt idx="9">
                  <c:v>44896</c:v>
                </c:pt>
                <c:pt idx="10">
                  <c:v>44927</c:v>
                </c:pt>
              </c:numCache>
            </c:numRef>
          </c:cat>
          <c:val>
            <c:numRef>
              <c:f>Fruit_wt_plot!$N$4:$X$4</c:f>
              <c:numCache>
                <c:formatCode>0.0</c:formatCode>
                <c:ptCount val="11"/>
                <c:pt idx="0">
                  <c:v>74.73136814041149</c:v>
                </c:pt>
                <c:pt idx="1">
                  <c:v>74.855232846770789</c:v>
                </c:pt>
                <c:pt idx="2">
                  <c:v>73.828641067658552</c:v>
                </c:pt>
                <c:pt idx="3">
                  <c:v>58.776207089239101</c:v>
                </c:pt>
                <c:pt idx="4">
                  <c:v>61.54254353259708</c:v>
                </c:pt>
                <c:pt idx="5">
                  <c:v>70.209263046341533</c:v>
                </c:pt>
                <c:pt idx="6">
                  <c:v>67.255804803063583</c:v>
                </c:pt>
                <c:pt idx="7">
                  <c:v>69.883196476191699</c:v>
                </c:pt>
                <c:pt idx="8">
                  <c:v>62.091870323265951</c:v>
                </c:pt>
                <c:pt idx="9">
                  <c:v>69.250162427129098</c:v>
                </c:pt>
                <c:pt idx="10">
                  <c:v>63.597219563254249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Fruit_wt_plot!$B$5</c:f>
              <c:strCache>
                <c:ptCount val="1"/>
                <c:pt idx="0">
                  <c:v>B</c:v>
                </c:pt>
              </c:strCache>
            </c:strRef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solidFill>
                  <a:srgbClr val="0000FF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Fruit_wt_plot!$N$17:$X$17</c:f>
                <c:numCache>
                  <c:formatCode>General</c:formatCode>
                  <c:ptCount val="11"/>
                  <c:pt idx="0">
                    <c:v>2.4137343231079127</c:v>
                  </c:pt>
                  <c:pt idx="1">
                    <c:v>11.124731500369105</c:v>
                  </c:pt>
                  <c:pt idx="2">
                    <c:v>17.503881003450168</c:v>
                  </c:pt>
                  <c:pt idx="3">
                    <c:v>5.1172991734102373</c:v>
                  </c:pt>
                  <c:pt idx="4">
                    <c:v>6.5501190170984973</c:v>
                  </c:pt>
                  <c:pt idx="5">
                    <c:v>5.4417300101395218</c:v>
                  </c:pt>
                  <c:pt idx="6">
                    <c:v>4.7821677725735654</c:v>
                  </c:pt>
                  <c:pt idx="7">
                    <c:v>4.0277304767474646</c:v>
                  </c:pt>
                  <c:pt idx="8">
                    <c:v>5.8374368017017044</c:v>
                  </c:pt>
                  <c:pt idx="9">
                    <c:v>8.6851618211745478</c:v>
                  </c:pt>
                  <c:pt idx="10">
                    <c:v>8.899576097061523</c:v>
                  </c:pt>
                </c:numCache>
              </c:numRef>
            </c:plus>
            <c:minus>
              <c:numRef>
                <c:f>Fruit_wt_plot!$N$17:$X$17</c:f>
                <c:numCache>
                  <c:formatCode>General</c:formatCode>
                  <c:ptCount val="11"/>
                  <c:pt idx="0">
                    <c:v>2.4137343231079127</c:v>
                  </c:pt>
                  <c:pt idx="1">
                    <c:v>11.124731500369105</c:v>
                  </c:pt>
                  <c:pt idx="2">
                    <c:v>17.503881003450168</c:v>
                  </c:pt>
                  <c:pt idx="3">
                    <c:v>5.1172991734102373</c:v>
                  </c:pt>
                  <c:pt idx="4">
                    <c:v>6.5501190170984973</c:v>
                  </c:pt>
                  <c:pt idx="5">
                    <c:v>5.4417300101395218</c:v>
                  </c:pt>
                  <c:pt idx="6">
                    <c:v>4.7821677725735654</c:v>
                  </c:pt>
                  <c:pt idx="7">
                    <c:v>4.0277304767474646</c:v>
                  </c:pt>
                  <c:pt idx="8">
                    <c:v>5.8374368017017044</c:v>
                  </c:pt>
                  <c:pt idx="9">
                    <c:v>8.6851618211745478</c:v>
                  </c:pt>
                  <c:pt idx="10">
                    <c:v>8.899576097061523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0000FF"/>
                </a:solidFill>
                <a:round/>
              </a:ln>
              <a:effectLst/>
            </c:spPr>
          </c:errBars>
          <c:cat>
            <c:numRef>
              <c:f>Fruit_wt_plot!$N$3:$X$3</c:f>
              <c:numCache>
                <c:formatCode>mmm\-yy</c:formatCode>
                <c:ptCount val="11"/>
                <c:pt idx="0">
                  <c:v>44621</c:v>
                </c:pt>
                <c:pt idx="1">
                  <c:v>44652</c:v>
                </c:pt>
                <c:pt idx="2">
                  <c:v>44682</c:v>
                </c:pt>
                <c:pt idx="3">
                  <c:v>44713</c:v>
                </c:pt>
                <c:pt idx="4">
                  <c:v>44743</c:v>
                </c:pt>
                <c:pt idx="5">
                  <c:v>44774</c:v>
                </c:pt>
                <c:pt idx="6">
                  <c:v>44805</c:v>
                </c:pt>
                <c:pt idx="7">
                  <c:v>44835</c:v>
                </c:pt>
                <c:pt idx="8">
                  <c:v>44866</c:v>
                </c:pt>
                <c:pt idx="9">
                  <c:v>44896</c:v>
                </c:pt>
                <c:pt idx="10">
                  <c:v>44927</c:v>
                </c:pt>
              </c:numCache>
            </c:numRef>
          </c:cat>
          <c:val>
            <c:numRef>
              <c:f>Fruit_wt_plot!$N$5:$X$5</c:f>
              <c:numCache>
                <c:formatCode>0.0</c:formatCode>
                <c:ptCount val="11"/>
                <c:pt idx="0">
                  <c:v>74.007735452651673</c:v>
                </c:pt>
                <c:pt idx="1">
                  <c:v>54.047072606044239</c:v>
                </c:pt>
                <c:pt idx="2">
                  <c:v>72.100456782223389</c:v>
                </c:pt>
                <c:pt idx="3">
                  <c:v>68.327580987054802</c:v>
                </c:pt>
                <c:pt idx="4">
                  <c:v>64.037921259860568</c:v>
                </c:pt>
                <c:pt idx="5">
                  <c:v>66.724888926920329</c:v>
                </c:pt>
                <c:pt idx="6">
                  <c:v>64.755234799986084</c:v>
                </c:pt>
                <c:pt idx="7">
                  <c:v>68.65787437590896</c:v>
                </c:pt>
                <c:pt idx="8">
                  <c:v>76.278292744749479</c:v>
                </c:pt>
                <c:pt idx="9">
                  <c:v>59.214263897767928</c:v>
                </c:pt>
                <c:pt idx="10">
                  <c:v>74.278804646905741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Fruit_wt_plot!$B$6</c:f>
              <c:strCache>
                <c:ptCount val="1"/>
                <c:pt idx="0">
                  <c:v>C</c:v>
                </c:pt>
              </c:strCache>
            </c:strRef>
          </c:tx>
          <c:spPr>
            <a:ln w="28575" cap="rnd">
              <a:solidFill>
                <a:srgbClr val="008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8000"/>
              </a:solidFill>
              <a:ln w="9525">
                <a:solidFill>
                  <a:srgbClr val="00660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Fruit_wt_plot!$N$18:$X$18</c:f>
                <c:numCache>
                  <c:formatCode>General</c:formatCode>
                  <c:ptCount val="11"/>
                  <c:pt idx="0">
                    <c:v>4.1130308586478641</c:v>
                  </c:pt>
                  <c:pt idx="1">
                    <c:v>4.3713764061676352</c:v>
                  </c:pt>
                  <c:pt idx="2">
                    <c:v>4.2340834312025732</c:v>
                  </c:pt>
                  <c:pt idx="3">
                    <c:v>8.7538207760375748</c:v>
                  </c:pt>
                  <c:pt idx="4">
                    <c:v>4.8470301459775085</c:v>
                  </c:pt>
                  <c:pt idx="5">
                    <c:v>4.2258374096961306</c:v>
                  </c:pt>
                  <c:pt idx="6">
                    <c:v>4.3873046504618447</c:v>
                  </c:pt>
                  <c:pt idx="7">
                    <c:v>3.021114357040362</c:v>
                  </c:pt>
                  <c:pt idx="8">
                    <c:v>3.3899503552461039</c:v>
                  </c:pt>
                  <c:pt idx="9">
                    <c:v>7.8793269817946774</c:v>
                  </c:pt>
                  <c:pt idx="10">
                    <c:v>4.1672741413300525</c:v>
                  </c:pt>
                </c:numCache>
              </c:numRef>
            </c:plus>
            <c:minus>
              <c:numRef>
                <c:f>Fruit_wt_plot!$N$18:$X$18</c:f>
                <c:numCache>
                  <c:formatCode>General</c:formatCode>
                  <c:ptCount val="11"/>
                  <c:pt idx="0">
                    <c:v>4.1130308586478641</c:v>
                  </c:pt>
                  <c:pt idx="1">
                    <c:v>4.3713764061676352</c:v>
                  </c:pt>
                  <c:pt idx="2">
                    <c:v>4.2340834312025732</c:v>
                  </c:pt>
                  <c:pt idx="3">
                    <c:v>8.7538207760375748</c:v>
                  </c:pt>
                  <c:pt idx="4">
                    <c:v>4.8470301459775085</c:v>
                  </c:pt>
                  <c:pt idx="5">
                    <c:v>4.2258374096961306</c:v>
                  </c:pt>
                  <c:pt idx="6">
                    <c:v>4.3873046504618447</c:v>
                  </c:pt>
                  <c:pt idx="7">
                    <c:v>3.021114357040362</c:v>
                  </c:pt>
                  <c:pt idx="8">
                    <c:v>3.3899503552461039</c:v>
                  </c:pt>
                  <c:pt idx="9">
                    <c:v>7.8793269817946774</c:v>
                  </c:pt>
                  <c:pt idx="10">
                    <c:v>4.1672741413300525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008000"/>
                </a:solidFill>
                <a:round/>
              </a:ln>
              <a:effectLst/>
            </c:spPr>
          </c:errBars>
          <c:cat>
            <c:numRef>
              <c:f>Fruit_wt_plot!$N$3:$X$3</c:f>
              <c:numCache>
                <c:formatCode>mmm\-yy</c:formatCode>
                <c:ptCount val="11"/>
                <c:pt idx="0">
                  <c:v>44621</c:v>
                </c:pt>
                <c:pt idx="1">
                  <c:v>44652</c:v>
                </c:pt>
                <c:pt idx="2">
                  <c:v>44682</c:v>
                </c:pt>
                <c:pt idx="3">
                  <c:v>44713</c:v>
                </c:pt>
                <c:pt idx="4">
                  <c:v>44743</c:v>
                </c:pt>
                <c:pt idx="5">
                  <c:v>44774</c:v>
                </c:pt>
                <c:pt idx="6">
                  <c:v>44805</c:v>
                </c:pt>
                <c:pt idx="7">
                  <c:v>44835</c:v>
                </c:pt>
                <c:pt idx="8">
                  <c:v>44866</c:v>
                </c:pt>
                <c:pt idx="9">
                  <c:v>44896</c:v>
                </c:pt>
                <c:pt idx="10">
                  <c:v>44927</c:v>
                </c:pt>
              </c:numCache>
            </c:numRef>
          </c:cat>
          <c:val>
            <c:numRef>
              <c:f>Fruit_wt_plot!$N$6:$X$6</c:f>
              <c:numCache>
                <c:formatCode>0.0</c:formatCode>
                <c:ptCount val="11"/>
                <c:pt idx="0">
                  <c:v>68.03183901526009</c:v>
                </c:pt>
                <c:pt idx="1">
                  <c:v>54.501071244973168</c:v>
                </c:pt>
                <c:pt idx="2">
                  <c:v>80.047476576989524</c:v>
                </c:pt>
                <c:pt idx="3">
                  <c:v>66.878746775814477</c:v>
                </c:pt>
                <c:pt idx="4">
                  <c:v>65.972790294763385</c:v>
                </c:pt>
                <c:pt idx="5">
                  <c:v>70.532536238899553</c:v>
                </c:pt>
                <c:pt idx="6">
                  <c:v>73.820077841288878</c:v>
                </c:pt>
                <c:pt idx="7">
                  <c:v>76.758637644052968</c:v>
                </c:pt>
                <c:pt idx="8">
                  <c:v>71.935284695221199</c:v>
                </c:pt>
                <c:pt idx="9">
                  <c:v>64.944769677960139</c:v>
                </c:pt>
                <c:pt idx="10">
                  <c:v>76.596318478540638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Fruit_wt_plot!$B$7</c:f>
              <c:strCache>
                <c:ptCount val="1"/>
                <c:pt idx="0">
                  <c:v>D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Fruit_wt_plot!$N$19:$X$19</c:f>
                <c:numCache>
                  <c:formatCode>General</c:formatCode>
                  <c:ptCount val="11"/>
                  <c:pt idx="0">
                    <c:v>4.0659761660032894</c:v>
                  </c:pt>
                  <c:pt idx="1">
                    <c:v>11.395972255759521</c:v>
                  </c:pt>
                  <c:pt idx="2">
                    <c:v>2.729939974899557</c:v>
                  </c:pt>
                  <c:pt idx="3">
                    <c:v>4.1994538871711615</c:v>
                  </c:pt>
                  <c:pt idx="4">
                    <c:v>3.0270642265382217</c:v>
                  </c:pt>
                  <c:pt idx="5">
                    <c:v>4.2130086400027693</c:v>
                  </c:pt>
                  <c:pt idx="6">
                    <c:v>2.8218194716199281</c:v>
                  </c:pt>
                  <c:pt idx="7">
                    <c:v>3.6566822634541225</c:v>
                  </c:pt>
                  <c:pt idx="8">
                    <c:v>3.0458839241818172</c:v>
                  </c:pt>
                  <c:pt idx="9">
                    <c:v>2.9784558796806735</c:v>
                  </c:pt>
                  <c:pt idx="10">
                    <c:v>5.4255455294866382</c:v>
                  </c:pt>
                </c:numCache>
              </c:numRef>
            </c:plus>
            <c:minus>
              <c:numRef>
                <c:f>Fruit_wt_plot!$N$19:$X$19</c:f>
                <c:numCache>
                  <c:formatCode>General</c:formatCode>
                  <c:ptCount val="11"/>
                  <c:pt idx="0">
                    <c:v>4.0659761660032894</c:v>
                  </c:pt>
                  <c:pt idx="1">
                    <c:v>11.395972255759521</c:v>
                  </c:pt>
                  <c:pt idx="2">
                    <c:v>2.729939974899557</c:v>
                  </c:pt>
                  <c:pt idx="3">
                    <c:v>4.1994538871711615</c:v>
                  </c:pt>
                  <c:pt idx="4">
                    <c:v>3.0270642265382217</c:v>
                  </c:pt>
                  <c:pt idx="5">
                    <c:v>4.2130086400027693</c:v>
                  </c:pt>
                  <c:pt idx="6">
                    <c:v>2.8218194716199281</c:v>
                  </c:pt>
                  <c:pt idx="7">
                    <c:v>3.6566822634541225</c:v>
                  </c:pt>
                  <c:pt idx="8">
                    <c:v>3.0458839241818172</c:v>
                  </c:pt>
                  <c:pt idx="9">
                    <c:v>2.9784558796806735</c:v>
                  </c:pt>
                  <c:pt idx="10">
                    <c:v>5.4255455294866382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numRef>
              <c:f>Fruit_wt_plot!$N$3:$X$3</c:f>
              <c:numCache>
                <c:formatCode>mmm\-yy</c:formatCode>
                <c:ptCount val="11"/>
                <c:pt idx="0">
                  <c:v>44621</c:v>
                </c:pt>
                <c:pt idx="1">
                  <c:v>44652</c:v>
                </c:pt>
                <c:pt idx="2">
                  <c:v>44682</c:v>
                </c:pt>
                <c:pt idx="3">
                  <c:v>44713</c:v>
                </c:pt>
                <c:pt idx="4">
                  <c:v>44743</c:v>
                </c:pt>
                <c:pt idx="5">
                  <c:v>44774</c:v>
                </c:pt>
                <c:pt idx="6">
                  <c:v>44805</c:v>
                </c:pt>
                <c:pt idx="7">
                  <c:v>44835</c:v>
                </c:pt>
                <c:pt idx="8">
                  <c:v>44866</c:v>
                </c:pt>
                <c:pt idx="9">
                  <c:v>44896</c:v>
                </c:pt>
                <c:pt idx="10">
                  <c:v>44927</c:v>
                </c:pt>
              </c:numCache>
            </c:numRef>
          </c:cat>
          <c:val>
            <c:numRef>
              <c:f>Fruit_wt_plot!$N$7:$X$7</c:f>
              <c:numCache>
                <c:formatCode>0.0</c:formatCode>
                <c:ptCount val="11"/>
                <c:pt idx="0">
                  <c:v>71.539260946603903</c:v>
                </c:pt>
                <c:pt idx="1">
                  <c:v>49.948936389111758</c:v>
                </c:pt>
                <c:pt idx="2">
                  <c:v>72.872842285915922</c:v>
                </c:pt>
                <c:pt idx="3">
                  <c:v>67.068758435514965</c:v>
                </c:pt>
                <c:pt idx="4">
                  <c:v>66.492063187235232</c:v>
                </c:pt>
                <c:pt idx="5">
                  <c:v>65.452092763836532</c:v>
                </c:pt>
                <c:pt idx="6">
                  <c:v>61.901552571687297</c:v>
                </c:pt>
                <c:pt idx="7">
                  <c:v>71.1858869009572</c:v>
                </c:pt>
                <c:pt idx="8">
                  <c:v>78.526144767455222</c:v>
                </c:pt>
                <c:pt idx="9">
                  <c:v>73.051618580866332</c:v>
                </c:pt>
                <c:pt idx="10">
                  <c:v>78.260665152794473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4254352"/>
        <c:axId val="324255528"/>
      </c:lineChart>
      <c:dateAx>
        <c:axId val="324254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r>
                  <a:rPr lang="id-ID"/>
                  <a:t>Months</a:t>
                </a:r>
              </a:p>
            </c:rich>
          </c:tx>
          <c:layout>
            <c:manualLayout>
              <c:xMode val="edge"/>
              <c:yMode val="edge"/>
              <c:x val="0.46424552791640333"/>
              <c:y val="0.937674230532848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defRPr>
              </a:pPr>
              <a:endParaRPr lang="id-ID"/>
            </a:p>
          </c:txPr>
        </c:title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id-ID"/>
          </a:p>
        </c:txPr>
        <c:crossAx val="324255528"/>
        <c:crosses val="autoZero"/>
        <c:auto val="1"/>
        <c:lblOffset val="100"/>
        <c:baseTimeUnit val="months"/>
      </c:dateAx>
      <c:valAx>
        <c:axId val="32425552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r>
                  <a:rPr lang="id-ID"/>
                  <a:t>Fruit set (%)</a:t>
                </a:r>
              </a:p>
            </c:rich>
          </c:tx>
          <c:layout>
            <c:manualLayout>
              <c:xMode val="edge"/>
              <c:yMode val="edge"/>
              <c:x val="1.3872051829320655E-2"/>
              <c:y val="0.381630461922596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defRPr>
              </a:pPr>
              <a:endParaRPr lang="id-ID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id-ID"/>
          </a:p>
        </c:txPr>
        <c:crossAx val="324254352"/>
        <c:crosses val="autoZero"/>
        <c:crossBetween val="between"/>
        <c:majorUnit val="20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b"/>
      <c:layout>
        <c:manualLayout>
          <c:xMode val="edge"/>
          <c:yMode val="edge"/>
          <c:x val="0.48053043596379569"/>
          <c:y val="0.71697003745318355"/>
          <c:w val="0.38570305695978824"/>
          <c:h val="5.6941947565543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ahoma" panose="020B0604030504040204" pitchFamily="34" charset="0"/>
          <a:ea typeface="Tahoma" panose="020B0604030504040204" pitchFamily="34" charset="0"/>
          <a:cs typeface="Tahoma" panose="020B0604030504040204" pitchFamily="34" charset="0"/>
        </a:defRPr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r>
              <a:rPr lang="id-ID" sz="1050"/>
              <a:t>Oil</a:t>
            </a:r>
            <a:r>
              <a:rPr lang="id-ID" sz="1050" baseline="0"/>
              <a:t> Palm Core plot</a:t>
            </a:r>
            <a:endParaRPr lang="id-ID" sz="1050"/>
          </a:p>
        </c:rich>
      </c:tx>
      <c:layout>
        <c:manualLayout>
          <c:xMode val="edge"/>
          <c:yMode val="edge"/>
          <c:x val="0.36711963797700842"/>
          <c:y val="5.15037453183520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id-ID"/>
        </a:p>
      </c:txPr>
    </c:title>
    <c:autoTitleDeleted val="0"/>
    <c:plotArea>
      <c:layout>
        <c:manualLayout>
          <c:layoutTarget val="inner"/>
          <c:xMode val="edge"/>
          <c:yMode val="edge"/>
          <c:x val="0.17903784162024408"/>
          <c:y val="0.1746553530131533"/>
          <c:w val="0.69444959681141238"/>
          <c:h val="0.61600288257536528"/>
        </c:manualLayout>
      </c:layout>
      <c:lineChart>
        <c:grouping val="standard"/>
        <c:varyColors val="0"/>
        <c:ser>
          <c:idx val="1"/>
          <c:order val="0"/>
          <c:tx>
            <c:strRef>
              <c:f>Fruit_wt_plot!$B$8</c:f>
              <c:strCache>
                <c:ptCount val="1"/>
                <c:pt idx="0">
                  <c:v>A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Fruit_wt_plot!$N$20:$X$20</c:f>
                <c:numCache>
                  <c:formatCode>General</c:formatCode>
                  <c:ptCount val="11"/>
                  <c:pt idx="0">
                    <c:v>4.983493732687033</c:v>
                  </c:pt>
                  <c:pt idx="1">
                    <c:v>2.4444934568053136</c:v>
                  </c:pt>
                  <c:pt idx="2">
                    <c:v>5.1526136837588883</c:v>
                  </c:pt>
                  <c:pt idx="3">
                    <c:v>4.4180236063845033</c:v>
                  </c:pt>
                  <c:pt idx="4">
                    <c:v>6.0694934186687455</c:v>
                  </c:pt>
                  <c:pt idx="5">
                    <c:v>5.2254595118087472</c:v>
                  </c:pt>
                  <c:pt idx="6">
                    <c:v>3.7922397414285545</c:v>
                  </c:pt>
                  <c:pt idx="7">
                    <c:v>4.0774550769654061</c:v>
                  </c:pt>
                  <c:pt idx="8">
                    <c:v>4.2099330399660326</c:v>
                  </c:pt>
                  <c:pt idx="9">
                    <c:v>3.1013647700551212</c:v>
                  </c:pt>
                  <c:pt idx="10">
                    <c:v>6.9553286162607533</c:v>
                  </c:pt>
                </c:numCache>
              </c:numRef>
            </c:plus>
            <c:minus>
              <c:numRef>
                <c:f>Fruit_wt_plot!$N$20:$X$20</c:f>
                <c:numCache>
                  <c:formatCode>General</c:formatCode>
                  <c:ptCount val="11"/>
                  <c:pt idx="0">
                    <c:v>4.983493732687033</c:v>
                  </c:pt>
                  <c:pt idx="1">
                    <c:v>2.4444934568053136</c:v>
                  </c:pt>
                  <c:pt idx="2">
                    <c:v>5.1526136837588883</c:v>
                  </c:pt>
                  <c:pt idx="3">
                    <c:v>4.4180236063845033</c:v>
                  </c:pt>
                  <c:pt idx="4">
                    <c:v>6.0694934186687455</c:v>
                  </c:pt>
                  <c:pt idx="5">
                    <c:v>5.2254595118087472</c:v>
                  </c:pt>
                  <c:pt idx="6">
                    <c:v>3.7922397414285545</c:v>
                  </c:pt>
                  <c:pt idx="7">
                    <c:v>4.0774550769654061</c:v>
                  </c:pt>
                  <c:pt idx="8">
                    <c:v>4.2099330399660326</c:v>
                  </c:pt>
                  <c:pt idx="9">
                    <c:v>3.1013647700551212</c:v>
                  </c:pt>
                  <c:pt idx="10">
                    <c:v>6.9553286162607533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cat>
            <c:numRef>
              <c:f>Fruit_wt_plot!$N$3:$X$3</c:f>
              <c:numCache>
                <c:formatCode>mmm\-yy</c:formatCode>
                <c:ptCount val="11"/>
                <c:pt idx="0">
                  <c:v>44621</c:v>
                </c:pt>
                <c:pt idx="1">
                  <c:v>44652</c:v>
                </c:pt>
                <c:pt idx="2">
                  <c:v>44682</c:v>
                </c:pt>
                <c:pt idx="3">
                  <c:v>44713</c:v>
                </c:pt>
                <c:pt idx="4">
                  <c:v>44743</c:v>
                </c:pt>
                <c:pt idx="5">
                  <c:v>44774</c:v>
                </c:pt>
                <c:pt idx="6">
                  <c:v>44805</c:v>
                </c:pt>
                <c:pt idx="7">
                  <c:v>44835</c:v>
                </c:pt>
                <c:pt idx="8">
                  <c:v>44866</c:v>
                </c:pt>
                <c:pt idx="9">
                  <c:v>44896</c:v>
                </c:pt>
                <c:pt idx="10">
                  <c:v>44927</c:v>
                </c:pt>
              </c:numCache>
            </c:numRef>
          </c:cat>
          <c:val>
            <c:numRef>
              <c:f>Fruit_wt_plot!$N$8:$X$8</c:f>
              <c:numCache>
                <c:formatCode>0.0</c:formatCode>
                <c:ptCount val="11"/>
                <c:pt idx="0">
                  <c:v>71.18937161887645</c:v>
                </c:pt>
                <c:pt idx="1">
                  <c:v>69.793315932574387</c:v>
                </c:pt>
                <c:pt idx="2">
                  <c:v>69.073700476927186</c:v>
                </c:pt>
                <c:pt idx="3">
                  <c:v>69.597140227472948</c:v>
                </c:pt>
                <c:pt idx="4">
                  <c:v>65.625039146437601</c:v>
                </c:pt>
                <c:pt idx="5">
                  <c:v>65.049204145281522</c:v>
                </c:pt>
                <c:pt idx="6">
                  <c:v>67.674561370104442</c:v>
                </c:pt>
                <c:pt idx="7">
                  <c:v>70.564887952304943</c:v>
                </c:pt>
                <c:pt idx="8">
                  <c:v>68.193265909673627</c:v>
                </c:pt>
                <c:pt idx="9">
                  <c:v>68.39390751806144</c:v>
                </c:pt>
                <c:pt idx="10">
                  <c:v>67.625258921387854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Fruit_wt_plot!$B$9</c:f>
              <c:strCache>
                <c:ptCount val="1"/>
                <c:pt idx="0">
                  <c:v>B</c:v>
                </c:pt>
              </c:strCache>
            </c:strRef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solidFill>
                  <a:srgbClr val="0000FF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Fruit_wt_plot!$N$21:$X$21</c:f>
                <c:numCache>
                  <c:formatCode>General</c:formatCode>
                  <c:ptCount val="11"/>
                  <c:pt idx="0">
                    <c:v>4.8939912973785349</c:v>
                  </c:pt>
                  <c:pt idx="1">
                    <c:v>4.6182449890606314</c:v>
                  </c:pt>
                  <c:pt idx="2">
                    <c:v>3.399981385941953</c:v>
                  </c:pt>
                  <c:pt idx="3">
                    <c:v>5.68820430440294</c:v>
                  </c:pt>
                  <c:pt idx="4">
                    <c:v>4.1771351216788464</c:v>
                  </c:pt>
                  <c:pt idx="5">
                    <c:v>8.5849262735568939</c:v>
                  </c:pt>
                  <c:pt idx="6">
                    <c:v>4.7190536592326087</c:v>
                  </c:pt>
                  <c:pt idx="7">
                    <c:v>5.2458974612813822</c:v>
                  </c:pt>
                  <c:pt idx="8">
                    <c:v>9.1476085947496664</c:v>
                  </c:pt>
                  <c:pt idx="9">
                    <c:v>2.6412552286889643</c:v>
                  </c:pt>
                  <c:pt idx="10">
                    <c:v>9.4658247458367359</c:v>
                  </c:pt>
                </c:numCache>
              </c:numRef>
            </c:plus>
            <c:minus>
              <c:numRef>
                <c:f>Fruit_wt_plot!$N$21:$X$21</c:f>
                <c:numCache>
                  <c:formatCode>General</c:formatCode>
                  <c:ptCount val="11"/>
                  <c:pt idx="0">
                    <c:v>4.8939912973785349</c:v>
                  </c:pt>
                  <c:pt idx="1">
                    <c:v>4.6182449890606314</c:v>
                  </c:pt>
                  <c:pt idx="2">
                    <c:v>3.399981385941953</c:v>
                  </c:pt>
                  <c:pt idx="3">
                    <c:v>5.68820430440294</c:v>
                  </c:pt>
                  <c:pt idx="4">
                    <c:v>4.1771351216788464</c:v>
                  </c:pt>
                  <c:pt idx="5">
                    <c:v>8.5849262735568939</c:v>
                  </c:pt>
                  <c:pt idx="6">
                    <c:v>4.7190536592326087</c:v>
                  </c:pt>
                  <c:pt idx="7">
                    <c:v>5.2458974612813822</c:v>
                  </c:pt>
                  <c:pt idx="8">
                    <c:v>9.1476085947496664</c:v>
                  </c:pt>
                  <c:pt idx="9">
                    <c:v>2.6412552286889643</c:v>
                  </c:pt>
                  <c:pt idx="10">
                    <c:v>9.4658247458367359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0000FF"/>
                </a:solidFill>
                <a:round/>
              </a:ln>
              <a:effectLst/>
            </c:spPr>
          </c:errBars>
          <c:cat>
            <c:numRef>
              <c:f>Fruit_wt_plot!$N$3:$X$3</c:f>
              <c:numCache>
                <c:formatCode>mmm\-yy</c:formatCode>
                <c:ptCount val="11"/>
                <c:pt idx="0">
                  <c:v>44621</c:v>
                </c:pt>
                <c:pt idx="1">
                  <c:v>44652</c:v>
                </c:pt>
                <c:pt idx="2">
                  <c:v>44682</c:v>
                </c:pt>
                <c:pt idx="3">
                  <c:v>44713</c:v>
                </c:pt>
                <c:pt idx="4">
                  <c:v>44743</c:v>
                </c:pt>
                <c:pt idx="5">
                  <c:v>44774</c:v>
                </c:pt>
                <c:pt idx="6">
                  <c:v>44805</c:v>
                </c:pt>
                <c:pt idx="7">
                  <c:v>44835</c:v>
                </c:pt>
                <c:pt idx="8">
                  <c:v>44866</c:v>
                </c:pt>
                <c:pt idx="9">
                  <c:v>44896</c:v>
                </c:pt>
                <c:pt idx="10">
                  <c:v>44927</c:v>
                </c:pt>
              </c:numCache>
            </c:numRef>
          </c:cat>
          <c:val>
            <c:numRef>
              <c:f>Fruit_wt_plot!$N$9:$X$9</c:f>
              <c:numCache>
                <c:formatCode>0.0</c:formatCode>
                <c:ptCount val="11"/>
                <c:pt idx="0">
                  <c:v>72.286894814102254</c:v>
                </c:pt>
                <c:pt idx="1">
                  <c:v>71.742046013218783</c:v>
                </c:pt>
                <c:pt idx="2">
                  <c:v>74.396696437110137</c:v>
                </c:pt>
                <c:pt idx="3">
                  <c:v>68.723653986040887</c:v>
                </c:pt>
                <c:pt idx="4">
                  <c:v>69.306013612638054</c:v>
                </c:pt>
                <c:pt idx="5">
                  <c:v>65.14426511699655</c:v>
                </c:pt>
                <c:pt idx="6">
                  <c:v>67.660820318740065</c:v>
                </c:pt>
                <c:pt idx="7">
                  <c:v>67.685189813654873</c:v>
                </c:pt>
                <c:pt idx="8">
                  <c:v>63.655967004491941</c:v>
                </c:pt>
                <c:pt idx="9">
                  <c:v>70.355463949601429</c:v>
                </c:pt>
                <c:pt idx="10">
                  <c:v>66.353907596288337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Fruit_wt_plot!$B$10</c:f>
              <c:strCache>
                <c:ptCount val="1"/>
                <c:pt idx="0">
                  <c:v>C</c:v>
                </c:pt>
              </c:strCache>
            </c:strRef>
          </c:tx>
          <c:spPr>
            <a:ln w="28575" cap="rnd">
              <a:solidFill>
                <a:srgbClr val="008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8000"/>
              </a:solidFill>
              <a:ln w="9525">
                <a:solidFill>
                  <a:srgbClr val="00660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Fruit_wt_plot!$N$22:$X$22</c:f>
                <c:numCache>
                  <c:formatCode>General</c:formatCode>
                  <c:ptCount val="11"/>
                  <c:pt idx="0">
                    <c:v>3.6110799771233459</c:v>
                  </c:pt>
                  <c:pt idx="1">
                    <c:v>3.2326392091166527</c:v>
                  </c:pt>
                  <c:pt idx="2">
                    <c:v>2.3474011123799978</c:v>
                  </c:pt>
                  <c:pt idx="3">
                    <c:v>3.5615714020143607</c:v>
                  </c:pt>
                  <c:pt idx="4">
                    <c:v>6.1491959416437973</c:v>
                  </c:pt>
                  <c:pt idx="5">
                    <c:v>4.2171966538710395</c:v>
                  </c:pt>
                  <c:pt idx="6">
                    <c:v>3.0536534099044323</c:v>
                  </c:pt>
                  <c:pt idx="7">
                    <c:v>3.3212624907134187</c:v>
                  </c:pt>
                  <c:pt idx="8">
                    <c:v>4.4004355848535921</c:v>
                  </c:pt>
                  <c:pt idx="9">
                    <c:v>4.4142203956584902</c:v>
                  </c:pt>
                  <c:pt idx="10">
                    <c:v>4.5380857865027862</c:v>
                  </c:pt>
                </c:numCache>
              </c:numRef>
            </c:plus>
            <c:minus>
              <c:numRef>
                <c:f>Fruit_wt_plot!$N$22:$X$22</c:f>
                <c:numCache>
                  <c:formatCode>General</c:formatCode>
                  <c:ptCount val="11"/>
                  <c:pt idx="0">
                    <c:v>3.6110799771233459</c:v>
                  </c:pt>
                  <c:pt idx="1">
                    <c:v>3.2326392091166527</c:v>
                  </c:pt>
                  <c:pt idx="2">
                    <c:v>2.3474011123799978</c:v>
                  </c:pt>
                  <c:pt idx="3">
                    <c:v>3.5615714020143607</c:v>
                  </c:pt>
                  <c:pt idx="4">
                    <c:v>6.1491959416437973</c:v>
                  </c:pt>
                  <c:pt idx="5">
                    <c:v>4.2171966538710395</c:v>
                  </c:pt>
                  <c:pt idx="6">
                    <c:v>3.0536534099044323</c:v>
                  </c:pt>
                  <c:pt idx="7">
                    <c:v>3.3212624907134187</c:v>
                  </c:pt>
                  <c:pt idx="8">
                    <c:v>4.4004355848535921</c:v>
                  </c:pt>
                  <c:pt idx="9">
                    <c:v>4.4142203956584902</c:v>
                  </c:pt>
                  <c:pt idx="10">
                    <c:v>4.5380857865027862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008000"/>
                </a:solidFill>
                <a:round/>
              </a:ln>
              <a:effectLst/>
            </c:spPr>
          </c:errBars>
          <c:cat>
            <c:numRef>
              <c:f>Fruit_wt_plot!$N$3:$X$3</c:f>
              <c:numCache>
                <c:formatCode>mmm\-yy</c:formatCode>
                <c:ptCount val="11"/>
                <c:pt idx="0">
                  <c:v>44621</c:v>
                </c:pt>
                <c:pt idx="1">
                  <c:v>44652</c:v>
                </c:pt>
                <c:pt idx="2">
                  <c:v>44682</c:v>
                </c:pt>
                <c:pt idx="3">
                  <c:v>44713</c:v>
                </c:pt>
                <c:pt idx="4">
                  <c:v>44743</c:v>
                </c:pt>
                <c:pt idx="5">
                  <c:v>44774</c:v>
                </c:pt>
                <c:pt idx="6">
                  <c:v>44805</c:v>
                </c:pt>
                <c:pt idx="7">
                  <c:v>44835</c:v>
                </c:pt>
                <c:pt idx="8">
                  <c:v>44866</c:v>
                </c:pt>
                <c:pt idx="9">
                  <c:v>44896</c:v>
                </c:pt>
                <c:pt idx="10">
                  <c:v>44927</c:v>
                </c:pt>
              </c:numCache>
            </c:numRef>
          </c:cat>
          <c:val>
            <c:numRef>
              <c:f>Fruit_wt_plot!$N$10:$X$10</c:f>
              <c:numCache>
                <c:formatCode>0.0</c:formatCode>
                <c:ptCount val="11"/>
                <c:pt idx="0">
                  <c:v>70.687910482498481</c:v>
                </c:pt>
                <c:pt idx="1">
                  <c:v>72.222594587547206</c:v>
                </c:pt>
                <c:pt idx="2">
                  <c:v>68.957154629919856</c:v>
                </c:pt>
                <c:pt idx="3">
                  <c:v>70.839299925519128</c:v>
                </c:pt>
                <c:pt idx="4">
                  <c:v>66.337672067004178</c:v>
                </c:pt>
                <c:pt idx="5">
                  <c:v>67.111794925393582</c:v>
                </c:pt>
                <c:pt idx="6">
                  <c:v>68.370911195657214</c:v>
                </c:pt>
                <c:pt idx="7">
                  <c:v>69.053250685584487</c:v>
                </c:pt>
                <c:pt idx="8">
                  <c:v>68.153792626127</c:v>
                </c:pt>
                <c:pt idx="9">
                  <c:v>65.067230232800753</c:v>
                </c:pt>
                <c:pt idx="10">
                  <c:v>67.641659309171359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Fruit_wt_plot!$B$11</c:f>
              <c:strCache>
                <c:ptCount val="1"/>
                <c:pt idx="0">
                  <c:v>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Fruit_wt_plot!$N$23:$X$23</c:f>
                <c:numCache>
                  <c:formatCode>General</c:formatCode>
                  <c:ptCount val="11"/>
                  <c:pt idx="0">
                    <c:v>6.3511077748003881</c:v>
                  </c:pt>
                  <c:pt idx="1">
                    <c:v>6.55245910604246</c:v>
                  </c:pt>
                  <c:pt idx="2">
                    <c:v>5.1171655876099953</c:v>
                  </c:pt>
                  <c:pt idx="3">
                    <c:v>13.85449936755059</c:v>
                  </c:pt>
                  <c:pt idx="4">
                    <c:v>4.8958630662840354</c:v>
                  </c:pt>
                  <c:pt idx="5">
                    <c:v>7.3064179733984504</c:v>
                  </c:pt>
                  <c:pt idx="6">
                    <c:v>3.13775948762903</c:v>
                  </c:pt>
                  <c:pt idx="7">
                    <c:v>4.8207924122589274</c:v>
                  </c:pt>
                  <c:pt idx="8">
                    <c:v>3.3763164024682379</c:v>
                  </c:pt>
                  <c:pt idx="9">
                    <c:v>16.320789816718634</c:v>
                  </c:pt>
                  <c:pt idx="10">
                    <c:v>4.0852495708583616</c:v>
                  </c:pt>
                </c:numCache>
              </c:numRef>
            </c:plus>
            <c:minus>
              <c:numRef>
                <c:f>Fruit_wt_plot!$N$23:$X$23</c:f>
                <c:numCache>
                  <c:formatCode>General</c:formatCode>
                  <c:ptCount val="11"/>
                  <c:pt idx="0">
                    <c:v>6.3511077748003881</c:v>
                  </c:pt>
                  <c:pt idx="1">
                    <c:v>6.55245910604246</c:v>
                  </c:pt>
                  <c:pt idx="2">
                    <c:v>5.1171655876099953</c:v>
                  </c:pt>
                  <c:pt idx="3">
                    <c:v>13.85449936755059</c:v>
                  </c:pt>
                  <c:pt idx="4">
                    <c:v>4.8958630662840354</c:v>
                  </c:pt>
                  <c:pt idx="5">
                    <c:v>7.3064179733984504</c:v>
                  </c:pt>
                  <c:pt idx="6">
                    <c:v>3.13775948762903</c:v>
                  </c:pt>
                  <c:pt idx="7">
                    <c:v>4.8207924122589274</c:v>
                  </c:pt>
                  <c:pt idx="8">
                    <c:v>3.3763164024682379</c:v>
                  </c:pt>
                  <c:pt idx="9">
                    <c:v>16.320789816718634</c:v>
                  </c:pt>
                  <c:pt idx="10">
                    <c:v>4.0852495708583616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numRef>
              <c:f>Fruit_wt_plot!$N$3:$X$3</c:f>
              <c:numCache>
                <c:formatCode>mmm\-yy</c:formatCode>
                <c:ptCount val="11"/>
                <c:pt idx="0">
                  <c:v>44621</c:v>
                </c:pt>
                <c:pt idx="1">
                  <c:v>44652</c:v>
                </c:pt>
                <c:pt idx="2">
                  <c:v>44682</c:v>
                </c:pt>
                <c:pt idx="3">
                  <c:v>44713</c:v>
                </c:pt>
                <c:pt idx="4">
                  <c:v>44743</c:v>
                </c:pt>
                <c:pt idx="5">
                  <c:v>44774</c:v>
                </c:pt>
                <c:pt idx="6">
                  <c:v>44805</c:v>
                </c:pt>
                <c:pt idx="7">
                  <c:v>44835</c:v>
                </c:pt>
                <c:pt idx="8">
                  <c:v>44866</c:v>
                </c:pt>
                <c:pt idx="9">
                  <c:v>44896</c:v>
                </c:pt>
                <c:pt idx="10">
                  <c:v>44927</c:v>
                </c:pt>
              </c:numCache>
            </c:numRef>
          </c:cat>
          <c:val>
            <c:numRef>
              <c:f>Fruit_wt_plot!$N$11:$X$11</c:f>
              <c:numCache>
                <c:formatCode>0.0</c:formatCode>
                <c:ptCount val="11"/>
                <c:pt idx="0">
                  <c:v>66.504642166771731</c:v>
                </c:pt>
                <c:pt idx="1">
                  <c:v>68.108440548543712</c:v>
                </c:pt>
                <c:pt idx="2">
                  <c:v>68.460424786229481</c:v>
                </c:pt>
                <c:pt idx="3">
                  <c:v>63.790789312708014</c:v>
                </c:pt>
                <c:pt idx="4">
                  <c:v>65.511040026995161</c:v>
                </c:pt>
                <c:pt idx="5">
                  <c:v>66.235628073839578</c:v>
                </c:pt>
                <c:pt idx="6">
                  <c:v>68.635416607916426</c:v>
                </c:pt>
                <c:pt idx="7">
                  <c:v>64.847998763630628</c:v>
                </c:pt>
                <c:pt idx="8">
                  <c:v>69.465408235336071</c:v>
                </c:pt>
                <c:pt idx="9">
                  <c:v>61.310431111619941</c:v>
                </c:pt>
                <c:pt idx="10">
                  <c:v>68.623170158716761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4255920"/>
        <c:axId val="324256312"/>
      </c:lineChart>
      <c:dateAx>
        <c:axId val="32425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r>
                  <a:rPr lang="id-ID"/>
                  <a:t>Months</a:t>
                </a:r>
              </a:p>
            </c:rich>
          </c:tx>
          <c:layout>
            <c:manualLayout>
              <c:xMode val="edge"/>
              <c:yMode val="edge"/>
              <c:x val="0.46424552791640333"/>
              <c:y val="0.937674230532848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defRPr>
              </a:pPr>
              <a:endParaRPr lang="id-ID"/>
            </a:p>
          </c:txPr>
        </c:title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id-ID"/>
          </a:p>
        </c:txPr>
        <c:crossAx val="324256312"/>
        <c:crosses val="autoZero"/>
        <c:auto val="1"/>
        <c:lblOffset val="100"/>
        <c:baseTimeUnit val="months"/>
      </c:dateAx>
      <c:valAx>
        <c:axId val="32425631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r>
                  <a:rPr lang="id-ID"/>
                  <a:t>Fruit set (%)</a:t>
                </a:r>
              </a:p>
            </c:rich>
          </c:tx>
          <c:layout>
            <c:manualLayout>
              <c:xMode val="edge"/>
              <c:yMode val="edge"/>
              <c:x val="1.6704767058243083E-2"/>
              <c:y val="0.385594257178526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defRPr>
              </a:pPr>
              <a:endParaRPr lang="id-ID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id-ID"/>
          </a:p>
        </c:txPr>
        <c:crossAx val="324255920"/>
        <c:crosses val="autoZero"/>
        <c:crossBetween val="between"/>
        <c:majorUnit val="20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b"/>
      <c:layout>
        <c:manualLayout>
          <c:xMode val="edge"/>
          <c:yMode val="edge"/>
          <c:x val="0.48053043596379569"/>
          <c:y val="0.71697003745318355"/>
          <c:w val="0.38570305695978824"/>
          <c:h val="5.6941947565543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ahoma" panose="020B0604030504040204" pitchFamily="34" charset="0"/>
          <a:ea typeface="Tahoma" panose="020B0604030504040204" pitchFamily="34" charset="0"/>
          <a:cs typeface="Tahoma" panose="020B0604030504040204" pitchFamily="34" charset="0"/>
        </a:defRPr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r>
              <a:rPr lang="id-ID" sz="1050"/>
              <a:t>Treatment B</a:t>
            </a:r>
          </a:p>
          <a:p>
            <a:pPr>
              <a:defRPr sz="1050"/>
            </a:pPr>
            <a:r>
              <a:rPr lang="id-ID" sz="1050"/>
              <a:t>(Mature</a:t>
            </a:r>
            <a:r>
              <a:rPr lang="id-ID" sz="1050" baseline="0"/>
              <a:t> palm only)</a:t>
            </a:r>
            <a:endParaRPr lang="id-ID" sz="1050"/>
          </a:p>
        </c:rich>
      </c:tx>
      <c:layout>
        <c:manualLayout>
          <c:xMode val="edge"/>
          <c:yMode val="edge"/>
          <c:x val="0.35659490677801842"/>
          <c:y val="3.9382022471910116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id-ID"/>
        </a:p>
      </c:txPr>
    </c:title>
    <c:autoTitleDeleted val="0"/>
    <c:plotArea>
      <c:layout>
        <c:manualLayout>
          <c:layoutTarget val="inner"/>
          <c:xMode val="edge"/>
          <c:yMode val="edge"/>
          <c:x val="0.17903784162024408"/>
          <c:y val="0.1746553530131533"/>
          <c:w val="0.69444959681141238"/>
          <c:h val="0.61600288257536528"/>
        </c:manualLayout>
      </c:layout>
      <c:lineChart>
        <c:grouping val="standard"/>
        <c:varyColors val="0"/>
        <c:ser>
          <c:idx val="0"/>
          <c:order val="0"/>
          <c:tx>
            <c:strRef>
              <c:f>Bunch_wt_treat!$B$6</c:f>
              <c:strCache>
                <c:ptCount val="1"/>
                <c:pt idx="0">
                  <c:v>OPC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Bunch_wt_treat!$N$18:$X$18</c:f>
                <c:numCache>
                  <c:formatCode>General</c:formatCode>
                  <c:ptCount val="11"/>
                  <c:pt idx="0">
                    <c:v>0.83092719295976825</c:v>
                  </c:pt>
                  <c:pt idx="1">
                    <c:v>1.1633539490259557</c:v>
                  </c:pt>
                  <c:pt idx="2">
                    <c:v>1.4826018795797249</c:v>
                  </c:pt>
                  <c:pt idx="3">
                    <c:v>1.8535251699277127</c:v>
                  </c:pt>
                  <c:pt idx="4">
                    <c:v>3.6743181945014571</c:v>
                  </c:pt>
                  <c:pt idx="5">
                    <c:v>2.8148374731056851</c:v>
                  </c:pt>
                  <c:pt idx="6">
                    <c:v>4.2394072240244984</c:v>
                  </c:pt>
                  <c:pt idx="7">
                    <c:v>3.1126211250097788</c:v>
                  </c:pt>
                  <c:pt idx="8">
                    <c:v>1.5036351784924427</c:v>
                  </c:pt>
                  <c:pt idx="9">
                    <c:v>0.60594072867456483</c:v>
                  </c:pt>
                  <c:pt idx="10">
                    <c:v>1.5899150920725293</c:v>
                  </c:pt>
                </c:numCache>
              </c:numRef>
            </c:plus>
            <c:minus>
              <c:numRef>
                <c:f>Bunch_wt_treat!$N$18:$X$18</c:f>
                <c:numCache>
                  <c:formatCode>General</c:formatCode>
                  <c:ptCount val="11"/>
                  <c:pt idx="0">
                    <c:v>0.83092719295976825</c:v>
                  </c:pt>
                  <c:pt idx="1">
                    <c:v>1.1633539490259557</c:v>
                  </c:pt>
                  <c:pt idx="2">
                    <c:v>1.4826018795797249</c:v>
                  </c:pt>
                  <c:pt idx="3">
                    <c:v>1.8535251699277127</c:v>
                  </c:pt>
                  <c:pt idx="4">
                    <c:v>3.6743181945014571</c:v>
                  </c:pt>
                  <c:pt idx="5">
                    <c:v>2.8148374731056851</c:v>
                  </c:pt>
                  <c:pt idx="6">
                    <c:v>4.2394072240244984</c:v>
                  </c:pt>
                  <c:pt idx="7">
                    <c:v>3.1126211250097788</c:v>
                  </c:pt>
                  <c:pt idx="8">
                    <c:v>1.5036351784924427</c:v>
                  </c:pt>
                  <c:pt idx="9">
                    <c:v>0.60594072867456483</c:v>
                  </c:pt>
                  <c:pt idx="10">
                    <c:v>1.5899150920725293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cat>
            <c:numRef>
              <c:f>Bunch_wt_treat!$N$3:$X$3</c:f>
              <c:numCache>
                <c:formatCode>mmm\-yy</c:formatCode>
                <c:ptCount val="11"/>
                <c:pt idx="0">
                  <c:v>44621</c:v>
                </c:pt>
                <c:pt idx="1">
                  <c:v>44652</c:v>
                </c:pt>
                <c:pt idx="2">
                  <c:v>44682</c:v>
                </c:pt>
                <c:pt idx="3">
                  <c:v>44713</c:v>
                </c:pt>
                <c:pt idx="4">
                  <c:v>44743</c:v>
                </c:pt>
                <c:pt idx="5">
                  <c:v>44774</c:v>
                </c:pt>
                <c:pt idx="6">
                  <c:v>44805</c:v>
                </c:pt>
                <c:pt idx="7">
                  <c:v>44835</c:v>
                </c:pt>
                <c:pt idx="8">
                  <c:v>44866</c:v>
                </c:pt>
                <c:pt idx="9">
                  <c:v>44896</c:v>
                </c:pt>
                <c:pt idx="10">
                  <c:v>44927</c:v>
                </c:pt>
              </c:numCache>
            </c:numRef>
          </c:cat>
          <c:val>
            <c:numRef>
              <c:f>Bunch_wt_treat!$N$6:$X$6</c:f>
              <c:numCache>
                <c:formatCode>0.0</c:formatCode>
                <c:ptCount val="11"/>
                <c:pt idx="0">
                  <c:v>5.6529999999999996</c:v>
                </c:pt>
                <c:pt idx="1">
                  <c:v>5.9168750000000001</c:v>
                </c:pt>
                <c:pt idx="2">
                  <c:v>7.2675000000000001</c:v>
                </c:pt>
                <c:pt idx="3">
                  <c:v>5.94</c:v>
                </c:pt>
                <c:pt idx="4">
                  <c:v>7.3407777777777774</c:v>
                </c:pt>
                <c:pt idx="5">
                  <c:v>8.1210000000000004</c:v>
                </c:pt>
                <c:pt idx="6">
                  <c:v>8.5238888888888891</c:v>
                </c:pt>
                <c:pt idx="7">
                  <c:v>8.0293749999999999</c:v>
                </c:pt>
                <c:pt idx="8">
                  <c:v>6.2666666666666666</c:v>
                </c:pt>
                <c:pt idx="9">
                  <c:v>7.7858333333333327</c:v>
                </c:pt>
                <c:pt idx="10">
                  <c:v>7.6849999999999996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Bunch_wt_treat!$B$7</c:f>
              <c:strCache>
                <c:ptCount val="1"/>
                <c:pt idx="0">
                  <c:v>OPE</c:v>
                </c:pt>
              </c:strCache>
            </c:strRef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solidFill>
                  <a:srgbClr val="0000FF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Bunch_wt_treat!$N$19:$X$19</c:f>
                <c:numCache>
                  <c:formatCode>General</c:formatCode>
                  <c:ptCount val="11"/>
                  <c:pt idx="0">
                    <c:v>1.7523033254674958</c:v>
                  </c:pt>
                  <c:pt idx="1">
                    <c:v>2.6624692318812406</c:v>
                  </c:pt>
                  <c:pt idx="2">
                    <c:v>2.8725065274077273</c:v>
                  </c:pt>
                  <c:pt idx="3">
                    <c:v>3.1514009159948753</c:v>
                  </c:pt>
                  <c:pt idx="4">
                    <c:v>1.8855320867065613</c:v>
                  </c:pt>
                  <c:pt idx="5">
                    <c:v>2.6957436079864858</c:v>
                  </c:pt>
                  <c:pt idx="6">
                    <c:v>3.5427059651565149</c:v>
                  </c:pt>
                  <c:pt idx="7">
                    <c:v>2.5029240043254553</c:v>
                  </c:pt>
                  <c:pt idx="8">
                    <c:v>3.0395036144446714</c:v>
                  </c:pt>
                  <c:pt idx="9">
                    <c:v>1.3767625067527078</c:v>
                  </c:pt>
                  <c:pt idx="10">
                    <c:v>3.5274549174219714</c:v>
                  </c:pt>
                </c:numCache>
              </c:numRef>
            </c:plus>
            <c:minus>
              <c:numRef>
                <c:f>Bunch_wt_treat!$N$19:$X$19</c:f>
                <c:numCache>
                  <c:formatCode>General</c:formatCode>
                  <c:ptCount val="11"/>
                  <c:pt idx="0">
                    <c:v>1.7523033254674958</c:v>
                  </c:pt>
                  <c:pt idx="1">
                    <c:v>2.6624692318812406</c:v>
                  </c:pt>
                  <c:pt idx="2">
                    <c:v>2.8725065274077273</c:v>
                  </c:pt>
                  <c:pt idx="3">
                    <c:v>3.1514009159948753</c:v>
                  </c:pt>
                  <c:pt idx="4">
                    <c:v>1.8855320867065613</c:v>
                  </c:pt>
                  <c:pt idx="5">
                    <c:v>2.6957436079864858</c:v>
                  </c:pt>
                  <c:pt idx="6">
                    <c:v>3.5427059651565149</c:v>
                  </c:pt>
                  <c:pt idx="7">
                    <c:v>2.5029240043254553</c:v>
                  </c:pt>
                  <c:pt idx="8">
                    <c:v>3.0395036144446714</c:v>
                  </c:pt>
                  <c:pt idx="9">
                    <c:v>1.3767625067527078</c:v>
                  </c:pt>
                  <c:pt idx="10">
                    <c:v>3.5274549174219714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0000FF"/>
                </a:solidFill>
                <a:round/>
              </a:ln>
              <a:effectLst/>
            </c:spPr>
          </c:errBars>
          <c:cat>
            <c:numRef>
              <c:f>Bunch_wt_treat!$N$3:$X$3</c:f>
              <c:numCache>
                <c:formatCode>mmm\-yy</c:formatCode>
                <c:ptCount val="11"/>
                <c:pt idx="0">
                  <c:v>44621</c:v>
                </c:pt>
                <c:pt idx="1">
                  <c:v>44652</c:v>
                </c:pt>
                <c:pt idx="2">
                  <c:v>44682</c:v>
                </c:pt>
                <c:pt idx="3">
                  <c:v>44713</c:v>
                </c:pt>
                <c:pt idx="4">
                  <c:v>44743</c:v>
                </c:pt>
                <c:pt idx="5">
                  <c:v>44774</c:v>
                </c:pt>
                <c:pt idx="6">
                  <c:v>44805</c:v>
                </c:pt>
                <c:pt idx="7">
                  <c:v>44835</c:v>
                </c:pt>
                <c:pt idx="8">
                  <c:v>44866</c:v>
                </c:pt>
                <c:pt idx="9">
                  <c:v>44896</c:v>
                </c:pt>
                <c:pt idx="10">
                  <c:v>44927</c:v>
                </c:pt>
              </c:numCache>
            </c:numRef>
          </c:cat>
          <c:val>
            <c:numRef>
              <c:f>Bunch_wt_treat!$N$7:$X$7</c:f>
              <c:numCache>
                <c:formatCode>0.0</c:formatCode>
                <c:ptCount val="11"/>
                <c:pt idx="0">
                  <c:v>5.7385000000000002</c:v>
                </c:pt>
                <c:pt idx="1">
                  <c:v>5.6481250000000003</c:v>
                </c:pt>
                <c:pt idx="2">
                  <c:v>5.56</c:v>
                </c:pt>
                <c:pt idx="3">
                  <c:v>6.9962</c:v>
                </c:pt>
                <c:pt idx="4">
                  <c:v>6.5366666666666671</c:v>
                </c:pt>
                <c:pt idx="5">
                  <c:v>6.7106000000000003</c:v>
                </c:pt>
                <c:pt idx="6">
                  <c:v>6.8739999999999997</c:v>
                </c:pt>
                <c:pt idx="7">
                  <c:v>6.5674999999999999</c:v>
                </c:pt>
                <c:pt idx="8">
                  <c:v>7.5890000000000004</c:v>
                </c:pt>
                <c:pt idx="9">
                  <c:v>6.7983333333333329</c:v>
                </c:pt>
                <c:pt idx="10">
                  <c:v>7.7477777777777774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758992"/>
        <c:axId val="209758208"/>
      </c:lineChart>
      <c:dateAx>
        <c:axId val="209758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r>
                  <a:rPr lang="id-ID"/>
                  <a:t>Months</a:t>
                </a:r>
              </a:p>
            </c:rich>
          </c:tx>
          <c:layout>
            <c:manualLayout>
              <c:xMode val="edge"/>
              <c:yMode val="edge"/>
              <c:x val="0.46424552791640333"/>
              <c:y val="0.937674230532848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defRPr>
              </a:pPr>
              <a:endParaRPr lang="id-ID"/>
            </a:p>
          </c:txPr>
        </c:title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id-ID"/>
          </a:p>
        </c:txPr>
        <c:crossAx val="209758208"/>
        <c:crosses val="autoZero"/>
        <c:auto val="1"/>
        <c:lblOffset val="100"/>
        <c:baseTimeUnit val="months"/>
      </c:dateAx>
      <c:valAx>
        <c:axId val="209758208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r>
                  <a:rPr lang="id-ID"/>
                  <a:t>Bunch weight (kg±SD)</a:t>
                </a:r>
              </a:p>
            </c:rich>
          </c:tx>
          <c:layout>
            <c:manualLayout>
              <c:xMode val="edge"/>
              <c:yMode val="edge"/>
              <c:x val="1.953748251735957E-2"/>
              <c:y val="0.286499339203087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defRPr>
              </a:pPr>
              <a:endParaRPr lang="id-ID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id-ID"/>
          </a:p>
        </c:txPr>
        <c:crossAx val="209758992"/>
        <c:crosses val="autoZero"/>
        <c:crossBetween val="between"/>
        <c:majorUnit val="4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b"/>
      <c:layout>
        <c:manualLayout>
          <c:xMode val="edge"/>
          <c:yMode val="edge"/>
          <c:x val="0.17176444444444444"/>
          <c:y val="0.17789388264669168"/>
          <c:w val="0.24980088888888888"/>
          <c:h val="5.6941947565543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ahoma" panose="020B0604030504040204" pitchFamily="34" charset="0"/>
          <a:ea typeface="Tahoma" panose="020B0604030504040204" pitchFamily="34" charset="0"/>
          <a:cs typeface="Tahoma" panose="020B0604030504040204" pitchFamily="34" charset="0"/>
        </a:defRPr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r>
              <a:rPr lang="id-ID" sz="1050"/>
              <a:t>Treatment C</a:t>
            </a:r>
          </a:p>
          <a:p>
            <a:pPr>
              <a:defRPr sz="1050"/>
            </a:pPr>
            <a:r>
              <a:rPr lang="id-ID" sz="1050"/>
              <a:t>(Enrichment plants </a:t>
            </a:r>
            <a:r>
              <a:rPr lang="id-ID" sz="1050" baseline="0"/>
              <a:t>only)</a:t>
            </a:r>
            <a:endParaRPr lang="id-ID" sz="1050"/>
          </a:p>
        </c:rich>
      </c:tx>
      <c:layout>
        <c:manualLayout>
          <c:xMode val="edge"/>
          <c:yMode val="edge"/>
          <c:x val="0.33959861540448383"/>
          <c:y val="7.9019975031210995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id-ID"/>
        </a:p>
      </c:txPr>
    </c:title>
    <c:autoTitleDeleted val="0"/>
    <c:plotArea>
      <c:layout>
        <c:manualLayout>
          <c:layoutTarget val="inner"/>
          <c:xMode val="edge"/>
          <c:yMode val="edge"/>
          <c:x val="0.17903784162024408"/>
          <c:y val="0.1746553530131533"/>
          <c:w val="0.69444959681141238"/>
          <c:h val="0.61600288257536528"/>
        </c:manualLayout>
      </c:layout>
      <c:lineChart>
        <c:grouping val="standard"/>
        <c:varyColors val="0"/>
        <c:ser>
          <c:idx val="0"/>
          <c:order val="0"/>
          <c:tx>
            <c:strRef>
              <c:f>Bunch_wt_treat!$B$8</c:f>
              <c:strCache>
                <c:ptCount val="1"/>
                <c:pt idx="0">
                  <c:v>OPC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Bunch_wt_treat!$N$20:$X$20</c:f>
                <c:numCache>
                  <c:formatCode>General</c:formatCode>
                  <c:ptCount val="11"/>
                  <c:pt idx="0">
                    <c:v>2.0268492927584814</c:v>
                  </c:pt>
                  <c:pt idx="1">
                    <c:v>1.13072333833575</c:v>
                  </c:pt>
                  <c:pt idx="2">
                    <c:v>1.835496299823749</c:v>
                  </c:pt>
                  <c:pt idx="3">
                    <c:v>2.0072758280814322</c:v>
                  </c:pt>
                  <c:pt idx="4">
                    <c:v>2.5583824933232435</c:v>
                  </c:pt>
                  <c:pt idx="5">
                    <c:v>4.0708341214601766</c:v>
                  </c:pt>
                  <c:pt idx="6">
                    <c:v>3.3003073930906632</c:v>
                  </c:pt>
                  <c:pt idx="7">
                    <c:v>3.150396516993649</c:v>
                  </c:pt>
                  <c:pt idx="8">
                    <c:v>5.8486712878510563</c:v>
                  </c:pt>
                  <c:pt idx="9">
                    <c:v>1.3693850911185561</c:v>
                  </c:pt>
                  <c:pt idx="10">
                    <c:v>3.9088834012342253</c:v>
                  </c:pt>
                </c:numCache>
              </c:numRef>
            </c:plus>
            <c:minus>
              <c:numRef>
                <c:f>Bunch_wt_treat!$N$20:$X$20</c:f>
                <c:numCache>
                  <c:formatCode>General</c:formatCode>
                  <c:ptCount val="11"/>
                  <c:pt idx="0">
                    <c:v>2.0268492927584814</c:v>
                  </c:pt>
                  <c:pt idx="1">
                    <c:v>1.13072333833575</c:v>
                  </c:pt>
                  <c:pt idx="2">
                    <c:v>1.835496299823749</c:v>
                  </c:pt>
                  <c:pt idx="3">
                    <c:v>2.0072758280814322</c:v>
                  </c:pt>
                  <c:pt idx="4">
                    <c:v>2.5583824933232435</c:v>
                  </c:pt>
                  <c:pt idx="5">
                    <c:v>4.0708341214601766</c:v>
                  </c:pt>
                  <c:pt idx="6">
                    <c:v>3.3003073930906632</c:v>
                  </c:pt>
                  <c:pt idx="7">
                    <c:v>3.150396516993649</c:v>
                  </c:pt>
                  <c:pt idx="8">
                    <c:v>5.8486712878510563</c:v>
                  </c:pt>
                  <c:pt idx="9">
                    <c:v>1.3693850911185561</c:v>
                  </c:pt>
                  <c:pt idx="10">
                    <c:v>3.9088834012342253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cat>
            <c:numRef>
              <c:f>Bunch_wt_treat!$N$3:$X$3</c:f>
              <c:numCache>
                <c:formatCode>mmm\-yy</c:formatCode>
                <c:ptCount val="11"/>
                <c:pt idx="0">
                  <c:v>44621</c:v>
                </c:pt>
                <c:pt idx="1">
                  <c:v>44652</c:v>
                </c:pt>
                <c:pt idx="2">
                  <c:v>44682</c:v>
                </c:pt>
                <c:pt idx="3">
                  <c:v>44713</c:v>
                </c:pt>
                <c:pt idx="4">
                  <c:v>44743</c:v>
                </c:pt>
                <c:pt idx="5">
                  <c:v>44774</c:v>
                </c:pt>
                <c:pt idx="6">
                  <c:v>44805</c:v>
                </c:pt>
                <c:pt idx="7">
                  <c:v>44835</c:v>
                </c:pt>
                <c:pt idx="8">
                  <c:v>44866</c:v>
                </c:pt>
                <c:pt idx="9">
                  <c:v>44896</c:v>
                </c:pt>
                <c:pt idx="10">
                  <c:v>44927</c:v>
                </c:pt>
              </c:numCache>
            </c:numRef>
          </c:cat>
          <c:val>
            <c:numRef>
              <c:f>Bunch_wt_treat!$N$8:$X$8</c:f>
              <c:numCache>
                <c:formatCode>0.0</c:formatCode>
                <c:ptCount val="11"/>
                <c:pt idx="0">
                  <c:v>6.9625000000000004</c:v>
                </c:pt>
                <c:pt idx="1">
                  <c:v>7.2318749999999996</c:v>
                </c:pt>
                <c:pt idx="2">
                  <c:v>10.121666666666666</c:v>
                </c:pt>
                <c:pt idx="3">
                  <c:v>8.5500000000000007</c:v>
                </c:pt>
                <c:pt idx="4">
                  <c:v>9.2218750000000007</c:v>
                </c:pt>
                <c:pt idx="5">
                  <c:v>9.764222222222223</c:v>
                </c:pt>
                <c:pt idx="6">
                  <c:v>9.1769999999999996</c:v>
                </c:pt>
                <c:pt idx="7">
                  <c:v>9.8887499999999999</c:v>
                </c:pt>
                <c:pt idx="8">
                  <c:v>9.4085000000000001</c:v>
                </c:pt>
                <c:pt idx="9">
                  <c:v>9.153444444444446</c:v>
                </c:pt>
                <c:pt idx="10">
                  <c:v>11.652777777777777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Bunch_wt_treat!$B$9</c:f>
              <c:strCache>
                <c:ptCount val="1"/>
                <c:pt idx="0">
                  <c:v>OPE</c:v>
                </c:pt>
              </c:strCache>
            </c:strRef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solidFill>
                  <a:srgbClr val="0000FF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Bunch_wt_treat!$N$21:$X$21</c:f>
                <c:numCache>
                  <c:formatCode>General</c:formatCode>
                  <c:ptCount val="11"/>
                  <c:pt idx="0">
                    <c:v>1.1181239247557093</c:v>
                  </c:pt>
                  <c:pt idx="1">
                    <c:v>1.3486060189856963</c:v>
                  </c:pt>
                  <c:pt idx="2">
                    <c:v>3.1769555657368991</c:v>
                  </c:pt>
                  <c:pt idx="3">
                    <c:v>2.7443318776243975</c:v>
                  </c:pt>
                  <c:pt idx="4">
                    <c:v>1.3685408896582751</c:v>
                  </c:pt>
                  <c:pt idx="5">
                    <c:v>1.9189466807695212</c:v>
                  </c:pt>
                  <c:pt idx="6">
                    <c:v>4.2159680580700174</c:v>
                  </c:pt>
                  <c:pt idx="7">
                    <c:v>2.3440803100576568</c:v>
                  </c:pt>
                  <c:pt idx="8">
                    <c:v>3.956688570565599</c:v>
                  </c:pt>
                  <c:pt idx="9">
                    <c:v>3.5300745338145081</c:v>
                  </c:pt>
                  <c:pt idx="10">
                    <c:v>1.6546816266926665</c:v>
                  </c:pt>
                </c:numCache>
              </c:numRef>
            </c:plus>
            <c:minus>
              <c:numRef>
                <c:f>Bunch_wt_treat!$N$21:$X$21</c:f>
                <c:numCache>
                  <c:formatCode>General</c:formatCode>
                  <c:ptCount val="11"/>
                  <c:pt idx="0">
                    <c:v>1.1181239247557093</c:v>
                  </c:pt>
                  <c:pt idx="1">
                    <c:v>1.3486060189856963</c:v>
                  </c:pt>
                  <c:pt idx="2">
                    <c:v>3.1769555657368991</c:v>
                  </c:pt>
                  <c:pt idx="3">
                    <c:v>2.7443318776243975</c:v>
                  </c:pt>
                  <c:pt idx="4">
                    <c:v>1.3685408896582751</c:v>
                  </c:pt>
                  <c:pt idx="5">
                    <c:v>1.9189466807695212</c:v>
                  </c:pt>
                  <c:pt idx="6">
                    <c:v>4.2159680580700174</c:v>
                  </c:pt>
                  <c:pt idx="7">
                    <c:v>2.3440803100576568</c:v>
                  </c:pt>
                  <c:pt idx="8">
                    <c:v>3.956688570565599</c:v>
                  </c:pt>
                  <c:pt idx="9">
                    <c:v>3.5300745338145081</c:v>
                  </c:pt>
                  <c:pt idx="10">
                    <c:v>1.6546816266926665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0000FF"/>
                </a:solidFill>
                <a:round/>
              </a:ln>
              <a:effectLst/>
            </c:spPr>
          </c:errBars>
          <c:cat>
            <c:numRef>
              <c:f>Bunch_wt_treat!$N$3:$X$3</c:f>
              <c:numCache>
                <c:formatCode>mmm\-yy</c:formatCode>
                <c:ptCount val="11"/>
                <c:pt idx="0">
                  <c:v>44621</c:v>
                </c:pt>
                <c:pt idx="1">
                  <c:v>44652</c:v>
                </c:pt>
                <c:pt idx="2">
                  <c:v>44682</c:v>
                </c:pt>
                <c:pt idx="3">
                  <c:v>44713</c:v>
                </c:pt>
                <c:pt idx="4">
                  <c:v>44743</c:v>
                </c:pt>
                <c:pt idx="5">
                  <c:v>44774</c:v>
                </c:pt>
                <c:pt idx="6">
                  <c:v>44805</c:v>
                </c:pt>
                <c:pt idx="7">
                  <c:v>44835</c:v>
                </c:pt>
                <c:pt idx="8">
                  <c:v>44866</c:v>
                </c:pt>
                <c:pt idx="9">
                  <c:v>44896</c:v>
                </c:pt>
                <c:pt idx="10">
                  <c:v>44927</c:v>
                </c:pt>
              </c:numCache>
            </c:numRef>
          </c:cat>
          <c:val>
            <c:numRef>
              <c:f>Bunch_wt_treat!$N$9:$X$9</c:f>
              <c:numCache>
                <c:formatCode>0.0</c:formatCode>
                <c:ptCount val="11"/>
                <c:pt idx="0">
                  <c:v>6.6479999999999997</c:v>
                </c:pt>
                <c:pt idx="1">
                  <c:v>5.7922222222222226</c:v>
                </c:pt>
                <c:pt idx="2">
                  <c:v>8.4966666666666661</c:v>
                </c:pt>
                <c:pt idx="3">
                  <c:v>8.1766363636363639</c:v>
                </c:pt>
                <c:pt idx="4">
                  <c:v>8.1391666666666662</c:v>
                </c:pt>
                <c:pt idx="5">
                  <c:v>9.1031818181818185</c:v>
                </c:pt>
                <c:pt idx="6">
                  <c:v>10.453333333333333</c:v>
                </c:pt>
                <c:pt idx="7">
                  <c:v>9.1412499999999994</c:v>
                </c:pt>
                <c:pt idx="8">
                  <c:v>10.083</c:v>
                </c:pt>
                <c:pt idx="9">
                  <c:v>9.3677499999999991</c:v>
                </c:pt>
                <c:pt idx="10">
                  <c:v>9.0424285714285713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758600"/>
        <c:axId val="209756640"/>
      </c:lineChart>
      <c:dateAx>
        <c:axId val="209758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r>
                  <a:rPr lang="id-ID"/>
                  <a:t>Months</a:t>
                </a:r>
              </a:p>
            </c:rich>
          </c:tx>
          <c:layout>
            <c:manualLayout>
              <c:xMode val="edge"/>
              <c:yMode val="edge"/>
              <c:x val="0.46424552791640333"/>
              <c:y val="0.937674230532848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defRPr>
              </a:pPr>
              <a:endParaRPr lang="id-ID"/>
            </a:p>
          </c:txPr>
        </c:title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id-ID"/>
          </a:p>
        </c:txPr>
        <c:crossAx val="209756640"/>
        <c:crosses val="autoZero"/>
        <c:auto val="1"/>
        <c:lblOffset val="100"/>
        <c:baseTimeUnit val="months"/>
      </c:dateAx>
      <c:valAx>
        <c:axId val="209756640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r>
                  <a:rPr lang="id-ID"/>
                  <a:t>Bunch weight (kg±SD)</a:t>
                </a:r>
              </a:p>
            </c:rich>
          </c:tx>
          <c:layout>
            <c:manualLayout>
              <c:xMode val="edge"/>
              <c:yMode val="edge"/>
              <c:x val="1.953748251735957E-2"/>
              <c:y val="0.286499339203087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defRPr>
              </a:pPr>
              <a:endParaRPr lang="id-ID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id-ID"/>
          </a:p>
        </c:txPr>
        <c:crossAx val="209758600"/>
        <c:crosses val="autoZero"/>
        <c:crossBetween val="between"/>
        <c:majorUnit val="4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b"/>
      <c:layout>
        <c:manualLayout>
          <c:xMode val="edge"/>
          <c:yMode val="edge"/>
          <c:x val="0.17176444444444444"/>
          <c:y val="0.17789388264669168"/>
          <c:w val="0.24980088888888888"/>
          <c:h val="5.6941947565543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ahoma" panose="020B0604030504040204" pitchFamily="34" charset="0"/>
          <a:ea typeface="Tahoma" panose="020B0604030504040204" pitchFamily="34" charset="0"/>
          <a:cs typeface="Tahoma" panose="020B0604030504040204" pitchFamily="34" charset="0"/>
        </a:defRPr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r>
              <a:rPr lang="id-ID" sz="1050"/>
              <a:t>Treatment D</a:t>
            </a:r>
          </a:p>
          <a:p>
            <a:pPr>
              <a:defRPr sz="1050"/>
            </a:pPr>
            <a:r>
              <a:rPr lang="id-ID" sz="1050" baseline="0"/>
              <a:t>(Immature palm only)</a:t>
            </a:r>
            <a:endParaRPr lang="id-ID" sz="1050"/>
          </a:p>
        </c:rich>
      </c:tx>
      <c:layout>
        <c:manualLayout>
          <c:xMode val="edge"/>
          <c:yMode val="edge"/>
          <c:x val="0.36792576769370811"/>
          <c:y val="7.9019975031210995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id-ID"/>
        </a:p>
      </c:txPr>
    </c:title>
    <c:autoTitleDeleted val="0"/>
    <c:plotArea>
      <c:layout>
        <c:manualLayout>
          <c:layoutTarget val="inner"/>
          <c:xMode val="edge"/>
          <c:yMode val="edge"/>
          <c:x val="0.17903784162024408"/>
          <c:y val="0.1746553530131533"/>
          <c:w val="0.69444959681141238"/>
          <c:h val="0.61600288257536528"/>
        </c:manualLayout>
      </c:layout>
      <c:lineChart>
        <c:grouping val="standard"/>
        <c:varyColors val="0"/>
        <c:ser>
          <c:idx val="0"/>
          <c:order val="0"/>
          <c:tx>
            <c:strRef>
              <c:f>Bunch_wt_treat!$B$10</c:f>
              <c:strCache>
                <c:ptCount val="1"/>
                <c:pt idx="0">
                  <c:v>BC</c:v>
                </c:pt>
              </c:strCache>
            </c:strRef>
          </c:tx>
          <c:spPr>
            <a:ln w="28575" cap="rnd">
              <a:solidFill>
                <a:srgbClr val="00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solidFill>
                  <a:srgbClr val="00FF0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Bunch_wt_treat!$N$22:$X$22</c:f>
                <c:numCache>
                  <c:formatCode>General</c:formatCode>
                  <c:ptCount val="11"/>
                  <c:pt idx="0">
                    <c:v>1.4228790258564576</c:v>
                  </c:pt>
                  <c:pt idx="1">
                    <c:v>2.28402579003036</c:v>
                  </c:pt>
                  <c:pt idx="2">
                    <c:v>3.0385617485909346</c:v>
                  </c:pt>
                  <c:pt idx="3">
                    <c:v>1.863364937120179</c:v>
                  </c:pt>
                  <c:pt idx="4">
                    <c:v>1.9498455204378187</c:v>
                  </c:pt>
                  <c:pt idx="5">
                    <c:v>2.360491297731611</c:v>
                  </c:pt>
                  <c:pt idx="6">
                    <c:v>1.8695376386002123</c:v>
                  </c:pt>
                  <c:pt idx="7">
                    <c:v>1.9183408707600877</c:v>
                  </c:pt>
                  <c:pt idx="8">
                    <c:v>2.1591518422236495</c:v>
                  </c:pt>
                  <c:pt idx="9">
                    <c:v>2.0307815760253023</c:v>
                  </c:pt>
                  <c:pt idx="10">
                    <c:v>1.6018235980549524</c:v>
                  </c:pt>
                </c:numCache>
              </c:numRef>
            </c:plus>
            <c:minus>
              <c:numRef>
                <c:f>Bunch_wt_treat!$N$22:$X$22</c:f>
                <c:numCache>
                  <c:formatCode>General</c:formatCode>
                  <c:ptCount val="11"/>
                  <c:pt idx="0">
                    <c:v>1.4228790258564576</c:v>
                  </c:pt>
                  <c:pt idx="1">
                    <c:v>2.28402579003036</c:v>
                  </c:pt>
                  <c:pt idx="2">
                    <c:v>3.0385617485909346</c:v>
                  </c:pt>
                  <c:pt idx="3">
                    <c:v>1.863364937120179</c:v>
                  </c:pt>
                  <c:pt idx="4">
                    <c:v>1.9498455204378187</c:v>
                  </c:pt>
                  <c:pt idx="5">
                    <c:v>2.360491297731611</c:v>
                  </c:pt>
                  <c:pt idx="6">
                    <c:v>1.8695376386002123</c:v>
                  </c:pt>
                  <c:pt idx="7">
                    <c:v>1.9183408707600877</c:v>
                  </c:pt>
                  <c:pt idx="8">
                    <c:v>2.1591518422236495</c:v>
                  </c:pt>
                  <c:pt idx="9">
                    <c:v>2.0307815760253023</c:v>
                  </c:pt>
                  <c:pt idx="10">
                    <c:v>1.6018235980549524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00FF00"/>
                </a:solidFill>
                <a:round/>
              </a:ln>
              <a:effectLst/>
            </c:spPr>
          </c:errBars>
          <c:cat>
            <c:numRef>
              <c:f>Bunch_wt_treat!$N$3:$X$3</c:f>
              <c:numCache>
                <c:formatCode>mmm\-yy</c:formatCode>
                <c:ptCount val="11"/>
                <c:pt idx="0">
                  <c:v>44621</c:v>
                </c:pt>
                <c:pt idx="1">
                  <c:v>44652</c:v>
                </c:pt>
                <c:pt idx="2">
                  <c:v>44682</c:v>
                </c:pt>
                <c:pt idx="3">
                  <c:v>44713</c:v>
                </c:pt>
                <c:pt idx="4">
                  <c:v>44743</c:v>
                </c:pt>
                <c:pt idx="5">
                  <c:v>44774</c:v>
                </c:pt>
                <c:pt idx="6">
                  <c:v>44805</c:v>
                </c:pt>
                <c:pt idx="7">
                  <c:v>44835</c:v>
                </c:pt>
                <c:pt idx="8">
                  <c:v>44866</c:v>
                </c:pt>
                <c:pt idx="9">
                  <c:v>44896</c:v>
                </c:pt>
                <c:pt idx="10">
                  <c:v>44927</c:v>
                </c:pt>
              </c:numCache>
            </c:numRef>
          </c:cat>
          <c:val>
            <c:numRef>
              <c:f>Bunch_wt_treat!$N$10:$X$10</c:f>
              <c:numCache>
                <c:formatCode>0.0</c:formatCode>
                <c:ptCount val="11"/>
                <c:pt idx="0">
                  <c:v>7.1624999999999996</c:v>
                </c:pt>
                <c:pt idx="1">
                  <c:v>5.0828571428571427</c:v>
                </c:pt>
                <c:pt idx="2">
                  <c:v>7.9980000000000002</c:v>
                </c:pt>
                <c:pt idx="3">
                  <c:v>7.1879999999999997</c:v>
                </c:pt>
                <c:pt idx="4">
                  <c:v>6.8878750000000002</c:v>
                </c:pt>
                <c:pt idx="5">
                  <c:v>6.7794999999999996</c:v>
                </c:pt>
                <c:pt idx="6">
                  <c:v>8.5581250000000004</c:v>
                </c:pt>
                <c:pt idx="7">
                  <c:v>8.0006249999999994</c:v>
                </c:pt>
                <c:pt idx="8">
                  <c:v>7.5783000000000005</c:v>
                </c:pt>
                <c:pt idx="9">
                  <c:v>7.3578571428571431</c:v>
                </c:pt>
                <c:pt idx="10">
                  <c:v>7.7556250000000002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Bunch_wt_treat!$B$11</c:f>
              <c:strCache>
                <c:ptCount val="1"/>
                <c:pt idx="0">
                  <c:v>OPC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Bunch_wt_treat!$N$23:$X$23</c:f>
                <c:numCache>
                  <c:formatCode>General</c:formatCode>
                  <c:ptCount val="11"/>
                  <c:pt idx="0">
                    <c:v>2.9363849656791707</c:v>
                  </c:pt>
                  <c:pt idx="1">
                    <c:v>2.2403762439121055</c:v>
                  </c:pt>
                  <c:pt idx="2">
                    <c:v>1.8901118794046734</c:v>
                  </c:pt>
                  <c:pt idx="3">
                    <c:v>1.9746774701482546</c:v>
                  </c:pt>
                  <c:pt idx="4">
                    <c:v>1.2369745156554157</c:v>
                  </c:pt>
                  <c:pt idx="5">
                    <c:v>1.7059462183785279</c:v>
                  </c:pt>
                  <c:pt idx="6">
                    <c:v>1.805010079996477</c:v>
                  </c:pt>
                  <c:pt idx="7">
                    <c:v>2.3922419251763456</c:v>
                  </c:pt>
                  <c:pt idx="8">
                    <c:v>1.8610379429970598</c:v>
                  </c:pt>
                  <c:pt idx="9">
                    <c:v>2.4151966793617454</c:v>
                  </c:pt>
                  <c:pt idx="10">
                    <c:v>3.3502897470053075</c:v>
                  </c:pt>
                </c:numCache>
              </c:numRef>
            </c:plus>
            <c:minus>
              <c:numRef>
                <c:f>Bunch_wt_treat!$N$23:$X$23</c:f>
                <c:numCache>
                  <c:formatCode>General</c:formatCode>
                  <c:ptCount val="11"/>
                  <c:pt idx="0">
                    <c:v>2.9363849656791707</c:v>
                  </c:pt>
                  <c:pt idx="1">
                    <c:v>2.2403762439121055</c:v>
                  </c:pt>
                  <c:pt idx="2">
                    <c:v>1.8901118794046734</c:v>
                  </c:pt>
                  <c:pt idx="3">
                    <c:v>1.9746774701482546</c:v>
                  </c:pt>
                  <c:pt idx="4">
                    <c:v>1.2369745156554157</c:v>
                  </c:pt>
                  <c:pt idx="5">
                    <c:v>1.7059462183785279</c:v>
                  </c:pt>
                  <c:pt idx="6">
                    <c:v>1.805010079996477</c:v>
                  </c:pt>
                  <c:pt idx="7">
                    <c:v>2.3922419251763456</c:v>
                  </c:pt>
                  <c:pt idx="8">
                    <c:v>1.8610379429970598</c:v>
                  </c:pt>
                  <c:pt idx="9">
                    <c:v>2.4151966793617454</c:v>
                  </c:pt>
                  <c:pt idx="10">
                    <c:v>3.3502897470053075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0000FF"/>
                </a:solidFill>
                <a:round/>
              </a:ln>
              <a:effectLst/>
            </c:spPr>
          </c:errBars>
          <c:cat>
            <c:numRef>
              <c:f>Bunch_wt_treat!$N$3:$X$3</c:f>
              <c:numCache>
                <c:formatCode>mmm\-yy</c:formatCode>
                <c:ptCount val="11"/>
                <c:pt idx="0">
                  <c:v>44621</c:v>
                </c:pt>
                <c:pt idx="1">
                  <c:v>44652</c:v>
                </c:pt>
                <c:pt idx="2">
                  <c:v>44682</c:v>
                </c:pt>
                <c:pt idx="3">
                  <c:v>44713</c:v>
                </c:pt>
                <c:pt idx="4">
                  <c:v>44743</c:v>
                </c:pt>
                <c:pt idx="5">
                  <c:v>44774</c:v>
                </c:pt>
                <c:pt idx="6">
                  <c:v>44805</c:v>
                </c:pt>
                <c:pt idx="7">
                  <c:v>44835</c:v>
                </c:pt>
                <c:pt idx="8">
                  <c:v>44866</c:v>
                </c:pt>
                <c:pt idx="9">
                  <c:v>44896</c:v>
                </c:pt>
                <c:pt idx="10">
                  <c:v>44927</c:v>
                </c:pt>
              </c:numCache>
            </c:numRef>
          </c:cat>
          <c:val>
            <c:numRef>
              <c:f>Bunch_wt_treat!$N$11:$X$11</c:f>
              <c:numCache>
                <c:formatCode>0.0</c:formatCode>
                <c:ptCount val="11"/>
                <c:pt idx="0">
                  <c:v>4.2430000000000003</c:v>
                </c:pt>
                <c:pt idx="1">
                  <c:v>5.5575000000000001</c:v>
                </c:pt>
                <c:pt idx="2">
                  <c:v>8.21875</c:v>
                </c:pt>
                <c:pt idx="3">
                  <c:v>5.3380000000000001</c:v>
                </c:pt>
                <c:pt idx="4">
                  <c:v>5.6014285714285714</c:v>
                </c:pt>
                <c:pt idx="5">
                  <c:v>6.3644999999999996</c:v>
                </c:pt>
                <c:pt idx="6">
                  <c:v>7.1265000000000001</c:v>
                </c:pt>
                <c:pt idx="7">
                  <c:v>6.3825000000000003</c:v>
                </c:pt>
                <c:pt idx="8">
                  <c:v>8.348928571428571</c:v>
                </c:pt>
                <c:pt idx="9">
                  <c:v>8.4216666666666669</c:v>
                </c:pt>
                <c:pt idx="10">
                  <c:v>8.1795000000000009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Bunch_wt_treat!$B$12</c:f>
              <c:strCache>
                <c:ptCount val="1"/>
                <c:pt idx="0">
                  <c:v>OPE</c:v>
                </c:pt>
              </c:strCache>
            </c:strRef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solidFill>
                  <a:srgbClr val="0000FF"/>
                </a:solidFill>
              </a:ln>
              <a:effectLst/>
            </c:spPr>
          </c:marker>
          <c:cat>
            <c:numRef>
              <c:f>Bunch_wt_treat!$N$3:$X$3</c:f>
              <c:numCache>
                <c:formatCode>mmm\-yy</c:formatCode>
                <c:ptCount val="11"/>
                <c:pt idx="0">
                  <c:v>44621</c:v>
                </c:pt>
                <c:pt idx="1">
                  <c:v>44652</c:v>
                </c:pt>
                <c:pt idx="2">
                  <c:v>44682</c:v>
                </c:pt>
                <c:pt idx="3">
                  <c:v>44713</c:v>
                </c:pt>
                <c:pt idx="4">
                  <c:v>44743</c:v>
                </c:pt>
                <c:pt idx="5">
                  <c:v>44774</c:v>
                </c:pt>
                <c:pt idx="6">
                  <c:v>44805</c:v>
                </c:pt>
                <c:pt idx="7">
                  <c:v>44835</c:v>
                </c:pt>
                <c:pt idx="8">
                  <c:v>44866</c:v>
                </c:pt>
                <c:pt idx="9">
                  <c:v>44896</c:v>
                </c:pt>
                <c:pt idx="10">
                  <c:v>44927</c:v>
                </c:pt>
              </c:numCache>
            </c:numRef>
          </c:cat>
          <c:val>
            <c:numRef>
              <c:f>Bunch_wt_treat!$N$12:$X$12</c:f>
              <c:numCache>
                <c:formatCode>0.0</c:formatCode>
                <c:ptCount val="11"/>
                <c:pt idx="0">
                  <c:v>7.2965</c:v>
                </c:pt>
                <c:pt idx="1">
                  <c:v>5.0025000000000004</c:v>
                </c:pt>
                <c:pt idx="2">
                  <c:v>7.2368750000000004</c:v>
                </c:pt>
                <c:pt idx="3">
                  <c:v>6.5679999999999996</c:v>
                </c:pt>
                <c:pt idx="4">
                  <c:v>7.8244999999999996</c:v>
                </c:pt>
                <c:pt idx="5">
                  <c:v>8.0395454545454541</c:v>
                </c:pt>
                <c:pt idx="6">
                  <c:v>7.9909999999999997</c:v>
                </c:pt>
                <c:pt idx="7">
                  <c:v>8.0299999999999994</c:v>
                </c:pt>
                <c:pt idx="8">
                  <c:v>6.74</c:v>
                </c:pt>
                <c:pt idx="9">
                  <c:v>8.48</c:v>
                </c:pt>
                <c:pt idx="10">
                  <c:v>7.8214285714285712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147080"/>
        <c:axId val="210144728"/>
      </c:lineChart>
      <c:dateAx>
        <c:axId val="210147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r>
                  <a:rPr lang="id-ID"/>
                  <a:t>Months</a:t>
                </a:r>
              </a:p>
            </c:rich>
          </c:tx>
          <c:layout>
            <c:manualLayout>
              <c:xMode val="edge"/>
              <c:yMode val="edge"/>
              <c:x val="0.46424552791640333"/>
              <c:y val="0.937674230532848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defRPr>
              </a:pPr>
              <a:endParaRPr lang="id-ID"/>
            </a:p>
          </c:txPr>
        </c:title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id-ID"/>
          </a:p>
        </c:txPr>
        <c:crossAx val="210144728"/>
        <c:crosses val="autoZero"/>
        <c:auto val="1"/>
        <c:lblOffset val="100"/>
        <c:baseTimeUnit val="months"/>
      </c:dateAx>
      <c:valAx>
        <c:axId val="210144728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r>
                  <a:rPr lang="id-ID"/>
                  <a:t>Bunch weight (kg±SD)</a:t>
                </a:r>
              </a:p>
            </c:rich>
          </c:tx>
          <c:layout>
            <c:manualLayout>
              <c:xMode val="edge"/>
              <c:yMode val="edge"/>
              <c:x val="1.953748251735957E-2"/>
              <c:y val="0.286499339203087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defRPr>
              </a:pPr>
              <a:endParaRPr lang="id-ID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id-ID"/>
          </a:p>
        </c:txPr>
        <c:crossAx val="210147080"/>
        <c:crosses val="autoZero"/>
        <c:crossBetween val="between"/>
        <c:majorUnit val="4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b"/>
      <c:layout>
        <c:manualLayout>
          <c:xMode val="edge"/>
          <c:yMode val="edge"/>
          <c:x val="0.17176444444444444"/>
          <c:y val="0.17789388264669168"/>
          <c:w val="0.35777763025414633"/>
          <c:h val="5.6941947565543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ahoma" panose="020B0604030504040204" pitchFamily="34" charset="0"/>
          <a:ea typeface="Tahoma" panose="020B0604030504040204" pitchFamily="34" charset="0"/>
          <a:cs typeface="Tahoma" panose="020B0604030504040204" pitchFamily="34" charset="0"/>
        </a:defRPr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r>
              <a:rPr lang="id-ID" sz="1050"/>
              <a:t>Oil</a:t>
            </a:r>
            <a:r>
              <a:rPr lang="id-ID" sz="1050" baseline="0"/>
              <a:t> Palm Edge plot</a:t>
            </a:r>
            <a:endParaRPr lang="id-ID" sz="1050"/>
          </a:p>
        </c:rich>
      </c:tx>
      <c:layout>
        <c:manualLayout>
          <c:xMode val="edge"/>
          <c:yMode val="edge"/>
          <c:x val="0.36711963797700842"/>
          <c:y val="5.15037453183520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id-ID"/>
        </a:p>
      </c:txPr>
    </c:title>
    <c:autoTitleDeleted val="0"/>
    <c:plotArea>
      <c:layout>
        <c:manualLayout>
          <c:layoutTarget val="inner"/>
          <c:xMode val="edge"/>
          <c:yMode val="edge"/>
          <c:x val="0.17903784162024408"/>
          <c:y val="0.1746553530131533"/>
          <c:w val="0.69444959681141238"/>
          <c:h val="0.61600288257536528"/>
        </c:manualLayout>
      </c:layout>
      <c:lineChart>
        <c:grouping val="standard"/>
        <c:varyColors val="0"/>
        <c:ser>
          <c:idx val="1"/>
          <c:order val="0"/>
          <c:tx>
            <c:strRef>
              <c:f>Bunch_wt_plot!$B$4</c:f>
              <c:strCache>
                <c:ptCount val="1"/>
                <c:pt idx="0">
                  <c:v>A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Bunch_wt_plot!$N$16:$X$16</c:f>
                <c:numCache>
                  <c:formatCode>General</c:formatCode>
                  <c:ptCount val="11"/>
                  <c:pt idx="0">
                    <c:v>1.6122173309520718</c:v>
                  </c:pt>
                  <c:pt idx="1">
                    <c:v>1.9344710194262409</c:v>
                  </c:pt>
                  <c:pt idx="2">
                    <c:v>1.0321478299435329</c:v>
                  </c:pt>
                  <c:pt idx="3">
                    <c:v>2.1790546323828339</c:v>
                  </c:pt>
                  <c:pt idx="4">
                    <c:v>3.000965955599407</c:v>
                  </c:pt>
                  <c:pt idx="5">
                    <c:v>2.7635801055876779</c:v>
                  </c:pt>
                  <c:pt idx="6">
                    <c:v>1.6168583587874836</c:v>
                  </c:pt>
                  <c:pt idx="7">
                    <c:v>0.71060537571847848</c:v>
                  </c:pt>
                  <c:pt idx="8">
                    <c:v>1.7838364555081836</c:v>
                  </c:pt>
                  <c:pt idx="9">
                    <c:v>5.5878740739807888</c:v>
                  </c:pt>
                  <c:pt idx="10">
                    <c:v>2.4946066824251076</c:v>
                  </c:pt>
                </c:numCache>
              </c:numRef>
            </c:plus>
            <c:minus>
              <c:numRef>
                <c:f>Bunch_wt_plot!$N$16:$X$16</c:f>
                <c:numCache>
                  <c:formatCode>General</c:formatCode>
                  <c:ptCount val="11"/>
                  <c:pt idx="0">
                    <c:v>1.6122173309520718</c:v>
                  </c:pt>
                  <c:pt idx="1">
                    <c:v>1.9344710194262409</c:v>
                  </c:pt>
                  <c:pt idx="2">
                    <c:v>1.0321478299435329</c:v>
                  </c:pt>
                  <c:pt idx="3">
                    <c:v>2.1790546323828339</c:v>
                  </c:pt>
                  <c:pt idx="4">
                    <c:v>3.000965955599407</c:v>
                  </c:pt>
                  <c:pt idx="5">
                    <c:v>2.7635801055876779</c:v>
                  </c:pt>
                  <c:pt idx="6">
                    <c:v>1.6168583587874836</c:v>
                  </c:pt>
                  <c:pt idx="7">
                    <c:v>0.71060537571847848</c:v>
                  </c:pt>
                  <c:pt idx="8">
                    <c:v>1.7838364555081836</c:v>
                  </c:pt>
                  <c:pt idx="9">
                    <c:v>5.5878740739807888</c:v>
                  </c:pt>
                  <c:pt idx="10">
                    <c:v>2.4946066824251076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cat>
            <c:numRef>
              <c:f>Bunch_wt_plot!$N$3:$X$3</c:f>
              <c:numCache>
                <c:formatCode>mmm\-yy</c:formatCode>
                <c:ptCount val="11"/>
                <c:pt idx="0">
                  <c:v>44621</c:v>
                </c:pt>
                <c:pt idx="1">
                  <c:v>44652</c:v>
                </c:pt>
                <c:pt idx="2">
                  <c:v>44682</c:v>
                </c:pt>
                <c:pt idx="3">
                  <c:v>44713</c:v>
                </c:pt>
                <c:pt idx="4">
                  <c:v>44743</c:v>
                </c:pt>
                <c:pt idx="5">
                  <c:v>44774</c:v>
                </c:pt>
                <c:pt idx="6">
                  <c:v>44805</c:v>
                </c:pt>
                <c:pt idx="7">
                  <c:v>44835</c:v>
                </c:pt>
                <c:pt idx="8">
                  <c:v>44866</c:v>
                </c:pt>
                <c:pt idx="9">
                  <c:v>44896</c:v>
                </c:pt>
                <c:pt idx="10">
                  <c:v>44927</c:v>
                </c:pt>
              </c:numCache>
            </c:numRef>
          </c:cat>
          <c:val>
            <c:numRef>
              <c:f>Bunch_wt_plot!$N$4:$X$4</c:f>
              <c:numCache>
                <c:formatCode>0.0</c:formatCode>
                <c:ptCount val="11"/>
                <c:pt idx="0">
                  <c:v>6.23</c:v>
                </c:pt>
                <c:pt idx="1">
                  <c:v>7.5818750000000001</c:v>
                </c:pt>
                <c:pt idx="2">
                  <c:v>6.1820000000000004</c:v>
                </c:pt>
                <c:pt idx="3">
                  <c:v>8.2728888888888878</c:v>
                </c:pt>
                <c:pt idx="4">
                  <c:v>7.6377777777777771</c:v>
                </c:pt>
                <c:pt idx="5">
                  <c:v>6.1425000000000001</c:v>
                </c:pt>
                <c:pt idx="6">
                  <c:v>9.1673333333333336</c:v>
                </c:pt>
                <c:pt idx="7">
                  <c:v>7.5522222222222224</c:v>
                </c:pt>
                <c:pt idx="8">
                  <c:v>7.7661000000000007</c:v>
                </c:pt>
                <c:pt idx="9">
                  <c:v>6.5983333333333327</c:v>
                </c:pt>
                <c:pt idx="10">
                  <c:v>7.03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Bunch_wt_plot!$B$5</c:f>
              <c:strCache>
                <c:ptCount val="1"/>
                <c:pt idx="0">
                  <c:v>B</c:v>
                </c:pt>
              </c:strCache>
            </c:strRef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solidFill>
                  <a:srgbClr val="0000FF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Bunch_wt_plot!$N$17:$X$17</c:f>
                <c:numCache>
                  <c:formatCode>General</c:formatCode>
                  <c:ptCount val="11"/>
                  <c:pt idx="0">
                    <c:v>1.5182574075418027</c:v>
                  </c:pt>
                  <c:pt idx="1">
                    <c:v>1.2811934656516835</c:v>
                  </c:pt>
                  <c:pt idx="2">
                    <c:v>2.051604859616003</c:v>
                  </c:pt>
                  <c:pt idx="3">
                    <c:v>3.0661861670666877</c:v>
                  </c:pt>
                  <c:pt idx="4">
                    <c:v>1.8617080717568066</c:v>
                  </c:pt>
                  <c:pt idx="5">
                    <c:v>1.525110651723343</c:v>
                  </c:pt>
                  <c:pt idx="6">
                    <c:v>1.9212060448235797</c:v>
                  </c:pt>
                  <c:pt idx="7">
                    <c:v>2.0473170112233348</c:v>
                  </c:pt>
                  <c:pt idx="8">
                    <c:v>2.3798634157820433</c:v>
                  </c:pt>
                  <c:pt idx="9">
                    <c:v>1.5958500869442593</c:v>
                  </c:pt>
                  <c:pt idx="10">
                    <c:v>2.2830918363774448</c:v>
                  </c:pt>
                </c:numCache>
              </c:numRef>
            </c:plus>
            <c:minus>
              <c:numRef>
                <c:f>Bunch_wt_plot!$N$17:$X$17</c:f>
                <c:numCache>
                  <c:formatCode>General</c:formatCode>
                  <c:ptCount val="11"/>
                  <c:pt idx="0">
                    <c:v>1.5182574075418027</c:v>
                  </c:pt>
                  <c:pt idx="1">
                    <c:v>1.2811934656516835</c:v>
                  </c:pt>
                  <c:pt idx="2">
                    <c:v>2.051604859616003</c:v>
                  </c:pt>
                  <c:pt idx="3">
                    <c:v>3.0661861670666877</c:v>
                  </c:pt>
                  <c:pt idx="4">
                    <c:v>1.8617080717568066</c:v>
                  </c:pt>
                  <c:pt idx="5">
                    <c:v>1.525110651723343</c:v>
                  </c:pt>
                  <c:pt idx="6">
                    <c:v>1.9212060448235797</c:v>
                  </c:pt>
                  <c:pt idx="7">
                    <c:v>2.0473170112233348</c:v>
                  </c:pt>
                  <c:pt idx="8">
                    <c:v>2.3798634157820433</c:v>
                  </c:pt>
                  <c:pt idx="9">
                    <c:v>1.5958500869442593</c:v>
                  </c:pt>
                  <c:pt idx="10">
                    <c:v>2.2830918363774448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0000FF"/>
                </a:solidFill>
                <a:round/>
              </a:ln>
              <a:effectLst/>
            </c:spPr>
          </c:errBars>
          <c:cat>
            <c:numRef>
              <c:f>Bunch_wt_plot!$N$3:$X$3</c:f>
              <c:numCache>
                <c:formatCode>mmm\-yy</c:formatCode>
                <c:ptCount val="11"/>
                <c:pt idx="0">
                  <c:v>44621</c:v>
                </c:pt>
                <c:pt idx="1">
                  <c:v>44652</c:v>
                </c:pt>
                <c:pt idx="2">
                  <c:v>44682</c:v>
                </c:pt>
                <c:pt idx="3">
                  <c:v>44713</c:v>
                </c:pt>
                <c:pt idx="4">
                  <c:v>44743</c:v>
                </c:pt>
                <c:pt idx="5">
                  <c:v>44774</c:v>
                </c:pt>
                <c:pt idx="6">
                  <c:v>44805</c:v>
                </c:pt>
                <c:pt idx="7">
                  <c:v>44835</c:v>
                </c:pt>
                <c:pt idx="8">
                  <c:v>44866</c:v>
                </c:pt>
                <c:pt idx="9">
                  <c:v>44896</c:v>
                </c:pt>
                <c:pt idx="10">
                  <c:v>44927</c:v>
                </c:pt>
              </c:numCache>
            </c:numRef>
          </c:cat>
          <c:val>
            <c:numRef>
              <c:f>Bunch_wt_plot!$N$5:$X$5</c:f>
              <c:numCache>
                <c:formatCode>0.0</c:formatCode>
                <c:ptCount val="11"/>
                <c:pt idx="0">
                  <c:v>5.7385000000000002</c:v>
                </c:pt>
                <c:pt idx="1">
                  <c:v>5.6481250000000003</c:v>
                </c:pt>
                <c:pt idx="2">
                  <c:v>5.56</c:v>
                </c:pt>
                <c:pt idx="3">
                  <c:v>6.9962</c:v>
                </c:pt>
                <c:pt idx="4">
                  <c:v>6.5366666666666671</c:v>
                </c:pt>
                <c:pt idx="5">
                  <c:v>6.7106000000000003</c:v>
                </c:pt>
                <c:pt idx="6">
                  <c:v>6.8739999999999997</c:v>
                </c:pt>
                <c:pt idx="7">
                  <c:v>6.5674999999999999</c:v>
                </c:pt>
                <c:pt idx="8">
                  <c:v>7.5890000000000004</c:v>
                </c:pt>
                <c:pt idx="9">
                  <c:v>6.7983333333333329</c:v>
                </c:pt>
                <c:pt idx="10">
                  <c:v>7.7477777777777774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Bunch_wt_plot!$B$6</c:f>
              <c:strCache>
                <c:ptCount val="1"/>
                <c:pt idx="0">
                  <c:v>C</c:v>
                </c:pt>
              </c:strCache>
            </c:strRef>
          </c:tx>
          <c:spPr>
            <a:ln w="28575" cap="rnd">
              <a:solidFill>
                <a:srgbClr val="008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8000"/>
              </a:solidFill>
              <a:ln w="9525">
                <a:solidFill>
                  <a:srgbClr val="00660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Bunch_wt_plot!$N$18:$X$18</c:f>
                <c:numCache>
                  <c:formatCode>General</c:formatCode>
                  <c:ptCount val="11"/>
                  <c:pt idx="0">
                    <c:v>0.83092719295976825</c:v>
                  </c:pt>
                  <c:pt idx="1">
                    <c:v>1.1633539490259557</c:v>
                  </c:pt>
                  <c:pt idx="2">
                    <c:v>1.4826018795797249</c:v>
                  </c:pt>
                  <c:pt idx="3">
                    <c:v>1.8535251699277127</c:v>
                  </c:pt>
                  <c:pt idx="4">
                    <c:v>3.6743181945014571</c:v>
                  </c:pt>
                  <c:pt idx="5">
                    <c:v>2.8148374731056851</c:v>
                  </c:pt>
                  <c:pt idx="6">
                    <c:v>4.2394072240244984</c:v>
                  </c:pt>
                  <c:pt idx="7">
                    <c:v>3.1126211250097788</c:v>
                  </c:pt>
                  <c:pt idx="8">
                    <c:v>1.5036351784924427</c:v>
                  </c:pt>
                  <c:pt idx="9">
                    <c:v>0.60594072867456483</c:v>
                  </c:pt>
                  <c:pt idx="10">
                    <c:v>1.5899150920725293</c:v>
                  </c:pt>
                </c:numCache>
              </c:numRef>
            </c:plus>
            <c:minus>
              <c:numRef>
                <c:f>Bunch_wt_plot!$N$18:$X$18</c:f>
                <c:numCache>
                  <c:formatCode>General</c:formatCode>
                  <c:ptCount val="11"/>
                  <c:pt idx="0">
                    <c:v>0.83092719295976825</c:v>
                  </c:pt>
                  <c:pt idx="1">
                    <c:v>1.1633539490259557</c:v>
                  </c:pt>
                  <c:pt idx="2">
                    <c:v>1.4826018795797249</c:v>
                  </c:pt>
                  <c:pt idx="3">
                    <c:v>1.8535251699277127</c:v>
                  </c:pt>
                  <c:pt idx="4">
                    <c:v>3.6743181945014571</c:v>
                  </c:pt>
                  <c:pt idx="5">
                    <c:v>2.8148374731056851</c:v>
                  </c:pt>
                  <c:pt idx="6">
                    <c:v>4.2394072240244984</c:v>
                  </c:pt>
                  <c:pt idx="7">
                    <c:v>3.1126211250097788</c:v>
                  </c:pt>
                  <c:pt idx="8">
                    <c:v>1.5036351784924427</c:v>
                  </c:pt>
                  <c:pt idx="9">
                    <c:v>0.60594072867456483</c:v>
                  </c:pt>
                  <c:pt idx="10">
                    <c:v>1.5899150920725293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008000"/>
                </a:solidFill>
                <a:round/>
              </a:ln>
              <a:effectLst/>
            </c:spPr>
          </c:errBars>
          <c:cat>
            <c:numRef>
              <c:f>Bunch_wt_plot!$N$3:$X$3</c:f>
              <c:numCache>
                <c:formatCode>mmm\-yy</c:formatCode>
                <c:ptCount val="11"/>
                <c:pt idx="0">
                  <c:v>44621</c:v>
                </c:pt>
                <c:pt idx="1">
                  <c:v>44652</c:v>
                </c:pt>
                <c:pt idx="2">
                  <c:v>44682</c:v>
                </c:pt>
                <c:pt idx="3">
                  <c:v>44713</c:v>
                </c:pt>
                <c:pt idx="4">
                  <c:v>44743</c:v>
                </c:pt>
                <c:pt idx="5">
                  <c:v>44774</c:v>
                </c:pt>
                <c:pt idx="6">
                  <c:v>44805</c:v>
                </c:pt>
                <c:pt idx="7">
                  <c:v>44835</c:v>
                </c:pt>
                <c:pt idx="8">
                  <c:v>44866</c:v>
                </c:pt>
                <c:pt idx="9">
                  <c:v>44896</c:v>
                </c:pt>
                <c:pt idx="10">
                  <c:v>44927</c:v>
                </c:pt>
              </c:numCache>
            </c:numRef>
          </c:cat>
          <c:val>
            <c:numRef>
              <c:f>Bunch_wt_plot!$N$6:$X$6</c:f>
              <c:numCache>
                <c:formatCode>0.0</c:formatCode>
                <c:ptCount val="11"/>
                <c:pt idx="0">
                  <c:v>6.6479999999999997</c:v>
                </c:pt>
                <c:pt idx="1">
                  <c:v>5.7922222222222226</c:v>
                </c:pt>
                <c:pt idx="2">
                  <c:v>8.4966666666666661</c:v>
                </c:pt>
                <c:pt idx="3">
                  <c:v>8.1766363636363639</c:v>
                </c:pt>
                <c:pt idx="4">
                  <c:v>8.1391666666666662</c:v>
                </c:pt>
                <c:pt idx="5">
                  <c:v>9.1031818181818185</c:v>
                </c:pt>
                <c:pt idx="6">
                  <c:v>10.453333333333333</c:v>
                </c:pt>
                <c:pt idx="7">
                  <c:v>9.1412499999999994</c:v>
                </c:pt>
                <c:pt idx="8">
                  <c:v>10.083</c:v>
                </c:pt>
                <c:pt idx="9">
                  <c:v>9.3677499999999991</c:v>
                </c:pt>
                <c:pt idx="10">
                  <c:v>9.0424285714285713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Bunch_wt_plot!$B$7</c:f>
              <c:strCache>
                <c:ptCount val="1"/>
                <c:pt idx="0">
                  <c:v>D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Bunch_wt_plot!$N$19:$X$19</c:f>
                <c:numCache>
                  <c:formatCode>General</c:formatCode>
                  <c:ptCount val="11"/>
                  <c:pt idx="0">
                    <c:v>1.7523033254674958</c:v>
                  </c:pt>
                  <c:pt idx="1">
                    <c:v>2.6624692318812406</c:v>
                  </c:pt>
                  <c:pt idx="2">
                    <c:v>2.8725065274077273</c:v>
                  </c:pt>
                  <c:pt idx="3">
                    <c:v>3.1514009159948753</c:v>
                  </c:pt>
                  <c:pt idx="4">
                    <c:v>1.8855320867065613</c:v>
                  </c:pt>
                  <c:pt idx="5">
                    <c:v>2.6957436079864858</c:v>
                  </c:pt>
                  <c:pt idx="6">
                    <c:v>3.5427059651565149</c:v>
                  </c:pt>
                  <c:pt idx="7">
                    <c:v>2.5029240043254553</c:v>
                  </c:pt>
                  <c:pt idx="8">
                    <c:v>3.0395036144446714</c:v>
                  </c:pt>
                  <c:pt idx="9">
                    <c:v>1.3767625067527078</c:v>
                  </c:pt>
                  <c:pt idx="10">
                    <c:v>3.5274549174219714</c:v>
                  </c:pt>
                </c:numCache>
              </c:numRef>
            </c:plus>
            <c:minus>
              <c:numRef>
                <c:f>Bunch_wt_plot!$N$19:$X$19</c:f>
                <c:numCache>
                  <c:formatCode>General</c:formatCode>
                  <c:ptCount val="11"/>
                  <c:pt idx="0">
                    <c:v>1.7523033254674958</c:v>
                  </c:pt>
                  <c:pt idx="1">
                    <c:v>2.6624692318812406</c:v>
                  </c:pt>
                  <c:pt idx="2">
                    <c:v>2.8725065274077273</c:v>
                  </c:pt>
                  <c:pt idx="3">
                    <c:v>3.1514009159948753</c:v>
                  </c:pt>
                  <c:pt idx="4">
                    <c:v>1.8855320867065613</c:v>
                  </c:pt>
                  <c:pt idx="5">
                    <c:v>2.6957436079864858</c:v>
                  </c:pt>
                  <c:pt idx="6">
                    <c:v>3.5427059651565149</c:v>
                  </c:pt>
                  <c:pt idx="7">
                    <c:v>2.5029240043254553</c:v>
                  </c:pt>
                  <c:pt idx="8">
                    <c:v>3.0395036144446714</c:v>
                  </c:pt>
                  <c:pt idx="9">
                    <c:v>1.3767625067527078</c:v>
                  </c:pt>
                  <c:pt idx="10">
                    <c:v>3.5274549174219714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numRef>
              <c:f>Bunch_wt_plot!$N$3:$X$3</c:f>
              <c:numCache>
                <c:formatCode>mmm\-yy</c:formatCode>
                <c:ptCount val="11"/>
                <c:pt idx="0">
                  <c:v>44621</c:v>
                </c:pt>
                <c:pt idx="1">
                  <c:v>44652</c:v>
                </c:pt>
                <c:pt idx="2">
                  <c:v>44682</c:v>
                </c:pt>
                <c:pt idx="3">
                  <c:v>44713</c:v>
                </c:pt>
                <c:pt idx="4">
                  <c:v>44743</c:v>
                </c:pt>
                <c:pt idx="5">
                  <c:v>44774</c:v>
                </c:pt>
                <c:pt idx="6">
                  <c:v>44805</c:v>
                </c:pt>
                <c:pt idx="7">
                  <c:v>44835</c:v>
                </c:pt>
                <c:pt idx="8">
                  <c:v>44866</c:v>
                </c:pt>
                <c:pt idx="9">
                  <c:v>44896</c:v>
                </c:pt>
                <c:pt idx="10">
                  <c:v>44927</c:v>
                </c:pt>
              </c:numCache>
            </c:numRef>
          </c:cat>
          <c:val>
            <c:numRef>
              <c:f>Bunch_wt_plot!$N$7:$X$7</c:f>
              <c:numCache>
                <c:formatCode>0.0</c:formatCode>
                <c:ptCount val="11"/>
                <c:pt idx="0">
                  <c:v>7.2965</c:v>
                </c:pt>
                <c:pt idx="1">
                  <c:v>5.0025000000000004</c:v>
                </c:pt>
                <c:pt idx="2">
                  <c:v>7.2368750000000004</c:v>
                </c:pt>
                <c:pt idx="3">
                  <c:v>6.5679999999999996</c:v>
                </c:pt>
                <c:pt idx="4">
                  <c:v>7.8244999999999996</c:v>
                </c:pt>
                <c:pt idx="5">
                  <c:v>8.0395454545454541</c:v>
                </c:pt>
                <c:pt idx="6">
                  <c:v>7.9909999999999997</c:v>
                </c:pt>
                <c:pt idx="7">
                  <c:v>8.0299999999999994</c:v>
                </c:pt>
                <c:pt idx="8">
                  <c:v>6.74</c:v>
                </c:pt>
                <c:pt idx="9">
                  <c:v>8.48</c:v>
                </c:pt>
                <c:pt idx="10">
                  <c:v>7.8214285714285712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143944"/>
        <c:axId val="210146296"/>
      </c:lineChart>
      <c:dateAx>
        <c:axId val="210143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r>
                  <a:rPr lang="id-ID"/>
                  <a:t>Months</a:t>
                </a:r>
              </a:p>
            </c:rich>
          </c:tx>
          <c:layout>
            <c:manualLayout>
              <c:xMode val="edge"/>
              <c:yMode val="edge"/>
              <c:x val="0.46424552791640333"/>
              <c:y val="0.937674230532848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defRPr>
              </a:pPr>
              <a:endParaRPr lang="id-ID"/>
            </a:p>
          </c:txPr>
        </c:title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id-ID"/>
          </a:p>
        </c:txPr>
        <c:crossAx val="210146296"/>
        <c:crosses val="autoZero"/>
        <c:auto val="1"/>
        <c:lblOffset val="100"/>
        <c:baseTimeUnit val="months"/>
      </c:dateAx>
      <c:valAx>
        <c:axId val="210146296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r>
                  <a:rPr lang="id-ID"/>
                  <a:t>Bunch weight (kg±SD)</a:t>
                </a:r>
              </a:p>
            </c:rich>
          </c:tx>
          <c:layout>
            <c:manualLayout>
              <c:xMode val="edge"/>
              <c:yMode val="edge"/>
              <c:x val="1.953748251735957E-2"/>
              <c:y val="0.286499339203087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defRPr>
              </a:pPr>
              <a:endParaRPr lang="id-ID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id-ID"/>
          </a:p>
        </c:txPr>
        <c:crossAx val="210143944"/>
        <c:crosses val="autoZero"/>
        <c:crossBetween val="between"/>
        <c:majorUnit val="4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b"/>
      <c:layout>
        <c:manualLayout>
          <c:xMode val="edge"/>
          <c:yMode val="edge"/>
          <c:x val="0.17176444444444444"/>
          <c:y val="0.17789388264669168"/>
          <c:w val="0.38570305695978824"/>
          <c:h val="5.6941947565543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ahoma" panose="020B0604030504040204" pitchFamily="34" charset="0"/>
          <a:ea typeface="Tahoma" panose="020B0604030504040204" pitchFamily="34" charset="0"/>
          <a:cs typeface="Tahoma" panose="020B0604030504040204" pitchFamily="34" charset="0"/>
        </a:defRPr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r>
              <a:rPr lang="id-ID" sz="1050"/>
              <a:t>Oil</a:t>
            </a:r>
            <a:r>
              <a:rPr lang="id-ID" sz="1050" baseline="0"/>
              <a:t> Palm Core plot</a:t>
            </a:r>
            <a:endParaRPr lang="id-ID" sz="1050"/>
          </a:p>
        </c:rich>
      </c:tx>
      <c:layout>
        <c:manualLayout>
          <c:xMode val="edge"/>
          <c:yMode val="edge"/>
          <c:x val="0.36711963797700842"/>
          <c:y val="5.15037453183520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id-ID"/>
        </a:p>
      </c:txPr>
    </c:title>
    <c:autoTitleDeleted val="0"/>
    <c:plotArea>
      <c:layout>
        <c:manualLayout>
          <c:layoutTarget val="inner"/>
          <c:xMode val="edge"/>
          <c:yMode val="edge"/>
          <c:x val="0.17903784162024408"/>
          <c:y val="0.1746553530131533"/>
          <c:w val="0.69444959681141238"/>
          <c:h val="0.61600288257536528"/>
        </c:manualLayout>
      </c:layout>
      <c:lineChart>
        <c:grouping val="standard"/>
        <c:varyColors val="0"/>
        <c:ser>
          <c:idx val="1"/>
          <c:order val="0"/>
          <c:tx>
            <c:strRef>
              <c:f>Bunch_wt_plot!$B$8</c:f>
              <c:strCache>
                <c:ptCount val="1"/>
                <c:pt idx="0">
                  <c:v>A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Bunch_wt_plot!$N$20:$X$20</c:f>
                <c:numCache>
                  <c:formatCode>General</c:formatCode>
                  <c:ptCount val="11"/>
                  <c:pt idx="0">
                    <c:v>2.0268492927584814</c:v>
                  </c:pt>
                  <c:pt idx="1">
                    <c:v>1.13072333833575</c:v>
                  </c:pt>
                  <c:pt idx="2">
                    <c:v>1.835496299823749</c:v>
                  </c:pt>
                  <c:pt idx="3">
                    <c:v>2.0072758280814322</c:v>
                  </c:pt>
                  <c:pt idx="4">
                    <c:v>2.5583824933232435</c:v>
                  </c:pt>
                  <c:pt idx="5">
                    <c:v>4.0708341214601766</c:v>
                  </c:pt>
                  <c:pt idx="6">
                    <c:v>3.3003073930906632</c:v>
                  </c:pt>
                  <c:pt idx="7">
                    <c:v>3.150396516993649</c:v>
                  </c:pt>
                  <c:pt idx="8">
                    <c:v>5.8486712878510563</c:v>
                  </c:pt>
                  <c:pt idx="9">
                    <c:v>1.3693850911185561</c:v>
                  </c:pt>
                  <c:pt idx="10">
                    <c:v>3.9088834012342253</c:v>
                  </c:pt>
                </c:numCache>
              </c:numRef>
            </c:plus>
            <c:minus>
              <c:numRef>
                <c:f>Bunch_wt_plot!$N$20:$X$20</c:f>
                <c:numCache>
                  <c:formatCode>General</c:formatCode>
                  <c:ptCount val="11"/>
                  <c:pt idx="0">
                    <c:v>2.0268492927584814</c:v>
                  </c:pt>
                  <c:pt idx="1">
                    <c:v>1.13072333833575</c:v>
                  </c:pt>
                  <c:pt idx="2">
                    <c:v>1.835496299823749</c:v>
                  </c:pt>
                  <c:pt idx="3">
                    <c:v>2.0072758280814322</c:v>
                  </c:pt>
                  <c:pt idx="4">
                    <c:v>2.5583824933232435</c:v>
                  </c:pt>
                  <c:pt idx="5">
                    <c:v>4.0708341214601766</c:v>
                  </c:pt>
                  <c:pt idx="6">
                    <c:v>3.3003073930906632</c:v>
                  </c:pt>
                  <c:pt idx="7">
                    <c:v>3.150396516993649</c:v>
                  </c:pt>
                  <c:pt idx="8">
                    <c:v>5.8486712878510563</c:v>
                  </c:pt>
                  <c:pt idx="9">
                    <c:v>1.3693850911185561</c:v>
                  </c:pt>
                  <c:pt idx="10">
                    <c:v>3.9088834012342253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cat>
            <c:numRef>
              <c:f>Bunch_wt_plot!$N$3:$X$3</c:f>
              <c:numCache>
                <c:formatCode>mmm\-yy</c:formatCode>
                <c:ptCount val="11"/>
                <c:pt idx="0">
                  <c:v>44621</c:v>
                </c:pt>
                <c:pt idx="1">
                  <c:v>44652</c:v>
                </c:pt>
                <c:pt idx="2">
                  <c:v>44682</c:v>
                </c:pt>
                <c:pt idx="3">
                  <c:v>44713</c:v>
                </c:pt>
                <c:pt idx="4">
                  <c:v>44743</c:v>
                </c:pt>
                <c:pt idx="5">
                  <c:v>44774</c:v>
                </c:pt>
                <c:pt idx="6">
                  <c:v>44805</c:v>
                </c:pt>
                <c:pt idx="7">
                  <c:v>44835</c:v>
                </c:pt>
                <c:pt idx="8">
                  <c:v>44866</c:v>
                </c:pt>
                <c:pt idx="9">
                  <c:v>44896</c:v>
                </c:pt>
                <c:pt idx="10">
                  <c:v>44927</c:v>
                </c:pt>
              </c:numCache>
            </c:numRef>
          </c:cat>
          <c:val>
            <c:numRef>
              <c:f>Bunch_wt_plot!$N$8:$X$8</c:f>
              <c:numCache>
                <c:formatCode>0.0</c:formatCode>
                <c:ptCount val="11"/>
                <c:pt idx="0">
                  <c:v>6.4184999999999999</c:v>
                </c:pt>
                <c:pt idx="1">
                  <c:v>6.0568749999999998</c:v>
                </c:pt>
                <c:pt idx="2">
                  <c:v>7.0568571428571429</c:v>
                </c:pt>
                <c:pt idx="3">
                  <c:v>7.1940909090909093</c:v>
                </c:pt>
                <c:pt idx="4">
                  <c:v>7.4783333333333326</c:v>
                </c:pt>
                <c:pt idx="5">
                  <c:v>7.1483333333333334</c:v>
                </c:pt>
                <c:pt idx="6">
                  <c:v>7.1914285714285713</c:v>
                </c:pt>
                <c:pt idx="7">
                  <c:v>7.49</c:v>
                </c:pt>
                <c:pt idx="8">
                  <c:v>8.4215</c:v>
                </c:pt>
                <c:pt idx="9">
                  <c:v>9.3766666666666669</c:v>
                </c:pt>
                <c:pt idx="10">
                  <c:v>7.3566666666666674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Bunch_wt_plot!$B$9</c:f>
              <c:strCache>
                <c:ptCount val="1"/>
                <c:pt idx="0">
                  <c:v>B</c:v>
                </c:pt>
              </c:strCache>
            </c:strRef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solidFill>
                  <a:srgbClr val="0000FF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Bunch_wt_plot!$N$21:$X$21</c:f>
                <c:numCache>
                  <c:formatCode>General</c:formatCode>
                  <c:ptCount val="11"/>
                  <c:pt idx="0">
                    <c:v>1.1181239247557093</c:v>
                  </c:pt>
                  <c:pt idx="1">
                    <c:v>1.3486060189856963</c:v>
                  </c:pt>
                  <c:pt idx="2">
                    <c:v>3.1769555657368991</c:v>
                  </c:pt>
                  <c:pt idx="3">
                    <c:v>2.7443318776243975</c:v>
                  </c:pt>
                  <c:pt idx="4">
                    <c:v>1.3685408896582751</c:v>
                  </c:pt>
                  <c:pt idx="5">
                    <c:v>1.9189466807695212</c:v>
                  </c:pt>
                  <c:pt idx="6">
                    <c:v>4.2159680580700174</c:v>
                  </c:pt>
                  <c:pt idx="7">
                    <c:v>2.3440803100576568</c:v>
                  </c:pt>
                  <c:pt idx="8">
                    <c:v>3.956688570565599</c:v>
                  </c:pt>
                  <c:pt idx="9">
                    <c:v>3.5300745338145081</c:v>
                  </c:pt>
                  <c:pt idx="10">
                    <c:v>1.6546816266926665</c:v>
                  </c:pt>
                </c:numCache>
              </c:numRef>
            </c:plus>
            <c:minus>
              <c:numRef>
                <c:f>Bunch_wt_plot!$N$21:$X$21</c:f>
                <c:numCache>
                  <c:formatCode>General</c:formatCode>
                  <c:ptCount val="11"/>
                  <c:pt idx="0">
                    <c:v>1.1181239247557093</c:v>
                  </c:pt>
                  <c:pt idx="1">
                    <c:v>1.3486060189856963</c:v>
                  </c:pt>
                  <c:pt idx="2">
                    <c:v>3.1769555657368991</c:v>
                  </c:pt>
                  <c:pt idx="3">
                    <c:v>2.7443318776243975</c:v>
                  </c:pt>
                  <c:pt idx="4">
                    <c:v>1.3685408896582751</c:v>
                  </c:pt>
                  <c:pt idx="5">
                    <c:v>1.9189466807695212</c:v>
                  </c:pt>
                  <c:pt idx="6">
                    <c:v>4.2159680580700174</c:v>
                  </c:pt>
                  <c:pt idx="7">
                    <c:v>2.3440803100576568</c:v>
                  </c:pt>
                  <c:pt idx="8">
                    <c:v>3.956688570565599</c:v>
                  </c:pt>
                  <c:pt idx="9">
                    <c:v>3.5300745338145081</c:v>
                  </c:pt>
                  <c:pt idx="10">
                    <c:v>1.6546816266926665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0000FF"/>
                </a:solidFill>
                <a:round/>
              </a:ln>
              <a:effectLst/>
            </c:spPr>
          </c:errBars>
          <c:cat>
            <c:numRef>
              <c:f>Bunch_wt_plot!$N$3:$X$3</c:f>
              <c:numCache>
                <c:formatCode>mmm\-yy</c:formatCode>
                <c:ptCount val="11"/>
                <c:pt idx="0">
                  <c:v>44621</c:v>
                </c:pt>
                <c:pt idx="1">
                  <c:v>44652</c:v>
                </c:pt>
                <c:pt idx="2">
                  <c:v>44682</c:v>
                </c:pt>
                <c:pt idx="3">
                  <c:v>44713</c:v>
                </c:pt>
                <c:pt idx="4">
                  <c:v>44743</c:v>
                </c:pt>
                <c:pt idx="5">
                  <c:v>44774</c:v>
                </c:pt>
                <c:pt idx="6">
                  <c:v>44805</c:v>
                </c:pt>
                <c:pt idx="7">
                  <c:v>44835</c:v>
                </c:pt>
                <c:pt idx="8">
                  <c:v>44866</c:v>
                </c:pt>
                <c:pt idx="9">
                  <c:v>44896</c:v>
                </c:pt>
                <c:pt idx="10">
                  <c:v>44927</c:v>
                </c:pt>
              </c:numCache>
            </c:numRef>
          </c:cat>
          <c:val>
            <c:numRef>
              <c:f>Bunch_wt_plot!$N$9:$X$9</c:f>
              <c:numCache>
                <c:formatCode>0.0</c:formatCode>
                <c:ptCount val="11"/>
                <c:pt idx="0">
                  <c:v>5.6529999999999996</c:v>
                </c:pt>
                <c:pt idx="1">
                  <c:v>5.9168750000000001</c:v>
                </c:pt>
                <c:pt idx="2">
                  <c:v>7.2675000000000001</c:v>
                </c:pt>
                <c:pt idx="3">
                  <c:v>5.94</c:v>
                </c:pt>
                <c:pt idx="4">
                  <c:v>7.3407777777777774</c:v>
                </c:pt>
                <c:pt idx="5">
                  <c:v>8.1210000000000004</c:v>
                </c:pt>
                <c:pt idx="6">
                  <c:v>8.5238888888888891</c:v>
                </c:pt>
                <c:pt idx="7">
                  <c:v>8.0293749999999999</c:v>
                </c:pt>
                <c:pt idx="8">
                  <c:v>6.2666666666666666</c:v>
                </c:pt>
                <c:pt idx="9">
                  <c:v>7.7858333333333327</c:v>
                </c:pt>
                <c:pt idx="10">
                  <c:v>7.6849999999999996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Bunch_wt_plot!$B$10</c:f>
              <c:strCache>
                <c:ptCount val="1"/>
                <c:pt idx="0">
                  <c:v>C</c:v>
                </c:pt>
              </c:strCache>
            </c:strRef>
          </c:tx>
          <c:spPr>
            <a:ln w="28575" cap="rnd">
              <a:solidFill>
                <a:srgbClr val="008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8000"/>
              </a:solidFill>
              <a:ln w="9525">
                <a:solidFill>
                  <a:srgbClr val="00660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Bunch_wt_plot!$N$22:$X$22</c:f>
                <c:numCache>
                  <c:formatCode>General</c:formatCode>
                  <c:ptCount val="11"/>
                  <c:pt idx="0">
                    <c:v>1.4228790258564576</c:v>
                  </c:pt>
                  <c:pt idx="1">
                    <c:v>2.28402579003036</c:v>
                  </c:pt>
                  <c:pt idx="2">
                    <c:v>3.0385617485909346</c:v>
                  </c:pt>
                  <c:pt idx="3">
                    <c:v>1.863364937120179</c:v>
                  </c:pt>
                  <c:pt idx="4">
                    <c:v>1.9498455204378187</c:v>
                  </c:pt>
                  <c:pt idx="5">
                    <c:v>2.360491297731611</c:v>
                  </c:pt>
                  <c:pt idx="6">
                    <c:v>1.8695376386002123</c:v>
                  </c:pt>
                  <c:pt idx="7">
                    <c:v>1.9183408707600877</c:v>
                  </c:pt>
                  <c:pt idx="8">
                    <c:v>2.1591518422236495</c:v>
                  </c:pt>
                  <c:pt idx="9">
                    <c:v>2.0307815760253023</c:v>
                  </c:pt>
                  <c:pt idx="10">
                    <c:v>1.6018235980549524</c:v>
                  </c:pt>
                </c:numCache>
              </c:numRef>
            </c:plus>
            <c:minus>
              <c:numRef>
                <c:f>Bunch_wt_plot!$N$22:$X$22</c:f>
                <c:numCache>
                  <c:formatCode>General</c:formatCode>
                  <c:ptCount val="11"/>
                  <c:pt idx="0">
                    <c:v>1.4228790258564576</c:v>
                  </c:pt>
                  <c:pt idx="1">
                    <c:v>2.28402579003036</c:v>
                  </c:pt>
                  <c:pt idx="2">
                    <c:v>3.0385617485909346</c:v>
                  </c:pt>
                  <c:pt idx="3">
                    <c:v>1.863364937120179</c:v>
                  </c:pt>
                  <c:pt idx="4">
                    <c:v>1.9498455204378187</c:v>
                  </c:pt>
                  <c:pt idx="5">
                    <c:v>2.360491297731611</c:v>
                  </c:pt>
                  <c:pt idx="6">
                    <c:v>1.8695376386002123</c:v>
                  </c:pt>
                  <c:pt idx="7">
                    <c:v>1.9183408707600877</c:v>
                  </c:pt>
                  <c:pt idx="8">
                    <c:v>2.1591518422236495</c:v>
                  </c:pt>
                  <c:pt idx="9">
                    <c:v>2.0307815760253023</c:v>
                  </c:pt>
                  <c:pt idx="10">
                    <c:v>1.6018235980549524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008000"/>
                </a:solidFill>
                <a:round/>
              </a:ln>
              <a:effectLst/>
            </c:spPr>
          </c:errBars>
          <c:cat>
            <c:numRef>
              <c:f>Bunch_wt_plot!$N$3:$X$3</c:f>
              <c:numCache>
                <c:formatCode>mmm\-yy</c:formatCode>
                <c:ptCount val="11"/>
                <c:pt idx="0">
                  <c:v>44621</c:v>
                </c:pt>
                <c:pt idx="1">
                  <c:v>44652</c:v>
                </c:pt>
                <c:pt idx="2">
                  <c:v>44682</c:v>
                </c:pt>
                <c:pt idx="3">
                  <c:v>44713</c:v>
                </c:pt>
                <c:pt idx="4">
                  <c:v>44743</c:v>
                </c:pt>
                <c:pt idx="5">
                  <c:v>44774</c:v>
                </c:pt>
                <c:pt idx="6">
                  <c:v>44805</c:v>
                </c:pt>
                <c:pt idx="7">
                  <c:v>44835</c:v>
                </c:pt>
                <c:pt idx="8">
                  <c:v>44866</c:v>
                </c:pt>
                <c:pt idx="9">
                  <c:v>44896</c:v>
                </c:pt>
                <c:pt idx="10">
                  <c:v>44927</c:v>
                </c:pt>
              </c:numCache>
            </c:numRef>
          </c:cat>
          <c:val>
            <c:numRef>
              <c:f>Bunch_wt_plot!$N$10:$X$10</c:f>
              <c:numCache>
                <c:formatCode>0.0</c:formatCode>
                <c:ptCount val="11"/>
                <c:pt idx="0">
                  <c:v>6.9625000000000004</c:v>
                </c:pt>
                <c:pt idx="1">
                  <c:v>7.2318749999999996</c:v>
                </c:pt>
                <c:pt idx="2">
                  <c:v>10.121666666666666</c:v>
                </c:pt>
                <c:pt idx="3">
                  <c:v>8.5500000000000007</c:v>
                </c:pt>
                <c:pt idx="4">
                  <c:v>9.2218750000000007</c:v>
                </c:pt>
                <c:pt idx="5">
                  <c:v>9.764222222222223</c:v>
                </c:pt>
                <c:pt idx="6">
                  <c:v>9.1769999999999996</c:v>
                </c:pt>
                <c:pt idx="7">
                  <c:v>9.8887499999999999</c:v>
                </c:pt>
                <c:pt idx="8">
                  <c:v>9.4085000000000001</c:v>
                </c:pt>
                <c:pt idx="9">
                  <c:v>9.153444444444446</c:v>
                </c:pt>
                <c:pt idx="10">
                  <c:v>11.652777777777777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Bunch_wt_plot!$B$11</c:f>
              <c:strCache>
                <c:ptCount val="1"/>
                <c:pt idx="0">
                  <c:v>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Bunch_wt_plot!$N$23:$X$23</c:f>
                <c:numCache>
                  <c:formatCode>General</c:formatCode>
                  <c:ptCount val="11"/>
                  <c:pt idx="0">
                    <c:v>2.9363849656791707</c:v>
                  </c:pt>
                  <c:pt idx="1">
                    <c:v>2.2403762439121055</c:v>
                  </c:pt>
                  <c:pt idx="2">
                    <c:v>1.8901118794046734</c:v>
                  </c:pt>
                  <c:pt idx="3">
                    <c:v>1.9746774701482546</c:v>
                  </c:pt>
                  <c:pt idx="4">
                    <c:v>1.2369745156554157</c:v>
                  </c:pt>
                  <c:pt idx="5">
                    <c:v>1.7059462183785279</c:v>
                  </c:pt>
                  <c:pt idx="6">
                    <c:v>1.805010079996477</c:v>
                  </c:pt>
                  <c:pt idx="7">
                    <c:v>2.3922419251763456</c:v>
                  </c:pt>
                  <c:pt idx="8">
                    <c:v>1.8610379429970598</c:v>
                  </c:pt>
                  <c:pt idx="9">
                    <c:v>2.4151966793617454</c:v>
                  </c:pt>
                  <c:pt idx="10">
                    <c:v>3.3502897470053075</c:v>
                  </c:pt>
                </c:numCache>
              </c:numRef>
            </c:plus>
            <c:minus>
              <c:numRef>
                <c:f>Bunch_wt_plot!$N$23:$X$23</c:f>
                <c:numCache>
                  <c:formatCode>General</c:formatCode>
                  <c:ptCount val="11"/>
                  <c:pt idx="0">
                    <c:v>2.9363849656791707</c:v>
                  </c:pt>
                  <c:pt idx="1">
                    <c:v>2.2403762439121055</c:v>
                  </c:pt>
                  <c:pt idx="2">
                    <c:v>1.8901118794046734</c:v>
                  </c:pt>
                  <c:pt idx="3">
                    <c:v>1.9746774701482546</c:v>
                  </c:pt>
                  <c:pt idx="4">
                    <c:v>1.2369745156554157</c:v>
                  </c:pt>
                  <c:pt idx="5">
                    <c:v>1.7059462183785279</c:v>
                  </c:pt>
                  <c:pt idx="6">
                    <c:v>1.805010079996477</c:v>
                  </c:pt>
                  <c:pt idx="7">
                    <c:v>2.3922419251763456</c:v>
                  </c:pt>
                  <c:pt idx="8">
                    <c:v>1.8610379429970598</c:v>
                  </c:pt>
                  <c:pt idx="9">
                    <c:v>2.4151966793617454</c:v>
                  </c:pt>
                  <c:pt idx="10">
                    <c:v>3.3502897470053075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numRef>
              <c:f>Bunch_wt_plot!$N$3:$X$3</c:f>
              <c:numCache>
                <c:formatCode>mmm\-yy</c:formatCode>
                <c:ptCount val="11"/>
                <c:pt idx="0">
                  <c:v>44621</c:v>
                </c:pt>
                <c:pt idx="1">
                  <c:v>44652</c:v>
                </c:pt>
                <c:pt idx="2">
                  <c:v>44682</c:v>
                </c:pt>
                <c:pt idx="3">
                  <c:v>44713</c:v>
                </c:pt>
                <c:pt idx="4">
                  <c:v>44743</c:v>
                </c:pt>
                <c:pt idx="5">
                  <c:v>44774</c:v>
                </c:pt>
                <c:pt idx="6">
                  <c:v>44805</c:v>
                </c:pt>
                <c:pt idx="7">
                  <c:v>44835</c:v>
                </c:pt>
                <c:pt idx="8">
                  <c:v>44866</c:v>
                </c:pt>
                <c:pt idx="9">
                  <c:v>44896</c:v>
                </c:pt>
                <c:pt idx="10">
                  <c:v>44927</c:v>
                </c:pt>
              </c:numCache>
            </c:numRef>
          </c:cat>
          <c:val>
            <c:numRef>
              <c:f>Bunch_wt_plot!$N$11:$X$11</c:f>
              <c:numCache>
                <c:formatCode>0.0</c:formatCode>
                <c:ptCount val="11"/>
                <c:pt idx="0">
                  <c:v>4.2430000000000003</c:v>
                </c:pt>
                <c:pt idx="1">
                  <c:v>5.5575000000000001</c:v>
                </c:pt>
                <c:pt idx="2">
                  <c:v>8.21875</c:v>
                </c:pt>
                <c:pt idx="3">
                  <c:v>5.3380000000000001</c:v>
                </c:pt>
                <c:pt idx="4">
                  <c:v>5.6014285714285714</c:v>
                </c:pt>
                <c:pt idx="5">
                  <c:v>6.3644999999999996</c:v>
                </c:pt>
                <c:pt idx="6">
                  <c:v>7.1265000000000001</c:v>
                </c:pt>
                <c:pt idx="7">
                  <c:v>6.3825000000000003</c:v>
                </c:pt>
                <c:pt idx="8">
                  <c:v>8.348928571428571</c:v>
                </c:pt>
                <c:pt idx="9">
                  <c:v>8.4216666666666669</c:v>
                </c:pt>
                <c:pt idx="10">
                  <c:v>8.1795000000000009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145904"/>
        <c:axId val="210143160"/>
      </c:lineChart>
      <c:dateAx>
        <c:axId val="210145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r>
                  <a:rPr lang="id-ID"/>
                  <a:t>Months</a:t>
                </a:r>
              </a:p>
            </c:rich>
          </c:tx>
          <c:layout>
            <c:manualLayout>
              <c:xMode val="edge"/>
              <c:yMode val="edge"/>
              <c:x val="0.46424552791640333"/>
              <c:y val="0.937674230532848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defRPr>
              </a:pPr>
              <a:endParaRPr lang="id-ID"/>
            </a:p>
          </c:txPr>
        </c:title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id-ID"/>
          </a:p>
        </c:txPr>
        <c:crossAx val="210143160"/>
        <c:crosses val="autoZero"/>
        <c:auto val="1"/>
        <c:lblOffset val="100"/>
        <c:baseTimeUnit val="months"/>
      </c:dateAx>
      <c:valAx>
        <c:axId val="210143160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r>
                  <a:rPr lang="id-ID"/>
                  <a:t>Bunch weight (kg±SD)</a:t>
                </a:r>
              </a:p>
            </c:rich>
          </c:tx>
          <c:layout>
            <c:manualLayout>
              <c:xMode val="edge"/>
              <c:yMode val="edge"/>
              <c:x val="1.953748251735957E-2"/>
              <c:y val="0.286499339203087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defRPr>
              </a:pPr>
              <a:endParaRPr lang="id-ID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id-ID"/>
          </a:p>
        </c:txPr>
        <c:crossAx val="210145904"/>
        <c:crosses val="autoZero"/>
        <c:crossBetween val="between"/>
        <c:majorUnit val="4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b"/>
      <c:layout>
        <c:manualLayout>
          <c:xMode val="edge"/>
          <c:yMode val="edge"/>
          <c:x val="0.17176444444444444"/>
          <c:y val="0.17789388264669168"/>
          <c:w val="0.38570305695978824"/>
          <c:h val="5.6941947565543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ahoma" panose="020B0604030504040204" pitchFamily="34" charset="0"/>
          <a:ea typeface="Tahoma" panose="020B0604030504040204" pitchFamily="34" charset="0"/>
          <a:cs typeface="Tahoma" panose="020B0604030504040204" pitchFamily="34" charset="0"/>
        </a:defRPr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r>
              <a:rPr lang="id-ID" sz="1050"/>
              <a:t>Treatment A</a:t>
            </a:r>
          </a:p>
          <a:p>
            <a:pPr>
              <a:defRPr sz="1050"/>
            </a:pPr>
            <a:r>
              <a:rPr lang="id-ID" sz="1050"/>
              <a:t>(Mature</a:t>
            </a:r>
            <a:r>
              <a:rPr lang="id-ID" sz="1050" baseline="0"/>
              <a:t> palm + Enrichment plants)</a:t>
            </a:r>
            <a:endParaRPr lang="id-ID" sz="1050"/>
          </a:p>
        </c:rich>
      </c:tx>
      <c:layout>
        <c:manualLayout>
          <c:xMode val="edge"/>
          <c:yMode val="edge"/>
          <c:x val="0.26594799205666175"/>
          <c:y val="3.9381139349076279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id-ID"/>
        </a:p>
      </c:txPr>
    </c:title>
    <c:autoTitleDeleted val="0"/>
    <c:plotArea>
      <c:layout>
        <c:manualLayout>
          <c:layoutTarget val="inner"/>
          <c:xMode val="edge"/>
          <c:yMode val="edge"/>
          <c:x val="0.17903784162024408"/>
          <c:y val="0.1746553530131533"/>
          <c:w val="0.69444959681141238"/>
          <c:h val="0.61600288257536528"/>
        </c:manualLayout>
      </c:layout>
      <c:lineChart>
        <c:grouping val="standard"/>
        <c:varyColors val="0"/>
        <c:ser>
          <c:idx val="0"/>
          <c:order val="0"/>
          <c:tx>
            <c:strRef>
              <c:f>Fruit_set_treat!$B$4</c:f>
              <c:strCache>
                <c:ptCount val="1"/>
                <c:pt idx="0">
                  <c:v>OPC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Fruit_set_treat!$N$16:$X$16</c:f>
                <c:numCache>
                  <c:formatCode>General</c:formatCode>
                  <c:ptCount val="11"/>
                  <c:pt idx="0">
                    <c:v>12.334246130948673</c:v>
                  </c:pt>
                  <c:pt idx="1">
                    <c:v>14.159957931928103</c:v>
                  </c:pt>
                  <c:pt idx="2">
                    <c:v>14.903736212768541</c:v>
                  </c:pt>
                  <c:pt idx="3">
                    <c:v>12.039774513037754</c:v>
                  </c:pt>
                  <c:pt idx="4">
                    <c:v>18.367740807725287</c:v>
                  </c:pt>
                  <c:pt idx="5">
                    <c:v>11.086411109326784</c:v>
                  </c:pt>
                  <c:pt idx="6">
                    <c:v>14.207108006233005</c:v>
                  </c:pt>
                  <c:pt idx="7">
                    <c:v>13.120487773634332</c:v>
                  </c:pt>
                  <c:pt idx="8">
                    <c:v>12.716025965702453</c:v>
                  </c:pt>
                  <c:pt idx="9">
                    <c:v>11.732584604110329</c:v>
                  </c:pt>
                  <c:pt idx="10">
                    <c:v>16.366202474434843</c:v>
                  </c:pt>
                </c:numCache>
              </c:numRef>
            </c:plus>
            <c:minus>
              <c:numRef>
                <c:f>Fruit_set_treat!$N$16:$X$16</c:f>
                <c:numCache>
                  <c:formatCode>General</c:formatCode>
                  <c:ptCount val="11"/>
                  <c:pt idx="0">
                    <c:v>12.334246130948673</c:v>
                  </c:pt>
                  <c:pt idx="1">
                    <c:v>14.159957931928103</c:v>
                  </c:pt>
                  <c:pt idx="2">
                    <c:v>14.903736212768541</c:v>
                  </c:pt>
                  <c:pt idx="3">
                    <c:v>12.039774513037754</c:v>
                  </c:pt>
                  <c:pt idx="4">
                    <c:v>18.367740807725287</c:v>
                  </c:pt>
                  <c:pt idx="5">
                    <c:v>11.086411109326784</c:v>
                  </c:pt>
                  <c:pt idx="6">
                    <c:v>14.207108006233005</c:v>
                  </c:pt>
                  <c:pt idx="7">
                    <c:v>13.120487773634332</c:v>
                  </c:pt>
                  <c:pt idx="8">
                    <c:v>12.716025965702453</c:v>
                  </c:pt>
                  <c:pt idx="9">
                    <c:v>11.732584604110329</c:v>
                  </c:pt>
                  <c:pt idx="10">
                    <c:v>16.366202474434843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cat>
            <c:numRef>
              <c:f>Fruit_set_treat!$N$3:$X$3</c:f>
              <c:numCache>
                <c:formatCode>mmm\-yy</c:formatCode>
                <c:ptCount val="11"/>
                <c:pt idx="0">
                  <c:v>44621</c:v>
                </c:pt>
                <c:pt idx="1">
                  <c:v>44652</c:v>
                </c:pt>
                <c:pt idx="2">
                  <c:v>44682</c:v>
                </c:pt>
                <c:pt idx="3">
                  <c:v>44713</c:v>
                </c:pt>
                <c:pt idx="4">
                  <c:v>44743</c:v>
                </c:pt>
                <c:pt idx="5">
                  <c:v>44774</c:v>
                </c:pt>
                <c:pt idx="6">
                  <c:v>44805</c:v>
                </c:pt>
                <c:pt idx="7">
                  <c:v>44835</c:v>
                </c:pt>
                <c:pt idx="8">
                  <c:v>44866</c:v>
                </c:pt>
                <c:pt idx="9">
                  <c:v>44896</c:v>
                </c:pt>
                <c:pt idx="10">
                  <c:v>44927</c:v>
                </c:pt>
              </c:numCache>
            </c:numRef>
          </c:cat>
          <c:val>
            <c:numRef>
              <c:f>Fruit_set_treat!$N$4:$X$4</c:f>
              <c:numCache>
                <c:formatCode>0.0</c:formatCode>
                <c:ptCount val="11"/>
                <c:pt idx="0">
                  <c:v>71.929035497977807</c:v>
                </c:pt>
                <c:pt idx="1">
                  <c:v>71.166613843646687</c:v>
                </c:pt>
                <c:pt idx="2">
                  <c:v>74.280928401597535</c:v>
                </c:pt>
                <c:pt idx="3">
                  <c:v>79.043288672338448</c:v>
                </c:pt>
                <c:pt idx="4">
                  <c:v>63.477287560898965</c:v>
                </c:pt>
                <c:pt idx="5">
                  <c:v>62.392364451757544</c:v>
                </c:pt>
                <c:pt idx="6">
                  <c:v>69.510954949557004</c:v>
                </c:pt>
                <c:pt idx="7">
                  <c:v>67.694574342522856</c:v>
                </c:pt>
                <c:pt idx="8">
                  <c:v>69.470416711751511</c:v>
                </c:pt>
                <c:pt idx="9">
                  <c:v>78.680358101580296</c:v>
                </c:pt>
                <c:pt idx="10">
                  <c:v>71.926601294726026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Fruit_set_treat!$B$5</c:f>
              <c:strCache>
                <c:ptCount val="1"/>
                <c:pt idx="0">
                  <c:v>OPE</c:v>
                </c:pt>
              </c:strCache>
            </c:strRef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solidFill>
                  <a:srgbClr val="0000FF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Fruit_set_treat!$N$17:$X$17</c:f>
                <c:numCache>
                  <c:formatCode>General</c:formatCode>
                  <c:ptCount val="11"/>
                  <c:pt idx="0">
                    <c:v>17.075651326608316</c:v>
                  </c:pt>
                  <c:pt idx="1">
                    <c:v>14.964657533316812</c:v>
                  </c:pt>
                  <c:pt idx="2">
                    <c:v>7.5931243367270254</c:v>
                  </c:pt>
                  <c:pt idx="3">
                    <c:v>17.131943605355357</c:v>
                  </c:pt>
                  <c:pt idx="4">
                    <c:v>17.994405198964753</c:v>
                  </c:pt>
                  <c:pt idx="5">
                    <c:v>17.724264599678225</c:v>
                  </c:pt>
                  <c:pt idx="6">
                    <c:v>23.25642381162271</c:v>
                  </c:pt>
                  <c:pt idx="7">
                    <c:v>14.184257681627502</c:v>
                  </c:pt>
                  <c:pt idx="8">
                    <c:v>17.278047228063485</c:v>
                  </c:pt>
                  <c:pt idx="9">
                    <c:v>22.403053851846796</c:v>
                  </c:pt>
                  <c:pt idx="10">
                    <c:v>23.846365061177679</c:v>
                  </c:pt>
                </c:numCache>
              </c:numRef>
            </c:plus>
            <c:minus>
              <c:numRef>
                <c:f>Fruit_set_treat!$N$17:$X$17</c:f>
                <c:numCache>
                  <c:formatCode>General</c:formatCode>
                  <c:ptCount val="11"/>
                  <c:pt idx="0">
                    <c:v>17.075651326608316</c:v>
                  </c:pt>
                  <c:pt idx="1">
                    <c:v>14.964657533316812</c:v>
                  </c:pt>
                  <c:pt idx="2">
                    <c:v>7.5931243367270254</c:v>
                  </c:pt>
                  <c:pt idx="3">
                    <c:v>17.131943605355357</c:v>
                  </c:pt>
                  <c:pt idx="4">
                    <c:v>17.994405198964753</c:v>
                  </c:pt>
                  <c:pt idx="5">
                    <c:v>17.724264599678225</c:v>
                  </c:pt>
                  <c:pt idx="6">
                    <c:v>23.25642381162271</c:v>
                  </c:pt>
                  <c:pt idx="7">
                    <c:v>14.184257681627502</c:v>
                  </c:pt>
                  <c:pt idx="8">
                    <c:v>17.278047228063485</c:v>
                  </c:pt>
                  <c:pt idx="9">
                    <c:v>22.403053851846796</c:v>
                  </c:pt>
                  <c:pt idx="10">
                    <c:v>23.846365061177679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0000FF"/>
                </a:solidFill>
                <a:round/>
              </a:ln>
              <a:effectLst/>
            </c:spPr>
          </c:errBars>
          <c:cat>
            <c:numRef>
              <c:f>Fruit_set_treat!$N$3:$X$3</c:f>
              <c:numCache>
                <c:formatCode>mmm\-yy</c:formatCode>
                <c:ptCount val="11"/>
                <c:pt idx="0">
                  <c:v>44621</c:v>
                </c:pt>
                <c:pt idx="1">
                  <c:v>44652</c:v>
                </c:pt>
                <c:pt idx="2">
                  <c:v>44682</c:v>
                </c:pt>
                <c:pt idx="3">
                  <c:v>44713</c:v>
                </c:pt>
                <c:pt idx="4">
                  <c:v>44743</c:v>
                </c:pt>
                <c:pt idx="5">
                  <c:v>44774</c:v>
                </c:pt>
                <c:pt idx="6">
                  <c:v>44805</c:v>
                </c:pt>
                <c:pt idx="7">
                  <c:v>44835</c:v>
                </c:pt>
                <c:pt idx="8">
                  <c:v>44866</c:v>
                </c:pt>
                <c:pt idx="9">
                  <c:v>44896</c:v>
                </c:pt>
                <c:pt idx="10">
                  <c:v>44927</c:v>
                </c:pt>
              </c:numCache>
            </c:numRef>
          </c:cat>
          <c:val>
            <c:numRef>
              <c:f>Fruit_set_treat!$N$5:$X$5</c:f>
              <c:numCache>
                <c:formatCode>0.0</c:formatCode>
                <c:ptCount val="11"/>
                <c:pt idx="0">
                  <c:v>74.73136814041149</c:v>
                </c:pt>
                <c:pt idx="1">
                  <c:v>74.855232846770789</c:v>
                </c:pt>
                <c:pt idx="2">
                  <c:v>73.828641067658552</c:v>
                </c:pt>
                <c:pt idx="3">
                  <c:v>58.776207089239101</c:v>
                </c:pt>
                <c:pt idx="4">
                  <c:v>61.54254353259708</c:v>
                </c:pt>
                <c:pt idx="5">
                  <c:v>70.209263046341533</c:v>
                </c:pt>
                <c:pt idx="6">
                  <c:v>67.255804803063583</c:v>
                </c:pt>
                <c:pt idx="7">
                  <c:v>69.883196476191699</c:v>
                </c:pt>
                <c:pt idx="8">
                  <c:v>62.091870323265951</c:v>
                </c:pt>
                <c:pt idx="9">
                  <c:v>69.250162427129098</c:v>
                </c:pt>
                <c:pt idx="10">
                  <c:v>63.597219563254249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141984"/>
        <c:axId val="210146688"/>
      </c:lineChart>
      <c:dateAx>
        <c:axId val="210141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r>
                  <a:rPr lang="id-ID"/>
                  <a:t>Months</a:t>
                </a:r>
              </a:p>
            </c:rich>
          </c:tx>
          <c:layout>
            <c:manualLayout>
              <c:xMode val="edge"/>
              <c:yMode val="edge"/>
              <c:x val="0.46424552791640333"/>
              <c:y val="0.937674230532848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defRPr>
              </a:pPr>
              <a:endParaRPr lang="id-ID"/>
            </a:p>
          </c:txPr>
        </c:title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id-ID"/>
          </a:p>
        </c:txPr>
        <c:crossAx val="210146688"/>
        <c:crosses val="autoZero"/>
        <c:auto val="1"/>
        <c:lblOffset val="100"/>
        <c:baseTimeUnit val="months"/>
      </c:dateAx>
      <c:valAx>
        <c:axId val="21014668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r>
                  <a:rPr lang="id-ID"/>
                  <a:t>Fruit set (%)</a:t>
                </a:r>
              </a:p>
            </c:rich>
          </c:tx>
          <c:layout>
            <c:manualLayout>
              <c:xMode val="edge"/>
              <c:yMode val="edge"/>
              <c:x val="2.5158163773359447E-2"/>
              <c:y val="0.381630461922596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defRPr>
              </a:pPr>
              <a:endParaRPr lang="id-ID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id-ID"/>
          </a:p>
        </c:txPr>
        <c:crossAx val="210141984"/>
        <c:crosses val="autoZero"/>
        <c:crossBetween val="between"/>
        <c:majorUnit val="20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b"/>
      <c:layout>
        <c:manualLayout>
          <c:xMode val="edge"/>
          <c:yMode val="edge"/>
          <c:x val="0.59331319635764157"/>
          <c:y val="0.71300624219725339"/>
          <c:w val="0.24874785629723062"/>
          <c:h val="5.6941947565543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ahoma" panose="020B0604030504040204" pitchFamily="34" charset="0"/>
          <a:ea typeface="Tahoma" panose="020B0604030504040204" pitchFamily="34" charset="0"/>
          <a:cs typeface="Tahoma" panose="020B0604030504040204" pitchFamily="34" charset="0"/>
        </a:defRPr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r>
              <a:rPr lang="id-ID" sz="1050"/>
              <a:t>Treatment B</a:t>
            </a:r>
          </a:p>
          <a:p>
            <a:pPr>
              <a:defRPr sz="1050"/>
            </a:pPr>
            <a:r>
              <a:rPr lang="id-ID" sz="1050"/>
              <a:t>(Mature</a:t>
            </a:r>
            <a:r>
              <a:rPr lang="id-ID" sz="1050" baseline="0"/>
              <a:t> palm only)</a:t>
            </a:r>
            <a:endParaRPr lang="id-ID" sz="1050"/>
          </a:p>
        </c:rich>
      </c:tx>
      <c:layout>
        <c:manualLayout>
          <c:xMode val="edge"/>
          <c:yMode val="edge"/>
          <c:x val="0.35659490677801842"/>
          <c:y val="3.9382022471910116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id-ID"/>
        </a:p>
      </c:txPr>
    </c:title>
    <c:autoTitleDeleted val="0"/>
    <c:plotArea>
      <c:layout>
        <c:manualLayout>
          <c:layoutTarget val="inner"/>
          <c:xMode val="edge"/>
          <c:yMode val="edge"/>
          <c:x val="0.17903784162024408"/>
          <c:y val="0.1746553530131533"/>
          <c:w val="0.69444959681141238"/>
          <c:h val="0.61600288257536528"/>
        </c:manualLayout>
      </c:layout>
      <c:lineChart>
        <c:grouping val="standard"/>
        <c:varyColors val="0"/>
        <c:ser>
          <c:idx val="0"/>
          <c:order val="0"/>
          <c:tx>
            <c:strRef>
              <c:f>Fruit_set_treat!$B$6</c:f>
              <c:strCache>
                <c:ptCount val="1"/>
                <c:pt idx="0">
                  <c:v>OPC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Fruit_set_treat!$N$18:$X$18</c:f>
                <c:numCache>
                  <c:formatCode>General</c:formatCode>
                  <c:ptCount val="11"/>
                  <c:pt idx="0">
                    <c:v>12.64560555423977</c:v>
                  </c:pt>
                  <c:pt idx="1">
                    <c:v>11.811215138201215</c:v>
                  </c:pt>
                  <c:pt idx="2">
                    <c:v>12.782936989107661</c:v>
                  </c:pt>
                  <c:pt idx="3">
                    <c:v>14.694482907660985</c:v>
                  </c:pt>
                  <c:pt idx="4">
                    <c:v>12.287719248928397</c:v>
                  </c:pt>
                  <c:pt idx="5">
                    <c:v>17.876813147978464</c:v>
                  </c:pt>
                  <c:pt idx="6">
                    <c:v>12.205785033440485</c:v>
                  </c:pt>
                  <c:pt idx="7">
                    <c:v>15.51140142145657</c:v>
                  </c:pt>
                  <c:pt idx="8">
                    <c:v>21.695627761184333</c:v>
                  </c:pt>
                  <c:pt idx="9">
                    <c:v>7.883538429172483</c:v>
                  </c:pt>
                  <c:pt idx="10">
                    <c:v>22.476916763231138</c:v>
                  </c:pt>
                </c:numCache>
              </c:numRef>
            </c:plus>
            <c:minus>
              <c:numRef>
                <c:f>Fruit_set_treat!$N$18:$X$18</c:f>
                <c:numCache>
                  <c:formatCode>General</c:formatCode>
                  <c:ptCount val="11"/>
                  <c:pt idx="0">
                    <c:v>12.64560555423977</c:v>
                  </c:pt>
                  <c:pt idx="1">
                    <c:v>11.811215138201215</c:v>
                  </c:pt>
                  <c:pt idx="2">
                    <c:v>12.782936989107661</c:v>
                  </c:pt>
                  <c:pt idx="3">
                    <c:v>14.694482907660985</c:v>
                  </c:pt>
                  <c:pt idx="4">
                    <c:v>12.287719248928397</c:v>
                  </c:pt>
                  <c:pt idx="5">
                    <c:v>17.876813147978464</c:v>
                  </c:pt>
                  <c:pt idx="6">
                    <c:v>12.205785033440485</c:v>
                  </c:pt>
                  <c:pt idx="7">
                    <c:v>15.51140142145657</c:v>
                  </c:pt>
                  <c:pt idx="8">
                    <c:v>21.695627761184333</c:v>
                  </c:pt>
                  <c:pt idx="9">
                    <c:v>7.883538429172483</c:v>
                  </c:pt>
                  <c:pt idx="10">
                    <c:v>22.476916763231138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cat>
            <c:numRef>
              <c:f>Fruit_set_treat!$N$3:$X$3</c:f>
              <c:numCache>
                <c:formatCode>mmm\-yy</c:formatCode>
                <c:ptCount val="11"/>
                <c:pt idx="0">
                  <c:v>44621</c:v>
                </c:pt>
                <c:pt idx="1">
                  <c:v>44652</c:v>
                </c:pt>
                <c:pt idx="2">
                  <c:v>44682</c:v>
                </c:pt>
                <c:pt idx="3">
                  <c:v>44713</c:v>
                </c:pt>
                <c:pt idx="4">
                  <c:v>44743</c:v>
                </c:pt>
                <c:pt idx="5">
                  <c:v>44774</c:v>
                </c:pt>
                <c:pt idx="6">
                  <c:v>44805</c:v>
                </c:pt>
                <c:pt idx="7">
                  <c:v>44835</c:v>
                </c:pt>
                <c:pt idx="8">
                  <c:v>44866</c:v>
                </c:pt>
                <c:pt idx="9">
                  <c:v>44896</c:v>
                </c:pt>
                <c:pt idx="10">
                  <c:v>44927</c:v>
                </c:pt>
              </c:numCache>
            </c:numRef>
          </c:cat>
          <c:val>
            <c:numRef>
              <c:f>Fruit_set_treat!$N$6:$X$6</c:f>
              <c:numCache>
                <c:formatCode>0.0</c:formatCode>
                <c:ptCount val="11"/>
                <c:pt idx="0">
                  <c:v>74.581549980949831</c:v>
                </c:pt>
                <c:pt idx="1">
                  <c:v>72.914930677201156</c:v>
                </c:pt>
                <c:pt idx="2">
                  <c:v>72.930002239753151</c:v>
                </c:pt>
                <c:pt idx="3">
                  <c:v>68.655492886826636</c:v>
                </c:pt>
                <c:pt idx="4">
                  <c:v>75.980739584566138</c:v>
                </c:pt>
                <c:pt idx="5">
                  <c:v>69.793256423389579</c:v>
                </c:pt>
                <c:pt idx="6">
                  <c:v>75.05164361938732</c:v>
                </c:pt>
                <c:pt idx="7">
                  <c:v>72.178494476276796</c:v>
                </c:pt>
                <c:pt idx="8">
                  <c:v>55.236811129711725</c:v>
                </c:pt>
                <c:pt idx="9">
                  <c:v>81.688167935708236</c:v>
                </c:pt>
                <c:pt idx="10">
                  <c:v>64.186575449760582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Fruit_set_treat!$B$7</c:f>
              <c:strCache>
                <c:ptCount val="1"/>
                <c:pt idx="0">
                  <c:v>OPE</c:v>
                </c:pt>
              </c:strCache>
            </c:strRef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solidFill>
                  <a:srgbClr val="0000FF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Fruit_set_treat!$N$19:$X$19</c:f>
                <c:numCache>
                  <c:formatCode>General</c:formatCode>
                  <c:ptCount val="11"/>
                  <c:pt idx="0">
                    <c:v>14.26582289638327</c:v>
                  </c:pt>
                  <c:pt idx="1">
                    <c:v>17.165024923179448</c:v>
                  </c:pt>
                  <c:pt idx="2">
                    <c:v>21.35380859444777</c:v>
                  </c:pt>
                  <c:pt idx="3">
                    <c:v>12.396735445705595</c:v>
                  </c:pt>
                  <c:pt idx="4">
                    <c:v>16.682951768320795</c:v>
                  </c:pt>
                  <c:pt idx="5">
                    <c:v>13.291674101728006</c:v>
                  </c:pt>
                  <c:pt idx="6">
                    <c:v>16.165196142798163</c:v>
                  </c:pt>
                  <c:pt idx="7">
                    <c:v>18.947708742553342</c:v>
                  </c:pt>
                  <c:pt idx="8">
                    <c:v>15.906388844755185</c:v>
                  </c:pt>
                  <c:pt idx="9">
                    <c:v>13.703260236400379</c:v>
                  </c:pt>
                  <c:pt idx="10">
                    <c:v>15.343768200700914</c:v>
                  </c:pt>
                </c:numCache>
              </c:numRef>
            </c:plus>
            <c:minus>
              <c:numRef>
                <c:f>Fruit_set_treat!$N$19:$X$19</c:f>
                <c:numCache>
                  <c:formatCode>General</c:formatCode>
                  <c:ptCount val="11"/>
                  <c:pt idx="0">
                    <c:v>14.26582289638327</c:v>
                  </c:pt>
                  <c:pt idx="1">
                    <c:v>17.165024923179448</c:v>
                  </c:pt>
                  <c:pt idx="2">
                    <c:v>21.35380859444777</c:v>
                  </c:pt>
                  <c:pt idx="3">
                    <c:v>12.396735445705595</c:v>
                  </c:pt>
                  <c:pt idx="4">
                    <c:v>16.682951768320795</c:v>
                  </c:pt>
                  <c:pt idx="5">
                    <c:v>13.291674101728006</c:v>
                  </c:pt>
                  <c:pt idx="6">
                    <c:v>16.165196142798163</c:v>
                  </c:pt>
                  <c:pt idx="7">
                    <c:v>18.947708742553342</c:v>
                  </c:pt>
                  <c:pt idx="8">
                    <c:v>15.906388844755185</c:v>
                  </c:pt>
                  <c:pt idx="9">
                    <c:v>13.703260236400379</c:v>
                  </c:pt>
                  <c:pt idx="10">
                    <c:v>15.343768200700914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0000FF"/>
                </a:solidFill>
                <a:round/>
              </a:ln>
              <a:effectLst/>
            </c:spPr>
          </c:errBars>
          <c:cat>
            <c:numRef>
              <c:f>Fruit_set_treat!$N$3:$X$3</c:f>
              <c:numCache>
                <c:formatCode>mmm\-yy</c:formatCode>
                <c:ptCount val="11"/>
                <c:pt idx="0">
                  <c:v>44621</c:v>
                </c:pt>
                <c:pt idx="1">
                  <c:v>44652</c:v>
                </c:pt>
                <c:pt idx="2">
                  <c:v>44682</c:v>
                </c:pt>
                <c:pt idx="3">
                  <c:v>44713</c:v>
                </c:pt>
                <c:pt idx="4">
                  <c:v>44743</c:v>
                </c:pt>
                <c:pt idx="5">
                  <c:v>44774</c:v>
                </c:pt>
                <c:pt idx="6">
                  <c:v>44805</c:v>
                </c:pt>
                <c:pt idx="7">
                  <c:v>44835</c:v>
                </c:pt>
                <c:pt idx="8">
                  <c:v>44866</c:v>
                </c:pt>
                <c:pt idx="9">
                  <c:v>44896</c:v>
                </c:pt>
                <c:pt idx="10">
                  <c:v>44927</c:v>
                </c:pt>
              </c:numCache>
            </c:numRef>
          </c:cat>
          <c:val>
            <c:numRef>
              <c:f>Fruit_set_treat!$N$7:$X$7</c:f>
              <c:numCache>
                <c:formatCode>0.0</c:formatCode>
                <c:ptCount val="11"/>
                <c:pt idx="0">
                  <c:v>74.007735452651673</c:v>
                </c:pt>
                <c:pt idx="1">
                  <c:v>54.047072606044239</c:v>
                </c:pt>
                <c:pt idx="2">
                  <c:v>72.100456782223389</c:v>
                </c:pt>
                <c:pt idx="3">
                  <c:v>68.327580987054802</c:v>
                </c:pt>
                <c:pt idx="4">
                  <c:v>64.037921259860568</c:v>
                </c:pt>
                <c:pt idx="5">
                  <c:v>66.724888926920329</c:v>
                </c:pt>
                <c:pt idx="6">
                  <c:v>64.755234799986084</c:v>
                </c:pt>
                <c:pt idx="7">
                  <c:v>68.65787437590896</c:v>
                </c:pt>
                <c:pt idx="8">
                  <c:v>76.278292744749479</c:v>
                </c:pt>
                <c:pt idx="9">
                  <c:v>59.214263897767928</c:v>
                </c:pt>
                <c:pt idx="10">
                  <c:v>74.278804646905741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142376"/>
        <c:axId val="210147472"/>
      </c:lineChart>
      <c:dateAx>
        <c:axId val="210142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r>
                  <a:rPr lang="id-ID"/>
                  <a:t>Months</a:t>
                </a:r>
              </a:p>
            </c:rich>
          </c:tx>
          <c:layout>
            <c:manualLayout>
              <c:xMode val="edge"/>
              <c:yMode val="edge"/>
              <c:x val="0.46424552791640333"/>
              <c:y val="0.937674230532848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defRPr>
              </a:pPr>
              <a:endParaRPr lang="id-ID"/>
            </a:p>
          </c:txPr>
        </c:title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id-ID"/>
          </a:p>
        </c:txPr>
        <c:crossAx val="210147472"/>
        <c:crosses val="autoZero"/>
        <c:auto val="1"/>
        <c:lblOffset val="100"/>
        <c:baseTimeUnit val="months"/>
      </c:dateAx>
      <c:valAx>
        <c:axId val="21014747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r>
                  <a:rPr lang="id-ID"/>
                  <a:t>Fruit set (%)</a:t>
                </a:r>
              </a:p>
            </c:rich>
          </c:tx>
          <c:layout>
            <c:manualLayout>
              <c:xMode val="edge"/>
              <c:yMode val="edge"/>
              <c:x val="3.0778814131288648E-2"/>
              <c:y val="0.377666666666666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defRPr>
              </a:pPr>
              <a:endParaRPr lang="id-ID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id-ID"/>
          </a:p>
        </c:txPr>
        <c:crossAx val="210142376"/>
        <c:crosses val="autoZero"/>
        <c:crossBetween val="between"/>
        <c:majorUnit val="20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b"/>
      <c:layout>
        <c:manualLayout>
          <c:xMode val="edge"/>
          <c:yMode val="edge"/>
          <c:x val="0.59612352153660608"/>
          <c:y val="0.71300624219725339"/>
          <c:w val="0.24980088888888888"/>
          <c:h val="5.6941947565543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ahoma" panose="020B0604030504040204" pitchFamily="34" charset="0"/>
          <a:ea typeface="Tahoma" panose="020B0604030504040204" pitchFamily="34" charset="0"/>
          <a:cs typeface="Tahoma" panose="020B0604030504040204" pitchFamily="34" charset="0"/>
        </a:defRPr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r>
              <a:rPr lang="id-ID" sz="1050"/>
              <a:t>Treatment C</a:t>
            </a:r>
          </a:p>
          <a:p>
            <a:pPr>
              <a:defRPr sz="1050"/>
            </a:pPr>
            <a:r>
              <a:rPr lang="id-ID" sz="1050"/>
              <a:t>(Enrichment plants </a:t>
            </a:r>
            <a:r>
              <a:rPr lang="id-ID" sz="1050" baseline="0"/>
              <a:t>only)</a:t>
            </a:r>
            <a:endParaRPr lang="id-ID" sz="1050"/>
          </a:p>
        </c:rich>
      </c:tx>
      <c:layout>
        <c:manualLayout>
          <c:xMode val="edge"/>
          <c:yMode val="edge"/>
          <c:x val="0.33959861540448383"/>
          <c:y val="7.9019975031210995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id-ID"/>
        </a:p>
      </c:txPr>
    </c:title>
    <c:autoTitleDeleted val="0"/>
    <c:plotArea>
      <c:layout>
        <c:manualLayout>
          <c:layoutTarget val="inner"/>
          <c:xMode val="edge"/>
          <c:yMode val="edge"/>
          <c:x val="0.17903784162024408"/>
          <c:y val="0.1746553530131533"/>
          <c:w val="0.69444959681141238"/>
          <c:h val="0.61600288257536528"/>
        </c:manualLayout>
      </c:layout>
      <c:lineChart>
        <c:grouping val="standard"/>
        <c:varyColors val="0"/>
        <c:ser>
          <c:idx val="0"/>
          <c:order val="0"/>
          <c:tx>
            <c:strRef>
              <c:f>Fruit_set_treat!$B$8</c:f>
              <c:strCache>
                <c:ptCount val="1"/>
                <c:pt idx="0">
                  <c:v>OPC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Fruit_set_treat!$N$20:$X$20</c:f>
                <c:numCache>
                  <c:formatCode>General</c:formatCode>
                  <c:ptCount val="11"/>
                  <c:pt idx="0">
                    <c:v>14.033552660188883</c:v>
                  </c:pt>
                  <c:pt idx="1">
                    <c:v>8.1868375536811975</c:v>
                  </c:pt>
                  <c:pt idx="2">
                    <c:v>16.173414758515747</c:v>
                  </c:pt>
                  <c:pt idx="3">
                    <c:v>5.7002767459694184</c:v>
                  </c:pt>
                  <c:pt idx="4">
                    <c:v>17.769656472842865</c:v>
                  </c:pt>
                  <c:pt idx="5">
                    <c:v>18.149724314640782</c:v>
                  </c:pt>
                  <c:pt idx="6">
                    <c:v>8.4103173405832585</c:v>
                  </c:pt>
                  <c:pt idx="7">
                    <c:v>16.654302139617876</c:v>
                  </c:pt>
                  <c:pt idx="8">
                    <c:v>14.618595454416948</c:v>
                  </c:pt>
                  <c:pt idx="9">
                    <c:v>13.252064706861487</c:v>
                  </c:pt>
                  <c:pt idx="10">
                    <c:v>13.954341948642121</c:v>
                  </c:pt>
                </c:numCache>
              </c:numRef>
            </c:plus>
            <c:minus>
              <c:numRef>
                <c:f>Fruit_set_treat!$N$20:$X$20</c:f>
                <c:numCache>
                  <c:formatCode>General</c:formatCode>
                  <c:ptCount val="11"/>
                  <c:pt idx="0">
                    <c:v>14.033552660188883</c:v>
                  </c:pt>
                  <c:pt idx="1">
                    <c:v>8.1868375536811975</c:v>
                  </c:pt>
                  <c:pt idx="2">
                    <c:v>16.173414758515747</c:v>
                  </c:pt>
                  <c:pt idx="3">
                    <c:v>5.7002767459694184</c:v>
                  </c:pt>
                  <c:pt idx="4">
                    <c:v>17.769656472842865</c:v>
                  </c:pt>
                  <c:pt idx="5">
                    <c:v>18.149724314640782</c:v>
                  </c:pt>
                  <c:pt idx="6">
                    <c:v>8.4103173405832585</c:v>
                  </c:pt>
                  <c:pt idx="7">
                    <c:v>16.654302139617876</c:v>
                  </c:pt>
                  <c:pt idx="8">
                    <c:v>14.618595454416948</c:v>
                  </c:pt>
                  <c:pt idx="9">
                    <c:v>13.252064706861487</c:v>
                  </c:pt>
                  <c:pt idx="10">
                    <c:v>13.954341948642121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cat>
            <c:numRef>
              <c:f>Fruit_set_treat!$N$3:$X$3</c:f>
              <c:numCache>
                <c:formatCode>mmm\-yy</c:formatCode>
                <c:ptCount val="11"/>
                <c:pt idx="0">
                  <c:v>44621</c:v>
                </c:pt>
                <c:pt idx="1">
                  <c:v>44652</c:v>
                </c:pt>
                <c:pt idx="2">
                  <c:v>44682</c:v>
                </c:pt>
                <c:pt idx="3">
                  <c:v>44713</c:v>
                </c:pt>
                <c:pt idx="4">
                  <c:v>44743</c:v>
                </c:pt>
                <c:pt idx="5">
                  <c:v>44774</c:v>
                </c:pt>
                <c:pt idx="6">
                  <c:v>44805</c:v>
                </c:pt>
                <c:pt idx="7">
                  <c:v>44835</c:v>
                </c:pt>
                <c:pt idx="8">
                  <c:v>44866</c:v>
                </c:pt>
                <c:pt idx="9">
                  <c:v>44896</c:v>
                </c:pt>
                <c:pt idx="10">
                  <c:v>44927</c:v>
                </c:pt>
              </c:numCache>
            </c:numRef>
          </c:cat>
          <c:val>
            <c:numRef>
              <c:f>Fruit_set_treat!$N$8:$X$8</c:f>
              <c:numCache>
                <c:formatCode>0.0</c:formatCode>
                <c:ptCount val="11"/>
                <c:pt idx="0">
                  <c:v>70.283552638089049</c:v>
                </c:pt>
                <c:pt idx="1">
                  <c:v>75.686389907950982</c:v>
                </c:pt>
                <c:pt idx="2">
                  <c:v>67.006762445616161</c:v>
                </c:pt>
                <c:pt idx="3">
                  <c:v>80.022260240435827</c:v>
                </c:pt>
                <c:pt idx="4">
                  <c:v>67.470177013361209</c:v>
                </c:pt>
                <c:pt idx="5">
                  <c:v>70.521599267922582</c:v>
                </c:pt>
                <c:pt idx="6">
                  <c:v>76.534715817060302</c:v>
                </c:pt>
                <c:pt idx="7">
                  <c:v>78.189624605093314</c:v>
                </c:pt>
                <c:pt idx="8">
                  <c:v>72.593143350495751</c:v>
                </c:pt>
                <c:pt idx="9">
                  <c:v>61.247750188460294</c:v>
                </c:pt>
                <c:pt idx="10">
                  <c:v>74.485940220803968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Fruit_set_treat!$B$9</c:f>
              <c:strCache>
                <c:ptCount val="1"/>
                <c:pt idx="0">
                  <c:v>OPE</c:v>
                </c:pt>
              </c:strCache>
            </c:strRef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solidFill>
                  <a:srgbClr val="0000FF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Fruit_set_treat!$N$21:$X$21</c:f>
                <c:numCache>
                  <c:formatCode>General</c:formatCode>
                  <c:ptCount val="11"/>
                  <c:pt idx="0">
                    <c:v>14.775034354517908</c:v>
                  </c:pt>
                  <c:pt idx="1">
                    <c:v>19.291127245572234</c:v>
                  </c:pt>
                  <c:pt idx="2">
                    <c:v>8.3499489880451687</c:v>
                  </c:pt>
                  <c:pt idx="3">
                    <c:v>20.034318690438599</c:v>
                  </c:pt>
                  <c:pt idx="4">
                    <c:v>14.283464468390981</c:v>
                  </c:pt>
                  <c:pt idx="5">
                    <c:v>16.547799488508108</c:v>
                  </c:pt>
                  <c:pt idx="6">
                    <c:v>17.625871282083327</c:v>
                  </c:pt>
                  <c:pt idx="7">
                    <c:v>8.2451648201043906</c:v>
                  </c:pt>
                  <c:pt idx="8">
                    <c:v>10.125269805744029</c:v>
                  </c:pt>
                  <c:pt idx="9">
                    <c:v>19.675786702700972</c:v>
                  </c:pt>
                  <c:pt idx="10">
                    <c:v>12.288413964991495</c:v>
                  </c:pt>
                </c:numCache>
              </c:numRef>
            </c:plus>
            <c:minus>
              <c:numRef>
                <c:f>Fruit_set_treat!$N$21:$X$21</c:f>
                <c:numCache>
                  <c:formatCode>General</c:formatCode>
                  <c:ptCount val="11"/>
                  <c:pt idx="0">
                    <c:v>14.775034354517908</c:v>
                  </c:pt>
                  <c:pt idx="1">
                    <c:v>19.291127245572234</c:v>
                  </c:pt>
                  <c:pt idx="2">
                    <c:v>8.3499489880451687</c:v>
                  </c:pt>
                  <c:pt idx="3">
                    <c:v>20.034318690438599</c:v>
                  </c:pt>
                  <c:pt idx="4">
                    <c:v>14.283464468390981</c:v>
                  </c:pt>
                  <c:pt idx="5">
                    <c:v>16.547799488508108</c:v>
                  </c:pt>
                  <c:pt idx="6">
                    <c:v>17.625871282083327</c:v>
                  </c:pt>
                  <c:pt idx="7">
                    <c:v>8.2451648201043906</c:v>
                  </c:pt>
                  <c:pt idx="8">
                    <c:v>10.125269805744029</c:v>
                  </c:pt>
                  <c:pt idx="9">
                    <c:v>19.675786702700972</c:v>
                  </c:pt>
                  <c:pt idx="10">
                    <c:v>12.288413964991495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0000FF"/>
                </a:solidFill>
                <a:round/>
              </a:ln>
              <a:effectLst/>
            </c:spPr>
          </c:errBars>
          <c:cat>
            <c:numRef>
              <c:f>Fruit_set_treat!$N$3:$X$3</c:f>
              <c:numCache>
                <c:formatCode>mmm\-yy</c:formatCode>
                <c:ptCount val="11"/>
                <c:pt idx="0">
                  <c:v>44621</c:v>
                </c:pt>
                <c:pt idx="1">
                  <c:v>44652</c:v>
                </c:pt>
                <c:pt idx="2">
                  <c:v>44682</c:v>
                </c:pt>
                <c:pt idx="3">
                  <c:v>44713</c:v>
                </c:pt>
                <c:pt idx="4">
                  <c:v>44743</c:v>
                </c:pt>
                <c:pt idx="5">
                  <c:v>44774</c:v>
                </c:pt>
                <c:pt idx="6">
                  <c:v>44805</c:v>
                </c:pt>
                <c:pt idx="7">
                  <c:v>44835</c:v>
                </c:pt>
                <c:pt idx="8">
                  <c:v>44866</c:v>
                </c:pt>
                <c:pt idx="9">
                  <c:v>44896</c:v>
                </c:pt>
                <c:pt idx="10">
                  <c:v>44927</c:v>
                </c:pt>
              </c:numCache>
            </c:numRef>
          </c:cat>
          <c:val>
            <c:numRef>
              <c:f>Fruit_set_treat!$N$9:$X$9</c:f>
              <c:numCache>
                <c:formatCode>0.0</c:formatCode>
                <c:ptCount val="11"/>
                <c:pt idx="0">
                  <c:v>68.03183901526009</c:v>
                </c:pt>
                <c:pt idx="1">
                  <c:v>54.501071244973168</c:v>
                </c:pt>
                <c:pt idx="2">
                  <c:v>80.047476576989524</c:v>
                </c:pt>
                <c:pt idx="3">
                  <c:v>66.878746775814477</c:v>
                </c:pt>
                <c:pt idx="4">
                  <c:v>65.972790294763385</c:v>
                </c:pt>
                <c:pt idx="5">
                  <c:v>70.532536238899553</c:v>
                </c:pt>
                <c:pt idx="6">
                  <c:v>73.820077841288878</c:v>
                </c:pt>
                <c:pt idx="7">
                  <c:v>76.758637644052968</c:v>
                </c:pt>
                <c:pt idx="8">
                  <c:v>71.935284695221199</c:v>
                </c:pt>
                <c:pt idx="9">
                  <c:v>64.944769677960139</c:v>
                </c:pt>
                <c:pt idx="10">
                  <c:v>76.596318478540638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147864"/>
        <c:axId val="210145512"/>
      </c:lineChart>
      <c:dateAx>
        <c:axId val="210147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r>
                  <a:rPr lang="id-ID"/>
                  <a:t>Months</a:t>
                </a:r>
              </a:p>
            </c:rich>
          </c:tx>
          <c:layout>
            <c:manualLayout>
              <c:xMode val="edge"/>
              <c:yMode val="edge"/>
              <c:x val="0.46424552791640333"/>
              <c:y val="0.937674230532848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defRPr>
              </a:pPr>
              <a:endParaRPr lang="id-ID"/>
            </a:p>
          </c:txPr>
        </c:title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id-ID"/>
          </a:p>
        </c:txPr>
        <c:crossAx val="210145512"/>
        <c:crosses val="autoZero"/>
        <c:auto val="1"/>
        <c:lblOffset val="100"/>
        <c:baseTimeUnit val="months"/>
      </c:dateAx>
      <c:valAx>
        <c:axId val="21014551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r>
                  <a:rPr lang="id-ID"/>
                  <a:t>Fruit set (%)</a:t>
                </a:r>
              </a:p>
            </c:rich>
          </c:tx>
          <c:layout>
            <c:manualLayout>
              <c:xMode val="edge"/>
              <c:yMode val="edge"/>
              <c:x val="2.5158163773359443E-2"/>
              <c:y val="0.377666666666666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defRPr>
              </a:pPr>
              <a:endParaRPr lang="id-ID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id-ID"/>
          </a:p>
        </c:txPr>
        <c:crossAx val="210147864"/>
        <c:crosses val="autoZero"/>
        <c:crossBetween val="between"/>
        <c:majorUnit val="20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b"/>
      <c:layout>
        <c:manualLayout>
          <c:xMode val="edge"/>
          <c:yMode val="edge"/>
          <c:x val="0.56239961938903094"/>
          <c:y val="0.71697003745318355"/>
          <c:w val="0.24980088888888888"/>
          <c:h val="5.6941947565543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ahoma" panose="020B0604030504040204" pitchFamily="34" charset="0"/>
          <a:ea typeface="Tahoma" panose="020B0604030504040204" pitchFamily="34" charset="0"/>
          <a:cs typeface="Tahoma" panose="020B0604030504040204" pitchFamily="34" charset="0"/>
        </a:defRPr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261937</xdr:colOff>
      <xdr:row>0</xdr:row>
      <xdr:rowOff>181512</xdr:rowOff>
    </xdr:from>
    <xdr:to>
      <xdr:col>33</xdr:col>
      <xdr:colOff>494737</xdr:colOff>
      <xdr:row>17</xdr:row>
      <xdr:rowOff>147012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261937</xdr:colOff>
      <xdr:row>18</xdr:row>
      <xdr:rowOff>0</xdr:rowOff>
    </xdr:from>
    <xdr:to>
      <xdr:col>33</xdr:col>
      <xdr:colOff>494737</xdr:colOff>
      <xdr:row>34</xdr:row>
      <xdr:rowOff>156000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34</xdr:col>
      <xdr:colOff>0</xdr:colOff>
      <xdr:row>0</xdr:row>
      <xdr:rowOff>177375</xdr:rowOff>
    </xdr:from>
    <xdr:to>
      <xdr:col>41</xdr:col>
      <xdr:colOff>232800</xdr:colOff>
      <xdr:row>17</xdr:row>
      <xdr:rowOff>142875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34</xdr:col>
      <xdr:colOff>0</xdr:colOff>
      <xdr:row>18</xdr:row>
      <xdr:rowOff>0</xdr:rowOff>
    </xdr:from>
    <xdr:to>
      <xdr:col>41</xdr:col>
      <xdr:colOff>232800</xdr:colOff>
      <xdr:row>34</xdr:row>
      <xdr:rowOff>156000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261937</xdr:colOff>
      <xdr:row>0</xdr:row>
      <xdr:rowOff>181512</xdr:rowOff>
    </xdr:from>
    <xdr:to>
      <xdr:col>33</xdr:col>
      <xdr:colOff>494737</xdr:colOff>
      <xdr:row>17</xdr:row>
      <xdr:rowOff>147012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261937</xdr:colOff>
      <xdr:row>17</xdr:row>
      <xdr:rowOff>181841</xdr:rowOff>
    </xdr:from>
    <xdr:to>
      <xdr:col>33</xdr:col>
      <xdr:colOff>494737</xdr:colOff>
      <xdr:row>34</xdr:row>
      <xdr:rowOff>147341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261937</xdr:colOff>
      <xdr:row>0</xdr:row>
      <xdr:rowOff>181512</xdr:rowOff>
    </xdr:from>
    <xdr:to>
      <xdr:col>33</xdr:col>
      <xdr:colOff>494737</xdr:colOff>
      <xdr:row>17</xdr:row>
      <xdr:rowOff>147012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261937</xdr:colOff>
      <xdr:row>18</xdr:row>
      <xdr:rowOff>0</xdr:rowOff>
    </xdr:from>
    <xdr:to>
      <xdr:col>33</xdr:col>
      <xdr:colOff>494737</xdr:colOff>
      <xdr:row>34</xdr:row>
      <xdr:rowOff>156000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34</xdr:col>
      <xdr:colOff>0</xdr:colOff>
      <xdr:row>0</xdr:row>
      <xdr:rowOff>177375</xdr:rowOff>
    </xdr:from>
    <xdr:to>
      <xdr:col>41</xdr:col>
      <xdr:colOff>232800</xdr:colOff>
      <xdr:row>17</xdr:row>
      <xdr:rowOff>142875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34</xdr:col>
      <xdr:colOff>0</xdr:colOff>
      <xdr:row>18</xdr:row>
      <xdr:rowOff>0</xdr:rowOff>
    </xdr:from>
    <xdr:to>
      <xdr:col>41</xdr:col>
      <xdr:colOff>232800</xdr:colOff>
      <xdr:row>34</xdr:row>
      <xdr:rowOff>156000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261937</xdr:colOff>
      <xdr:row>0</xdr:row>
      <xdr:rowOff>181512</xdr:rowOff>
    </xdr:from>
    <xdr:to>
      <xdr:col>33</xdr:col>
      <xdr:colOff>494737</xdr:colOff>
      <xdr:row>17</xdr:row>
      <xdr:rowOff>147012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261937</xdr:colOff>
      <xdr:row>17</xdr:row>
      <xdr:rowOff>181841</xdr:rowOff>
    </xdr:from>
    <xdr:to>
      <xdr:col>33</xdr:col>
      <xdr:colOff>494737</xdr:colOff>
      <xdr:row>34</xdr:row>
      <xdr:rowOff>147341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261937</xdr:colOff>
      <xdr:row>0</xdr:row>
      <xdr:rowOff>181512</xdr:rowOff>
    </xdr:from>
    <xdr:to>
      <xdr:col>33</xdr:col>
      <xdr:colOff>494737</xdr:colOff>
      <xdr:row>17</xdr:row>
      <xdr:rowOff>147012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261937</xdr:colOff>
      <xdr:row>18</xdr:row>
      <xdr:rowOff>0</xdr:rowOff>
    </xdr:from>
    <xdr:to>
      <xdr:col>33</xdr:col>
      <xdr:colOff>494737</xdr:colOff>
      <xdr:row>34</xdr:row>
      <xdr:rowOff>156000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34</xdr:col>
      <xdr:colOff>0</xdr:colOff>
      <xdr:row>0</xdr:row>
      <xdr:rowOff>177375</xdr:rowOff>
    </xdr:from>
    <xdr:to>
      <xdr:col>41</xdr:col>
      <xdr:colOff>232800</xdr:colOff>
      <xdr:row>17</xdr:row>
      <xdr:rowOff>142875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34</xdr:col>
      <xdr:colOff>0</xdr:colOff>
      <xdr:row>18</xdr:row>
      <xdr:rowOff>0</xdr:rowOff>
    </xdr:from>
    <xdr:to>
      <xdr:col>41</xdr:col>
      <xdr:colOff>232800</xdr:colOff>
      <xdr:row>34</xdr:row>
      <xdr:rowOff>156000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261937</xdr:colOff>
      <xdr:row>0</xdr:row>
      <xdr:rowOff>181512</xdr:rowOff>
    </xdr:from>
    <xdr:to>
      <xdr:col>33</xdr:col>
      <xdr:colOff>494737</xdr:colOff>
      <xdr:row>17</xdr:row>
      <xdr:rowOff>147012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261937</xdr:colOff>
      <xdr:row>17</xdr:row>
      <xdr:rowOff>181841</xdr:rowOff>
    </xdr:from>
    <xdr:to>
      <xdr:col>33</xdr:col>
      <xdr:colOff>494737</xdr:colOff>
      <xdr:row>34</xdr:row>
      <xdr:rowOff>147341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dows User" refreshedDate="44961.314759375004" createdVersion="5" refreshedVersion="5" minRefreshableVersion="3" recordCount="846">
  <cacheSource type="worksheet">
    <worksheetSource ref="A1:Z847" sheet="Yield_veg-edit"/>
  </cacheSource>
  <cacheFields count="26">
    <cacheField name="Code_plot" numFmtId="0">
      <sharedItems/>
    </cacheField>
    <cacheField name="Treat" numFmtId="0">
      <sharedItems count="4">
        <s v="B"/>
        <s v="A"/>
        <s v="C"/>
        <s v="D"/>
      </sharedItems>
    </cacheField>
    <cacheField name="Side" numFmtId="0">
      <sharedItems/>
    </cacheField>
    <cacheField name="Distance" numFmtId="0">
      <sharedItems containsSemiMixedTypes="0" containsString="0" containsNumber="1" containsInteger="1" minValue="50" maxValue="350"/>
    </cacheField>
    <cacheField name="Plot" numFmtId="0">
      <sharedItems count="3">
        <s v="OPC"/>
        <s v="OPE"/>
        <s v="BC"/>
      </sharedItems>
    </cacheField>
    <cacheField name="Bulan" numFmtId="17">
      <sharedItems containsSemiMixedTypes="0" containsNonDate="0" containsDate="1" containsString="0" minDate="2022-03-01T00:00:00" maxDate="2023-01-02T00:00:00" count="11">
        <d v="2022-03-01T00:00:00"/>
        <d v="2022-04-01T00:00:00"/>
        <d v="2022-05-01T00:00:00"/>
        <d v="2022-06-01T00:00:00"/>
        <d v="2022-07-01T00:00:00"/>
        <d v="2022-08-01T00:00:00"/>
        <d v="2022-09-01T00:00:00"/>
        <d v="2022-10-01T00:00:00"/>
        <d v="2022-11-01T00:00:00"/>
        <d v="2022-12-01T00:00:00"/>
        <d v="2023-01-01T00:00:00"/>
      </sharedItems>
    </cacheField>
    <cacheField name="No_pohon" numFmtId="0">
      <sharedItems containsBlank="1" containsMixedTypes="1" containsNumber="1" containsInteger="1" minValue="3" maxValue="2018"/>
    </cacheField>
    <cacheField name="Tgl_panen" numFmtId="14">
      <sharedItems containsSemiMixedTypes="0" containsNonDate="0" containsDate="1" containsString="0" minDate="2022-03-04T00:00:00" maxDate="2023-01-26T00:00:00"/>
    </cacheField>
    <cacheField name="Berat_tbs" numFmtId="0">
      <sharedItems containsSemiMixedTypes="0" containsString="0" containsNumber="1" containsInteger="1" minValue="1700" maxValue="21345"/>
    </cacheField>
    <cacheField name="Berat_tangkai" numFmtId="0">
      <sharedItems containsSemiMixedTypes="0" containsString="0" containsNumber="1" containsInteger="1" minValue="90" maxValue="5550"/>
    </cacheField>
    <cacheField name="Sum_spikelet" numFmtId="0">
      <sharedItems containsSemiMixedTypes="0" containsString="0" containsNumber="1" containsInteger="1" minValue="38" maxValue="154"/>
    </cacheField>
    <cacheField name="Wt_spikelet" numFmtId="0">
      <sharedItems containsSemiMixedTypes="0" containsString="0" containsNumber="1" containsInteger="1" minValue="50" maxValue="4660"/>
    </cacheField>
    <cacheField name="Sum_partenokarpi" numFmtId="0">
      <sharedItems containsSemiMixedTypes="0" containsString="0" containsNumber="1" minValue="23" maxValue="1030"/>
    </cacheField>
    <cacheField name="Wt_partenokarpi" numFmtId="0">
      <sharedItems containsString="0" containsBlank="1" containsNumber="1" containsInteger="1" minValue="20" maxValue="3050"/>
    </cacheField>
    <cacheField name="Sum_normal" numFmtId="0">
      <sharedItems containsSemiMixedTypes="0" containsString="0" containsNumber="1" containsInteger="1" minValue="55" maxValue="1692"/>
    </cacheField>
    <cacheField name="Wt_normal" numFmtId="0">
      <sharedItems containsSemiMixedTypes="0" containsString="0" containsNumber="1" containsInteger="1" minValue="655" maxValue="14330"/>
    </cacheField>
    <cacheField name="Sum_infertil" numFmtId="0">
      <sharedItems containsString="0" containsBlank="1" containsNumber="1" containsInteger="1" minValue="2" maxValue="445"/>
    </cacheField>
    <cacheField name="Wt_infertil" numFmtId="0">
      <sharedItems containsString="0" containsBlank="1" containsNumber="1" minValue="0.5" maxValue="230"/>
    </cacheField>
    <cacheField name="Sum_damage" numFmtId="0">
      <sharedItems containsString="0" containsBlank="1" containsNumber="1" containsInteger="1" minValue="2" maxValue="56"/>
    </cacheField>
    <cacheField name="Wt_damage" numFmtId="0">
      <sharedItems containsString="0" containsBlank="1" containsNumber="1" containsInteger="1" minValue="15" maxValue="95"/>
    </cacheField>
    <cacheField name="Typed" numFmtId="0">
      <sharedItems/>
    </cacheField>
    <cacheField name="Date_typed" numFmtId="0">
      <sharedItems containsNonDate="0" containsDate="1" containsString="0" containsBlank="1" minDate="2022-04-16T00:00:00" maxDate="2023-01-31T00:00:00"/>
    </cacheField>
    <cacheField name="Fruit_set" numFmtId="164">
      <sharedItems containsSemiMixedTypes="0" containsString="0" containsNumber="1" minValue="18.338108882521489" maxValue="96.734693877551024"/>
    </cacheField>
    <cacheField name="Notes_1" numFmtId="0">
      <sharedItems containsString="0" containsBlank="1" containsNumber="1" minValue="2.72" maxValue="7090"/>
    </cacheField>
    <cacheField name="Notes_2" numFmtId="0">
      <sharedItems containsNonDate="0" containsString="0" containsBlank="1"/>
    </cacheField>
    <cacheField name="Fruit_wt" numFmtId="164">
      <sharedItems containsSemiMixedTypes="0" containsString="0" containsNumber="1" minValue="17.602996254681649" maxValue="83.617021276595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46">
  <r>
    <s v="B-50-OPC"/>
    <x v="0"/>
    <s v="WEST"/>
    <n v="50"/>
    <x v="0"/>
    <x v="0"/>
    <n v="281"/>
    <d v="2022-03-04T00:00:00"/>
    <n v="5820"/>
    <n v="320"/>
    <n v="94"/>
    <n v="980"/>
    <n v="213"/>
    <n v="240"/>
    <n v="682"/>
    <n v="4320"/>
    <m/>
    <m/>
    <m/>
    <m/>
    <s v="Novya"/>
    <d v="2022-04-16T00:00:00"/>
    <n v="76.201117318435749"/>
    <m/>
    <m/>
    <n v="74.226804123711347"/>
  </r>
  <r>
    <s v="B-50-OPC"/>
    <x v="0"/>
    <s v="WEST"/>
    <n v="50"/>
    <x v="0"/>
    <x v="0"/>
    <n v="286"/>
    <d v="2022-03-04T00:00:00"/>
    <n v="7320"/>
    <n v="420"/>
    <n v="68"/>
    <n v="920"/>
    <n v="142"/>
    <n v="220"/>
    <n v="560"/>
    <n v="5700"/>
    <m/>
    <m/>
    <m/>
    <m/>
    <s v="Novya"/>
    <d v="2022-04-16T00:00:00"/>
    <n v="79.772079772079778"/>
    <m/>
    <m/>
    <n v="77.868852459016395"/>
  </r>
  <r>
    <s v="A-50-OPC"/>
    <x v="1"/>
    <s v="WEST"/>
    <n v="50"/>
    <x v="0"/>
    <x v="0"/>
    <n v="240"/>
    <d v="2022-03-04T00:00:00"/>
    <n v="4600"/>
    <n v="200"/>
    <n v="89"/>
    <n v="680"/>
    <n v="291"/>
    <n v="760"/>
    <n v="285"/>
    <n v="2940"/>
    <m/>
    <m/>
    <m/>
    <m/>
    <s v="Novya"/>
    <d v="2022-04-16T00:00:00"/>
    <n v="49.479166666666671"/>
    <m/>
    <m/>
    <n v="63.913043478260867"/>
  </r>
  <r>
    <s v="A-50-OPC"/>
    <x v="1"/>
    <s v="WEST"/>
    <n v="50"/>
    <x v="0"/>
    <x v="0"/>
    <n v="234"/>
    <d v="2022-03-04T00:00:00"/>
    <n v="4100"/>
    <n v="220"/>
    <n v="56"/>
    <n v="480"/>
    <n v="44"/>
    <n v="60"/>
    <n v="417"/>
    <n v="3320"/>
    <m/>
    <m/>
    <m/>
    <m/>
    <s v="Novya"/>
    <d v="2022-04-16T00:00:00"/>
    <n v="90.455531453362255"/>
    <m/>
    <m/>
    <n v="80.975609756097569"/>
  </r>
  <r>
    <s v="B-50-OPE"/>
    <x v="0"/>
    <s v="WEST"/>
    <n v="50"/>
    <x v="1"/>
    <x v="0"/>
    <n v="266"/>
    <d v="2022-03-04T00:00:00"/>
    <n v="5780"/>
    <n v="320"/>
    <n v="85"/>
    <n v="840"/>
    <n v="320"/>
    <n v="480"/>
    <n v="580"/>
    <n v="4120"/>
    <m/>
    <m/>
    <m/>
    <m/>
    <s v="Novya"/>
    <d v="2022-04-16T00:00:00"/>
    <n v="64.444444444444443"/>
    <m/>
    <m/>
    <n v="71.280276816609003"/>
  </r>
  <r>
    <s v="B-50-OPE"/>
    <x v="0"/>
    <s v="WEST"/>
    <n v="50"/>
    <x v="1"/>
    <x v="0"/>
    <n v="276"/>
    <d v="2022-03-04T00:00:00"/>
    <n v="5320"/>
    <n v="260"/>
    <n v="86"/>
    <n v="740"/>
    <n v="378"/>
    <n v="640"/>
    <n v="303"/>
    <n v="3660"/>
    <m/>
    <m/>
    <m/>
    <m/>
    <s v="Novya"/>
    <d v="2022-04-16T00:00:00"/>
    <n v="44.493392070484582"/>
    <m/>
    <m/>
    <n v="68.796992481203006"/>
  </r>
  <r>
    <s v="C-50-OPC"/>
    <x v="2"/>
    <s v="WEST"/>
    <n v="50"/>
    <x v="0"/>
    <x v="0"/>
    <n v="336"/>
    <d v="2022-03-04T00:00:00"/>
    <n v="5040"/>
    <n v="320"/>
    <n v="73"/>
    <n v="620"/>
    <n v="247"/>
    <n v="340"/>
    <n v="402"/>
    <n v="3760"/>
    <m/>
    <m/>
    <m/>
    <m/>
    <s v="Novya"/>
    <d v="2022-04-16T00:00:00"/>
    <n v="61.941448382126353"/>
    <m/>
    <m/>
    <n v="74.603174603174608"/>
  </r>
  <r>
    <s v="C-50-OPC"/>
    <x v="2"/>
    <s v="WEST"/>
    <n v="50"/>
    <x v="0"/>
    <x v="0"/>
    <n v="333"/>
    <d v="2022-03-04T00:00:00"/>
    <n v="7320"/>
    <n v="540"/>
    <n v="91"/>
    <n v="1420"/>
    <n v="400"/>
    <n v="360"/>
    <n v="747"/>
    <n v="4980"/>
    <m/>
    <m/>
    <m/>
    <m/>
    <s v="Novya"/>
    <d v="2022-04-16T00:00:00"/>
    <n v="65.126416739319964"/>
    <m/>
    <m/>
    <n v="68.032786885245898"/>
  </r>
  <r>
    <s v="C-50-OPE"/>
    <x v="2"/>
    <s v="WEST"/>
    <n v="50"/>
    <x v="1"/>
    <x v="0"/>
    <n v="314"/>
    <d v="2022-03-04T00:00:00"/>
    <n v="7380"/>
    <n v="460"/>
    <n v="78"/>
    <n v="1000"/>
    <n v="382"/>
    <n v="660"/>
    <n v="725"/>
    <n v="5240"/>
    <n v="21"/>
    <n v="20"/>
    <m/>
    <m/>
    <s v="Novya"/>
    <d v="2022-04-16T00:00:00"/>
    <n v="64.273049645390074"/>
    <m/>
    <m/>
    <n v="71.002710027100264"/>
  </r>
  <r>
    <s v="C-50-OPE"/>
    <x v="2"/>
    <s v="WEST"/>
    <n v="50"/>
    <x v="1"/>
    <x v="0"/>
    <n v="318"/>
    <d v="2022-03-04T00:00:00"/>
    <n v="7480"/>
    <n v="420"/>
    <n v="89"/>
    <n v="1160"/>
    <n v="309"/>
    <n v="360"/>
    <n v="917"/>
    <n v="5560"/>
    <m/>
    <m/>
    <m/>
    <m/>
    <s v="Novya"/>
    <d v="2022-04-16T00:00:00"/>
    <n v="74.796084828711258"/>
    <m/>
    <m/>
    <n v="74.331550802139034"/>
  </r>
  <r>
    <s v="A-50-OPE"/>
    <x v="1"/>
    <s v="WEST"/>
    <n v="50"/>
    <x v="1"/>
    <x v="0"/>
    <n v="227"/>
    <d v="2022-03-04T00:00:00"/>
    <n v="6800"/>
    <n v="480"/>
    <n v="68"/>
    <n v="740"/>
    <n v="108"/>
    <n v="120"/>
    <n v="538"/>
    <n v="5420"/>
    <m/>
    <m/>
    <m/>
    <m/>
    <s v="Novya"/>
    <d v="2022-04-16T00:00:00"/>
    <n v="83.28173374613003"/>
    <m/>
    <m/>
    <n v="79.705882352941188"/>
  </r>
  <r>
    <s v="A-50-OPE"/>
    <x v="1"/>
    <s v="WEST"/>
    <n v="50"/>
    <x v="1"/>
    <x v="0"/>
    <n v="224"/>
    <d v="2022-03-04T00:00:00"/>
    <n v="6100"/>
    <n v="340"/>
    <n v="79"/>
    <n v="840"/>
    <n v="292"/>
    <n v="280"/>
    <n v="500"/>
    <n v="4540"/>
    <n v="16"/>
    <n v="20"/>
    <m/>
    <m/>
    <s v="Novya"/>
    <d v="2022-04-16T00:00:00"/>
    <n v="61.881188118811878"/>
    <m/>
    <m/>
    <n v="74.426229508196712"/>
  </r>
  <r>
    <s v="D-50-OPC"/>
    <x v="3"/>
    <s v="WEST"/>
    <n v="50"/>
    <x v="0"/>
    <x v="0"/>
    <n v="392"/>
    <d v="2022-03-05T00:00:00"/>
    <n v="2120"/>
    <n v="140"/>
    <n v="38"/>
    <n v="420"/>
    <n v="98"/>
    <n v="300"/>
    <n v="155"/>
    <n v="1280"/>
    <n v="55"/>
    <n v="20"/>
    <m/>
    <m/>
    <s v="Novya"/>
    <d v="2022-04-16T00:00:00"/>
    <n v="50.324675324675326"/>
    <m/>
    <m/>
    <n v="60.377358490566039"/>
  </r>
  <r>
    <s v="D-50-OPE"/>
    <x v="3"/>
    <s v="WEST"/>
    <n v="50"/>
    <x v="1"/>
    <x v="0"/>
    <n v="379"/>
    <d v="2022-03-05T00:00:00"/>
    <n v="4500"/>
    <n v="220"/>
    <n v="60"/>
    <n v="540"/>
    <n v="163"/>
    <n v="360"/>
    <n v="247"/>
    <n v="3420"/>
    <m/>
    <m/>
    <m/>
    <m/>
    <s v="Novya"/>
    <d v="2022-04-16T00:00:00"/>
    <n v="60.243902439024389"/>
    <m/>
    <m/>
    <n v="76"/>
  </r>
  <r>
    <s v="D-50-OPC"/>
    <x v="3"/>
    <s v="WEST"/>
    <n v="50"/>
    <x v="0"/>
    <x v="0"/>
    <n v="385"/>
    <d v="2022-03-05T00:00:00"/>
    <n v="2980"/>
    <n v="140"/>
    <n v="55"/>
    <n v="420"/>
    <n v="101"/>
    <n v="140"/>
    <n v="237"/>
    <n v="2260"/>
    <m/>
    <m/>
    <m/>
    <m/>
    <s v="Novya"/>
    <d v="2022-04-16T00:00:00"/>
    <n v="70.118343195266277"/>
    <m/>
    <m/>
    <n v="75.838926174496649"/>
  </r>
  <r>
    <s v="D-50-OPE"/>
    <x v="3"/>
    <s v="WEST"/>
    <n v="50"/>
    <x v="1"/>
    <x v="0"/>
    <n v="378"/>
    <d v="2022-03-05T00:00:00"/>
    <n v="4920"/>
    <n v="200"/>
    <n v="68"/>
    <n v="660"/>
    <n v="184"/>
    <n v="490"/>
    <n v="465"/>
    <n v="3700"/>
    <n v="6"/>
    <n v="20"/>
    <m/>
    <m/>
    <s v="Novya"/>
    <d v="2022-04-16T00:00:00"/>
    <n v="70.992366412213741"/>
    <m/>
    <m/>
    <n v="75.203252032520325"/>
  </r>
  <r>
    <s v="D-50-BC"/>
    <x v="3"/>
    <s v="WEST"/>
    <n v="50"/>
    <x v="2"/>
    <x v="0"/>
    <n v="366"/>
    <d v="2022-03-05T00:00:00"/>
    <n v="7000"/>
    <n v="460"/>
    <n v="84"/>
    <n v="820"/>
    <n v="413"/>
    <n v="440"/>
    <n v="613"/>
    <n v="5220"/>
    <m/>
    <m/>
    <m/>
    <m/>
    <s v="Novya"/>
    <d v="2022-04-16T00:00:00"/>
    <n v="59.746588693957115"/>
    <m/>
    <m/>
    <n v="74.571428571428569"/>
  </r>
  <r>
    <s v="D-50-BC"/>
    <x v="3"/>
    <s v="WEST"/>
    <n v="50"/>
    <x v="2"/>
    <x v="0"/>
    <n v="368"/>
    <d v="2022-03-05T00:00:00"/>
    <n v="7040"/>
    <n v="540"/>
    <n v="84"/>
    <n v="1160"/>
    <n v="310"/>
    <n v="400"/>
    <n v="593"/>
    <n v="4900"/>
    <m/>
    <m/>
    <m/>
    <m/>
    <s v="Novya"/>
    <d v="2022-04-16T00:00:00"/>
    <n v="65.669988925802883"/>
    <m/>
    <m/>
    <n v="69.602272727272734"/>
  </r>
  <r>
    <s v="A-150-OPC"/>
    <x v="1"/>
    <s v="EAST"/>
    <n v="150"/>
    <x v="0"/>
    <x v="0"/>
    <n v="23"/>
    <d v="2022-03-10T00:00:00"/>
    <n v="6670"/>
    <n v="335"/>
    <n v="78"/>
    <n v="1295"/>
    <n v="312"/>
    <n v="330"/>
    <n v="662"/>
    <n v="4625"/>
    <n v="19"/>
    <n v="20"/>
    <m/>
    <m/>
    <s v="Novya"/>
    <d v="2022-04-16T00:00:00"/>
    <n v="66.666666666666657"/>
    <m/>
    <m/>
    <n v="69.340329835082457"/>
  </r>
  <r>
    <s v="A-150-OPE"/>
    <x v="1"/>
    <s v="EAST"/>
    <n v="150"/>
    <x v="1"/>
    <x v="0"/>
    <n v="12"/>
    <d v="2022-03-10T00:00:00"/>
    <n v="6725"/>
    <n v="275"/>
    <n v="67"/>
    <n v="1275"/>
    <n v="85"/>
    <n v="170"/>
    <n v="492"/>
    <n v="4940"/>
    <n v="10"/>
    <n v="10"/>
    <m/>
    <m/>
    <s v="Novya"/>
    <d v="2022-04-16T00:00:00"/>
    <n v="83.816013628620098"/>
    <m/>
    <m/>
    <n v="73.457249070631974"/>
  </r>
  <r>
    <s v="C-150-OPC"/>
    <x v="2"/>
    <s v="EAST"/>
    <n v="150"/>
    <x v="0"/>
    <x v="0"/>
    <n v="115"/>
    <d v="2022-03-10T00:00:00"/>
    <n v="7215"/>
    <n v="355"/>
    <n v="77"/>
    <n v="1235"/>
    <n v="182"/>
    <n v="250"/>
    <n v="616"/>
    <n v="5295"/>
    <m/>
    <m/>
    <m/>
    <m/>
    <s v="Novya"/>
    <d v="2022-04-16T00:00:00"/>
    <n v="77.192982456140342"/>
    <n v="750"/>
    <m/>
    <n v="73.388773388773387"/>
  </r>
  <r>
    <s v="A-150-OPC"/>
    <x v="1"/>
    <s v="EAST"/>
    <n v="150"/>
    <x v="0"/>
    <x v="0"/>
    <n v="19"/>
    <d v="2022-03-10T00:00:00"/>
    <n v="8840"/>
    <n v="585"/>
    <n v="98"/>
    <n v="1475"/>
    <n v="347"/>
    <n v="447"/>
    <n v="585"/>
    <n v="6210"/>
    <m/>
    <m/>
    <m/>
    <m/>
    <s v="Novya"/>
    <d v="2022-04-16T00:00:00"/>
    <n v="62.768240343347635"/>
    <n v="936"/>
    <m/>
    <n v="70.248868778280539"/>
  </r>
  <r>
    <s v="B-150-OPE"/>
    <x v="0"/>
    <s v="EAST"/>
    <n v="150"/>
    <x v="1"/>
    <x v="0"/>
    <n v="54"/>
    <d v="2022-03-10T00:00:00"/>
    <n v="4475"/>
    <n v="300"/>
    <n v="62"/>
    <n v="790"/>
    <n v="69"/>
    <n v="95"/>
    <n v="421"/>
    <n v="3260"/>
    <m/>
    <m/>
    <m/>
    <m/>
    <s v="Novya"/>
    <d v="2022-04-16T00:00:00"/>
    <n v="85.91836734693878"/>
    <n v="470"/>
    <m/>
    <n v="72.849162011173192"/>
  </r>
  <r>
    <s v="D-150-OPC"/>
    <x v="3"/>
    <s v="EAST"/>
    <n v="150"/>
    <x v="0"/>
    <x v="0"/>
    <n v="180"/>
    <d v="2022-03-10T00:00:00"/>
    <n v="1770"/>
    <n v="110"/>
    <n v="62"/>
    <n v="265"/>
    <n v="51"/>
    <n v="195"/>
    <n v="78"/>
    <n v="1175"/>
    <m/>
    <m/>
    <m/>
    <m/>
    <s v="Novya"/>
    <d v="2022-04-16T00:00:00"/>
    <n v="60.465116279069761"/>
    <n v="188"/>
    <m/>
    <n v="66.384180790960457"/>
  </r>
  <r>
    <s v="D-150-OPE"/>
    <x v="3"/>
    <s v="EAST"/>
    <n v="150"/>
    <x v="1"/>
    <x v="0"/>
    <n v="162"/>
    <d v="2022-03-10T00:00:00"/>
    <n v="5320"/>
    <n v="300"/>
    <n v="76"/>
    <n v="1100"/>
    <n v="140"/>
    <n v="200"/>
    <n v="545"/>
    <n v="3840"/>
    <n v="9"/>
    <n v="4.7"/>
    <m/>
    <m/>
    <s v="Novya"/>
    <d v="2022-04-16T00:00:00"/>
    <n v="78.53025936599424"/>
    <n v="566"/>
    <m/>
    <n v="72.180451127819538"/>
  </r>
  <r>
    <s v="D-150-OPC"/>
    <x v="3"/>
    <s v="EAST"/>
    <n v="150"/>
    <x v="0"/>
    <x v="0"/>
    <n v="173"/>
    <d v="2022-03-10T00:00:00"/>
    <n v="2020"/>
    <n v="140"/>
    <n v="61"/>
    <n v="340"/>
    <n v="165"/>
    <n v="380"/>
    <n v="160"/>
    <n v="1200"/>
    <m/>
    <m/>
    <m/>
    <m/>
    <s v="Novya"/>
    <d v="2022-04-16T00:00:00"/>
    <n v="49.230769230769234"/>
    <n v="220"/>
    <m/>
    <n v="59.405940594059402"/>
  </r>
  <r>
    <s v="D-150-BC"/>
    <x v="3"/>
    <s v="EAST"/>
    <n v="150"/>
    <x v="2"/>
    <x v="0"/>
    <n v="145"/>
    <d v="2022-03-10T00:00:00"/>
    <n v="7940"/>
    <n v="520"/>
    <n v="102"/>
    <n v="1280"/>
    <n v="317"/>
    <n v="380"/>
    <n v="639"/>
    <n v="5760"/>
    <m/>
    <m/>
    <m/>
    <m/>
    <s v="Novya"/>
    <d v="2022-04-16T00:00:00"/>
    <n v="66.841004184100413"/>
    <n v="824"/>
    <m/>
    <n v="72.544080604534003"/>
  </r>
  <r>
    <s v="B-150-OPE"/>
    <x v="0"/>
    <s v="EAST"/>
    <n v="150"/>
    <x v="1"/>
    <x v="0"/>
    <n v="50"/>
    <d v="2022-03-10T00:00:00"/>
    <n v="4140"/>
    <n v="160"/>
    <n v="71"/>
    <n v="680"/>
    <n v="60"/>
    <n v="180"/>
    <n v="263"/>
    <n v="3100"/>
    <m/>
    <m/>
    <m/>
    <m/>
    <s v="Novya"/>
    <d v="2022-04-16T00:00:00"/>
    <n v="81.424148606811144"/>
    <n v="446"/>
    <m/>
    <n v="74.879227053140099"/>
  </r>
  <r>
    <s v="D-150-BC"/>
    <x v="3"/>
    <s v="EAST"/>
    <n v="150"/>
    <x v="2"/>
    <x v="0"/>
    <n v="146"/>
    <d v="2022-03-10T00:00:00"/>
    <n v="8540"/>
    <n v="520"/>
    <n v="72"/>
    <n v="1460"/>
    <n v="66"/>
    <n v="120"/>
    <n v="682"/>
    <n v="6400"/>
    <m/>
    <m/>
    <m/>
    <m/>
    <s v="Novya"/>
    <d v="2022-04-16T00:00:00"/>
    <n v="91.17647058823529"/>
    <n v="616"/>
    <m/>
    <n v="74.941451990632331"/>
  </r>
  <r>
    <s v="C-150-OPE"/>
    <x v="2"/>
    <s v="EAST"/>
    <n v="150"/>
    <x v="1"/>
    <x v="0"/>
    <n v="98"/>
    <d v="2022-03-10T00:00:00"/>
    <n v="5500"/>
    <n v="360"/>
    <n v="77"/>
    <n v="900"/>
    <n v="145"/>
    <n v="180"/>
    <n v="552"/>
    <n v="4080"/>
    <m/>
    <m/>
    <m/>
    <m/>
    <s v="Novya"/>
    <d v="2022-04-16T00:00:00"/>
    <n v="79.196556671449073"/>
    <n v="588"/>
    <m/>
    <n v="74.181818181818187"/>
  </r>
  <r>
    <s v="D-150-OPE"/>
    <x v="3"/>
    <s v="EAST"/>
    <n v="150"/>
    <x v="1"/>
    <x v="0"/>
    <n v="157"/>
    <d v="2022-03-10T00:00:00"/>
    <n v="10000"/>
    <n v="820"/>
    <n v="100"/>
    <n v="1780"/>
    <n v="293"/>
    <n v="280"/>
    <n v="705"/>
    <n v="7100"/>
    <m/>
    <m/>
    <m/>
    <m/>
    <s v="Novya"/>
    <d v="2022-04-16T00:00:00"/>
    <n v="70.641282565130254"/>
    <n v="1032"/>
    <m/>
    <n v="71"/>
  </r>
  <r>
    <s v="A-150-OPE"/>
    <x v="1"/>
    <s v="EAST"/>
    <n v="150"/>
    <x v="1"/>
    <x v="0"/>
    <n v="5"/>
    <d v="2022-03-10T00:00:00"/>
    <n v="4180"/>
    <n v="360"/>
    <n v="70"/>
    <n v="860"/>
    <n v="97"/>
    <n v="120"/>
    <n v="627"/>
    <n v="2880"/>
    <n v="10"/>
    <n v="50.5"/>
    <m/>
    <m/>
    <s v="Novya"/>
    <d v="2022-04-16T00:00:00"/>
    <n v="85.422343324250676"/>
    <n v="462"/>
    <m/>
    <n v="68.899521531100476"/>
  </r>
  <r>
    <s v="B-150-OPC"/>
    <x v="0"/>
    <s v="EAST"/>
    <n v="150"/>
    <x v="0"/>
    <x v="0"/>
    <n v="62"/>
    <d v="2022-03-10T00:00:00"/>
    <n v="5500"/>
    <n v="280"/>
    <n v="75"/>
    <n v="880"/>
    <n v="23"/>
    <n v="20"/>
    <n v="560"/>
    <n v="4260"/>
    <n v="10"/>
    <n v="7.3"/>
    <m/>
    <m/>
    <s v="Novya"/>
    <d v="2022-04-16T00:00:00"/>
    <n v="94.435075885328828"/>
    <n v="504"/>
    <m/>
    <n v="77.454545454545453"/>
  </r>
  <r>
    <s v="B-150-OPC"/>
    <x v="0"/>
    <s v="EAST"/>
    <n v="150"/>
    <x v="0"/>
    <x v="0"/>
    <n v="65"/>
    <d v="2022-03-10T00:00:00"/>
    <n v="4640"/>
    <n v="240"/>
    <n v="81"/>
    <n v="740"/>
    <n v="98"/>
    <n v="240"/>
    <n v="340"/>
    <n v="3400"/>
    <m/>
    <m/>
    <m/>
    <m/>
    <s v="Novya"/>
    <d v="2022-04-16T00:00:00"/>
    <n v="77.625570776255699"/>
    <n v="502"/>
    <m/>
    <n v="73.275862068965509"/>
  </r>
  <r>
    <s v="C-150-OPC"/>
    <x v="2"/>
    <s v="EAST"/>
    <n v="150"/>
    <x v="0"/>
    <x v="0"/>
    <n v="116"/>
    <d v="2022-03-10T00:00:00"/>
    <n v="8460"/>
    <n v="540"/>
    <n v="88"/>
    <n v="1340"/>
    <n v="65"/>
    <n v="100"/>
    <n v="693"/>
    <n v="6380"/>
    <m/>
    <m/>
    <m/>
    <m/>
    <s v="Novya"/>
    <d v="2022-04-16T00:00:00"/>
    <n v="91.424802110817936"/>
    <n v="876"/>
    <m/>
    <n v="75.413711583924353"/>
  </r>
  <r>
    <s v="C-150-OPE"/>
    <x v="2"/>
    <s v="EAST"/>
    <n v="150"/>
    <x v="1"/>
    <x v="0"/>
    <n v="101"/>
    <d v="2022-03-10T00:00:00"/>
    <n v="6220"/>
    <n v="340"/>
    <n v="83"/>
    <n v="880"/>
    <n v="151"/>
    <n v="260"/>
    <n v="519"/>
    <n v="4600"/>
    <m/>
    <m/>
    <m/>
    <m/>
    <s v="Novya"/>
    <d v="2022-04-16T00:00:00"/>
    <n v="77.46268656716417"/>
    <n v="658"/>
    <m/>
    <n v="73.954983922829584"/>
  </r>
  <r>
    <s v="A-250-OPE"/>
    <x v="1"/>
    <s v="WEST"/>
    <n v="250"/>
    <x v="1"/>
    <x v="0"/>
    <n v="252"/>
    <d v="2022-03-17T00:00:00"/>
    <n v="2900"/>
    <n v="180"/>
    <n v="59"/>
    <n v="50"/>
    <n v="209"/>
    <n v="560"/>
    <n v="101"/>
    <n v="1680"/>
    <m/>
    <m/>
    <m/>
    <m/>
    <s v="Novya"/>
    <d v="2022-04-16T00:00:00"/>
    <n v="32.58064516129032"/>
    <n v="312"/>
    <m/>
    <n v="57.931034482758626"/>
  </r>
  <r>
    <s v="C-250-OPE"/>
    <x v="2"/>
    <s v="WEST"/>
    <n v="250"/>
    <x v="1"/>
    <x v="0"/>
    <n v="342"/>
    <d v="2022-03-17T00:00:00"/>
    <n v="5440"/>
    <n v="340"/>
    <n v="87"/>
    <n v="1080"/>
    <n v="290"/>
    <n v="520"/>
    <n v="399"/>
    <n v="3440"/>
    <m/>
    <m/>
    <m/>
    <m/>
    <s v="Novya"/>
    <d v="2022-04-16T00:00:00"/>
    <n v="57.910014513788099"/>
    <n v="564"/>
    <m/>
    <n v="63.235294117647058"/>
  </r>
  <r>
    <s v="B-250-OPC"/>
    <x v="0"/>
    <s v="WEST"/>
    <n v="250"/>
    <x v="0"/>
    <x v="0"/>
    <n v="308"/>
    <d v="2022-03-17T00:00:00"/>
    <n v="4740"/>
    <n v="260"/>
    <n v="62"/>
    <n v="880"/>
    <n v="274"/>
    <n v="740"/>
    <n v="307"/>
    <n v="2860"/>
    <n v="8"/>
    <n v="1.5"/>
    <m/>
    <m/>
    <s v="Novya"/>
    <d v="2022-04-16T00:00:00"/>
    <n v="52.122241086587437"/>
    <n v="496"/>
    <m/>
    <n v="60.337552742616026"/>
  </r>
  <r>
    <s v="A-250-OPC"/>
    <x v="1"/>
    <s v="WEST"/>
    <n v="250"/>
    <x v="0"/>
    <x v="0"/>
    <n v="257"/>
    <d v="2022-03-17T00:00:00"/>
    <n v="5780"/>
    <n v="300"/>
    <n v="86"/>
    <n v="1140"/>
    <n v="242"/>
    <n v="260"/>
    <n v="514"/>
    <n v="4040"/>
    <n v="24"/>
    <n v="5"/>
    <m/>
    <m/>
    <s v="Novya"/>
    <d v="2022-04-16T00:00:00"/>
    <n v="65.897435897435898"/>
    <n v="602"/>
    <m/>
    <n v="69.896193771626301"/>
  </r>
  <r>
    <s v="D-250-BC"/>
    <x v="3"/>
    <s v="WEST"/>
    <n v="250"/>
    <x v="2"/>
    <x v="0"/>
    <n v="403"/>
    <d v="2022-03-17T00:00:00"/>
    <n v="4920"/>
    <n v="320"/>
    <n v="74"/>
    <n v="940"/>
    <n v="184"/>
    <n v="220"/>
    <n v="403"/>
    <n v="3420"/>
    <m/>
    <m/>
    <m/>
    <m/>
    <s v="Novya"/>
    <d v="2022-04-16T00:00:00"/>
    <n v="68.654173764906304"/>
    <n v="506"/>
    <m/>
    <n v="69.512195121951208"/>
  </r>
  <r>
    <s v="B-250-OPC"/>
    <x v="0"/>
    <s v="WEST"/>
    <n v="250"/>
    <x v="0"/>
    <x v="0"/>
    <n v="311"/>
    <d v="2022-03-17T00:00:00"/>
    <n v="5120"/>
    <n v="300"/>
    <n v="60"/>
    <n v="880"/>
    <n v="240"/>
    <n v="300"/>
    <n v="350"/>
    <n v="3600"/>
    <m/>
    <m/>
    <m/>
    <m/>
    <s v="Novya"/>
    <d v="2022-04-16T00:00:00"/>
    <n v="59.322033898305079"/>
    <n v="518"/>
    <m/>
    <n v="70.3125"/>
  </r>
  <r>
    <s v="D-250-OPE"/>
    <x v="3"/>
    <s v="WEST"/>
    <n v="250"/>
    <x v="1"/>
    <x v="0"/>
    <n v="410"/>
    <d v="2022-03-17T00:00:00"/>
    <n v="6520"/>
    <n v="400"/>
    <n v="101"/>
    <n v="1220"/>
    <n v="261"/>
    <n v="460"/>
    <n v="436"/>
    <n v="4380"/>
    <n v="15"/>
    <n v="3.5"/>
    <m/>
    <m/>
    <s v="Novya"/>
    <d v="2022-04-16T00:00:00"/>
    <n v="61.235955056179783"/>
    <n v="680"/>
    <m/>
    <n v="67.177914110429455"/>
  </r>
  <r>
    <s v="D-250-BC"/>
    <x v="3"/>
    <s v="WEST"/>
    <n v="250"/>
    <x v="2"/>
    <x v="0"/>
    <n v="398"/>
    <d v="2022-03-17T00:00:00"/>
    <n v="4620"/>
    <n v="220"/>
    <n v="73"/>
    <n v="680"/>
    <n v="155"/>
    <n v="340"/>
    <n v="307"/>
    <n v="3380"/>
    <m/>
    <m/>
    <m/>
    <m/>
    <s v="Novya"/>
    <d v="2022-04-16T00:00:00"/>
    <n v="66.450216450216445"/>
    <n v="480"/>
    <m/>
    <n v="73.160173160173159"/>
  </r>
  <r>
    <s v="C-250-OPC"/>
    <x v="2"/>
    <s v="WEST"/>
    <n v="250"/>
    <x v="0"/>
    <x v="0"/>
    <n v="350"/>
    <d v="2022-03-17T00:00:00"/>
    <n v="11000"/>
    <n v="820"/>
    <n v="111"/>
    <n v="1940"/>
    <n v="157"/>
    <n v="240"/>
    <n v="922"/>
    <n v="7980"/>
    <m/>
    <m/>
    <m/>
    <m/>
    <s v="Novya"/>
    <d v="2022-04-16T00:00:00"/>
    <n v="85.449490268767377"/>
    <n v="1131"/>
    <m/>
    <n v="72.545454545454547"/>
  </r>
  <r>
    <s v="C-250-OPC"/>
    <x v="2"/>
    <s v="WEST"/>
    <n v="250"/>
    <x v="0"/>
    <x v="0"/>
    <n v="353"/>
    <d v="2022-03-17T00:00:00"/>
    <n v="4660"/>
    <n v="320"/>
    <n v="98"/>
    <n v="960"/>
    <n v="375"/>
    <n v="400"/>
    <n v="286"/>
    <n v="2980"/>
    <m/>
    <m/>
    <m/>
    <m/>
    <s v="Novya"/>
    <d v="2022-04-16T00:00:00"/>
    <n v="43.267776096822999"/>
    <n v="488"/>
    <m/>
    <n v="63.94849785407726"/>
  </r>
  <r>
    <s v="D-250-OPE"/>
    <x v="3"/>
    <s v="WEST"/>
    <n v="250"/>
    <x v="1"/>
    <x v="0"/>
    <n v="409"/>
    <d v="2022-03-17T00:00:00"/>
    <n v="8460"/>
    <n v="440"/>
    <n v="110"/>
    <n v="1580"/>
    <n v="349"/>
    <n v="500"/>
    <n v="601"/>
    <n v="5940"/>
    <m/>
    <m/>
    <m/>
    <m/>
    <s v="Novya"/>
    <d v="2022-04-16T00:00:00"/>
    <n v="63.263157894736842"/>
    <n v="882"/>
    <m/>
    <n v="70.212765957446805"/>
  </r>
  <r>
    <s v="C-250-OPE"/>
    <x v="2"/>
    <s v="WEST"/>
    <n v="250"/>
    <x v="1"/>
    <x v="0"/>
    <n v="346"/>
    <d v="2022-03-17T00:00:00"/>
    <n v="6660"/>
    <n v="440"/>
    <n v="102"/>
    <n v="1260"/>
    <n v="381"/>
    <n v="460"/>
    <n v="450"/>
    <n v="4480"/>
    <m/>
    <m/>
    <m/>
    <m/>
    <s v="Novya"/>
    <d v="2022-04-16T00:00:00"/>
    <n v="54.151624548736464"/>
    <n v="696"/>
    <m/>
    <n v="67.267267267267272"/>
  </r>
  <r>
    <s v="B-250-OPE"/>
    <x v="0"/>
    <s v="WEST"/>
    <n v="250"/>
    <x v="1"/>
    <x v="0"/>
    <n v="291"/>
    <d v="2022-03-17T00:00:00"/>
    <n v="9140"/>
    <n v="580"/>
    <n v="83"/>
    <n v="1500"/>
    <n v="60"/>
    <n v="100"/>
    <n v="576"/>
    <n v="6860"/>
    <m/>
    <m/>
    <m/>
    <m/>
    <s v="Novya"/>
    <d v="2022-04-16T00:00:00"/>
    <n v="90.566037735849065"/>
    <n v="956"/>
    <m/>
    <n v="75.054704595185996"/>
  </r>
  <r>
    <s v="A-250-OPC"/>
    <x v="1"/>
    <s v="WEST"/>
    <n v="250"/>
    <x v="0"/>
    <x v="0"/>
    <n v="258"/>
    <d v="2022-03-17T00:00:00"/>
    <n v="5920"/>
    <n v="300"/>
    <n v="70"/>
    <n v="920"/>
    <n v="81"/>
    <n v="180"/>
    <n v="340"/>
    <n v="4500"/>
    <m/>
    <m/>
    <m/>
    <m/>
    <s v="Novya"/>
    <d v="2022-04-16T00:00:00"/>
    <n v="80.760095011876487"/>
    <n v="622"/>
    <m/>
    <n v="76.013513513513516"/>
  </r>
  <r>
    <s v="A-250-OPE"/>
    <x v="1"/>
    <s v="WEST"/>
    <n v="250"/>
    <x v="1"/>
    <x v="0"/>
    <n v="251"/>
    <d v="2022-03-17T00:00:00"/>
    <n v="7460"/>
    <n v="440"/>
    <n v="83"/>
    <n v="1260"/>
    <n v="183"/>
    <n v="280"/>
    <n v="580"/>
    <n v="5340"/>
    <m/>
    <m/>
    <m/>
    <m/>
    <s v="Novya"/>
    <d v="2022-04-16T00:00:00"/>
    <n v="76.015727391874179"/>
    <n v="790"/>
    <m/>
    <n v="71.58176943699732"/>
  </r>
  <r>
    <s v="B-250-OPE"/>
    <x v="0"/>
    <s v="WEST"/>
    <n v="250"/>
    <x v="1"/>
    <x v="0"/>
    <n v="293"/>
    <d v="2022-03-17T00:00:00"/>
    <n v="6760"/>
    <n v="440"/>
    <n v="81"/>
    <n v="1060"/>
    <n v="276"/>
    <n v="240"/>
    <n v="521"/>
    <n v="4940"/>
    <n v="6"/>
    <n v="6.9"/>
    <m/>
    <m/>
    <s v="Novya"/>
    <d v="2022-04-16T00:00:00"/>
    <n v="64.881693648816935"/>
    <n v="706"/>
    <m/>
    <n v="73.076923076923066"/>
  </r>
  <r>
    <s v="D-50-OPC"/>
    <x v="3"/>
    <s v="WEST"/>
    <n v="50"/>
    <x v="0"/>
    <x v="0"/>
    <n v="393"/>
    <d v="2022-03-18T00:00:00"/>
    <n v="5620"/>
    <n v="300"/>
    <n v="72"/>
    <n v="1100"/>
    <n v="252"/>
    <n v="680"/>
    <n v="329"/>
    <n v="3500"/>
    <n v="21"/>
    <n v="7.5"/>
    <m/>
    <m/>
    <s v="Novya"/>
    <d v="2022-04-16T00:00:00"/>
    <n v="54.651162790697668"/>
    <n v="554"/>
    <m/>
    <n v="62.277580071174377"/>
  </r>
  <r>
    <s v="D-50-OPC"/>
    <x v="3"/>
    <s v="WEST"/>
    <n v="50"/>
    <x v="0"/>
    <x v="0"/>
    <n v="391"/>
    <d v="2022-03-18T00:00:00"/>
    <n v="3500"/>
    <n v="200"/>
    <n v="53"/>
    <n v="680"/>
    <n v="80"/>
    <n v="260"/>
    <n v="225"/>
    <n v="2380"/>
    <n v="7"/>
    <n v="7.2"/>
    <m/>
    <m/>
    <s v="Novya"/>
    <d v="2022-04-16T00:00:00"/>
    <n v="72.115384615384613"/>
    <n v="370"/>
    <m/>
    <n v="68"/>
  </r>
  <r>
    <s v="A-350-OPC"/>
    <x v="1"/>
    <s v="EAST"/>
    <n v="350"/>
    <x v="0"/>
    <x v="0"/>
    <n v="43"/>
    <d v="2022-03-23T00:00:00"/>
    <n v="8890"/>
    <n v="580"/>
    <n v="97"/>
    <n v="1220"/>
    <n v="157"/>
    <n v="100"/>
    <n v="664"/>
    <n v="6280"/>
    <m/>
    <m/>
    <m/>
    <m/>
    <s v="Novya"/>
    <d v="2022-04-16T00:00:00"/>
    <n v="80.876979293544466"/>
    <n v="956"/>
    <m/>
    <n v="70.641169853768275"/>
  </r>
  <r>
    <s v="D-350-BC"/>
    <x v="3"/>
    <s v="EAST"/>
    <n v="350"/>
    <x v="2"/>
    <x v="0"/>
    <n v="184"/>
    <d v="2022-03-23T00:00:00"/>
    <n v="8960"/>
    <n v="520"/>
    <n v="95"/>
    <n v="1640"/>
    <n v="92"/>
    <n v="380"/>
    <n v="828"/>
    <n v="5120"/>
    <m/>
    <m/>
    <m/>
    <m/>
    <s v="Novya"/>
    <d v="2022-04-16T00:00:00"/>
    <n v="90"/>
    <n v="744"/>
    <m/>
    <n v="57.142857142857139"/>
  </r>
  <r>
    <s v="C-350-OPC"/>
    <x v="2"/>
    <s v="EAST"/>
    <n v="350"/>
    <x v="0"/>
    <x v="0"/>
    <n v="133"/>
    <d v="2022-03-23T00:00:00"/>
    <n v="7730"/>
    <n v="500"/>
    <n v="85"/>
    <n v="1500"/>
    <n v="169"/>
    <n v="160"/>
    <n v="793"/>
    <n v="5600"/>
    <m/>
    <m/>
    <m/>
    <m/>
    <s v="Novya"/>
    <d v="2022-04-16T00:00:00"/>
    <n v="82.432432432432435"/>
    <n v="816"/>
    <m/>
    <n v="72.445019404915911"/>
  </r>
  <r>
    <s v="D-350-OPE"/>
    <x v="3"/>
    <s v="EAST"/>
    <n v="350"/>
    <x v="1"/>
    <x v="0"/>
    <n v="207"/>
    <d v="2022-03-23T00:00:00"/>
    <n v="7680"/>
    <n v="500"/>
    <n v="88"/>
    <n v="1420"/>
    <n v="197"/>
    <n v="340"/>
    <n v="637"/>
    <n v="5400"/>
    <m/>
    <m/>
    <m/>
    <m/>
    <s v="Novya"/>
    <d v="2022-04-16T00:00:00"/>
    <n v="76.378896882494004"/>
    <n v="810"/>
    <m/>
    <n v="70.3125"/>
  </r>
  <r>
    <s v="D-350-OPE"/>
    <x v="3"/>
    <s v="EAST"/>
    <n v="350"/>
    <x v="1"/>
    <x v="0"/>
    <n v="202"/>
    <d v="2022-03-23T00:00:00"/>
    <n v="9960"/>
    <n v="380"/>
    <n v="69"/>
    <n v="1380"/>
    <n v="85"/>
    <n v="120"/>
    <n v="782"/>
    <n v="8020"/>
    <n v="23"/>
    <n v="16.100000000000001"/>
    <m/>
    <m/>
    <s v="Novya"/>
    <d v="2022-04-16T00:00:00"/>
    <n v="87.86516853932585"/>
    <n v="1034"/>
    <m/>
    <n v="80.52208835341365"/>
  </r>
  <r>
    <s v="A-350-OPE"/>
    <x v="1"/>
    <s v="EAST"/>
    <n v="350"/>
    <x v="1"/>
    <x v="0"/>
    <n v="29"/>
    <d v="2022-03-23T00:00:00"/>
    <n v="7640"/>
    <n v="460"/>
    <n v="89"/>
    <n v="1360"/>
    <n v="124"/>
    <n v="220"/>
    <n v="798"/>
    <n v="5560"/>
    <m/>
    <m/>
    <m/>
    <m/>
    <s v="Novya"/>
    <d v="2022-04-16T00:00:00"/>
    <n v="86.550976138828631"/>
    <n v="794"/>
    <m/>
    <n v="72.774869109947645"/>
  </r>
  <r>
    <s v="C-350-OPE"/>
    <x v="2"/>
    <s v="EAST"/>
    <n v="350"/>
    <x v="1"/>
    <x v="0"/>
    <n v="129"/>
    <d v="2022-03-23T00:00:00"/>
    <n v="6140"/>
    <n v="400"/>
    <n v="84"/>
    <n v="1220"/>
    <n v="194"/>
    <n v="240"/>
    <n v="594"/>
    <n v="4160"/>
    <m/>
    <m/>
    <m/>
    <m/>
    <s v="Novya"/>
    <d v="2022-04-16T00:00:00"/>
    <n v="75.380710659898469"/>
    <n v="636"/>
    <m/>
    <n v="67.752442996742673"/>
  </r>
  <r>
    <s v="C-350-OPE"/>
    <x v="2"/>
    <s v="EAST"/>
    <n v="350"/>
    <x v="1"/>
    <x v="0"/>
    <n v="131"/>
    <d v="2022-03-23T00:00:00"/>
    <n v="5260"/>
    <n v="300"/>
    <n v="112"/>
    <n v="880"/>
    <n v="320"/>
    <n v="660"/>
    <n v="180"/>
    <n v="3400"/>
    <m/>
    <m/>
    <m/>
    <m/>
    <s v="Novya"/>
    <d v="2022-04-16T00:00:00"/>
    <n v="36"/>
    <n v="554"/>
    <m/>
    <n v="64.638783269961976"/>
  </r>
  <r>
    <s v="C-350-OPC"/>
    <x v="2"/>
    <s v="EAST"/>
    <n v="350"/>
    <x v="0"/>
    <x v="0"/>
    <n v="143"/>
    <d v="2022-03-23T00:00:00"/>
    <n v="4100"/>
    <n v="240"/>
    <n v="84"/>
    <n v="700"/>
    <n v="131"/>
    <n v="400"/>
    <n v="247"/>
    <n v="2780"/>
    <m/>
    <m/>
    <m/>
    <m/>
    <s v="Novya"/>
    <d v="2022-04-16T00:00:00"/>
    <n v="65.343915343915342"/>
    <n v="444"/>
    <m/>
    <n v="67.804878048780495"/>
  </r>
  <r>
    <s v="B-350-OPE"/>
    <x v="0"/>
    <s v="EAST"/>
    <n v="350"/>
    <x v="1"/>
    <x v="0"/>
    <s v="074"/>
    <d v="2022-03-23T00:00:00"/>
    <n v="2680"/>
    <n v="200"/>
    <n v="86"/>
    <n v="420"/>
    <n v="57"/>
    <n v="120"/>
    <n v="169"/>
    <n v="1920"/>
    <n v="30"/>
    <n v="19.3"/>
    <m/>
    <m/>
    <s v="Novya"/>
    <d v="2022-04-16T00:00:00"/>
    <n v="66.015625"/>
    <n v="290"/>
    <m/>
    <n v="71.641791044776113"/>
  </r>
  <r>
    <s v="D-350-BC"/>
    <x v="3"/>
    <s v="EAST"/>
    <n v="350"/>
    <x v="2"/>
    <x v="0"/>
    <n v="185"/>
    <d v="2022-03-23T00:00:00"/>
    <n v="7500"/>
    <n v="460"/>
    <n v="77"/>
    <n v="1360"/>
    <n v="453"/>
    <n v="600"/>
    <n v="490"/>
    <n v="5000"/>
    <m/>
    <m/>
    <m/>
    <m/>
    <s v="Novya"/>
    <d v="2022-04-16T00:00:00"/>
    <n v="51.961823966065744"/>
    <n v="790"/>
    <m/>
    <n v="66.666666666666657"/>
  </r>
  <r>
    <s v="B-350-OPE"/>
    <x v="0"/>
    <s v="EAST"/>
    <n v="350"/>
    <x v="1"/>
    <x v="0"/>
    <s v="079"/>
    <d v="2022-03-23T00:00:00"/>
    <n v="6260"/>
    <n v="380"/>
    <n v="65"/>
    <n v="1320"/>
    <n v="121"/>
    <n v="180"/>
    <n v="525"/>
    <n v="4360"/>
    <n v="5"/>
    <n v="2.7"/>
    <m/>
    <m/>
    <s v="Novya"/>
    <d v="2022-04-16T00:00:00"/>
    <n v="80.645161290322577"/>
    <n v="656"/>
    <m/>
    <n v="69.648562300319497"/>
  </r>
  <r>
    <s v="D-350-OPC"/>
    <x v="3"/>
    <s v="EAST"/>
    <n v="350"/>
    <x v="0"/>
    <x v="0"/>
    <n v="215"/>
    <d v="2022-03-23T00:00:00"/>
    <n v="9000"/>
    <n v="560"/>
    <n v="102"/>
    <n v="1460"/>
    <n v="205"/>
    <n v="260"/>
    <n v="722"/>
    <n v="6640"/>
    <n v="2"/>
    <n v="1.3"/>
    <m/>
    <m/>
    <s v="Novya"/>
    <d v="2022-04-16T00:00:00"/>
    <n v="77.717976318622178"/>
    <n v="940"/>
    <m/>
    <n v="73.777777777777771"/>
  </r>
  <r>
    <s v="B-350-OPC"/>
    <x v="0"/>
    <s v="EAST"/>
    <n v="350"/>
    <x v="0"/>
    <x v="0"/>
    <s v="096"/>
    <d v="2022-03-23T00:00:00"/>
    <n v="5940"/>
    <n v="360"/>
    <n v="77"/>
    <n v="1160"/>
    <n v="130"/>
    <n v="140"/>
    <n v="594"/>
    <n v="4240"/>
    <m/>
    <m/>
    <m/>
    <m/>
    <s v="Novya"/>
    <d v="2022-04-16T00:00:00"/>
    <n v="82.04419889502762"/>
    <n v="630"/>
    <m/>
    <n v="71.380471380471377"/>
  </r>
  <r>
    <s v="A-350-OPC"/>
    <x v="1"/>
    <s v="EAST"/>
    <n v="350"/>
    <x v="0"/>
    <x v="0"/>
    <n v="44"/>
    <d v="2022-03-23T00:00:00"/>
    <n v="7580"/>
    <n v="360"/>
    <n v="78"/>
    <n v="1200"/>
    <n v="133"/>
    <n v="320"/>
    <n v="437"/>
    <n v="5660"/>
    <m/>
    <m/>
    <m/>
    <m/>
    <s v="Novya"/>
    <d v="2022-04-16T00:00:00"/>
    <n v="76.666666666666671"/>
    <n v="810"/>
    <m/>
    <n v="74.670184696569919"/>
  </r>
  <r>
    <s v="A-350-OPE"/>
    <x v="1"/>
    <s v="EAST"/>
    <n v="350"/>
    <x v="1"/>
    <x v="0"/>
    <n v="28"/>
    <d v="2022-03-23T00:00:00"/>
    <n v="7260"/>
    <n v="500"/>
    <n v="96"/>
    <n v="1060"/>
    <n v="70"/>
    <n v="120"/>
    <n v="706"/>
    <n v="5540"/>
    <n v="5"/>
    <n v="45"/>
    <m/>
    <m/>
    <s v="Novya"/>
    <d v="2022-04-16T00:00:00"/>
    <n v="90.396927016645321"/>
    <n v="768"/>
    <m/>
    <n v="76.308539944903586"/>
  </r>
  <r>
    <s v="D-350-OPC"/>
    <x v="3"/>
    <s v="EAST"/>
    <n v="350"/>
    <x v="0"/>
    <x v="0"/>
    <n v="209"/>
    <d v="2022-03-23T00:00:00"/>
    <n v="9820"/>
    <n v="700"/>
    <n v="92"/>
    <n v="1580"/>
    <n v="110"/>
    <n v="180"/>
    <n v="881"/>
    <n v="7260"/>
    <m/>
    <m/>
    <m/>
    <m/>
    <s v="Novya"/>
    <d v="2022-04-16T00:00:00"/>
    <n v="88.900100908173556"/>
    <n v="10.28"/>
    <m/>
    <n v="73.930753564154784"/>
  </r>
  <r>
    <s v="B-350-OPC"/>
    <x v="0"/>
    <s v="EAST"/>
    <n v="350"/>
    <x v="0"/>
    <x v="0"/>
    <s v="091"/>
    <d v="2022-03-23T00:00:00"/>
    <n v="6600"/>
    <n v="420"/>
    <n v="71"/>
    <n v="1120"/>
    <n v="87"/>
    <n v="120"/>
    <n v="532"/>
    <n v="4900"/>
    <m/>
    <m/>
    <m/>
    <m/>
    <s v="Novya"/>
    <d v="2022-04-16T00:00:00"/>
    <n v="85.945072697899832"/>
    <n v="690"/>
    <m/>
    <n v="74.242424242424249"/>
  </r>
  <r>
    <s v="B-50-OPE"/>
    <x v="0"/>
    <s v="WEST"/>
    <n v="50"/>
    <x v="1"/>
    <x v="0"/>
    <n v="269"/>
    <d v="2022-03-30T00:00:00"/>
    <n v="6690"/>
    <n v="370"/>
    <n v="89"/>
    <n v="1025"/>
    <n v="80"/>
    <n v="145"/>
    <n v="608"/>
    <n v="5115"/>
    <m/>
    <m/>
    <m/>
    <m/>
    <s v="Novya"/>
    <d v="2022-04-16T00:00:00"/>
    <n v="88.372093023255815"/>
    <n v="684"/>
    <m/>
    <n v="76.457399103139011"/>
  </r>
  <r>
    <s v="B-50-OPC"/>
    <x v="0"/>
    <s v="WEST"/>
    <n v="50"/>
    <x v="0"/>
    <x v="0"/>
    <n v="288"/>
    <d v="2022-03-30T00:00:00"/>
    <n v="5145"/>
    <n v="310"/>
    <n v="77"/>
    <n v="885"/>
    <n v="134"/>
    <n v="195"/>
    <n v="265"/>
    <n v="3740"/>
    <n v="5"/>
    <n v="1.8"/>
    <m/>
    <m/>
    <s v="Novya"/>
    <d v="2022-04-16T00:00:00"/>
    <n v="65.594059405940598"/>
    <n v="538"/>
    <m/>
    <n v="72.691933916423707"/>
  </r>
  <r>
    <s v="B-50-OPE"/>
    <x v="0"/>
    <s v="WEST"/>
    <n v="50"/>
    <x v="1"/>
    <x v="0"/>
    <n v="267"/>
    <d v="2022-03-30T00:00:00"/>
    <n v="6140"/>
    <n v="260"/>
    <n v="85"/>
    <n v="920"/>
    <n v="205"/>
    <n v="255"/>
    <n v="577"/>
    <n v="4490"/>
    <n v="5"/>
    <n v="3.8"/>
    <m/>
    <m/>
    <s v="Novya"/>
    <d v="2022-04-16T00:00:00"/>
    <n v="73.316391359593396"/>
    <n v="744"/>
    <m/>
    <n v="73.127035830618894"/>
  </r>
  <r>
    <s v="B-50-OPC"/>
    <x v="0"/>
    <s v="WEST"/>
    <n v="50"/>
    <x v="0"/>
    <x v="0"/>
    <n v="278"/>
    <d v="2022-03-30T00:00:00"/>
    <n v="5705"/>
    <n v="370"/>
    <n v="85"/>
    <n v="1045"/>
    <n v="185"/>
    <n v="220"/>
    <n v="494"/>
    <n v="4055"/>
    <m/>
    <m/>
    <m/>
    <m/>
    <s v="Novya"/>
    <d v="2022-04-16T00:00:00"/>
    <n v="72.7540500736377"/>
    <n v="592"/>
    <m/>
    <n v="71.07800175284838"/>
  </r>
  <r>
    <s v="D-50-OPE"/>
    <x v="3"/>
    <s v="WEST"/>
    <n v="50"/>
    <x v="1"/>
    <x v="0"/>
    <n v="374"/>
    <d v="2022-03-31T00:00:00"/>
    <n v="6150"/>
    <n v="305"/>
    <n v="75"/>
    <n v="1025"/>
    <n v="284"/>
    <n v="600"/>
    <n v="454"/>
    <n v="4165"/>
    <m/>
    <m/>
    <m/>
    <m/>
    <s v="Novya"/>
    <d v="2022-04-16T00:00:00"/>
    <n v="61.517615176151764"/>
    <n v="528"/>
    <m/>
    <n v="67.723577235772353"/>
  </r>
  <r>
    <s v="D-50-OPC"/>
    <x v="3"/>
    <s v="WEST"/>
    <n v="50"/>
    <x v="0"/>
    <x v="0"/>
    <n v="391"/>
    <d v="2022-03-31T00:00:00"/>
    <n v="3020"/>
    <n v="155"/>
    <n v="38"/>
    <n v="590"/>
    <n v="210"/>
    <n v="475"/>
    <n v="190"/>
    <n v="1775"/>
    <n v="13"/>
    <n v="6"/>
    <m/>
    <m/>
    <s v="Novya"/>
    <d v="2022-04-16T00:00:00"/>
    <n v="46.004842615012109"/>
    <m/>
    <m/>
    <n v="58.774834437086085"/>
  </r>
  <r>
    <s v="C-50-OPE"/>
    <x v="2"/>
    <s v="WEST"/>
    <n v="50"/>
    <x v="1"/>
    <x v="0"/>
    <n v="316"/>
    <d v="2022-03-31T00:00:00"/>
    <n v="8375"/>
    <n v="525"/>
    <n v="85"/>
    <n v="1440"/>
    <n v="145"/>
    <n v="255"/>
    <n v="636"/>
    <n v="6085"/>
    <m/>
    <m/>
    <m/>
    <m/>
    <s v="Novya"/>
    <d v="2022-04-16T00:00:00"/>
    <n v="81.434058898847624"/>
    <n v="866"/>
    <m/>
    <n v="72.656716417910445"/>
  </r>
  <r>
    <s v="D-50-BC"/>
    <x v="3"/>
    <s v="WEST"/>
    <n v="50"/>
    <x v="2"/>
    <x v="0"/>
    <n v="370"/>
    <d v="2022-03-31T00:00:00"/>
    <n v="7035"/>
    <n v="370"/>
    <n v="83"/>
    <n v="1220"/>
    <n v="430"/>
    <n v="905"/>
    <n v="279"/>
    <n v="4490"/>
    <m/>
    <m/>
    <m/>
    <m/>
    <s v="Novya"/>
    <d v="2022-04-16T00:00:00"/>
    <n v="39.351198871650212"/>
    <n v="720"/>
    <m/>
    <n v="63.823738450604118"/>
  </r>
  <r>
    <s v="C-50-OPC"/>
    <x v="2"/>
    <s v="WEST"/>
    <n v="50"/>
    <x v="0"/>
    <x v="0"/>
    <n v="334"/>
    <d v="2022-03-31T00:00:00"/>
    <n v="6580"/>
    <n v="385"/>
    <n v="92"/>
    <n v="1155"/>
    <n v="291"/>
    <n v="340"/>
    <n v="562"/>
    <n v="4620"/>
    <m/>
    <m/>
    <m/>
    <m/>
    <s v="Novya"/>
    <d v="2022-04-16T00:00:00"/>
    <n v="65.885111371629549"/>
    <n v="676"/>
    <m/>
    <n v="70.212765957446805"/>
  </r>
  <r>
    <s v="C-50-OPE"/>
    <x v="2"/>
    <s v="WEST"/>
    <n v="50"/>
    <x v="1"/>
    <x v="0"/>
    <n v="322"/>
    <d v="2022-03-31T00:00:00"/>
    <n v="8025"/>
    <n v="530"/>
    <n v="88"/>
    <n v="1375"/>
    <n v="170"/>
    <n v="240"/>
    <n v="668"/>
    <n v="5805"/>
    <m/>
    <m/>
    <m/>
    <m/>
    <s v="Novya"/>
    <d v="2022-04-16T00:00:00"/>
    <n v="79.713603818615752"/>
    <n v="820"/>
    <m/>
    <n v="72.336448598130843"/>
  </r>
  <r>
    <s v="A-50-OPC"/>
    <x v="1"/>
    <s v="WEST"/>
    <n v="50"/>
    <x v="0"/>
    <x v="0"/>
    <n v="239"/>
    <d v="2022-03-30T00:00:00"/>
    <n v="6165"/>
    <n v="380"/>
    <n v="73"/>
    <n v="1245"/>
    <n v="100"/>
    <n v="130"/>
    <n v="555"/>
    <n v="4035"/>
    <n v="225"/>
    <n v="160"/>
    <m/>
    <m/>
    <s v="Novya"/>
    <d v="2022-04-16T00:00:00"/>
    <n v="63.06818181818182"/>
    <n v="630"/>
    <m/>
    <n v="65.450121654501217"/>
  </r>
  <r>
    <s v="A-50-OPE"/>
    <x v="1"/>
    <s v="WEST"/>
    <n v="50"/>
    <x v="1"/>
    <x v="0"/>
    <n v="222"/>
    <d v="2022-03-30T00:00:00"/>
    <n v="6670"/>
    <n v="385"/>
    <n v="76"/>
    <n v="1075"/>
    <n v="168"/>
    <n v="165"/>
    <n v="566"/>
    <n v="5020"/>
    <m/>
    <m/>
    <m/>
    <m/>
    <s v="Novya"/>
    <d v="2022-04-16T00:00:00"/>
    <n v="77.111716621253407"/>
    <n v="694"/>
    <m/>
    <n v="75.262368815592211"/>
  </r>
  <r>
    <s v="C-50-OPC"/>
    <x v="2"/>
    <s v="WEST"/>
    <n v="50"/>
    <x v="0"/>
    <x v="0"/>
    <n v="332"/>
    <d v="2022-03-31T00:00:00"/>
    <n v="7520"/>
    <n v="415"/>
    <n v="85"/>
    <n v="1375"/>
    <n v="254"/>
    <n v="525"/>
    <n v="467"/>
    <n v="5150"/>
    <m/>
    <m/>
    <m/>
    <m/>
    <s v="Novya"/>
    <d v="2022-04-16T00:00:00"/>
    <n v="64.771151178918174"/>
    <n v="782"/>
    <m/>
    <n v="68.4840425531915"/>
  </r>
  <r>
    <s v="D-50-OPC"/>
    <x v="3"/>
    <s v="WEST"/>
    <n v="50"/>
    <x v="0"/>
    <x v="0"/>
    <n v="393"/>
    <d v="2022-03-31T00:00:00"/>
    <n v="2580"/>
    <n v="115"/>
    <n v="38"/>
    <n v="515"/>
    <n v="82"/>
    <n v="200"/>
    <n v="186"/>
    <n v="1710"/>
    <n v="31"/>
    <n v="22.8"/>
    <m/>
    <m/>
    <s v="Novya"/>
    <d v="2022-04-16T00:00:00"/>
    <n v="62.207357859531776"/>
    <n v="276"/>
    <m/>
    <n v="66.279069767441854"/>
  </r>
  <r>
    <s v="D-50-OPE"/>
    <x v="3"/>
    <s v="WEST"/>
    <n v="50"/>
    <x v="1"/>
    <x v="0"/>
    <n v="373"/>
    <d v="2022-03-31T00:00:00"/>
    <n v="9455"/>
    <n v="555"/>
    <n v="74"/>
    <n v="1935"/>
    <n v="86"/>
    <n v="190"/>
    <n v="660"/>
    <n v="6695"/>
    <n v="33"/>
    <n v="9.1"/>
    <m/>
    <m/>
    <s v="Novya"/>
    <d v="2022-04-16T00:00:00"/>
    <n v="84.7240051347882"/>
    <n v="980"/>
    <m/>
    <n v="70.809095716552079"/>
  </r>
  <r>
    <s v="D-50-BC"/>
    <x v="3"/>
    <s v="WEST"/>
    <n v="50"/>
    <x v="2"/>
    <x v="0"/>
    <n v="364"/>
    <d v="2022-03-31T00:00:00"/>
    <n v="8070"/>
    <n v="710"/>
    <n v="102"/>
    <n v="1720"/>
    <n v="225"/>
    <n v="200"/>
    <n v="745"/>
    <n v="5365"/>
    <m/>
    <m/>
    <m/>
    <m/>
    <s v="Novya"/>
    <d v="2022-04-16T00:00:00"/>
    <n v="76.80412371134021"/>
    <n v="830"/>
    <m/>
    <n v="66.48079306071871"/>
  </r>
  <r>
    <s v="A-50-OPC"/>
    <x v="1"/>
    <s v="WEST"/>
    <n v="50"/>
    <x v="0"/>
    <x v="0"/>
    <n v="233"/>
    <d v="2022-03-30T00:00:00"/>
    <n v="5640"/>
    <n v="325"/>
    <n v="73"/>
    <n v="1025"/>
    <n v="66"/>
    <n v="245"/>
    <n v="505"/>
    <n v="3990"/>
    <n v="40"/>
    <n v="24.5"/>
    <m/>
    <m/>
    <s v="Novya"/>
    <d v="2022-04-16T00:00:00"/>
    <n v="82.651391162029469"/>
    <n v="592"/>
    <m/>
    <n v="70.744680851063833"/>
  </r>
  <r>
    <s v="A-50-OPE"/>
    <x v="1"/>
    <s v="WEST"/>
    <n v="50"/>
    <x v="1"/>
    <x v="0"/>
    <n v="220"/>
    <d v="2022-03-30T00:00:00"/>
    <n v="6565"/>
    <n v="380"/>
    <n v="78"/>
    <n v="1070"/>
    <n v="232"/>
    <n v="195"/>
    <n v="548"/>
    <n v="4780"/>
    <m/>
    <m/>
    <m/>
    <m/>
    <s v="Novya"/>
    <d v="2022-04-16T00:00:00"/>
    <n v="70.256410256410248"/>
    <n v="686"/>
    <m/>
    <n v="72.8103579588728"/>
  </r>
  <r>
    <s v="D-250-OPC"/>
    <x v="3"/>
    <s v="WEST"/>
    <n v="250"/>
    <x v="0"/>
    <x v="1"/>
    <n v="424"/>
    <d v="2022-04-07T00:00:00"/>
    <n v="1700"/>
    <n v="100"/>
    <n v="55"/>
    <n v="300"/>
    <n v="50"/>
    <n v="400"/>
    <n v="55"/>
    <n v="920"/>
    <m/>
    <m/>
    <m/>
    <m/>
    <s v="Novya"/>
    <d v="2022-04-16T00:00:00"/>
    <n v="52.380952380952387"/>
    <n v="178"/>
    <m/>
    <n v="54.117647058823529"/>
  </r>
  <r>
    <s v="D-250-BC"/>
    <x v="3"/>
    <s v="WEST"/>
    <n v="250"/>
    <x v="2"/>
    <x v="1"/>
    <n v="398"/>
    <d v="2022-04-07T00:00:00"/>
    <n v="5100"/>
    <n v="300"/>
    <n v="83"/>
    <n v="1040"/>
    <n v="438"/>
    <n v="420"/>
    <n v="403"/>
    <n v="3300"/>
    <m/>
    <m/>
    <m/>
    <m/>
    <s v="Novya"/>
    <d v="2022-04-16T00:00:00"/>
    <n v="47.919143876337692"/>
    <n v="532"/>
    <m/>
    <n v="64.705882352941174"/>
  </r>
  <r>
    <s v="D-250-OPC"/>
    <x v="3"/>
    <s v="WEST"/>
    <n v="250"/>
    <x v="0"/>
    <x v="1"/>
    <n v="425"/>
    <d v="2022-04-07T00:00:00"/>
    <n v="5480"/>
    <n v="300"/>
    <n v="95"/>
    <n v="1100"/>
    <n v="180"/>
    <n v="340"/>
    <n v="275"/>
    <n v="3680"/>
    <m/>
    <m/>
    <m/>
    <m/>
    <s v="Novya"/>
    <d v="2022-04-16T00:00:00"/>
    <n v="60.439560439560438"/>
    <n v="564"/>
    <m/>
    <n v="67.153284671532845"/>
  </r>
  <r>
    <s v="D-250-OPE"/>
    <x v="3"/>
    <s v="WEST"/>
    <n v="250"/>
    <x v="1"/>
    <x v="1"/>
    <n v="412"/>
    <d v="2022-04-07T00:00:00"/>
    <n v="3720"/>
    <n v="200"/>
    <n v="75"/>
    <n v="680"/>
    <n v="467"/>
    <n v="880"/>
    <n v="185"/>
    <n v="1920"/>
    <m/>
    <m/>
    <m/>
    <m/>
    <s v="Novya"/>
    <d v="2022-04-16T00:00:00"/>
    <n v="28.374233128834359"/>
    <n v="374"/>
    <m/>
    <n v="51.612903225806448"/>
  </r>
  <r>
    <s v="C-250-OPC"/>
    <x v="2"/>
    <s v="WEST"/>
    <n v="250"/>
    <x v="0"/>
    <x v="1"/>
    <n v="358"/>
    <d v="2022-04-07T00:00:00"/>
    <n v="8100"/>
    <n v="300"/>
    <n v="83"/>
    <n v="1180"/>
    <n v="93"/>
    <n v="300"/>
    <n v="589"/>
    <n v="6280"/>
    <m/>
    <m/>
    <m/>
    <m/>
    <s v="Novya"/>
    <d v="2022-04-16T00:00:00"/>
    <n v="86.36363636363636"/>
    <n v="814"/>
    <m/>
    <n v="77.530864197530875"/>
  </r>
  <r>
    <s v="A-250-OPE"/>
    <x v="1"/>
    <s v="WEST"/>
    <n v="250"/>
    <x v="1"/>
    <x v="1"/>
    <n v="248"/>
    <d v="2022-04-07T00:00:00"/>
    <n v="7660"/>
    <n v="420"/>
    <n v="91"/>
    <n v="1260"/>
    <n v="230"/>
    <n v="500"/>
    <n v="496"/>
    <n v="5480"/>
    <n v="40"/>
    <n v="70"/>
    <m/>
    <m/>
    <s v="Novya"/>
    <d v="2022-04-16T00:00:00"/>
    <n v="64.751958224543088"/>
    <n v="798"/>
    <m/>
    <n v="71.540469973890339"/>
  </r>
  <r>
    <s v="A-250-OPE"/>
    <x v="1"/>
    <s v="WEST"/>
    <n v="250"/>
    <x v="1"/>
    <x v="1"/>
    <n v="249"/>
    <d v="2022-04-07T00:00:00"/>
    <n v="8320"/>
    <n v="440"/>
    <n v="98"/>
    <n v="1300"/>
    <n v="395"/>
    <n v="540"/>
    <n v="659"/>
    <n v="6020"/>
    <m/>
    <m/>
    <m/>
    <m/>
    <s v="Novya"/>
    <d v="2022-04-16T00:00:00"/>
    <n v="62.523719165085389"/>
    <n v="874"/>
    <m/>
    <n v="72.355769230769226"/>
  </r>
  <r>
    <s v="A-250-OPC"/>
    <x v="1"/>
    <s v="WEST"/>
    <n v="250"/>
    <x v="0"/>
    <x v="1"/>
    <n v="253"/>
    <d v="2022-04-07T00:00:00"/>
    <n v="6700"/>
    <n v="360"/>
    <n v="85"/>
    <n v="1080"/>
    <n v="175"/>
    <n v="340"/>
    <n v="542"/>
    <n v="4880"/>
    <m/>
    <m/>
    <m/>
    <m/>
    <s v="Novya"/>
    <d v="2022-04-16T00:00:00"/>
    <n v="75.592747559274756"/>
    <n v="684"/>
    <m/>
    <n v="72.835820895522389"/>
  </r>
  <r>
    <s v="D-250-OPE"/>
    <x v="3"/>
    <s v="WEST"/>
    <n v="250"/>
    <x v="1"/>
    <x v="1"/>
    <n v="420"/>
    <d v="2022-04-07T00:00:00"/>
    <n v="3740"/>
    <n v="260"/>
    <n v="90"/>
    <n v="740"/>
    <n v="561"/>
    <n v="740"/>
    <n v="258"/>
    <n v="1960"/>
    <m/>
    <m/>
    <m/>
    <m/>
    <s v="Novya"/>
    <d v="2022-04-16T00:00:00"/>
    <n v="31.5018315018315"/>
    <n v="378"/>
    <m/>
    <n v="52.406417112299465"/>
  </r>
  <r>
    <s v="B-250-OPC"/>
    <x v="0"/>
    <s v="WEST"/>
    <n v="250"/>
    <x v="0"/>
    <x v="1"/>
    <n v="302"/>
    <d v="2022-04-07T00:00:00"/>
    <n v="4680"/>
    <n v="300"/>
    <n v="100"/>
    <n v="720"/>
    <n v="65"/>
    <n v="100"/>
    <n v="432"/>
    <n v="3180"/>
    <n v="135"/>
    <n v="140"/>
    <m/>
    <m/>
    <s v="Novya"/>
    <d v="2022-04-16T00:00:00"/>
    <n v="68.35443037974683"/>
    <n v="474"/>
    <m/>
    <n v="67.948717948717956"/>
  </r>
  <r>
    <s v="D-250-BC"/>
    <x v="3"/>
    <s v="WEST"/>
    <n v="250"/>
    <x v="2"/>
    <x v="1"/>
    <n v="400"/>
    <d v="2022-04-07T00:00:00"/>
    <n v="4340"/>
    <n v="260"/>
    <n v="75"/>
    <n v="800"/>
    <n v="380"/>
    <n v="540"/>
    <n v="290"/>
    <n v="2720"/>
    <m/>
    <m/>
    <m/>
    <m/>
    <s v="Novya"/>
    <d v="2022-04-16T00:00:00"/>
    <n v="43.283582089552233"/>
    <n v="462"/>
    <m/>
    <n v="62.672811059907829"/>
  </r>
  <r>
    <s v="B-250-OPC"/>
    <x v="0"/>
    <s v="WEST"/>
    <n v="250"/>
    <x v="0"/>
    <x v="1"/>
    <n v="303"/>
    <d v="2022-04-07T00:00:00"/>
    <n v="5480"/>
    <n v="360"/>
    <n v="90"/>
    <n v="920"/>
    <n v="215"/>
    <n v="240"/>
    <n v="472"/>
    <n v="3960"/>
    <m/>
    <m/>
    <m/>
    <m/>
    <s v="Novya"/>
    <d v="2022-04-16T00:00:00"/>
    <n v="68.704512372634639"/>
    <n v="537"/>
    <m/>
    <n v="72.262773722627742"/>
  </r>
  <r>
    <s v="B-250-OPE"/>
    <x v="0"/>
    <s v="WEST"/>
    <n v="250"/>
    <x v="1"/>
    <x v="1"/>
    <n v="296"/>
    <d v="2022-04-07T00:00:00"/>
    <n v="8940"/>
    <n v="460"/>
    <n v="93"/>
    <n v="1580"/>
    <n v="338"/>
    <n v="720"/>
    <n v="482"/>
    <n v="6120"/>
    <m/>
    <m/>
    <m/>
    <m/>
    <s v="Novya"/>
    <d v="2022-04-16T00:00:00"/>
    <n v="58.780487804878042"/>
    <n v="920"/>
    <m/>
    <n v="68.456375838926178"/>
  </r>
  <r>
    <s v="C-250-OPC"/>
    <x v="2"/>
    <s v="WEST"/>
    <n v="250"/>
    <x v="0"/>
    <x v="1"/>
    <n v="356"/>
    <d v="2022-04-07T00:00:00"/>
    <n v="7040"/>
    <n v="500"/>
    <n v="87"/>
    <n v="1460"/>
    <n v="205"/>
    <n v="420"/>
    <n v="517"/>
    <n v="4640"/>
    <m/>
    <m/>
    <m/>
    <m/>
    <s v="Novya"/>
    <d v="2022-04-16T00:00:00"/>
    <n v="71.606648199445985"/>
    <n v="716"/>
    <m/>
    <n v="65.909090909090907"/>
  </r>
  <r>
    <s v="C-250-OPE"/>
    <x v="2"/>
    <s v="WEST"/>
    <n v="250"/>
    <x v="1"/>
    <x v="1"/>
    <n v="344"/>
    <d v="2022-04-07T00:00:00"/>
    <n v="6500"/>
    <n v="380"/>
    <n v="110"/>
    <n v="1240"/>
    <n v="348"/>
    <n v="700"/>
    <n v="380"/>
    <n v="4120"/>
    <m/>
    <m/>
    <m/>
    <m/>
    <s v="Novya"/>
    <d v="2022-04-16T00:00:00"/>
    <n v="52.197802197802204"/>
    <n v="662"/>
    <m/>
    <n v="63.384615384615387"/>
  </r>
  <r>
    <s v="A-250-OPC"/>
    <x v="1"/>
    <s v="WEST"/>
    <n v="250"/>
    <x v="0"/>
    <x v="1"/>
    <n v="254"/>
    <d v="2022-04-07T00:00:00"/>
    <n v="6240"/>
    <n v="320"/>
    <n v="88"/>
    <n v="1040"/>
    <n v="280"/>
    <n v="500"/>
    <n v="587"/>
    <n v="4340"/>
    <m/>
    <m/>
    <m/>
    <m/>
    <s v="Novya"/>
    <d v="2022-04-16T00:00:00"/>
    <n v="67.704728950403691"/>
    <n v="634"/>
    <m/>
    <n v="69.551282051282044"/>
  </r>
  <r>
    <s v="B-250-OPE"/>
    <x v="0"/>
    <s v="WEST"/>
    <n v="250"/>
    <x v="1"/>
    <x v="1"/>
    <n v="299"/>
    <d v="2022-04-07T00:00:00"/>
    <n v="8200"/>
    <n v="560"/>
    <n v="89"/>
    <n v="1480"/>
    <n v="217"/>
    <n v="420"/>
    <n v="473"/>
    <n v="5720"/>
    <n v="8"/>
    <n v="10"/>
    <m/>
    <m/>
    <s v="Novya"/>
    <d v="2022-04-16T00:00:00"/>
    <n v="67.765042979942692"/>
    <n v="842"/>
    <m/>
    <n v="69.756097560975604"/>
  </r>
  <r>
    <s v="C-250-OPE"/>
    <x v="2"/>
    <s v="WEST"/>
    <n v="250"/>
    <x v="1"/>
    <x v="1"/>
    <n v="345"/>
    <d v="2022-04-07T00:00:00"/>
    <n v="7140"/>
    <n v="400"/>
    <n v="98"/>
    <n v="1200"/>
    <n v="377"/>
    <n v="880"/>
    <n v="375"/>
    <n v="4420"/>
    <m/>
    <m/>
    <m/>
    <m/>
    <s v="Novya"/>
    <d v="2022-04-16T00:00:00"/>
    <n v="49.86702127659575"/>
    <n v="730"/>
    <m/>
    <n v="61.904761904761905"/>
  </r>
  <r>
    <s v="B-150-OPC"/>
    <x v="0"/>
    <s v="EAST"/>
    <n v="150"/>
    <x v="0"/>
    <x v="1"/>
    <n v="69"/>
    <d v="2022-04-13T00:00:00"/>
    <n v="6675"/>
    <n v="420"/>
    <n v="94"/>
    <n v="1215"/>
    <n v="474"/>
    <n v="675"/>
    <n v="464"/>
    <n v="4380"/>
    <m/>
    <m/>
    <m/>
    <m/>
    <s v="Novya"/>
    <d v="2022-04-16T00:00:00"/>
    <n v="49.466950959488273"/>
    <n v="642"/>
    <m/>
    <n v="65.617977528089881"/>
  </r>
  <r>
    <s v="C-150-OPE"/>
    <x v="2"/>
    <s v="EAST"/>
    <n v="150"/>
    <x v="1"/>
    <x v="1"/>
    <n v="105"/>
    <d v="2022-04-13T00:00:00"/>
    <n v="4700"/>
    <n v="235"/>
    <n v="89"/>
    <n v="845"/>
    <n v="155"/>
    <n v="225"/>
    <n v="600"/>
    <n v="3340"/>
    <m/>
    <m/>
    <m/>
    <m/>
    <s v="Novya"/>
    <d v="2022-04-16T00:00:00"/>
    <n v="79.47019867549669"/>
    <n v="494"/>
    <m/>
    <n v="71.063829787234042"/>
  </r>
  <r>
    <s v="C-150-OPC"/>
    <x v="2"/>
    <s v="EAST"/>
    <n v="150"/>
    <x v="0"/>
    <x v="1"/>
    <n v="114"/>
    <d v="2022-04-13T00:00:00"/>
    <n v="8530"/>
    <n v="325"/>
    <n v="72"/>
    <n v="1415"/>
    <n v="213"/>
    <n v="720"/>
    <n v="575"/>
    <n v="6012"/>
    <m/>
    <m/>
    <m/>
    <m/>
    <s v="Novya"/>
    <d v="2022-04-16T00:00:00"/>
    <n v="72.969543147208128"/>
    <n v="894"/>
    <m/>
    <n v="70.480656506447843"/>
  </r>
  <r>
    <s v="B-150-OPE"/>
    <x v="0"/>
    <s v="EAST"/>
    <n v="150"/>
    <x v="1"/>
    <x v="1"/>
    <n v="55"/>
    <d v="2022-04-13T00:00:00"/>
    <n v="6450"/>
    <n v="335"/>
    <n v="83"/>
    <n v="1380"/>
    <n v="520"/>
    <n v="1980"/>
    <n v="245"/>
    <n v="2705"/>
    <n v="10"/>
    <n v="8.4"/>
    <m/>
    <m/>
    <s v="Novya"/>
    <d v="2022-04-16T00:00:00"/>
    <n v="31.612903225806448"/>
    <n v="686"/>
    <m/>
    <n v="41.937984496124031"/>
  </r>
  <r>
    <s v="D-150-OPC"/>
    <x v="3"/>
    <s v="EAST"/>
    <n v="150"/>
    <x v="0"/>
    <x v="1"/>
    <n v="173"/>
    <d v="2022-04-13T00:00:00"/>
    <n v="6210"/>
    <n v="370"/>
    <n v="94"/>
    <n v="1050"/>
    <n v="200"/>
    <n v="300"/>
    <n v="659"/>
    <n v="4525"/>
    <m/>
    <m/>
    <m/>
    <m/>
    <s v="Novya"/>
    <d v="2022-04-16T00:00:00"/>
    <n v="76.717112922002329"/>
    <n v="670"/>
    <m/>
    <n v="72.866344605475035"/>
  </r>
  <r>
    <s v="A-150-OPE"/>
    <x v="1"/>
    <s v="EAST"/>
    <n v="150"/>
    <x v="1"/>
    <x v="1"/>
    <n v="15"/>
    <d v="2022-04-13T00:00:00"/>
    <n v="7030"/>
    <n v="475"/>
    <n v="85"/>
    <n v="1145"/>
    <n v="42"/>
    <n v="90"/>
    <n v="743"/>
    <n v="5275"/>
    <m/>
    <m/>
    <m/>
    <m/>
    <s v="Novya"/>
    <d v="2022-04-16T00:00:00"/>
    <n v="94.649681528662427"/>
    <n v="696"/>
    <m/>
    <n v="75.035561877667149"/>
  </r>
  <r>
    <s v="C-150-OPC"/>
    <x v="2"/>
    <s v="EAST"/>
    <n v="150"/>
    <x v="0"/>
    <x v="1"/>
    <n v="119"/>
    <d v="2022-04-13T00:00:00"/>
    <n v="6520"/>
    <n v="315"/>
    <n v="76"/>
    <n v="1120"/>
    <n v="176"/>
    <n v="295"/>
    <n v="534"/>
    <n v="4750"/>
    <m/>
    <m/>
    <m/>
    <m/>
    <s v="Novya"/>
    <d v="2022-04-16T00:00:00"/>
    <n v="75.211267605633807"/>
    <n v="680"/>
    <m/>
    <n v="72.852760736196316"/>
  </r>
  <r>
    <s v="C-50-OPE"/>
    <x v="2"/>
    <s v="WEST"/>
    <n v="50"/>
    <x v="1"/>
    <x v="1"/>
    <n v="316"/>
    <d v="2022-04-13T00:00:00"/>
    <n v="6035"/>
    <n v="330"/>
    <n v="79"/>
    <n v="1030"/>
    <n v="239"/>
    <n v="290"/>
    <n v="525"/>
    <n v="4340"/>
    <m/>
    <m/>
    <m/>
    <m/>
    <s v="Novya"/>
    <d v="2022-04-16T00:00:00"/>
    <n v="68.717277486911001"/>
    <n v="866"/>
    <m/>
    <n v="71.913835956917978"/>
  </r>
  <r>
    <s v="D-150-OPE"/>
    <x v="3"/>
    <s v="EAST"/>
    <n v="150"/>
    <x v="1"/>
    <x v="1"/>
    <n v="160"/>
    <d v="2022-04-13T00:00:00"/>
    <n v="5940"/>
    <n v="220"/>
    <n v="71"/>
    <n v="870"/>
    <n v="142"/>
    <n v="220"/>
    <n v="597"/>
    <n v="4595"/>
    <m/>
    <m/>
    <m/>
    <m/>
    <s v="Novya"/>
    <d v="2022-04-16T00:00:00"/>
    <n v="80.784844384303113"/>
    <n v="648"/>
    <m/>
    <n v="77.356902356902353"/>
  </r>
  <r>
    <s v="B-150-OPC"/>
    <x v="0"/>
    <s v="EAST"/>
    <n v="150"/>
    <x v="0"/>
    <x v="1"/>
    <n v="62"/>
    <d v="2022-04-13T00:00:00"/>
    <n v="3815"/>
    <n v="320"/>
    <n v="77"/>
    <n v="770"/>
    <n v="206"/>
    <n v="185"/>
    <n v="551"/>
    <n v="2525"/>
    <m/>
    <m/>
    <m/>
    <m/>
    <s v="Novya"/>
    <d v="2022-04-16T00:00:00"/>
    <n v="72.787318361955087"/>
    <n v="392"/>
    <m/>
    <n v="66.186107470511132"/>
  </r>
  <r>
    <s v="A-150-OPC"/>
    <x v="1"/>
    <s v="EAST"/>
    <n v="150"/>
    <x v="0"/>
    <x v="1"/>
    <n v="23"/>
    <d v="2022-04-13T00:00:00"/>
    <n v="7935"/>
    <n v="640"/>
    <n v="77"/>
    <n v="1605"/>
    <n v="143"/>
    <n v="140"/>
    <n v="774"/>
    <n v="5475"/>
    <m/>
    <m/>
    <m/>
    <m/>
    <s v="Novya"/>
    <d v="2022-04-16T00:00:00"/>
    <n v="84.405670665212654"/>
    <n v="780"/>
    <m/>
    <n v="68.998109640831757"/>
  </r>
  <r>
    <s v="A-150-OPE"/>
    <x v="1"/>
    <s v="EAST"/>
    <n v="150"/>
    <x v="1"/>
    <x v="1"/>
    <n v="11"/>
    <d v="2022-04-13T00:00:00"/>
    <n v="6120"/>
    <n v="340"/>
    <n v="64"/>
    <n v="1035"/>
    <n v="101"/>
    <n v="160"/>
    <n v="438"/>
    <n v="4540"/>
    <n v="23"/>
    <n v="10.5"/>
    <m/>
    <m/>
    <s v="Novya"/>
    <d v="2022-04-16T00:00:00"/>
    <n v="77.935943060498232"/>
    <n v="630"/>
    <m/>
    <n v="74.183006535947712"/>
  </r>
  <r>
    <s v="D-150-OPC"/>
    <x v="3"/>
    <s v="EAST"/>
    <n v="150"/>
    <x v="0"/>
    <x v="1"/>
    <n v="169"/>
    <d v="2022-04-13T00:00:00"/>
    <n v="5735"/>
    <n v="270"/>
    <n v="72"/>
    <n v="940"/>
    <n v="107"/>
    <n v="325"/>
    <n v="331"/>
    <n v="4265"/>
    <m/>
    <m/>
    <m/>
    <m/>
    <s v="Novya"/>
    <d v="2022-04-16T00:00:00"/>
    <n v="75.570776255707756"/>
    <n v="604"/>
    <m/>
    <n v="74.367916303400179"/>
  </r>
  <r>
    <s v="D-150-OPE"/>
    <x v="3"/>
    <s v="EAST"/>
    <n v="150"/>
    <x v="1"/>
    <x v="1"/>
    <n v="158"/>
    <d v="2022-04-13T00:00:00"/>
    <n v="3720"/>
    <n v="240"/>
    <n v="64"/>
    <n v="635"/>
    <n v="59"/>
    <n v="75"/>
    <n v="458"/>
    <n v="2720"/>
    <n v="10"/>
    <n v="7.1"/>
    <m/>
    <m/>
    <s v="Novya"/>
    <d v="2022-04-16T00:00:00"/>
    <n v="86.907020872865274"/>
    <n v="426"/>
    <m/>
    <n v="73.118279569892479"/>
  </r>
  <r>
    <s v="A-150-OPC"/>
    <x v="1"/>
    <s v="EAST"/>
    <n v="150"/>
    <x v="0"/>
    <x v="1"/>
    <n v="20"/>
    <d v="2022-04-13T00:00:00"/>
    <n v="6785"/>
    <n v="325"/>
    <n v="76"/>
    <n v="1315"/>
    <n v="350"/>
    <n v="480"/>
    <n v="503"/>
    <n v="4590"/>
    <m/>
    <m/>
    <m/>
    <m/>
    <s v="Novya"/>
    <d v="2022-04-16T00:00:00"/>
    <n v="58.968347010550993"/>
    <n v="706"/>
    <m/>
    <n v="67.64922623434046"/>
  </r>
  <r>
    <s v="B-150-OPE"/>
    <x v="0"/>
    <s v="EAST"/>
    <n v="150"/>
    <x v="1"/>
    <x v="1"/>
    <n v="51"/>
    <d v="2022-04-13T00:00:00"/>
    <n v="8510"/>
    <n v="450"/>
    <n v="89"/>
    <n v="1525"/>
    <n v="180"/>
    <n v="710"/>
    <n v="540"/>
    <n v="5845"/>
    <n v="9"/>
    <n v="3.4"/>
    <m/>
    <m/>
    <s v="Novya"/>
    <d v="2022-04-16T00:00:00"/>
    <n v="74.074074074074076"/>
    <n v="890"/>
    <m/>
    <n v="68.683901292596943"/>
  </r>
  <r>
    <s v="C-150-OPE"/>
    <x v="2"/>
    <s v="EAST"/>
    <n v="150"/>
    <x v="1"/>
    <x v="1"/>
    <n v="104"/>
    <d v="2022-04-13T00:00:00"/>
    <n v="4980"/>
    <n v="290"/>
    <n v="80"/>
    <n v="915"/>
    <n v="181"/>
    <n v="200"/>
    <n v="160"/>
    <n v="3510"/>
    <n v="55"/>
    <n v="7.3"/>
    <m/>
    <m/>
    <s v="Novya"/>
    <d v="2022-04-16T00:00:00"/>
    <n v="40.404040404040401"/>
    <n v="524"/>
    <m/>
    <n v="70.481927710843379"/>
  </r>
  <r>
    <s v="D-150-BC"/>
    <x v="3"/>
    <s v="EAST"/>
    <n v="150"/>
    <x v="2"/>
    <x v="1"/>
    <n v="153"/>
    <d v="2022-04-13T00:00:00"/>
    <n v="2485"/>
    <n v="140"/>
    <n v="43"/>
    <n v="425"/>
    <n v="196"/>
    <n v="330"/>
    <n v="445"/>
    <n v="1440"/>
    <m/>
    <m/>
    <m/>
    <m/>
    <s v="Novya"/>
    <d v="2022-04-16T00:00:00"/>
    <n v="69.42277691107644"/>
    <n v="250"/>
    <m/>
    <n v="57.947686116700204"/>
  </r>
  <r>
    <s v="A-350-OPE"/>
    <x v="1"/>
    <s v="EAST"/>
    <n v="350"/>
    <x v="1"/>
    <x v="1"/>
    <n v="26"/>
    <d v="2022-04-21T00:00:00"/>
    <n v="7620"/>
    <n v="465"/>
    <n v="40"/>
    <n v="1435"/>
    <n v="169"/>
    <n v="170"/>
    <n v="930"/>
    <n v="5470"/>
    <m/>
    <m/>
    <m/>
    <m/>
    <s v="Novya"/>
    <d v="2022-04-22T00:00:00"/>
    <n v="84.622383985441303"/>
    <n v="792"/>
    <m/>
    <n v="71.784776902887131"/>
  </r>
  <r>
    <s v="D-350-OPC"/>
    <x v="3"/>
    <s v="EAST"/>
    <n v="350"/>
    <x v="0"/>
    <x v="1"/>
    <n v="209"/>
    <d v="2022-04-21T00:00:00"/>
    <n v="8490"/>
    <n v="565"/>
    <n v="108"/>
    <n v="1390"/>
    <n v="389"/>
    <n v="490"/>
    <n v="582"/>
    <n v="5945"/>
    <n v="35"/>
    <n v="25"/>
    <m/>
    <m/>
    <s v="Novya"/>
    <d v="2022-04-22T00:00:00"/>
    <n v="57.852882703777333"/>
    <n v="904"/>
    <m/>
    <n v="70.023557126030624"/>
  </r>
  <r>
    <s v="C-350-OPE"/>
    <x v="2"/>
    <s v="EAST"/>
    <n v="350"/>
    <x v="1"/>
    <x v="1"/>
    <n v="122"/>
    <d v="2022-04-21T00:00:00"/>
    <n v="6420"/>
    <n v="355"/>
    <n v="88"/>
    <n v="1170"/>
    <n v="551"/>
    <n v="855"/>
    <n v="327"/>
    <n v="3970"/>
    <m/>
    <m/>
    <m/>
    <m/>
    <s v="Novya"/>
    <d v="2022-04-22T00:00:00"/>
    <n v="37.243735763097952"/>
    <n v="680"/>
    <m/>
    <n v="61.838006230529594"/>
  </r>
  <r>
    <s v="B-350-OPE"/>
    <x v="0"/>
    <s v="EAST"/>
    <n v="350"/>
    <x v="1"/>
    <x v="1"/>
    <n v="73"/>
    <d v="2022-04-21T00:00:00"/>
    <n v="2600"/>
    <n v="160"/>
    <n v="87"/>
    <n v="530"/>
    <n v="41"/>
    <n v="65"/>
    <n v="178"/>
    <n v="1730"/>
    <n v="90"/>
    <n v="90"/>
    <m/>
    <m/>
    <s v="Novya"/>
    <d v="2022-04-22T00:00:00"/>
    <n v="57.605177993527512"/>
    <n v="280"/>
    <m/>
    <n v="66.538461538461533"/>
  </r>
  <r>
    <s v="C-350-OPC"/>
    <x v="2"/>
    <s v="EAST"/>
    <n v="350"/>
    <x v="0"/>
    <x v="1"/>
    <n v="137"/>
    <d v="2022-04-21T00:00:00"/>
    <n v="8535"/>
    <n v="505"/>
    <n v="105"/>
    <n v="1585"/>
    <n v="99"/>
    <n v="225"/>
    <n v="671"/>
    <n v="6155"/>
    <m/>
    <m/>
    <m/>
    <m/>
    <s v="Novya"/>
    <d v="2022-04-22T00:00:00"/>
    <n v="87.142857142857139"/>
    <n v="890"/>
    <m/>
    <n v="72.114821323960172"/>
  </r>
  <r>
    <s v="D-350-BC"/>
    <x v="3"/>
    <s v="EAST"/>
    <n v="350"/>
    <x v="2"/>
    <x v="1"/>
    <n v="190"/>
    <d v="2022-04-21T00:00:00"/>
    <n v="7925"/>
    <n v="400"/>
    <n v="82"/>
    <n v="1580"/>
    <n v="290"/>
    <n v="265"/>
    <n v="769"/>
    <n v="5600"/>
    <n v="9"/>
    <n v="7"/>
    <m/>
    <m/>
    <s v="Novya"/>
    <d v="2022-04-22T00:00:00"/>
    <n v="72.00374531835206"/>
    <n v="810"/>
    <m/>
    <n v="70.662460567823345"/>
  </r>
  <r>
    <s v="A-350-OPE"/>
    <x v="1"/>
    <s v="EAST"/>
    <n v="350"/>
    <x v="1"/>
    <x v="1"/>
    <n v="29"/>
    <d v="2022-04-21T00:00:00"/>
    <n v="7700"/>
    <n v="425"/>
    <n v="86"/>
    <n v="1210"/>
    <n v="60"/>
    <n v="80"/>
    <n v="830"/>
    <n v="5950"/>
    <n v="8"/>
    <n v="5.4"/>
    <m/>
    <m/>
    <s v="Novya"/>
    <d v="2022-04-22T00:00:00"/>
    <n v="92.427616926503347"/>
    <n v="680"/>
    <m/>
    <n v="77.272727272727266"/>
  </r>
  <r>
    <s v="B-350-OPC"/>
    <x v="0"/>
    <s v="EAST"/>
    <n v="350"/>
    <x v="0"/>
    <x v="1"/>
    <n v="88"/>
    <d v="2022-04-21T00:00:00"/>
    <n v="6650"/>
    <n v="450"/>
    <n v="78"/>
    <n v="955"/>
    <n v="159"/>
    <n v="185"/>
    <n v="612"/>
    <n v="5030"/>
    <n v="9"/>
    <n v="7.4"/>
    <m/>
    <m/>
    <s v="Novya"/>
    <d v="2022-04-22T00:00:00"/>
    <n v="78.461538461538467"/>
    <n v="702"/>
    <m/>
    <n v="75.63909774436091"/>
  </r>
  <r>
    <s v="A-350-OPC"/>
    <x v="1"/>
    <s v="EAST"/>
    <n v="350"/>
    <x v="0"/>
    <x v="1"/>
    <n v="37"/>
    <d v="2022-04-21T00:00:00"/>
    <n v="8860"/>
    <n v="555"/>
    <n v="97"/>
    <n v="1540"/>
    <n v="173"/>
    <n v="460"/>
    <n v="610"/>
    <n v="6240"/>
    <m/>
    <m/>
    <m/>
    <m/>
    <s v="Novya"/>
    <d v="2022-04-22T00:00:00"/>
    <n v="77.905491698595142"/>
    <n v="914"/>
    <m/>
    <n v="70.42889390519187"/>
  </r>
  <r>
    <s v="D-350-OPE"/>
    <x v="3"/>
    <s v="EAST"/>
    <n v="350"/>
    <x v="1"/>
    <x v="1"/>
    <n v="202"/>
    <d v="2022-04-21T00:00:00"/>
    <n v="6580"/>
    <n v="360"/>
    <n v="102"/>
    <n v="1115"/>
    <n v="799"/>
    <n v="805"/>
    <n v="410"/>
    <n v="4270"/>
    <n v="4"/>
    <n v="5.7"/>
    <m/>
    <m/>
    <s v="Novya"/>
    <d v="2022-04-22T00:00:00"/>
    <n v="33.800494641385001"/>
    <n v="698"/>
    <m/>
    <n v="64.893617021276597"/>
  </r>
  <r>
    <s v="B-350-OPC"/>
    <x v="0"/>
    <s v="EAST"/>
    <n v="350"/>
    <x v="0"/>
    <x v="1"/>
    <n v="89"/>
    <d v="2022-04-21T00:00:00"/>
    <n v="7245"/>
    <n v="435"/>
    <n v="73"/>
    <n v="1110"/>
    <n v="134"/>
    <n v="180"/>
    <n v="489"/>
    <n v="5480"/>
    <m/>
    <m/>
    <m/>
    <m/>
    <s v="Novya"/>
    <d v="2022-04-22T00:00:00"/>
    <n v="78.49117174959872"/>
    <n v="766"/>
    <m/>
    <n v="75.638371290545209"/>
  </r>
  <r>
    <s v="B-350-OPE"/>
    <x v="0"/>
    <s v="EAST"/>
    <n v="350"/>
    <x v="1"/>
    <x v="1"/>
    <n v="75"/>
    <d v="2022-04-21T00:00:00"/>
    <n v="3820"/>
    <n v="265"/>
    <n v="93"/>
    <n v="685"/>
    <n v="247"/>
    <n v="250"/>
    <n v="215"/>
    <n v="2575"/>
    <n v="30"/>
    <n v="23.8"/>
    <m/>
    <m/>
    <s v="Novya"/>
    <d v="2022-04-22T00:00:00"/>
    <n v="43.699186991869922"/>
    <n v="332"/>
    <m/>
    <n v="67.408376963350776"/>
  </r>
  <r>
    <s v="C-350-OPC"/>
    <x v="2"/>
    <s v="EAST"/>
    <n v="350"/>
    <x v="0"/>
    <x v="1"/>
    <n v="911"/>
    <d v="2022-04-21T00:00:00"/>
    <n v="7275"/>
    <n v="355"/>
    <n v="99"/>
    <n v="1230"/>
    <n v="109"/>
    <n v="345"/>
    <n v="416"/>
    <n v="5315"/>
    <m/>
    <m/>
    <m/>
    <m/>
    <s v="Novya"/>
    <d v="2022-04-22T00:00:00"/>
    <n v="79.238095238095241"/>
    <n v="776"/>
    <m/>
    <n v="73.058419243986251"/>
  </r>
  <r>
    <s v="D-350-BC"/>
    <x v="3"/>
    <s v="EAST"/>
    <n v="350"/>
    <x v="2"/>
    <x v="1"/>
    <n v="183"/>
    <d v="2022-04-21T00:00:00"/>
    <n v="4880"/>
    <n v="250"/>
    <n v="78"/>
    <n v="1105"/>
    <n v="283"/>
    <n v="330"/>
    <n v="627"/>
    <n v="3435"/>
    <m/>
    <m/>
    <m/>
    <m/>
    <s v="Novya"/>
    <d v="2022-04-22T00:00:00"/>
    <n v="68.901098901098905"/>
    <n v="488"/>
    <m/>
    <n v="70.389344262295083"/>
  </r>
  <r>
    <s v="C-350-OPE"/>
    <x v="2"/>
    <s v="EAST"/>
    <n v="350"/>
    <x v="1"/>
    <x v="1"/>
    <n v="123"/>
    <d v="2022-04-21T00:00:00"/>
    <n v="6090"/>
    <n v="415"/>
    <n v="99"/>
    <n v="1140"/>
    <n v="410"/>
    <n v="395"/>
    <n v="440"/>
    <n v="4095"/>
    <m/>
    <m/>
    <m/>
    <m/>
    <s v="Novya"/>
    <d v="2022-04-22T00:00:00"/>
    <n v="51.764705882352949"/>
    <n v="640"/>
    <m/>
    <n v="67.241379310344826"/>
  </r>
  <r>
    <s v="A-350-OPC"/>
    <x v="1"/>
    <s v="EAST"/>
    <n v="350"/>
    <x v="0"/>
    <x v="1"/>
    <n v="41"/>
    <d v="2022-04-21T00:00:00"/>
    <n v="3275"/>
    <n v="190"/>
    <n v="57"/>
    <n v="575"/>
    <n v="119"/>
    <n v="240"/>
    <n v="217"/>
    <n v="2225"/>
    <n v="12"/>
    <n v="6"/>
    <m/>
    <m/>
    <s v="Novya"/>
    <d v="2022-04-22T00:00:00"/>
    <n v="62.356321839080465"/>
    <n v="364"/>
    <m/>
    <n v="67.938931297709928"/>
  </r>
  <r>
    <s v="D-350-OPC"/>
    <x v="3"/>
    <s v="EAST"/>
    <n v="350"/>
    <x v="0"/>
    <x v="1"/>
    <n v="216"/>
    <d v="2022-04-21T00:00:00"/>
    <n v="8340"/>
    <n v="540"/>
    <n v="108"/>
    <n v="1395"/>
    <n v="222"/>
    <n v="385"/>
    <n v="608"/>
    <n v="5915"/>
    <n v="68"/>
    <n v="27.4"/>
    <m/>
    <m/>
    <s v="Novya"/>
    <d v="2022-04-22T00:00:00"/>
    <n v="67.706013363028944"/>
    <n v="886"/>
    <m/>
    <n v="70.923261390887291"/>
  </r>
  <r>
    <s v="D-350-OPE"/>
    <x v="3"/>
    <s v="EAST"/>
    <n v="350"/>
    <x v="1"/>
    <x v="1"/>
    <n v="201"/>
    <d v="2022-04-21T00:00:00"/>
    <n v="6940"/>
    <n v="485"/>
    <n v="99"/>
    <n v="1410"/>
    <n v="258"/>
    <n v="245"/>
    <n v="682"/>
    <n v="4755"/>
    <m/>
    <m/>
    <m/>
    <m/>
    <s v="Novya"/>
    <d v="2022-04-22T00:00:00"/>
    <n v="72.553191489361694"/>
    <n v="890"/>
    <m/>
    <n v="68.515850144092212"/>
  </r>
  <r>
    <s v="D-50-BC"/>
    <x v="3"/>
    <s v="WEST"/>
    <n v="50"/>
    <x v="2"/>
    <x v="1"/>
    <n v="369"/>
    <d v="2022-04-28T00:00:00"/>
    <n v="5895"/>
    <n v="350"/>
    <n v="93"/>
    <n v="1210"/>
    <n v="570"/>
    <n v="1775"/>
    <n v="128"/>
    <n v="2510"/>
    <m/>
    <m/>
    <m/>
    <m/>
    <s v="Novya"/>
    <d v="2022-04-29T00:00:00"/>
    <n v="18.338108882521489"/>
    <n v="616"/>
    <m/>
    <n v="42.578456318914334"/>
  </r>
  <r>
    <s v="D-50-OPE"/>
    <x v="3"/>
    <s v="WEST"/>
    <n v="50"/>
    <x v="1"/>
    <x v="1"/>
    <n v="382"/>
    <d v="2022-04-28T00:00:00"/>
    <n v="3880"/>
    <n v="455"/>
    <n v="112"/>
    <n v="1150"/>
    <n v="755"/>
    <n v="395"/>
    <n v="179"/>
    <n v="1780"/>
    <m/>
    <m/>
    <m/>
    <m/>
    <s v="Novya"/>
    <d v="2022-04-29T00:00:00"/>
    <n v="19.16488222698073"/>
    <n v="402"/>
    <m/>
    <n v="45.876288659793815"/>
  </r>
  <r>
    <s v="B-50-OPC"/>
    <x v="0"/>
    <s v="WEST"/>
    <n v="50"/>
    <x v="0"/>
    <x v="1"/>
    <n v="272"/>
    <d v="2022-04-28T00:00:00"/>
    <n v="6365"/>
    <n v="310"/>
    <n v="69"/>
    <n v="1050"/>
    <n v="119"/>
    <n v="255"/>
    <n v="418"/>
    <n v="4650"/>
    <n v="10"/>
    <n v="8.6"/>
    <m/>
    <m/>
    <s v="Novya"/>
    <d v="2022-04-29T00:00:00"/>
    <n v="76.416819012797077"/>
    <n v="606"/>
    <m/>
    <n v="73.055773762765114"/>
  </r>
  <r>
    <s v="D-50-OPE"/>
    <x v="3"/>
    <s v="WEST"/>
    <n v="50"/>
    <x v="1"/>
    <x v="1"/>
    <n v="381"/>
    <d v="2022-04-28T00:00:00"/>
    <n v="5500"/>
    <n v="225"/>
    <n v="86"/>
    <n v="945"/>
    <n v="317"/>
    <n v="445"/>
    <n v="326"/>
    <n v="3775"/>
    <n v="58"/>
    <n v="50"/>
    <m/>
    <m/>
    <s v="Novya"/>
    <d v="2022-04-29T00:00:00"/>
    <n v="46.504992867332383"/>
    <n v="536"/>
    <m/>
    <n v="68.63636363636364"/>
  </r>
  <r>
    <s v="D-50-BC"/>
    <x v="3"/>
    <s v="WEST"/>
    <n v="50"/>
    <x v="2"/>
    <x v="1"/>
    <n v="365"/>
    <d v="2022-04-28T00:00:00"/>
    <n v="7675"/>
    <n v="435"/>
    <n v="81"/>
    <n v="1435"/>
    <n v="248"/>
    <n v="245"/>
    <n v="576"/>
    <n v="5485"/>
    <n v="10"/>
    <n v="8.4"/>
    <m/>
    <m/>
    <s v="Novya"/>
    <d v="2022-04-29T00:00:00"/>
    <n v="69.064748201438846"/>
    <n v="786"/>
    <m/>
    <n v="71.465798045602597"/>
  </r>
  <r>
    <s v="A-50-OPC"/>
    <x v="1"/>
    <s v="WEST"/>
    <n v="50"/>
    <x v="0"/>
    <x v="1"/>
    <n v="234"/>
    <d v="2022-04-28T00:00:00"/>
    <n v="4075"/>
    <n v="255"/>
    <n v="72"/>
    <n v="845"/>
    <n v="248"/>
    <n v="200"/>
    <n v="245"/>
    <n v="2735"/>
    <m/>
    <m/>
    <m/>
    <m/>
    <s v="Novya"/>
    <d v="2022-04-29T00:00:00"/>
    <n v="49.695740365111561"/>
    <n v="432"/>
    <m/>
    <n v="67.116564417177912"/>
  </r>
  <r>
    <s v="D-50-OPC"/>
    <x v="3"/>
    <s v="WEST"/>
    <n v="50"/>
    <x v="0"/>
    <x v="1"/>
    <n v="392"/>
    <d v="2022-04-28T00:00:00"/>
    <n v="4105"/>
    <n v="210"/>
    <n v="70"/>
    <n v="775"/>
    <n v="198"/>
    <n v="465"/>
    <n v="254"/>
    <n v="2620"/>
    <n v="9"/>
    <n v="4"/>
    <m/>
    <m/>
    <s v="Novya"/>
    <d v="2022-04-29T00:00:00"/>
    <n v="55.097613882863342"/>
    <n v="436"/>
    <m/>
    <n v="63.824604141291111"/>
  </r>
  <r>
    <s v="D-50-OPC"/>
    <x v="3"/>
    <s v="WEST"/>
    <n v="50"/>
    <x v="0"/>
    <x v="1"/>
    <n v="383"/>
    <d v="2022-04-28T00:00:00"/>
    <n v="4400"/>
    <n v="200"/>
    <n v="73"/>
    <n v="745"/>
    <n v="126"/>
    <n v="265"/>
    <n v="332"/>
    <n v="3150"/>
    <m/>
    <m/>
    <m/>
    <m/>
    <s v="Novya"/>
    <d v="2022-04-29T00:00:00"/>
    <n v="72.489082969432317"/>
    <n v="466"/>
    <m/>
    <n v="71.590909090909093"/>
  </r>
  <r>
    <s v="C-50-OPC"/>
    <x v="2"/>
    <s v="WEST"/>
    <n v="50"/>
    <x v="0"/>
    <x v="1"/>
    <n v="234"/>
    <d v="2022-04-28T00:00:00"/>
    <n v="6585"/>
    <n v="340"/>
    <n v="53"/>
    <n v="985"/>
    <n v="228"/>
    <n v="400"/>
    <n v="397"/>
    <n v="4805"/>
    <m/>
    <m/>
    <m/>
    <m/>
    <s v="Novya"/>
    <d v="2022-04-29T00:00:00"/>
    <n v="63.519999999999996"/>
    <n v="678"/>
    <m/>
    <n v="72.968868640850417"/>
  </r>
  <r>
    <s v="C-50-OPE"/>
    <x v="2"/>
    <s v="WEST"/>
    <n v="50"/>
    <x v="1"/>
    <x v="1"/>
    <n v="322"/>
    <d v="2022-04-28T00:00:00"/>
    <n v="3015"/>
    <n v="185"/>
    <n v="73"/>
    <n v="610"/>
    <n v="482"/>
    <n v="285"/>
    <n v="178"/>
    <n v="1910"/>
    <m/>
    <m/>
    <m/>
    <m/>
    <s v="Novya"/>
    <d v="2022-04-29T00:00:00"/>
    <n v="26.969696969696972"/>
    <n v="312"/>
    <m/>
    <n v="63.349917081260365"/>
  </r>
  <r>
    <s v="A-50-OPE"/>
    <x v="1"/>
    <s v="WEST"/>
    <n v="50"/>
    <x v="1"/>
    <x v="1"/>
    <n v="222"/>
    <d v="2022-04-28T00:00:00"/>
    <n v="10095"/>
    <n v="535"/>
    <n v="77"/>
    <n v="2145"/>
    <n v="483"/>
    <n v="1080"/>
    <n v="548"/>
    <n v="6240"/>
    <m/>
    <m/>
    <m/>
    <m/>
    <s v="Novya"/>
    <d v="2022-04-29T00:00:00"/>
    <n v="53.152279340446171"/>
    <n v="1048"/>
    <m/>
    <n v="61.812778603268946"/>
  </r>
  <r>
    <s v="A-50-OPE"/>
    <x v="1"/>
    <s v="WEST"/>
    <n v="50"/>
    <x v="1"/>
    <x v="1"/>
    <m/>
    <d v="2022-04-28T00:00:00"/>
    <n v="6110"/>
    <n v="405"/>
    <n v="76"/>
    <n v="1215"/>
    <n v="207"/>
    <n v="160"/>
    <n v="456"/>
    <n v="4270"/>
    <m/>
    <m/>
    <m/>
    <m/>
    <s v="Novya"/>
    <d v="2022-04-29T00:00:00"/>
    <n v="68.778280542986423"/>
    <n v="634"/>
    <m/>
    <n v="69.885433715220941"/>
  </r>
  <r>
    <s v="C-50-OPC"/>
    <x v="2"/>
    <s v="WEST"/>
    <n v="50"/>
    <x v="0"/>
    <x v="1"/>
    <n v="236"/>
    <d v="2022-04-28T00:00:00"/>
    <n v="5270"/>
    <n v="320"/>
    <n v="52"/>
    <n v="915"/>
    <n v="158"/>
    <n v="190"/>
    <n v="359"/>
    <n v="3840"/>
    <m/>
    <m/>
    <m/>
    <m/>
    <s v="Novya"/>
    <d v="2022-04-29T00:00:00"/>
    <n v="69.43907156673113"/>
    <n v="550"/>
    <m/>
    <n v="72.865275142314985"/>
  </r>
  <r>
    <s v="B-50-OPE"/>
    <x v="0"/>
    <s v="WEST"/>
    <n v="50"/>
    <x v="1"/>
    <x v="1"/>
    <n v="281"/>
    <d v="2022-04-28T00:00:00"/>
    <n v="3535"/>
    <n v="270"/>
    <n v="79"/>
    <n v="960"/>
    <n v="378"/>
    <n v="580"/>
    <n v="159"/>
    <n v="1705"/>
    <m/>
    <m/>
    <m/>
    <m/>
    <s v="Novya"/>
    <d v="2022-04-29T00:00:00"/>
    <n v="29.608938547486037"/>
    <n v="318"/>
    <m/>
    <n v="48.231966053748231"/>
  </r>
  <r>
    <s v="B-50-OPC"/>
    <x v="0"/>
    <s v="WEST"/>
    <n v="50"/>
    <x v="0"/>
    <x v="1"/>
    <n v="268"/>
    <d v="2022-04-28T00:00:00"/>
    <n v="6425"/>
    <n v="375"/>
    <n v="89"/>
    <n v="950"/>
    <n v="75"/>
    <n v="75"/>
    <n v="726"/>
    <n v="4985"/>
    <m/>
    <m/>
    <m/>
    <m/>
    <s v="Novya"/>
    <d v="2022-04-29T00:00:00"/>
    <n v="90.636704119850179"/>
    <n v="676"/>
    <m/>
    <n v="77.587548638132304"/>
  </r>
  <r>
    <s v="A-50-OPC"/>
    <x v="1"/>
    <s v="WEST"/>
    <n v="50"/>
    <x v="0"/>
    <x v="1"/>
    <n v="237"/>
    <d v="2022-04-28T00:00:00"/>
    <n v="4585"/>
    <n v="265"/>
    <n v="73"/>
    <n v="855"/>
    <n v="34"/>
    <n v="45"/>
    <n v="432"/>
    <n v="3385"/>
    <m/>
    <m/>
    <m/>
    <m/>
    <s v="Novya"/>
    <d v="2022-04-29T00:00:00"/>
    <n v="92.703862660944196"/>
    <n v="682"/>
    <m/>
    <n v="73.827699018538723"/>
  </r>
  <r>
    <s v="C-50-OPE"/>
    <x v="2"/>
    <s v="WEST"/>
    <n v="50"/>
    <x v="1"/>
    <x v="1"/>
    <n v="316"/>
    <d v="2022-04-28T00:00:00"/>
    <n v="7250"/>
    <n v="450"/>
    <n v="86"/>
    <n v="1335"/>
    <n v="124"/>
    <n v="255"/>
    <n v="645"/>
    <n v="5190"/>
    <m/>
    <m/>
    <m/>
    <m/>
    <s v="Novya"/>
    <d v="2022-04-29T00:00:00"/>
    <n v="83.875162548764621"/>
    <n v="738"/>
    <m/>
    <n v="71.58620689655173"/>
  </r>
  <r>
    <s v="B-50-OPE"/>
    <x v="0"/>
    <s v="WEST"/>
    <n v="50"/>
    <x v="1"/>
    <x v="1"/>
    <n v="287"/>
    <d v="2022-04-28T00:00:00"/>
    <n v="3130"/>
    <n v="160"/>
    <n v="70"/>
    <n v="495"/>
    <n v="59"/>
    <n v="200"/>
    <n v="162"/>
    <n v="2225"/>
    <n v="13"/>
    <n v="20"/>
    <m/>
    <m/>
    <s v="Novya"/>
    <d v="2022-04-29T00:00:00"/>
    <n v="69.230769230769226"/>
    <n v="290"/>
    <m/>
    <n v="71.08626198083067"/>
  </r>
  <r>
    <s v="C-250-OPE"/>
    <x v="2"/>
    <s v="WEST"/>
    <n v="250"/>
    <x v="1"/>
    <x v="2"/>
    <n v="343"/>
    <d v="2022-05-11T00:00:00"/>
    <n v="14265"/>
    <n v="880"/>
    <n v="103"/>
    <n v="2765"/>
    <n v="234"/>
    <n v="665"/>
    <n v="835"/>
    <n v="9830"/>
    <m/>
    <m/>
    <m/>
    <m/>
    <s v="Novya"/>
    <d v="2022-05-13T00:00:00"/>
    <n v="78.110383536014965"/>
    <n v="14.68"/>
    <m/>
    <n v="68.909919383105503"/>
  </r>
  <r>
    <s v="B-250-OPE"/>
    <x v="0"/>
    <s v="WEST"/>
    <n v="250"/>
    <x v="1"/>
    <x v="2"/>
    <n v="292"/>
    <d v="2022-05-11T00:00:00"/>
    <n v="11755"/>
    <n v="860"/>
    <n v="118"/>
    <n v="2060"/>
    <n v="96"/>
    <n v="130"/>
    <n v="910"/>
    <n v="8565"/>
    <m/>
    <m/>
    <m/>
    <m/>
    <s v="Novya"/>
    <d v="2022-05-13T00:00:00"/>
    <n v="90.457256461232603"/>
    <n v="1230"/>
    <m/>
    <n v="72.862611654615066"/>
  </r>
  <r>
    <s v="D-250-BC"/>
    <x v="3"/>
    <s v="WEST"/>
    <n v="250"/>
    <x v="2"/>
    <x v="2"/>
    <n v="408"/>
    <d v="2022-05-11T00:00:00"/>
    <n v="10615"/>
    <n v="665"/>
    <n v="116"/>
    <n v="1895"/>
    <n v="318"/>
    <n v="410"/>
    <n v="675"/>
    <n v="7560"/>
    <m/>
    <m/>
    <m/>
    <m/>
    <s v="Novya"/>
    <d v="2022-05-13T00:00:00"/>
    <n v="67.975830815709969"/>
    <n v="11.18"/>
    <m/>
    <n v="71.219971738106452"/>
  </r>
  <r>
    <s v="A-250-OPC"/>
    <x v="1"/>
    <s v="WEST"/>
    <n v="250"/>
    <x v="0"/>
    <x v="2"/>
    <n v="262"/>
    <d v="2022-05-11T00:00:00"/>
    <n v="8080"/>
    <n v="465"/>
    <n v="77"/>
    <n v="1450"/>
    <n v="62"/>
    <n v="145"/>
    <n v="603"/>
    <n v="5935"/>
    <m/>
    <m/>
    <m/>
    <m/>
    <s v="Novya"/>
    <d v="2022-05-13T00:00:00"/>
    <n v="90.676691729323309"/>
    <n v="836"/>
    <m/>
    <n v="73.452970297029708"/>
  </r>
  <r>
    <s v="D-250-BC"/>
    <x v="3"/>
    <s v="WEST"/>
    <n v="250"/>
    <x v="2"/>
    <x v="2"/>
    <n v="405"/>
    <d v="2022-05-11T00:00:00"/>
    <n v="9570"/>
    <n v="585"/>
    <n v="117"/>
    <n v="1785"/>
    <n v="205"/>
    <n v="300"/>
    <n v="665"/>
    <n v="6785"/>
    <m/>
    <m/>
    <m/>
    <m/>
    <s v="Novya"/>
    <d v="2022-05-13T00:00:00"/>
    <n v="76.436781609195407"/>
    <n v="1022"/>
    <m/>
    <n v="70.898641588296769"/>
  </r>
  <r>
    <s v="C-250-OPE"/>
    <x v="2"/>
    <s v="WEST"/>
    <n v="250"/>
    <x v="1"/>
    <x v="2"/>
    <n v="358"/>
    <d v="2022-05-11T00:00:00"/>
    <n v="6360"/>
    <n v="335"/>
    <n v="80"/>
    <n v="1120"/>
    <n v="75"/>
    <n v="190"/>
    <n v="516"/>
    <n v="4655"/>
    <m/>
    <m/>
    <m/>
    <m/>
    <s v="Novya"/>
    <d v="2022-05-13T00:00:00"/>
    <n v="87.309644670050758"/>
    <n v="674"/>
    <m/>
    <n v="73.191823899371073"/>
  </r>
  <r>
    <s v="B-250-OPE"/>
    <x v="0"/>
    <s v="WEST"/>
    <n v="250"/>
    <x v="1"/>
    <x v="2"/>
    <n v="290"/>
    <d v="2022-05-11T00:00:00"/>
    <n v="3060"/>
    <n v="160"/>
    <n v="98"/>
    <n v="605"/>
    <n v="91"/>
    <n v="600"/>
    <n v="100"/>
    <n v="655"/>
    <m/>
    <m/>
    <m/>
    <m/>
    <s v="Novya"/>
    <d v="2022-05-13T00:00:00"/>
    <n v="52.356020942408378"/>
    <n v="306"/>
    <m/>
    <n v="21.405228758169933"/>
  </r>
  <r>
    <s v="D-250-OPC"/>
    <x v="3"/>
    <s v="WEST"/>
    <n v="250"/>
    <x v="0"/>
    <x v="2"/>
    <n v="436"/>
    <d v="2022-05-11T00:00:00"/>
    <n v="6375"/>
    <n v="340"/>
    <n v="91"/>
    <n v="1180"/>
    <n v="316"/>
    <n v="450"/>
    <n v="517"/>
    <n v="4295"/>
    <n v="22"/>
    <n v="20"/>
    <m/>
    <m/>
    <s v="Novya"/>
    <d v="2022-05-13T00:00:00"/>
    <n v="60.467836257309941"/>
    <n v="646"/>
    <m/>
    <n v="67.372549019607845"/>
  </r>
  <r>
    <s v="D-250-OPE"/>
    <x v="3"/>
    <s v="WEST"/>
    <n v="250"/>
    <x v="1"/>
    <x v="2"/>
    <n v="418"/>
    <d v="2022-05-11T00:00:00"/>
    <n v="6440"/>
    <n v="255"/>
    <n v="85"/>
    <n v="1180"/>
    <n v="116"/>
    <n v="515"/>
    <n v="289"/>
    <n v="4395"/>
    <n v="90"/>
    <n v="30"/>
    <m/>
    <m/>
    <s v="Novya"/>
    <d v="2022-05-13T00:00:00"/>
    <n v="58.383838383838381"/>
    <n v="650"/>
    <m/>
    <n v="68.245341614906835"/>
  </r>
  <r>
    <s v="C-250-OPE"/>
    <x v="2"/>
    <s v="WEST"/>
    <n v="250"/>
    <x v="1"/>
    <x v="2"/>
    <n v="340"/>
    <d v="2022-05-11T00:00:00"/>
    <n v="10000"/>
    <n v="740"/>
    <n v="103"/>
    <n v="1895"/>
    <n v="121"/>
    <n v="225"/>
    <n v="740"/>
    <n v="7010"/>
    <m/>
    <m/>
    <m/>
    <m/>
    <s v="Novya"/>
    <d v="2022-05-13T00:00:00"/>
    <n v="85.946573751451808"/>
    <n v="1054"/>
    <m/>
    <n v="70.099999999999994"/>
  </r>
  <r>
    <s v="D-250-OPE"/>
    <x v="3"/>
    <s v="WEST"/>
    <n v="250"/>
    <x v="1"/>
    <x v="2"/>
    <n v="409"/>
    <d v="2022-05-11T00:00:00"/>
    <n v="8460"/>
    <n v="585"/>
    <n v="95"/>
    <n v="1740"/>
    <n v="205"/>
    <n v="375"/>
    <n v="445"/>
    <n v="5670"/>
    <m/>
    <m/>
    <m/>
    <m/>
    <s v="Novya"/>
    <d v="2022-05-13T00:00:00"/>
    <n v="68.461538461538467"/>
    <n v="868"/>
    <m/>
    <n v="67.021276595744681"/>
  </r>
  <r>
    <s v="D-250-OPC"/>
    <x v="3"/>
    <s v="WEST"/>
    <n v="250"/>
    <x v="0"/>
    <x v="2"/>
    <n v="428"/>
    <d v="2022-05-11T00:00:00"/>
    <n v="7165"/>
    <n v="400"/>
    <n v="104"/>
    <n v="1475"/>
    <n v="526"/>
    <n v="680"/>
    <n v="554"/>
    <n v="4480"/>
    <n v="15"/>
    <n v="10"/>
    <m/>
    <m/>
    <s v="Novya"/>
    <d v="2022-05-13T00:00:00"/>
    <n v="50.593607305936075"/>
    <n v="682"/>
    <m/>
    <n v="62.526168876482899"/>
  </r>
  <r>
    <s v="A-250-OPE"/>
    <x v="1"/>
    <s v="WEST"/>
    <n v="250"/>
    <x v="1"/>
    <x v="2"/>
    <n v="244"/>
    <d v="2022-05-11T00:00:00"/>
    <n v="4710"/>
    <n v="195"/>
    <n v="67"/>
    <n v="685"/>
    <n v="69"/>
    <n v="280"/>
    <n v="202"/>
    <n v="3485"/>
    <m/>
    <m/>
    <m/>
    <m/>
    <s v="Novya"/>
    <d v="2022-05-13T00:00:00"/>
    <n v="74.538745387453872"/>
    <n v="478"/>
    <m/>
    <n v="73.991507430997871"/>
  </r>
  <r>
    <s v="A-250-OPC"/>
    <x v="1"/>
    <s v="WEST"/>
    <n v="250"/>
    <x v="0"/>
    <x v="2"/>
    <n v="263"/>
    <d v="2022-05-11T00:00:00"/>
    <n v="6715"/>
    <n v="320"/>
    <n v="80"/>
    <n v="100"/>
    <n v="135"/>
    <n v="155"/>
    <n v="576"/>
    <n v="5150"/>
    <m/>
    <m/>
    <m/>
    <m/>
    <s v="Novya"/>
    <d v="2022-05-13T00:00:00"/>
    <n v="81.012658227848107"/>
    <n v="716"/>
    <m/>
    <n v="76.6939687267312"/>
  </r>
  <r>
    <s v="B-250-OPE"/>
    <x v="0"/>
    <s v="WEST"/>
    <n v="250"/>
    <x v="1"/>
    <x v="2"/>
    <n v="305"/>
    <d v="2022-05-11T00:00:00"/>
    <n v="4060"/>
    <n v="235"/>
    <n v="59"/>
    <n v="780"/>
    <n v="113"/>
    <n v="80"/>
    <n v="346"/>
    <n v="2935"/>
    <m/>
    <m/>
    <m/>
    <m/>
    <s v="Novya"/>
    <d v="2022-05-13T00:00:00"/>
    <n v="75.381263616557732"/>
    <n v="486"/>
    <m/>
    <n v="72.290640394088669"/>
  </r>
  <r>
    <s v="B-250-OPE"/>
    <x v="0"/>
    <s v="WEST"/>
    <n v="250"/>
    <x v="1"/>
    <x v="2"/>
    <n v="309"/>
    <d v="2022-05-11T00:00:00"/>
    <n v="3960"/>
    <n v="165"/>
    <n v="70"/>
    <n v="615"/>
    <n v="47"/>
    <n v="175"/>
    <n v="234"/>
    <n v="2980"/>
    <m/>
    <m/>
    <m/>
    <m/>
    <s v="Novya"/>
    <d v="2022-05-13T00:00:00"/>
    <n v="83.27402135231317"/>
    <n v="410"/>
    <m/>
    <n v="75.252525252525245"/>
  </r>
  <r>
    <s v="A-250-OPE"/>
    <x v="1"/>
    <s v="WEST"/>
    <n v="250"/>
    <x v="1"/>
    <x v="2"/>
    <n v="247"/>
    <d v="2022-05-11T00:00:00"/>
    <n v="5985"/>
    <n v="240"/>
    <n v="71"/>
    <n v="955"/>
    <n v="111"/>
    <n v="385"/>
    <n v="306"/>
    <n v="4345"/>
    <m/>
    <m/>
    <m/>
    <m/>
    <s v="Novya"/>
    <d v="2022-05-13T00:00:00"/>
    <n v="73.381294964028783"/>
    <n v="6"/>
    <m/>
    <n v="72.598162071846289"/>
  </r>
  <r>
    <s v="C-250-OPE"/>
    <x v="2"/>
    <s v="WEST"/>
    <n v="250"/>
    <x v="1"/>
    <x v="2"/>
    <n v="354"/>
    <d v="2022-05-11T00:00:00"/>
    <n v="5765"/>
    <n v="385"/>
    <n v="86"/>
    <n v="1240"/>
    <n v="251"/>
    <n v="355"/>
    <n v="498"/>
    <n v="3730"/>
    <n v="20"/>
    <n v="10"/>
    <m/>
    <m/>
    <s v="Novya"/>
    <d v="2022-05-13T00:00:00"/>
    <n v="64.759427828348507"/>
    <n v="576"/>
    <m/>
    <n v="64.700780572419774"/>
  </r>
  <r>
    <s v="C-150-OPE"/>
    <x v="2"/>
    <s v="EAST"/>
    <n v="150"/>
    <x v="1"/>
    <x v="2"/>
    <n v="101"/>
    <d v="2022-05-19T00:00:00"/>
    <n v="7385"/>
    <n v="305"/>
    <n v="70"/>
    <n v="1045"/>
    <n v="102"/>
    <n v="350"/>
    <n v="391"/>
    <n v="5620"/>
    <m/>
    <m/>
    <m/>
    <m/>
    <s v="Novya"/>
    <d v="2022-05-21T00:00:00"/>
    <n v="79.310344827586206"/>
    <n v="778"/>
    <m/>
    <n v="76.100203114421134"/>
  </r>
  <r>
    <s v="B-150-OPE"/>
    <x v="0"/>
    <s v="EAST"/>
    <n v="150"/>
    <x v="1"/>
    <x v="2"/>
    <n v="52"/>
    <d v="2022-05-19T00:00:00"/>
    <n v="3605"/>
    <n v="170"/>
    <n v="65"/>
    <n v="645"/>
    <n v="84"/>
    <n v="160"/>
    <n v="312"/>
    <n v="2605"/>
    <m/>
    <m/>
    <m/>
    <m/>
    <s v="Novya"/>
    <d v="2022-05-21T00:00:00"/>
    <n v="78.787878787878782"/>
    <n v="384"/>
    <m/>
    <n v="72.260748959778084"/>
  </r>
  <r>
    <s v="B-150-OPC"/>
    <x v="0"/>
    <s v="EAST"/>
    <n v="150"/>
    <x v="0"/>
    <x v="2"/>
    <n v="62"/>
    <d v="2022-05-19T00:00:00"/>
    <n v="7630"/>
    <n v="350"/>
    <n v="85"/>
    <n v="1125"/>
    <n v="78"/>
    <n v="120"/>
    <n v="525"/>
    <n v="5980"/>
    <m/>
    <m/>
    <m/>
    <m/>
    <s v="Novya"/>
    <d v="2022-05-21T00:00:00"/>
    <n v="87.06467661691542"/>
    <n v="778"/>
    <m/>
    <n v="78.374836173001299"/>
  </r>
  <r>
    <s v="B-150-OPE"/>
    <x v="0"/>
    <s v="EAST"/>
    <n v="150"/>
    <x v="1"/>
    <x v="2"/>
    <n v="53"/>
    <d v="2022-05-19T00:00:00"/>
    <n v="6920"/>
    <n v="365"/>
    <n v="89"/>
    <n v="1180"/>
    <n v="64"/>
    <n v="90"/>
    <n v="618"/>
    <n v="5235"/>
    <m/>
    <m/>
    <m/>
    <m/>
    <s v="Novya"/>
    <d v="2022-05-21T00:00:00"/>
    <n v="90.615835777126094"/>
    <n v="728"/>
    <m/>
    <n v="75.650289017341038"/>
  </r>
  <r>
    <s v="B-50-OPE"/>
    <x v="0"/>
    <s v="WEST"/>
    <n v="50"/>
    <x v="1"/>
    <x v="2"/>
    <n v="287"/>
    <d v="2022-05-19T00:00:00"/>
    <n v="8325"/>
    <n v="630"/>
    <n v="72"/>
    <n v="1315"/>
    <n v="41"/>
    <n v="50"/>
    <n v="921"/>
    <n v="6250"/>
    <n v="8"/>
    <n v="3.7"/>
    <m/>
    <m/>
    <s v="Novya"/>
    <d v="2022-05-21T00:00:00"/>
    <n v="94.948453608247419"/>
    <n v="290"/>
    <m/>
    <n v="75.075075075075077"/>
  </r>
  <r>
    <s v="A-250-OPC"/>
    <x v="1"/>
    <s v="WEST"/>
    <n v="250"/>
    <x v="0"/>
    <x v="2"/>
    <n v="263"/>
    <d v="2022-05-19T00:00:00"/>
    <n v="5465"/>
    <n v="335"/>
    <n v="80"/>
    <n v="1015"/>
    <n v="270"/>
    <n v="540"/>
    <n v="384"/>
    <n v="3520"/>
    <n v="3"/>
    <n v="3.2"/>
    <m/>
    <m/>
    <s v="Novya"/>
    <d v="2022-05-21T00:00:00"/>
    <n v="58.447488584474883"/>
    <n v="716"/>
    <m/>
    <n v="64.409881061299174"/>
  </r>
  <r>
    <s v="C-150-OPE"/>
    <x v="2"/>
    <s v="EAST"/>
    <n v="150"/>
    <x v="1"/>
    <x v="2"/>
    <n v="103"/>
    <d v="2022-05-19T00:00:00"/>
    <n v="7205"/>
    <n v="365"/>
    <n v="68"/>
    <n v="1215"/>
    <n v="80"/>
    <n v="200"/>
    <n v="448"/>
    <n v="5390"/>
    <m/>
    <m/>
    <m/>
    <m/>
    <s v="Novya"/>
    <d v="2022-05-21T00:00:00"/>
    <n v="84.848484848484844"/>
    <n v="728"/>
    <m/>
    <n v="74.809160305343511"/>
  </r>
  <r>
    <s v="A-150-OPE"/>
    <x v="1"/>
    <s v="EAST"/>
    <n v="150"/>
    <x v="1"/>
    <x v="2"/>
    <n v="8"/>
    <d v="2022-05-19T00:00:00"/>
    <n v="3930"/>
    <n v="325"/>
    <n v="77"/>
    <n v="725"/>
    <n v="167"/>
    <n v="115"/>
    <n v="458"/>
    <n v="2695"/>
    <n v="110"/>
    <n v="40"/>
    <m/>
    <m/>
    <s v="Novya"/>
    <d v="2022-05-21T00:00:00"/>
    <n v="62.31292517006802"/>
    <n v="458"/>
    <m/>
    <n v="68.575063613231563"/>
  </r>
  <r>
    <s v="D-150-BC"/>
    <x v="3"/>
    <s v="EAST"/>
    <n v="150"/>
    <x v="2"/>
    <x v="2"/>
    <n v="147"/>
    <d v="2022-05-19T00:00:00"/>
    <n v="10380"/>
    <n v="605"/>
    <n v="85"/>
    <n v="2015"/>
    <n v="200"/>
    <n v="490"/>
    <n v="526"/>
    <n v="7180"/>
    <m/>
    <m/>
    <m/>
    <m/>
    <s v="Novya"/>
    <d v="2022-05-21T00:00:00"/>
    <n v="72.451790633608809"/>
    <n v="1060"/>
    <m/>
    <n v="69.171483622350678"/>
  </r>
  <r>
    <s v="D-150-OPE"/>
    <x v="3"/>
    <s v="EAST"/>
    <n v="150"/>
    <x v="1"/>
    <x v="2"/>
    <n v="165"/>
    <d v="2022-05-19T00:00:00"/>
    <n v="6935"/>
    <n v="320"/>
    <n v="65"/>
    <n v="1225"/>
    <n v="112"/>
    <n v="280"/>
    <n v="390"/>
    <n v="5090"/>
    <m/>
    <m/>
    <m/>
    <m/>
    <s v="Novya"/>
    <d v="2022-05-21T00:00:00"/>
    <n v="77.689243027888438"/>
    <n v="734"/>
    <m/>
    <n v="73.395818312905547"/>
  </r>
  <r>
    <s v="A-150-OPC"/>
    <x v="1"/>
    <s v="EAST"/>
    <n v="150"/>
    <x v="0"/>
    <x v="2"/>
    <n v="24"/>
    <d v="2022-05-19T00:00:00"/>
    <n v="8348"/>
    <n v="660"/>
    <n v="73"/>
    <n v="1510"/>
    <n v="114"/>
    <n v="240"/>
    <n v="819"/>
    <n v="5885"/>
    <m/>
    <m/>
    <m/>
    <m/>
    <s v="Novya"/>
    <d v="2022-05-21T00:00:00"/>
    <n v="87.781350482315119"/>
    <n v="924"/>
    <m/>
    <n v="70.495927168183997"/>
  </r>
  <r>
    <s v="D-150-OPE"/>
    <x v="3"/>
    <s v="EAST"/>
    <n v="150"/>
    <x v="1"/>
    <x v="2"/>
    <n v="135"/>
    <d v="2022-05-19T00:00:00"/>
    <n v="5845"/>
    <n v="305"/>
    <n v="68"/>
    <n v="1060"/>
    <n v="146"/>
    <n v="350"/>
    <n v="360"/>
    <n v="4110"/>
    <n v="5"/>
    <n v="2.2999999999999998"/>
    <m/>
    <m/>
    <s v="Novya"/>
    <d v="2022-05-21T00:00:00"/>
    <n v="70.450097847358123"/>
    <n v="606"/>
    <m/>
    <n v="70.316509837467919"/>
  </r>
  <r>
    <s v="D-150-OPE"/>
    <x v="3"/>
    <s v="EAST"/>
    <n v="150"/>
    <x v="1"/>
    <x v="2"/>
    <n v="163"/>
    <d v="2022-05-19T00:00:00"/>
    <n v="8595"/>
    <n v="645"/>
    <n v="80"/>
    <n v="1510"/>
    <n v="105"/>
    <n v="150"/>
    <n v="604"/>
    <n v="6245"/>
    <n v="13"/>
    <n v="5.6"/>
    <m/>
    <m/>
    <s v="Novya"/>
    <d v="2022-05-21T00:00:00"/>
    <n v="83.656509695290865"/>
    <n v="710"/>
    <m/>
    <n v="72.658522396742285"/>
  </r>
  <r>
    <s v="D-150-OPE"/>
    <x v="3"/>
    <s v="EAST"/>
    <n v="150"/>
    <x v="1"/>
    <x v="2"/>
    <n v="162"/>
    <d v="2022-05-19T00:00:00"/>
    <n v="7745"/>
    <n v="590"/>
    <n v="79"/>
    <n v="1580"/>
    <n v="74"/>
    <n v="90"/>
    <n v="705"/>
    <n v="5470"/>
    <m/>
    <m/>
    <m/>
    <m/>
    <s v="Novya"/>
    <d v="2022-05-21T00:00:00"/>
    <n v="90.500641848523742"/>
    <n v="812"/>
    <m/>
    <n v="70.626210458360234"/>
  </r>
  <r>
    <s v="B-150-OPC"/>
    <x v="0"/>
    <s v="EAST"/>
    <n v="150"/>
    <x v="0"/>
    <x v="2"/>
    <n v="71"/>
    <d v="2022-05-19T00:00:00"/>
    <n v="9215"/>
    <n v="660"/>
    <n v="92"/>
    <n v="1645"/>
    <n v="130"/>
    <n v="310"/>
    <n v="532"/>
    <n v="6540"/>
    <m/>
    <m/>
    <m/>
    <m/>
    <s v="Novya"/>
    <d v="2022-05-21T00:00:00"/>
    <n v="80.362537764350449"/>
    <n v="896"/>
    <m/>
    <n v="70.971242539338036"/>
  </r>
  <r>
    <s v="A-150-OPC"/>
    <x v="1"/>
    <s v="EAST"/>
    <n v="150"/>
    <x v="0"/>
    <x v="2"/>
    <n v="17"/>
    <d v="2022-05-19T00:00:00"/>
    <n v="7565"/>
    <n v="560"/>
    <n v="73"/>
    <n v="1525"/>
    <n v="133"/>
    <n v="155"/>
    <n v="746"/>
    <n v="5270"/>
    <n v="17"/>
    <n v="8.1999999999999993"/>
    <m/>
    <m/>
    <s v="Novya"/>
    <d v="2022-05-21T00:00:00"/>
    <n v="83.258928571428569"/>
    <n v="840"/>
    <m/>
    <n v="69.662921348314612"/>
  </r>
  <r>
    <s v="C-150-OPC"/>
    <x v="2"/>
    <s v="EAST"/>
    <n v="150"/>
    <x v="0"/>
    <x v="2"/>
    <n v="120"/>
    <d v="2022-05-19T00:00:00"/>
    <n v="11290"/>
    <n v="895"/>
    <n v="85"/>
    <n v="2305"/>
    <n v="131"/>
    <n v="170"/>
    <n v="107"/>
    <n v="7850"/>
    <m/>
    <m/>
    <m/>
    <m/>
    <s v="Novya"/>
    <d v="2022-05-21T00:00:00"/>
    <n v="44.957983193277315"/>
    <n v="1142"/>
    <m/>
    <n v="69.530558015943313"/>
  </r>
  <r>
    <s v="C-150-OPC"/>
    <x v="2"/>
    <s v="EAST"/>
    <n v="150"/>
    <x v="0"/>
    <x v="2"/>
    <n v="113"/>
    <d v="2022-05-19T00:00:00"/>
    <n v="9285"/>
    <n v="600"/>
    <n v="96"/>
    <n v="1960"/>
    <n v="499"/>
    <n v="530"/>
    <n v="668"/>
    <n v="6125"/>
    <m/>
    <m/>
    <m/>
    <m/>
    <s v="Novya"/>
    <d v="2022-05-21T00:00:00"/>
    <n v="57.240788346186797"/>
    <n v="928"/>
    <m/>
    <n v="65.966612816370485"/>
  </r>
  <r>
    <s v="B-350-OPC"/>
    <x v="0"/>
    <s v="EAST"/>
    <n v="350"/>
    <x v="0"/>
    <x v="2"/>
    <n v="92"/>
    <d v="2022-05-25T00:00:00"/>
    <n v="6145"/>
    <n v="275"/>
    <n v="77"/>
    <n v="1110"/>
    <n v="297"/>
    <n v="280"/>
    <n v="512"/>
    <n v="4440"/>
    <m/>
    <m/>
    <m/>
    <m/>
    <s v="Novya"/>
    <d v="2022-06-07T00:00:00"/>
    <n v="63.288009888751539"/>
    <n v="644"/>
    <m/>
    <n v="72.253864930838077"/>
  </r>
  <r>
    <s v="B-350-OPE"/>
    <x v="0"/>
    <s v="EAST"/>
    <n v="350"/>
    <x v="1"/>
    <x v="2"/>
    <n v="75"/>
    <d v="2022-05-25T00:00:00"/>
    <n v="3995"/>
    <n v="285"/>
    <n v="82"/>
    <n v="760"/>
    <n v="193"/>
    <n v="230"/>
    <n v="149"/>
    <n v="2695"/>
    <m/>
    <m/>
    <m/>
    <m/>
    <s v="Novya"/>
    <d v="2022-06-07T00:00:00"/>
    <n v="43.567251461988306"/>
    <n v="420"/>
    <m/>
    <n v="67.459324155193983"/>
  </r>
  <r>
    <s v="D-350-OPC"/>
    <x v="3"/>
    <s v="EAST"/>
    <n v="350"/>
    <x v="0"/>
    <x v="2"/>
    <n v="208"/>
    <d v="2022-05-25T00:00:00"/>
    <n v="8665"/>
    <n v="580"/>
    <n v="105"/>
    <n v="1520"/>
    <n v="409"/>
    <n v="515"/>
    <n v="611"/>
    <n v="5980"/>
    <m/>
    <m/>
    <m/>
    <m/>
    <s v="Novya"/>
    <d v="2022-06-07T00:00:00"/>
    <n v="59.901960784313722"/>
    <n v="842"/>
    <m/>
    <n v="69.013271783035208"/>
  </r>
  <r>
    <s v="D-350-BC"/>
    <x v="3"/>
    <s v="EAST"/>
    <n v="350"/>
    <x v="2"/>
    <x v="2"/>
    <n v="192"/>
    <d v="2022-05-25T00:00:00"/>
    <n v="5130"/>
    <n v="345"/>
    <n v="77"/>
    <n v="1060"/>
    <n v="282"/>
    <n v="360"/>
    <n v="460"/>
    <n v="3345"/>
    <m/>
    <m/>
    <m/>
    <m/>
    <s v="Novya"/>
    <d v="2022-06-07T00:00:00"/>
    <n v="61.994609164420488"/>
    <n v="524"/>
    <m/>
    <n v="65.204678362573105"/>
  </r>
  <r>
    <s v="C-350-OPC"/>
    <x v="2"/>
    <s v="EAST"/>
    <n v="350"/>
    <x v="0"/>
    <x v="2"/>
    <n v="139"/>
    <d v="2022-05-25T00:00:00"/>
    <n v="10940"/>
    <n v="735"/>
    <n v="125"/>
    <n v="2190"/>
    <n v="152"/>
    <n v="290"/>
    <n v="881"/>
    <n v="7630"/>
    <n v="16"/>
    <n v="10"/>
    <m/>
    <m/>
    <s v="Novya"/>
    <d v="2022-06-07T00:00:00"/>
    <n v="83.984747378455666"/>
    <n v="1084"/>
    <m/>
    <n v="69.744058500914079"/>
  </r>
  <r>
    <s v="C-250-OPC"/>
    <x v="2"/>
    <s v="WEST"/>
    <n v="250"/>
    <x v="0"/>
    <x v="2"/>
    <n v="133"/>
    <d v="2022-05-25T00:00:00"/>
    <n v="6960"/>
    <n v="375"/>
    <n v="83"/>
    <n v="1530"/>
    <n v="373"/>
    <n v="375"/>
    <n v="572"/>
    <n v="4635"/>
    <m/>
    <m/>
    <m/>
    <m/>
    <s v="Novya"/>
    <d v="2022-06-07T00:00:00"/>
    <n v="60.529100529100532"/>
    <n v="602"/>
    <m/>
    <n v="66.59482758620689"/>
  </r>
  <r>
    <s v="C-350-OPC"/>
    <x v="2"/>
    <s v="EAST"/>
    <n v="350"/>
    <x v="0"/>
    <x v="2"/>
    <n v="138"/>
    <d v="2022-05-25T00:00:00"/>
    <n v="12150"/>
    <n v="755"/>
    <n v="123"/>
    <n v="2250"/>
    <n v="143"/>
    <n v="270"/>
    <n v="945"/>
    <n v="8795"/>
    <m/>
    <m/>
    <m/>
    <m/>
    <s v="Novya"/>
    <d v="2022-06-07T00:00:00"/>
    <n v="86.856617647058826"/>
    <n v="1232"/>
    <m/>
    <n v="72.386831275720169"/>
  </r>
  <r>
    <s v="B-350-OPE"/>
    <x v="0"/>
    <s v="EAST"/>
    <n v="350"/>
    <x v="1"/>
    <x v="2"/>
    <n v="73"/>
    <d v="2022-05-25T00:00:00"/>
    <n v="3385"/>
    <n v="245"/>
    <n v="66"/>
    <n v="790"/>
    <n v="300"/>
    <n v="415"/>
    <n v="196"/>
    <n v="1940"/>
    <m/>
    <m/>
    <m/>
    <m/>
    <s v="Novya"/>
    <d v="2022-06-07T00:00:00"/>
    <n v="39.516129032258064"/>
    <n v="362"/>
    <m/>
    <n v="57.311669128508122"/>
  </r>
  <r>
    <s v="A-350-OPE"/>
    <x v="1"/>
    <s v="EAST"/>
    <n v="350"/>
    <x v="1"/>
    <x v="2"/>
    <n v="43"/>
    <d v="2022-05-25T00:00:00"/>
    <n v="7175"/>
    <n v="425"/>
    <n v="86"/>
    <n v="1610"/>
    <n v="112"/>
    <n v="125"/>
    <n v="570"/>
    <n v="4970"/>
    <m/>
    <m/>
    <m/>
    <m/>
    <s v="Novya"/>
    <d v="2022-06-07T00:00:00"/>
    <n v="83.577712609970675"/>
    <n v="750"/>
    <m/>
    <n v="69.268292682926827"/>
  </r>
  <r>
    <s v="A-350-OPC"/>
    <x v="1"/>
    <s v="EAST"/>
    <n v="350"/>
    <x v="0"/>
    <x v="2"/>
    <n v="47"/>
    <d v="2022-05-25T00:00:00"/>
    <n v="6180"/>
    <n v="360"/>
    <n v="92"/>
    <n v="1130"/>
    <n v="385"/>
    <n v="990"/>
    <n v="723"/>
    <n v="3815"/>
    <n v="235"/>
    <n v="140"/>
    <m/>
    <m/>
    <s v="Novya"/>
    <d v="2022-06-07T00:00:00"/>
    <n v="53.834698436336559"/>
    <n v="636"/>
    <m/>
    <n v="61.73139158576052"/>
  </r>
  <r>
    <s v="C-350-OPC"/>
    <x v="2"/>
    <s v="EAST"/>
    <n v="350"/>
    <x v="0"/>
    <x v="2"/>
    <n v="131"/>
    <d v="2022-05-25T00:00:00"/>
    <n v="10105"/>
    <n v="615"/>
    <n v="119"/>
    <n v="2020"/>
    <n v="297"/>
    <n v="490"/>
    <n v="645"/>
    <n v="7025"/>
    <m/>
    <m/>
    <m/>
    <m/>
    <s v="Novya"/>
    <d v="2022-06-07T00:00:00"/>
    <n v="68.471337579617824"/>
    <n v="1034"/>
    <m/>
    <n v="69.520039584364184"/>
  </r>
  <r>
    <s v="D-350-BC"/>
    <x v="3"/>
    <s v="EAST"/>
    <n v="350"/>
    <x v="2"/>
    <x v="2"/>
    <n v="192"/>
    <d v="2022-05-25T00:00:00"/>
    <n v="4295"/>
    <n v="250"/>
    <n v="74"/>
    <n v="1000"/>
    <n v="332"/>
    <n v="485"/>
    <n v="286"/>
    <n v="2510"/>
    <n v="50"/>
    <n v="15"/>
    <m/>
    <m/>
    <s v="Novya"/>
    <d v="2022-06-07T00:00:00"/>
    <n v="42.814371257485028"/>
    <n v="454"/>
    <m/>
    <n v="58.440046565774153"/>
  </r>
  <r>
    <s v="D-350-OPC"/>
    <x v="3"/>
    <s v="EAST"/>
    <n v="350"/>
    <x v="0"/>
    <x v="2"/>
    <n v="207"/>
    <d v="2022-05-25T00:00:00"/>
    <n v="10670"/>
    <n v="545"/>
    <n v="96"/>
    <n v="1635"/>
    <n v="128"/>
    <n v="440"/>
    <n v="640"/>
    <n v="7995"/>
    <m/>
    <m/>
    <m/>
    <m/>
    <s v="Novya"/>
    <d v="2022-06-07T00:00:00"/>
    <n v="83.333333333333343"/>
    <n v="1082"/>
    <m/>
    <n v="74.929709465791944"/>
  </r>
  <r>
    <s v="A-350-OPC"/>
    <x v="1"/>
    <s v="EAST"/>
    <n v="350"/>
    <x v="0"/>
    <x v="2"/>
    <n v="48"/>
    <d v="2022-05-25T00:00:00"/>
    <n v="7045"/>
    <n v="465"/>
    <n v="97"/>
    <n v="1560"/>
    <n v="200"/>
    <n v="445"/>
    <n v="430"/>
    <n v="4725"/>
    <n v="32"/>
    <n v="10"/>
    <m/>
    <m/>
    <s v="Novya"/>
    <d v="2022-06-07T00:00:00"/>
    <n v="64.954682779456192"/>
    <n v="742"/>
    <m/>
    <n v="67.068843151171038"/>
  </r>
  <r>
    <s v="A-350-OPE"/>
    <x v="1"/>
    <s v="EAST"/>
    <n v="350"/>
    <x v="1"/>
    <x v="2"/>
    <n v="38"/>
    <d v="2022-05-25T00:00:00"/>
    <n v="9110"/>
    <n v="630"/>
    <n v="92"/>
    <n v="1590"/>
    <n v="204"/>
    <n v="375"/>
    <n v="623"/>
    <n v="6475"/>
    <m/>
    <m/>
    <m/>
    <m/>
    <s v="Novya"/>
    <d v="2022-06-07T00:00:00"/>
    <n v="75.332527206771459"/>
    <n v="874"/>
    <m/>
    <n v="71.075740944017568"/>
  </r>
  <r>
    <s v="D-350-OPE"/>
    <x v="3"/>
    <s v="EAST"/>
    <n v="350"/>
    <x v="1"/>
    <x v="2"/>
    <n v="200"/>
    <d v="2022-05-25T00:00:00"/>
    <n v="6695"/>
    <n v="400"/>
    <n v="78"/>
    <n v="1235"/>
    <n v="241"/>
    <n v="690"/>
    <n v="377"/>
    <n v="4375"/>
    <m/>
    <m/>
    <m/>
    <m/>
    <s v="Novya"/>
    <d v="2022-06-07T00:00:00"/>
    <n v="61.003236245954696"/>
    <n v="710"/>
    <m/>
    <n v="65.347274085138167"/>
  </r>
  <r>
    <s v="B-350-OPC"/>
    <x v="0"/>
    <s v="EAST"/>
    <n v="350"/>
    <x v="0"/>
    <x v="2"/>
    <n v="94"/>
    <d v="2022-05-25T00:00:00"/>
    <n v="6080"/>
    <n v="305"/>
    <n v="98"/>
    <n v="1065"/>
    <n v="163"/>
    <n v="450"/>
    <n v="255"/>
    <n v="4620"/>
    <m/>
    <m/>
    <m/>
    <m/>
    <s v="Novya"/>
    <d v="2022-06-07T00:00:00"/>
    <n v="61.004784688995215"/>
    <n v="692"/>
    <m/>
    <n v="75.98684210526315"/>
  </r>
  <r>
    <s v="D-350-OPE"/>
    <x v="3"/>
    <s v="EAST"/>
    <n v="350"/>
    <x v="1"/>
    <x v="2"/>
    <n v="207"/>
    <d v="2022-05-25T00:00:00"/>
    <n v="7180"/>
    <n v="355"/>
    <n v="78"/>
    <n v="1280"/>
    <n v="179"/>
    <n v="555"/>
    <n v="480"/>
    <n v="4960"/>
    <m/>
    <m/>
    <m/>
    <m/>
    <s v="Novya"/>
    <d v="2022-06-07T00:00:00"/>
    <n v="72.83763277693474"/>
    <n v="752"/>
    <m/>
    <n v="69.080779944289688"/>
  </r>
  <r>
    <s v="D-50-BC"/>
    <x v="3"/>
    <s v="WEST"/>
    <n v="50"/>
    <x v="2"/>
    <x v="3"/>
    <n v="372"/>
    <d v="2022-06-02T00:00:00"/>
    <n v="9335"/>
    <n v="420"/>
    <n v="96"/>
    <n v="1485"/>
    <n v="255"/>
    <n v="560"/>
    <n v="415"/>
    <n v="6750"/>
    <m/>
    <m/>
    <m/>
    <m/>
    <s v="Novya"/>
    <d v="2022-06-07T00:00:00"/>
    <n v="61.940298507462686"/>
    <n v="932"/>
    <m/>
    <n v="72.308516336368498"/>
  </r>
  <r>
    <s v="D-50-OPC"/>
    <x v="3"/>
    <s v="WEST"/>
    <n v="50"/>
    <x v="0"/>
    <x v="3"/>
    <n v="393"/>
    <d v="2022-06-02T00:00:00"/>
    <n v="3045"/>
    <n v="130"/>
    <n v="53"/>
    <n v="635"/>
    <n v="151"/>
    <n v="440"/>
    <n v="148"/>
    <n v="1790"/>
    <n v="63"/>
    <n v="15"/>
    <m/>
    <m/>
    <s v="Novya"/>
    <d v="2022-06-07T00:00:00"/>
    <n v="40.883977900552487"/>
    <n v="316"/>
    <m/>
    <n v="58.784893267651881"/>
  </r>
  <r>
    <s v="C-50-OPC"/>
    <x v="2"/>
    <s v="WEST"/>
    <n v="50"/>
    <x v="0"/>
    <x v="3"/>
    <n v="332"/>
    <d v="2022-06-02T00:00:00"/>
    <n v="7170"/>
    <n v="345"/>
    <n v="77"/>
    <n v="1290"/>
    <n v="115"/>
    <n v="405"/>
    <n v="498"/>
    <n v="5055"/>
    <m/>
    <m/>
    <m/>
    <m/>
    <s v="Novya"/>
    <d v="2022-06-07T00:00:00"/>
    <n v="81.239804241435564"/>
    <n v="764"/>
    <m/>
    <n v="70.502092050209214"/>
  </r>
  <r>
    <s v="A-50-OPC"/>
    <x v="1"/>
    <s v="WEST"/>
    <n v="50"/>
    <x v="0"/>
    <x v="3"/>
    <n v="234"/>
    <d v="2022-06-02T00:00:00"/>
    <n v="6990"/>
    <n v="450"/>
    <n v="82"/>
    <n v="1260"/>
    <n v="62"/>
    <n v="100"/>
    <n v="676"/>
    <n v="5110"/>
    <m/>
    <m/>
    <m/>
    <m/>
    <s v="Novya"/>
    <d v="2022-06-07T00:00:00"/>
    <n v="91.598915989159892"/>
    <n v="728"/>
    <m/>
    <n v="73.104434907010017"/>
  </r>
  <r>
    <s v="B-50-OPE"/>
    <x v="0"/>
    <s v="WEST"/>
    <n v="50"/>
    <x v="1"/>
    <x v="3"/>
    <n v="276"/>
    <d v="2022-06-02T00:00:00"/>
    <n v="5940"/>
    <n v="285"/>
    <n v="73"/>
    <n v="1065"/>
    <n v="64"/>
    <n v="115"/>
    <n v="488"/>
    <n v="4230"/>
    <m/>
    <m/>
    <m/>
    <m/>
    <s v="Novya"/>
    <d v="2022-06-07T00:00:00"/>
    <n v="88.405797101449281"/>
    <n v="632"/>
    <m/>
    <n v="71.212121212121218"/>
  </r>
  <r>
    <s v="D-50-OPE"/>
    <x v="3"/>
    <s v="WEST"/>
    <n v="50"/>
    <x v="1"/>
    <x v="3"/>
    <n v="376"/>
    <d v="2022-06-02T00:00:00"/>
    <n v="5795"/>
    <n v="315"/>
    <n v="89"/>
    <n v="1185"/>
    <n v="154"/>
    <n v="290"/>
    <n v="810"/>
    <n v="3950"/>
    <m/>
    <m/>
    <m/>
    <m/>
    <s v="Novya"/>
    <d v="2022-06-07T00:00:00"/>
    <n v="84.024896265560173"/>
    <n v="560"/>
    <m/>
    <n v="68.162208800690252"/>
  </r>
  <r>
    <s v="B-50-OPC"/>
    <x v="0"/>
    <s v="WEST"/>
    <n v="50"/>
    <x v="0"/>
    <x v="3"/>
    <n v="287"/>
    <d v="2022-06-02T00:00:00"/>
    <n v="7535"/>
    <n v="450"/>
    <n v="76"/>
    <n v="1350"/>
    <n v="105"/>
    <n v="190"/>
    <n v="497"/>
    <n v="5495"/>
    <m/>
    <m/>
    <m/>
    <m/>
    <s v="Novya"/>
    <d v="2022-06-07T00:00:00"/>
    <n v="82.558139534883722"/>
    <n v="800"/>
    <m/>
    <n v="72.926343729263436"/>
  </r>
  <r>
    <s v="D-50-OPC"/>
    <x v="3"/>
    <s v="WEST"/>
    <n v="50"/>
    <x v="0"/>
    <x v="3"/>
    <n v="391"/>
    <d v="2022-06-02T00:00:00"/>
    <n v="6665"/>
    <n v="355"/>
    <n v="54"/>
    <n v="1220"/>
    <n v="96"/>
    <n v="235"/>
    <n v="408"/>
    <n v="4785"/>
    <m/>
    <m/>
    <m/>
    <m/>
    <s v="Novya"/>
    <d v="2022-06-07T00:00:00"/>
    <n v="80.952380952380949"/>
    <n v="636"/>
    <m/>
    <n v="71.792948237059264"/>
  </r>
  <r>
    <s v="D-50-BC"/>
    <x v="3"/>
    <s v="WEST"/>
    <n v="50"/>
    <x v="2"/>
    <x v="3"/>
    <n v="371"/>
    <d v="2022-06-02T00:00:00"/>
    <n v="8335"/>
    <n v="470"/>
    <n v="89"/>
    <n v="1540"/>
    <n v="250"/>
    <n v="300"/>
    <n v="622"/>
    <n v="5955"/>
    <m/>
    <m/>
    <m/>
    <m/>
    <s v="Novya"/>
    <d v="2022-06-07T00:00:00"/>
    <n v="71.330275229357795"/>
    <n v="882"/>
    <m/>
    <n v="71.445710857828431"/>
  </r>
  <r>
    <s v="B-50-OPE"/>
    <x v="0"/>
    <s v="WEST"/>
    <n v="50"/>
    <x v="1"/>
    <x v="3"/>
    <n v="266"/>
    <d v="2022-06-02T00:00:00"/>
    <n v="4695"/>
    <n v="245"/>
    <n v="67"/>
    <n v="990"/>
    <n v="128"/>
    <n v="175"/>
    <n v="377"/>
    <n v="3245"/>
    <n v="25"/>
    <n v="10"/>
    <m/>
    <m/>
    <s v="Novya"/>
    <d v="2022-06-07T00:00:00"/>
    <n v="71.132075471698101"/>
    <n v="510"/>
    <m/>
    <n v="69.116080937167197"/>
  </r>
  <r>
    <s v="D-50-OPE"/>
    <x v="3"/>
    <s v="WEST"/>
    <n v="50"/>
    <x v="1"/>
    <x v="3"/>
    <n v="379"/>
    <d v="2022-06-02T00:00:00"/>
    <n v="7435"/>
    <n v="285"/>
    <n v="89"/>
    <n v="1330"/>
    <n v="237"/>
    <n v="475"/>
    <n v="401"/>
    <n v="5285"/>
    <n v="28"/>
    <n v="15"/>
    <m/>
    <m/>
    <s v="Novya"/>
    <d v="2022-06-07T00:00:00"/>
    <n v="60.210210210210214"/>
    <n v="722"/>
    <m/>
    <n v="71.082716879623405"/>
  </r>
  <r>
    <s v="A-50-OPC"/>
    <x v="1"/>
    <s v="WEST"/>
    <n v="50"/>
    <x v="0"/>
    <x v="3"/>
    <n v="231"/>
    <d v="2022-06-02T00:00:00"/>
    <n v="7465"/>
    <n v="500"/>
    <n v="93"/>
    <n v="1345"/>
    <n v="81"/>
    <n v="125"/>
    <n v="753"/>
    <n v="5430"/>
    <m/>
    <m/>
    <m/>
    <m/>
    <s v="Novya"/>
    <d v="2022-06-07T00:00:00"/>
    <n v="90.287769784172667"/>
    <n v="774"/>
    <m/>
    <n v="72.739450770261215"/>
  </r>
  <r>
    <s v="B-50-OPC"/>
    <x v="0"/>
    <s v="WEST"/>
    <n v="50"/>
    <x v="0"/>
    <x v="3"/>
    <n v="284"/>
    <d v="2022-06-02T00:00:00"/>
    <n v="7370"/>
    <n v="405"/>
    <n v="83"/>
    <n v="1405"/>
    <n v="116"/>
    <n v="335"/>
    <n v="530"/>
    <n v="5175"/>
    <m/>
    <m/>
    <m/>
    <m/>
    <s v="Novya"/>
    <d v="2022-06-07T00:00:00"/>
    <n v="82.043343653250773"/>
    <n v="718"/>
    <m/>
    <n v="70.217096336499324"/>
  </r>
  <r>
    <s v="C-50-OPE"/>
    <x v="2"/>
    <s v="WEST"/>
    <n v="50"/>
    <x v="1"/>
    <x v="3"/>
    <n v="313"/>
    <d v="2022-06-02T00:00:00"/>
    <n v="11985"/>
    <n v="620"/>
    <n v="90"/>
    <n v="2270"/>
    <n v="255"/>
    <n v="565"/>
    <n v="692"/>
    <n v="8430"/>
    <m/>
    <m/>
    <m/>
    <m/>
    <s v="Novya"/>
    <d v="2022-06-07T00:00:00"/>
    <n v="73.072861668426611"/>
    <n v="1116"/>
    <m/>
    <n v="70.337922403003745"/>
  </r>
  <r>
    <s v="C-50-OPE"/>
    <x v="2"/>
    <s v="WEST"/>
    <n v="50"/>
    <x v="1"/>
    <x v="3"/>
    <n v="319"/>
    <d v="2022-06-02T00:00:00"/>
    <n v="11730"/>
    <n v="925"/>
    <n v="111"/>
    <n v="2365"/>
    <n v="277"/>
    <n v="400"/>
    <n v="704"/>
    <n v="7970"/>
    <m/>
    <m/>
    <m/>
    <m/>
    <s v="Novya"/>
    <d v="2022-06-07T00:00:00"/>
    <n v="71.763506625891949"/>
    <n v="1116"/>
    <m/>
    <n v="67.945439045183292"/>
  </r>
  <r>
    <s v="C-50-OPC"/>
    <x v="2"/>
    <s v="WEST"/>
    <n v="50"/>
    <x v="0"/>
    <x v="3"/>
    <n v="337"/>
    <d v="2022-06-02T00:00:00"/>
    <n v="11250"/>
    <n v="725"/>
    <n v="115"/>
    <n v="2060"/>
    <n v="187"/>
    <n v="555"/>
    <n v="766"/>
    <n v="7850"/>
    <m/>
    <m/>
    <m/>
    <m/>
    <s v="Novya"/>
    <d v="2022-06-07T00:00:00"/>
    <n v="80.377754459601263"/>
    <n v="11.2"/>
    <m/>
    <n v="69.777777777777786"/>
  </r>
  <r>
    <s v="A-50-OPE"/>
    <x v="1"/>
    <s v="WEST"/>
    <n v="50"/>
    <x v="1"/>
    <x v="3"/>
    <n v="226"/>
    <d v="2022-06-02T00:00:00"/>
    <n v="9250"/>
    <n v="465"/>
    <n v="112"/>
    <n v="1690"/>
    <n v="191"/>
    <n v="645"/>
    <n v="460"/>
    <n v="6395"/>
    <m/>
    <m/>
    <m/>
    <m/>
    <s v="Novya"/>
    <d v="2022-06-07T00:00:00"/>
    <n v="70.660522273425499"/>
    <n v="934"/>
    <m/>
    <n v="69.135135135135144"/>
  </r>
  <r>
    <s v="A-50-OPE"/>
    <x v="1"/>
    <s v="WEST"/>
    <n v="50"/>
    <x v="1"/>
    <x v="3"/>
    <n v="220"/>
    <d v="2022-06-02T00:00:00"/>
    <n v="13375"/>
    <n v="855"/>
    <n v="119"/>
    <n v="2495"/>
    <n v="295"/>
    <n v="605"/>
    <n v="715"/>
    <n v="9320"/>
    <m/>
    <m/>
    <m/>
    <m/>
    <s v="Novya"/>
    <d v="2022-06-07T00:00:00"/>
    <n v="70.792079207920793"/>
    <n v="1356"/>
    <m/>
    <n v="69.682242990654203"/>
  </r>
  <r>
    <s v="C-250-OPC"/>
    <x v="2"/>
    <s v="WEST"/>
    <n v="250"/>
    <x v="0"/>
    <x v="3"/>
    <n v="357"/>
    <d v="2022-06-09T00:00:00"/>
    <n v="6035"/>
    <n v="275"/>
    <n v="88"/>
    <n v="1000"/>
    <n v="47"/>
    <n v="145"/>
    <n v="379"/>
    <n v="4580"/>
    <m/>
    <m/>
    <m/>
    <m/>
    <s v="Novya"/>
    <d v="2022-06-17T00:00:00"/>
    <n v="88.967136150234737"/>
    <n v="542"/>
    <m/>
    <n v="75.890637945318971"/>
  </r>
  <r>
    <s v="B-250-OPC"/>
    <x v="0"/>
    <s v="WEST"/>
    <n v="250"/>
    <x v="0"/>
    <x v="3"/>
    <n v="305"/>
    <d v="2022-06-09T00:00:00"/>
    <n v="4620"/>
    <n v="155"/>
    <n v="68"/>
    <n v="795"/>
    <n v="150"/>
    <n v="300"/>
    <n v="284"/>
    <n v="3325"/>
    <m/>
    <m/>
    <m/>
    <m/>
    <s v="Novya"/>
    <d v="2022-06-17T00:00:00"/>
    <n v="65.437788018433181"/>
    <n v="466"/>
    <m/>
    <n v="71.969696969696969"/>
  </r>
  <r>
    <s v="A-250-OPC"/>
    <x v="1"/>
    <s v="WEST"/>
    <n v="250"/>
    <x v="0"/>
    <x v="3"/>
    <n v="257"/>
    <d v="2022-06-09T00:00:00"/>
    <n v="7575"/>
    <n v="450"/>
    <n v="75"/>
    <n v="1395"/>
    <n v="98"/>
    <n v="270"/>
    <n v="551"/>
    <n v="5415"/>
    <m/>
    <m/>
    <m/>
    <m/>
    <s v="Novya"/>
    <d v="2022-06-17T00:00:00"/>
    <n v="84.899845916795073"/>
    <n v="812"/>
    <m/>
    <n v="71.485148514851488"/>
  </r>
  <r>
    <s v="A-250-OPE"/>
    <x v="1"/>
    <s v="WEST"/>
    <n v="250"/>
    <x v="1"/>
    <x v="3"/>
    <n v="252"/>
    <d v="2022-06-09T00:00:00"/>
    <n v="5880"/>
    <n v="285"/>
    <n v="70"/>
    <n v="1150"/>
    <n v="258"/>
    <n v="850"/>
    <n v="276"/>
    <n v="3515"/>
    <m/>
    <m/>
    <m/>
    <m/>
    <s v="Novya"/>
    <d v="2022-06-17T00:00:00"/>
    <n v="51.68539325842697"/>
    <n v="606"/>
    <m/>
    <n v="59.778911564625844"/>
  </r>
  <r>
    <s v="A-250-OPE"/>
    <x v="1"/>
    <s v="WEST"/>
    <n v="250"/>
    <x v="1"/>
    <x v="3"/>
    <n v="247"/>
    <d v="2022-06-09T00:00:00"/>
    <n v="7700"/>
    <n v="465"/>
    <n v="107"/>
    <n v="1825"/>
    <n v="292"/>
    <n v="590"/>
    <n v="525"/>
    <n v="4735"/>
    <n v="106"/>
    <n v="25"/>
    <m/>
    <m/>
    <s v="Novya"/>
    <d v="2022-06-17T00:00:00"/>
    <n v="56.879739978331521"/>
    <n v="808"/>
    <m/>
    <n v="61.493506493506487"/>
  </r>
  <r>
    <s v="D-250-BC"/>
    <x v="3"/>
    <s v="WEST"/>
    <n v="250"/>
    <x v="2"/>
    <x v="3"/>
    <n v="398"/>
    <d v="2022-06-09T00:00:00"/>
    <n v="6610"/>
    <n v="395"/>
    <n v="106"/>
    <n v="1440"/>
    <n v="466"/>
    <n v="980"/>
    <n v="330"/>
    <n v="3760"/>
    <m/>
    <m/>
    <m/>
    <m/>
    <s v="Novya"/>
    <d v="2022-06-17T00:00:00"/>
    <n v="41.457286432160807"/>
    <m/>
    <m/>
    <n v="56.883509833585478"/>
  </r>
  <r>
    <s v="D-250-OPC"/>
    <x v="3"/>
    <s v="WEST"/>
    <n v="250"/>
    <x v="0"/>
    <x v="3"/>
    <m/>
    <d v="2022-06-09T00:00:00"/>
    <n v="8530"/>
    <n v="470"/>
    <n v="104"/>
    <n v="1495"/>
    <n v="367"/>
    <n v="495"/>
    <n v="727"/>
    <n v="6000"/>
    <m/>
    <m/>
    <m/>
    <m/>
    <s v="Novya"/>
    <d v="2022-06-17T00:00:00"/>
    <n v="66.453382084095068"/>
    <n v="854"/>
    <m/>
    <n v="70.339976553341145"/>
  </r>
  <r>
    <s v="B-250-OPC"/>
    <x v="0"/>
    <s v="WEST"/>
    <n v="250"/>
    <x v="0"/>
    <x v="3"/>
    <n v="307"/>
    <d v="2022-06-09T00:00:00"/>
    <n v="4280"/>
    <n v="135"/>
    <n v="69"/>
    <n v="675"/>
    <n v="72"/>
    <n v="130"/>
    <n v="185"/>
    <n v="3305"/>
    <n v="16"/>
    <n v="10"/>
    <m/>
    <m/>
    <s v="Novya"/>
    <d v="2022-06-17T00:00:00"/>
    <n v="67.765567765567766"/>
    <n v="406"/>
    <m/>
    <n v="77.219626168224295"/>
  </r>
  <r>
    <s v="A-250-OPC"/>
    <x v="1"/>
    <s v="WEST"/>
    <n v="250"/>
    <x v="0"/>
    <x v="3"/>
    <n v="254"/>
    <d v="2022-06-09T00:00:00"/>
    <n v="7395"/>
    <n v="420"/>
    <n v="93"/>
    <n v="1335"/>
    <n v="239"/>
    <n v="420"/>
    <n v="545"/>
    <n v="5160"/>
    <m/>
    <m/>
    <m/>
    <m/>
    <s v="Novya"/>
    <d v="2022-06-17T00:00:00"/>
    <n v="69.515306122448976"/>
    <n v="782"/>
    <m/>
    <n v="69.776876267748477"/>
  </r>
  <r>
    <s v="D-250-OPC"/>
    <x v="3"/>
    <s v="WEST"/>
    <n v="250"/>
    <x v="0"/>
    <x v="3"/>
    <m/>
    <d v="2022-06-09T00:00:00"/>
    <n v="4815"/>
    <n v="210"/>
    <n v="85"/>
    <n v="680"/>
    <n v="51"/>
    <n v="200"/>
    <n v="325"/>
    <n v="3690"/>
    <m/>
    <m/>
    <m/>
    <m/>
    <s v="Novya"/>
    <d v="2022-06-17T00:00:00"/>
    <n v="86.436170212765958"/>
    <n v="512"/>
    <m/>
    <n v="76.63551401869158"/>
  </r>
  <r>
    <s v="B-250-OPE"/>
    <x v="0"/>
    <s v="WEST"/>
    <n v="250"/>
    <x v="1"/>
    <x v="3"/>
    <n v="290"/>
    <d v="2022-06-09T00:00:00"/>
    <n v="8945"/>
    <n v="460"/>
    <n v="96"/>
    <n v="1615"/>
    <n v="313"/>
    <n v="1130"/>
    <n v="478"/>
    <n v="5680"/>
    <m/>
    <m/>
    <m/>
    <m/>
    <s v="Novya"/>
    <d v="2022-06-17T00:00:00"/>
    <n v="60.42983565107459"/>
    <n v="922"/>
    <m/>
    <n v="63.499161542761314"/>
  </r>
  <r>
    <s v="C-250-OPE"/>
    <x v="2"/>
    <s v="WEST"/>
    <n v="250"/>
    <x v="1"/>
    <x v="3"/>
    <n v="346"/>
    <d v="2022-06-09T00:00:00"/>
    <n v="4855"/>
    <n v="235"/>
    <n v="93"/>
    <n v="970"/>
    <n v="315"/>
    <n v="465"/>
    <n v="278"/>
    <n v="3135"/>
    <m/>
    <m/>
    <m/>
    <m/>
    <s v="Novya"/>
    <d v="2022-06-17T00:00:00"/>
    <n v="46.880269814502526"/>
    <n v="482"/>
    <m/>
    <n v="64.57260556127703"/>
  </r>
  <r>
    <s v="B-250-OPE"/>
    <x v="0"/>
    <s v="WEST"/>
    <n v="250"/>
    <x v="1"/>
    <x v="3"/>
    <n v="291"/>
    <d v="2022-06-09T00:00:00"/>
    <n v="11837"/>
    <n v="615"/>
    <n v="92"/>
    <n v="2180"/>
    <n v="148"/>
    <n v="265"/>
    <n v="651"/>
    <n v="8580"/>
    <m/>
    <m/>
    <m/>
    <m/>
    <s v="Novya"/>
    <d v="2022-06-17T00:00:00"/>
    <n v="81.476846057571962"/>
    <n v="1214"/>
    <m/>
    <n v="72.484582242122158"/>
  </r>
  <r>
    <s v="D-250-BC"/>
    <x v="3"/>
    <s v="WEST"/>
    <n v="250"/>
    <x v="2"/>
    <x v="3"/>
    <n v="401"/>
    <d v="2022-06-09T00:00:00"/>
    <n v="5030"/>
    <n v="445"/>
    <n v="75"/>
    <n v="1060"/>
    <n v="382"/>
    <n v="480"/>
    <n v="288"/>
    <n v="3055"/>
    <m/>
    <m/>
    <m/>
    <m/>
    <s v="Novya"/>
    <d v="2022-06-17T00:00:00"/>
    <n v="42.985074626865668"/>
    <n v="458"/>
    <m/>
    <n v="60.735586481113323"/>
  </r>
  <r>
    <s v="D-250-OPE"/>
    <x v="3"/>
    <s v="WEST"/>
    <n v="250"/>
    <x v="1"/>
    <x v="3"/>
    <n v="412"/>
    <d v="2022-06-09T00:00:00"/>
    <n v="6760"/>
    <n v="295"/>
    <n v="90"/>
    <n v="1175"/>
    <n v="171"/>
    <n v="450"/>
    <n v="323"/>
    <n v="3875"/>
    <m/>
    <m/>
    <m/>
    <m/>
    <s v="Novya"/>
    <d v="2022-06-17T00:00:00"/>
    <n v="65.384615384615387"/>
    <n v="586"/>
    <m/>
    <n v="57.322485207100591"/>
  </r>
  <r>
    <s v="C-250-OPC"/>
    <x v="2"/>
    <s v="WEST"/>
    <n v="250"/>
    <x v="0"/>
    <x v="3"/>
    <n v="349"/>
    <d v="2022-06-09T00:00:00"/>
    <n v="9765"/>
    <n v="580"/>
    <n v="87"/>
    <n v="1890"/>
    <n v="92"/>
    <n v="200"/>
    <n v="505"/>
    <n v="6835"/>
    <m/>
    <m/>
    <m/>
    <m/>
    <s v="Novya"/>
    <d v="2022-06-17T00:00:00"/>
    <n v="84.589614740368518"/>
    <n v="948"/>
    <m/>
    <n v="69.994879672299021"/>
  </r>
  <r>
    <s v="D-250-OPE"/>
    <x v="3"/>
    <s v="WEST"/>
    <n v="250"/>
    <x v="1"/>
    <x v="3"/>
    <n v="409"/>
    <d v="2022-06-09T00:00:00"/>
    <n v="9735"/>
    <n v="600"/>
    <n v="101"/>
    <n v="1965"/>
    <n v="175"/>
    <n v="385"/>
    <n v="674"/>
    <n v="6730"/>
    <n v="3"/>
    <n v="1.2"/>
    <m/>
    <m/>
    <s v="Novya"/>
    <d v="2022-06-17T00:00:00"/>
    <n v="79.10798122065728"/>
    <n v="960"/>
    <m/>
    <n v="69.131997945557259"/>
  </r>
  <r>
    <s v="C-250-OPE"/>
    <x v="2"/>
    <s v="WEST"/>
    <n v="250"/>
    <x v="1"/>
    <x v="3"/>
    <n v="345"/>
    <d v="2022-06-09T00:00:00"/>
    <n v="8270"/>
    <n v="555"/>
    <n v="104"/>
    <n v="1775"/>
    <n v="133"/>
    <n v="285"/>
    <n v="672"/>
    <n v="5590"/>
    <m/>
    <m/>
    <m/>
    <m/>
    <s v="Novya"/>
    <d v="2022-06-17T00:00:00"/>
    <n v="83.478260869565219"/>
    <m/>
    <m/>
    <n v="67.593712212817408"/>
  </r>
  <r>
    <s v="A-150-OPE"/>
    <x v="1"/>
    <s v="EAST"/>
    <n v="150"/>
    <x v="1"/>
    <x v="3"/>
    <n v="2018"/>
    <d v="2022-06-16T00:00:00"/>
    <n v="4795"/>
    <n v="225"/>
    <n v="97"/>
    <n v="785"/>
    <n v="253"/>
    <n v="505"/>
    <n v="243"/>
    <n v="2260"/>
    <m/>
    <m/>
    <m/>
    <m/>
    <s v="Novya"/>
    <d v="2022-06-17T00:00:00"/>
    <n v="48.991935483870968"/>
    <n v="504"/>
    <m/>
    <n v="47.13242961418144"/>
  </r>
  <r>
    <s v="C-150-OPE"/>
    <x v="2"/>
    <s v="EAST"/>
    <n v="150"/>
    <x v="1"/>
    <x v="3"/>
    <n v="104"/>
    <d v="2022-06-16T00:00:00"/>
    <n v="3875"/>
    <n v="175"/>
    <n v="73"/>
    <n v="720"/>
    <n v="196"/>
    <n v="1105"/>
    <n v="88"/>
    <n v="1860"/>
    <m/>
    <m/>
    <m/>
    <m/>
    <s v="Novya"/>
    <d v="2022-06-17T00:00:00"/>
    <n v="30.985915492957744"/>
    <n v="404"/>
    <m/>
    <n v="48"/>
  </r>
  <r>
    <s v="C-150-OPC"/>
    <x v="2"/>
    <s v="EAST"/>
    <n v="150"/>
    <x v="0"/>
    <x v="3"/>
    <n v="115"/>
    <d v="2022-06-16T00:00:00"/>
    <n v="7670"/>
    <n v="385"/>
    <n v="84"/>
    <n v="1465"/>
    <n v="175"/>
    <n v="240"/>
    <n v="577"/>
    <n v="5535"/>
    <m/>
    <m/>
    <m/>
    <m/>
    <s v="Novya"/>
    <d v="2022-06-17T00:00:00"/>
    <n v="76.728723404255319"/>
    <n v="812"/>
    <m/>
    <n v="72.164276401564535"/>
  </r>
  <r>
    <s v="A-150-OPC"/>
    <x v="1"/>
    <s v="EAST"/>
    <n v="150"/>
    <x v="0"/>
    <x v="3"/>
    <n v="17"/>
    <d v="2022-06-16T00:00:00"/>
    <n v="5235"/>
    <n v="315"/>
    <n v="67"/>
    <n v="1165"/>
    <n v="358"/>
    <n v="590"/>
    <n v="342"/>
    <n v="3130"/>
    <m/>
    <m/>
    <m/>
    <m/>
    <s v="Novya"/>
    <d v="2022-06-17T00:00:00"/>
    <n v="48.857142857142854"/>
    <n v="528"/>
    <m/>
    <n v="59.789875835721105"/>
  </r>
  <r>
    <s v="C-150-OPE"/>
    <x v="2"/>
    <s v="EAST"/>
    <n v="150"/>
    <x v="1"/>
    <x v="3"/>
    <n v="105"/>
    <d v="2022-06-16T00:00:00"/>
    <n v="6985"/>
    <n v="350"/>
    <n v="77"/>
    <n v="1340"/>
    <n v="383"/>
    <n v="1035"/>
    <n v="229"/>
    <n v="4215"/>
    <m/>
    <m/>
    <m/>
    <m/>
    <s v="Novya"/>
    <d v="2022-06-17T00:00:00"/>
    <n v="37.41830065359477"/>
    <n v="714"/>
    <m/>
    <n v="60.343593414459548"/>
  </r>
  <r>
    <s v="A-150-OPC"/>
    <x v="1"/>
    <s v="EAST"/>
    <n v="150"/>
    <x v="0"/>
    <x v="3"/>
    <n v="18"/>
    <d v="2022-06-16T00:00:00"/>
    <n v="6890"/>
    <n v="420"/>
    <n v="84"/>
    <n v="1180"/>
    <n v="166"/>
    <n v="365"/>
    <n v="573"/>
    <n v="4855"/>
    <m/>
    <m/>
    <m/>
    <m/>
    <s v="Novya"/>
    <d v="2022-06-17T00:00:00"/>
    <n v="77.537212449255748"/>
    <n v="710"/>
    <m/>
    <n v="70.464441219158203"/>
  </r>
  <r>
    <s v="D-150-BC"/>
    <x v="3"/>
    <s v="EAST"/>
    <n v="150"/>
    <x v="2"/>
    <x v="3"/>
    <n v="148"/>
    <d v="2022-06-16T00:00:00"/>
    <n v="7390"/>
    <n v="520"/>
    <n v="87"/>
    <n v="1415"/>
    <n v="148"/>
    <n v="210"/>
    <n v="624"/>
    <n v="5165"/>
    <n v="60"/>
    <n v="15"/>
    <m/>
    <m/>
    <s v="Novya"/>
    <d v="2022-06-17T00:00:00"/>
    <n v="75"/>
    <n v="970"/>
    <m/>
    <n v="69.891745602165088"/>
  </r>
  <r>
    <s v="A-150-OPE"/>
    <x v="1"/>
    <s v="EAST"/>
    <n v="150"/>
    <x v="1"/>
    <x v="3"/>
    <n v="501"/>
    <d v="2022-06-16T00:00:00"/>
    <n v="4050"/>
    <n v="215"/>
    <n v="98"/>
    <n v="685"/>
    <n v="141"/>
    <n v="440"/>
    <n v="195"/>
    <n v="2660"/>
    <m/>
    <m/>
    <m/>
    <m/>
    <s v="Novya"/>
    <d v="2022-06-17T00:00:00"/>
    <n v="58.035714285714292"/>
    <n v="424"/>
    <m/>
    <n v="65.679012345679013"/>
  </r>
  <r>
    <s v="D-150-BC"/>
    <x v="3"/>
    <s v="EAST"/>
    <n v="150"/>
    <x v="2"/>
    <x v="3"/>
    <n v="147"/>
    <d v="2022-06-16T00:00:00"/>
    <n v="9620"/>
    <n v="620"/>
    <n v="84"/>
    <n v="2115"/>
    <n v="145"/>
    <n v="215"/>
    <n v="603"/>
    <n v="6610"/>
    <m/>
    <m/>
    <m/>
    <m/>
    <s v="Novya"/>
    <d v="2022-06-17T00:00:00"/>
    <n v="80.61497326203208"/>
    <n v="770"/>
    <m/>
    <n v="68.71101871101871"/>
  </r>
  <r>
    <s v="D-150-OPC"/>
    <x v="3"/>
    <s v="EAST"/>
    <n v="150"/>
    <x v="0"/>
    <x v="3"/>
    <n v="175"/>
    <d v="2022-06-16T00:00:00"/>
    <n v="4605"/>
    <n v="250"/>
    <n v="76"/>
    <n v="830"/>
    <n v="173"/>
    <n v="455"/>
    <n v="245"/>
    <n v="3020"/>
    <m/>
    <m/>
    <m/>
    <m/>
    <s v="Novya"/>
    <d v="2022-06-17T00:00:00"/>
    <n v="58.612440191387563"/>
    <n v="412"/>
    <m/>
    <n v="65.580890336590656"/>
  </r>
  <r>
    <s v="D-150-OPC"/>
    <x v="3"/>
    <s v="EAST"/>
    <n v="150"/>
    <x v="0"/>
    <x v="3"/>
    <n v="173"/>
    <d v="2022-06-16T00:00:00"/>
    <n v="6955"/>
    <n v="400"/>
    <n v="69"/>
    <n v="1445"/>
    <n v="101"/>
    <n v="275"/>
    <n v="464"/>
    <n v="4795"/>
    <n v="31"/>
    <n v="10"/>
    <m/>
    <m/>
    <s v="Novya"/>
    <d v="2022-06-17T00:00:00"/>
    <n v="77.852348993288587"/>
    <n v="714"/>
    <m/>
    <n v="68.943206326383901"/>
  </r>
  <r>
    <s v="B-150-OPE"/>
    <x v="0"/>
    <s v="EAST"/>
    <n v="150"/>
    <x v="1"/>
    <x v="3"/>
    <n v="54"/>
    <d v="2022-06-16T00:00:00"/>
    <n v="3355"/>
    <n v="210"/>
    <n v="60"/>
    <n v="590"/>
    <n v="251"/>
    <n v="585"/>
    <n v="189"/>
    <n v="1940"/>
    <m/>
    <m/>
    <m/>
    <m/>
    <s v="Novya"/>
    <d v="2022-06-17T00:00:00"/>
    <n v="42.954545454545453"/>
    <n v="358"/>
    <m/>
    <n v="57.824143070044713"/>
  </r>
  <r>
    <s v="B-150-OPE"/>
    <x v="0"/>
    <s v="EAST"/>
    <n v="150"/>
    <x v="1"/>
    <x v="3"/>
    <n v="53"/>
    <d v="2022-06-16T00:00:00"/>
    <n v="12480"/>
    <n v="610"/>
    <n v="104"/>
    <n v="2510"/>
    <n v="408"/>
    <n v="1075"/>
    <n v="864"/>
    <n v="8165"/>
    <m/>
    <m/>
    <m/>
    <m/>
    <s v="Novya"/>
    <d v="2022-06-17T00:00:00"/>
    <n v="67.924528301886795"/>
    <n v="13.14"/>
    <m/>
    <n v="65.424679487179489"/>
  </r>
  <r>
    <s v="B-150-OPC"/>
    <x v="0"/>
    <s v="EAST"/>
    <n v="150"/>
    <x v="0"/>
    <x v="3"/>
    <n v="65"/>
    <d v="2022-06-16T00:00:00"/>
    <n v="4225"/>
    <n v="240"/>
    <n v="110"/>
    <n v="845"/>
    <n v="99"/>
    <n v="200"/>
    <n v="338"/>
    <n v="2915"/>
    <m/>
    <m/>
    <m/>
    <m/>
    <s v="Novya"/>
    <d v="2022-06-17T00:00:00"/>
    <n v="77.345537757437071"/>
    <n v="450"/>
    <m/>
    <n v="68.994082840236686"/>
  </r>
  <r>
    <s v="B-150-OPC"/>
    <x v="0"/>
    <s v="EAST"/>
    <n v="150"/>
    <x v="0"/>
    <x v="3"/>
    <n v="71"/>
    <d v="2022-06-16T00:00:00"/>
    <n v="7855"/>
    <n v="545"/>
    <n v="89"/>
    <n v="1695"/>
    <n v="291"/>
    <n v="645"/>
    <n v="440"/>
    <n v="4915"/>
    <m/>
    <m/>
    <m/>
    <m/>
    <s v="Novya"/>
    <d v="2022-06-17T00:00:00"/>
    <n v="60.191518467852255"/>
    <n v="811"/>
    <m/>
    <n v="62.571610439210687"/>
  </r>
  <r>
    <s v="D-150-OPE"/>
    <x v="3"/>
    <s v="EAST"/>
    <n v="150"/>
    <x v="1"/>
    <x v="3"/>
    <n v="162"/>
    <d v="2022-06-16T00:00:00"/>
    <n v="9170"/>
    <n v="660"/>
    <n v="83"/>
    <n v="1905"/>
    <n v="212"/>
    <n v="810"/>
    <n v="693"/>
    <n v="6325"/>
    <m/>
    <m/>
    <m/>
    <m/>
    <s v="Novya"/>
    <d v="2022-06-17T00:00:00"/>
    <n v="76.574585635359114"/>
    <n v="960"/>
    <m/>
    <n v="68.974918211559427"/>
  </r>
  <r>
    <s v="C-150-OPC"/>
    <x v="2"/>
    <s v="EAST"/>
    <n v="150"/>
    <x v="0"/>
    <x v="3"/>
    <n v="114"/>
    <d v="2022-06-16T00:00:00"/>
    <n v="10450"/>
    <n v="545"/>
    <n v="84"/>
    <n v="2390"/>
    <n v="189"/>
    <n v="385"/>
    <n v="1109"/>
    <n v="7935"/>
    <m/>
    <m/>
    <m/>
    <m/>
    <s v="Novya"/>
    <d v="2022-06-17T00:00:00"/>
    <n v="85.439137134052388"/>
    <n v="1094"/>
    <m/>
    <n v="75.933014354066984"/>
  </r>
  <r>
    <s v="D-150-OPE"/>
    <x v="3"/>
    <s v="EAST"/>
    <n v="150"/>
    <x v="1"/>
    <x v="3"/>
    <n v="358"/>
    <d v="2022-06-16T00:00:00"/>
    <n v="2290"/>
    <n v="135"/>
    <n v="66"/>
    <n v="505"/>
    <n v="183"/>
    <n v="165"/>
    <n v="323"/>
    <n v="1455"/>
    <n v="46"/>
    <n v="10"/>
    <m/>
    <m/>
    <s v="Novya"/>
    <d v="2022-06-17T00:00:00"/>
    <n v="58.514492753623195"/>
    <n v="260"/>
    <m/>
    <n v="63.537117903930131"/>
  </r>
  <r>
    <s v="B-350-OPE"/>
    <x v="0"/>
    <s v="EAST"/>
    <n v="350"/>
    <x v="1"/>
    <x v="3"/>
    <n v="92"/>
    <d v="2022-06-22T00:00:00"/>
    <n v="7070"/>
    <n v="410"/>
    <n v="123"/>
    <n v="1560"/>
    <n v="317"/>
    <n v="400"/>
    <n v="518"/>
    <n v="4635"/>
    <m/>
    <m/>
    <m/>
    <m/>
    <s v="Novya"/>
    <d v="2022-06-28T00:00:00"/>
    <n v="62.035928143712567"/>
    <n v="750"/>
    <m/>
    <n v="65.558698727015567"/>
  </r>
  <r>
    <s v="D-350-OPC"/>
    <x v="3"/>
    <s v="EAST"/>
    <n v="350"/>
    <x v="0"/>
    <x v="3"/>
    <n v="208"/>
    <d v="2022-06-22T00:00:00"/>
    <n v="4235"/>
    <n v="180"/>
    <n v="92"/>
    <n v="615"/>
    <n v="100"/>
    <n v="370"/>
    <n v="199"/>
    <n v="3035"/>
    <m/>
    <m/>
    <m/>
    <m/>
    <s v="Novya"/>
    <d v="2022-06-28T00:00:00"/>
    <n v="66.555183946488299"/>
    <n v="466"/>
    <m/>
    <n v="71.664698937426209"/>
  </r>
  <r>
    <s v="D-350-OPE"/>
    <x v="3"/>
    <s v="EAST"/>
    <n v="350"/>
    <x v="1"/>
    <x v="3"/>
    <n v="200"/>
    <d v="2022-06-22T00:00:00"/>
    <n v="5685"/>
    <n v="385"/>
    <n v="70"/>
    <n v="1100"/>
    <n v="219"/>
    <n v="415"/>
    <n v="294"/>
    <n v="3740"/>
    <m/>
    <m/>
    <m/>
    <m/>
    <s v="Novya"/>
    <d v="2022-06-28T00:00:00"/>
    <n v="57.309941520467831"/>
    <n v="496"/>
    <m/>
    <n v="65.787159190853117"/>
  </r>
  <r>
    <s v="D-350-BC"/>
    <x v="3"/>
    <s v="EAST"/>
    <n v="350"/>
    <x v="2"/>
    <x v="3"/>
    <n v="190"/>
    <d v="2022-06-22T00:00:00"/>
    <n v="4645"/>
    <n v="185"/>
    <n v="79"/>
    <n v="825"/>
    <n v="167"/>
    <n v="395"/>
    <n v="297"/>
    <n v="3185"/>
    <n v="10"/>
    <n v="8.1"/>
    <m/>
    <m/>
    <s v="Novya"/>
    <d v="2022-06-28T00:00:00"/>
    <n v="62.658227848101269"/>
    <n v="502"/>
    <m/>
    <n v="68.568353067814854"/>
  </r>
  <r>
    <s v="C-350-OPE"/>
    <x v="2"/>
    <s v="EAST"/>
    <n v="350"/>
    <x v="1"/>
    <x v="3"/>
    <n v="132"/>
    <d v="2022-06-22T00:00:00"/>
    <n v="7050"/>
    <n v="440"/>
    <n v="97"/>
    <n v="1380"/>
    <n v="120"/>
    <n v="180"/>
    <n v="535"/>
    <n v="5895"/>
    <m/>
    <m/>
    <m/>
    <m/>
    <s v="Novya"/>
    <d v="2022-06-28T00:00:00"/>
    <n v="81.679389312977108"/>
    <n v="828"/>
    <m/>
    <n v="83.61702127659575"/>
  </r>
  <r>
    <s v="D-350-BC"/>
    <x v="3"/>
    <s v="EAST"/>
    <n v="350"/>
    <x v="2"/>
    <x v="3"/>
    <n v="188"/>
    <d v="2022-06-22T00:00:00"/>
    <n v="5175"/>
    <n v="215"/>
    <n v="74"/>
    <n v="845"/>
    <n v="154"/>
    <n v="290"/>
    <n v="437"/>
    <n v="3795"/>
    <m/>
    <m/>
    <m/>
    <m/>
    <s v="Novya"/>
    <d v="2022-06-28T00:00:00"/>
    <n v="73.942470389170893"/>
    <n v="552"/>
    <m/>
    <n v="73.333333333333329"/>
  </r>
  <r>
    <s v="B-350-OPC"/>
    <x v="0"/>
    <s v="EAST"/>
    <n v="350"/>
    <x v="0"/>
    <x v="3"/>
    <n v="79"/>
    <d v="2022-06-22T00:00:00"/>
    <n v="4540"/>
    <n v="370"/>
    <n v="93"/>
    <n v="480"/>
    <n v="263"/>
    <n v="165"/>
    <n v="549"/>
    <n v="2925"/>
    <m/>
    <m/>
    <m/>
    <m/>
    <s v="Novya"/>
    <d v="2022-06-28T00:00:00"/>
    <n v="67.610837438423644"/>
    <n v="490"/>
    <m/>
    <n v="64.427312775330392"/>
  </r>
  <r>
    <s v="A-350-OPC"/>
    <x v="1"/>
    <s v="EAST"/>
    <n v="350"/>
    <x v="0"/>
    <x v="3"/>
    <n v="33"/>
    <d v="2022-06-22T00:00:00"/>
    <n v="5440"/>
    <n v="330"/>
    <n v="85"/>
    <n v="1580"/>
    <n v="60"/>
    <n v="50"/>
    <n v="441"/>
    <n v="4005"/>
    <m/>
    <m/>
    <m/>
    <m/>
    <s v="Novya"/>
    <d v="2022-06-28T00:00:00"/>
    <n v="88.023952095808383"/>
    <n v="590"/>
    <m/>
    <n v="73.621323529411768"/>
  </r>
  <r>
    <s v="D-350-OPC"/>
    <x v="3"/>
    <s v="EAST"/>
    <n v="350"/>
    <x v="0"/>
    <x v="3"/>
    <n v="209"/>
    <d v="2022-06-22T00:00:00"/>
    <n v="7455"/>
    <n v="365"/>
    <n v="112"/>
    <n v="1255"/>
    <n v="241"/>
    <n v="520"/>
    <n v="618"/>
    <n v="2245"/>
    <n v="13"/>
    <n v="10"/>
    <m/>
    <m/>
    <s v="Novya"/>
    <d v="2022-06-28T00:00:00"/>
    <n v="70.87155963302753"/>
    <n v="798"/>
    <m/>
    <n v="30.114017437961099"/>
  </r>
  <r>
    <s v="B-350-OPC"/>
    <x v="0"/>
    <s v="EAST"/>
    <n v="350"/>
    <x v="0"/>
    <x v="3"/>
    <n v="73"/>
    <d v="2022-06-22T00:00:00"/>
    <n v="3740"/>
    <n v="260"/>
    <n v="75"/>
    <n v="765"/>
    <n v="371"/>
    <n v="475"/>
    <n v="203"/>
    <n v="2160"/>
    <n v="36"/>
    <n v="30.1"/>
    <m/>
    <m/>
    <s v="Novya"/>
    <d v="2022-06-28T00:00:00"/>
    <n v="33.278688524590166"/>
    <n v="416"/>
    <m/>
    <n v="57.754010695187162"/>
  </r>
  <r>
    <s v="A-350-OPC"/>
    <x v="1"/>
    <s v="EAST"/>
    <n v="350"/>
    <x v="0"/>
    <x v="3"/>
    <n v="27"/>
    <d v="2022-06-22T00:00:00"/>
    <n v="9380"/>
    <n v="515"/>
    <n v="103"/>
    <n v="1655"/>
    <n v="140"/>
    <n v="325"/>
    <n v="681"/>
    <n v="6845"/>
    <m/>
    <m/>
    <m/>
    <m/>
    <s v="Novya"/>
    <d v="2022-06-28T00:00:00"/>
    <n v="82.947624847746653"/>
    <n v="998"/>
    <m/>
    <n v="72.974413646055439"/>
  </r>
  <r>
    <s v="B-350-OPE"/>
    <x v="0"/>
    <s v="EAST"/>
    <n v="350"/>
    <x v="1"/>
    <x v="3"/>
    <n v="91"/>
    <d v="2022-06-22T00:00:00"/>
    <n v="5465"/>
    <n v="315"/>
    <n v="80"/>
    <n v="1080"/>
    <n v="192"/>
    <n v="190"/>
    <n v="505"/>
    <n v="4155"/>
    <m/>
    <m/>
    <m/>
    <m/>
    <s v="Novya"/>
    <d v="2022-06-28T00:00:00"/>
    <n v="72.453371592539455"/>
    <n v="624"/>
    <m/>
    <n v="76.02927721866422"/>
  </r>
  <r>
    <s v="D-350-OPE"/>
    <x v="3"/>
    <s v="EAST"/>
    <n v="350"/>
    <x v="1"/>
    <x v="3"/>
    <n v="203"/>
    <d v="2022-06-22T00:00:00"/>
    <n v="7950"/>
    <n v="520"/>
    <n v="96"/>
    <n v="1495"/>
    <n v="249"/>
    <n v="330"/>
    <n v="586"/>
    <n v="5590"/>
    <m/>
    <m/>
    <m/>
    <m/>
    <s v="Novya"/>
    <d v="2022-06-28T00:00:00"/>
    <n v="70.179640718562879"/>
    <n v="848"/>
    <m/>
    <n v="70.31446540880502"/>
  </r>
  <r>
    <s v="C-350-OPC"/>
    <x v="2"/>
    <s v="EAST"/>
    <n v="350"/>
    <x v="0"/>
    <x v="3"/>
    <n v="137"/>
    <d v="2022-06-22T00:00:00"/>
    <n v="6470"/>
    <n v="305"/>
    <n v="97"/>
    <n v="1160"/>
    <n v="157"/>
    <n v="415"/>
    <n v="398"/>
    <n v="4555"/>
    <m/>
    <m/>
    <m/>
    <m/>
    <s v="Novya"/>
    <d v="2022-06-28T00:00:00"/>
    <n v="71.711711711711715"/>
    <n v="690"/>
    <m/>
    <n v="70.40185471406491"/>
  </r>
  <r>
    <s v="A-350-OPC"/>
    <x v="1"/>
    <s v="EAST"/>
    <n v="350"/>
    <x v="0"/>
    <x v="3"/>
    <n v="39"/>
    <d v="2022-06-22T00:00:00"/>
    <n v="12405"/>
    <n v="875"/>
    <n v="113"/>
    <n v="2400"/>
    <n v="151"/>
    <n v="505"/>
    <n v="737"/>
    <n v="8540"/>
    <n v="75"/>
    <n v="35"/>
    <m/>
    <m/>
    <s v="Novya"/>
    <d v="2022-06-28T00:00:00"/>
    <n v="76.531671858774658"/>
    <n v="13.14"/>
    <m/>
    <n v="68.843208383716245"/>
  </r>
  <r>
    <s v="C-350-OPC"/>
    <x v="2"/>
    <s v="EAST"/>
    <n v="350"/>
    <x v="0"/>
    <x v="3"/>
    <n v="143"/>
    <d v="2022-06-22T00:00:00"/>
    <n v="7340"/>
    <n v="605"/>
    <n v="113"/>
    <n v="1610"/>
    <n v="151"/>
    <n v="325"/>
    <n v="599"/>
    <n v="4735"/>
    <n v="65"/>
    <n v="30.8"/>
    <m/>
    <m/>
    <s v="Novya"/>
    <d v="2022-06-28T00:00:00"/>
    <n v="73.49693251533742"/>
    <n v="762"/>
    <m/>
    <n v="64.509536784741144"/>
  </r>
  <r>
    <s v="C-350-OPE"/>
    <x v="2"/>
    <s v="EAST"/>
    <n v="350"/>
    <x v="1"/>
    <x v="3"/>
    <n v="131"/>
    <d v="2022-06-22T00:00:00"/>
    <n v="12080"/>
    <n v="785"/>
    <n v="121"/>
    <n v="2125"/>
    <n v="126"/>
    <n v="225"/>
    <n v="971"/>
    <n v="8875"/>
    <n v="10"/>
    <n v="9"/>
    <m/>
    <m/>
    <s v="Novya"/>
    <d v="2022-06-28T00:00:00"/>
    <n v="87.714543812104779"/>
    <n v="12.94"/>
    <m/>
    <n v="73.46854304635761"/>
  </r>
  <r>
    <s v="A-350-OPE"/>
    <x v="1"/>
    <s v="EAST"/>
    <n v="350"/>
    <x v="1"/>
    <x v="3"/>
    <n v="39"/>
    <d v="2022-06-22T00:00:00"/>
    <n v="10735"/>
    <n v="755"/>
    <n v="108"/>
    <n v="1885"/>
    <n v="200"/>
    <n v="420"/>
    <n v="727"/>
    <n v="7625"/>
    <m/>
    <m/>
    <n v="10"/>
    <n v="55"/>
    <s v="Novya"/>
    <d v="2022-06-28T00:00:00"/>
    <n v="78.425026968716296"/>
    <n v="11.24"/>
    <m/>
    <n v="71.02934326967862"/>
  </r>
  <r>
    <s v="B-50-OPE"/>
    <x v="0"/>
    <s v="WEST"/>
    <n v="50"/>
    <x v="1"/>
    <x v="3"/>
    <n v="463"/>
    <d v="2022-06-30T00:00:00"/>
    <n v="3910"/>
    <n v="210"/>
    <n v="59"/>
    <n v="680"/>
    <n v="165"/>
    <n v="265"/>
    <n v="293"/>
    <n v="2725"/>
    <m/>
    <m/>
    <m/>
    <m/>
    <s v="Novya"/>
    <d v="2022-07-11T00:00:00"/>
    <n v="63.973799126637552"/>
    <n v="402"/>
    <m/>
    <n v="69.693094629156008"/>
  </r>
  <r>
    <s v="B-50-OPC"/>
    <x v="0"/>
    <s v="WEST"/>
    <n v="50"/>
    <x v="0"/>
    <x v="3"/>
    <n v="28"/>
    <d v="2022-06-30T00:00:00"/>
    <n v="8800"/>
    <n v="530"/>
    <n v="101"/>
    <n v="1480"/>
    <n v="293"/>
    <n v="340"/>
    <n v="653"/>
    <n v="6350"/>
    <m/>
    <m/>
    <m/>
    <m/>
    <s v="Novya"/>
    <d v="2022-07-11T00:00:00"/>
    <n v="69.027484143763218"/>
    <n v="9.08"/>
    <m/>
    <n v="72.159090909090907"/>
  </r>
  <r>
    <s v="B-50-OPC"/>
    <x v="0"/>
    <s v="WEST"/>
    <n v="50"/>
    <x v="0"/>
    <x v="3"/>
    <n v="278"/>
    <d v="2022-06-30T00:00:00"/>
    <n v="6435"/>
    <n v="420"/>
    <n v="96"/>
    <n v="1285"/>
    <n v="127"/>
    <n v="215"/>
    <n v="552"/>
    <n v="4440"/>
    <m/>
    <m/>
    <m/>
    <m/>
    <s v="Novya"/>
    <d v="2022-07-11T00:00:00"/>
    <n v="81.296023564064797"/>
    <n v="662"/>
    <m/>
    <n v="68.997668997668995"/>
  </r>
  <r>
    <s v="B-50-OPE"/>
    <x v="0"/>
    <s v="WEST"/>
    <n v="50"/>
    <x v="1"/>
    <x v="3"/>
    <n v="266"/>
    <d v="2022-06-30T00:00:00"/>
    <n v="6265"/>
    <n v="355"/>
    <n v="106"/>
    <n v="1200"/>
    <n v="136"/>
    <n v="290"/>
    <n v="498"/>
    <n v="4295"/>
    <n v="53"/>
    <n v="40"/>
    <m/>
    <m/>
    <s v="Novya"/>
    <d v="2022-07-11T00:00:00"/>
    <n v="72.489082969432317"/>
    <n v="702"/>
    <m/>
    <n v="68.555466879489231"/>
  </r>
  <r>
    <s v="D-50-OPE"/>
    <x v="3"/>
    <s v="WEST"/>
    <n v="50"/>
    <x v="1"/>
    <x v="3"/>
    <n v="373"/>
    <d v="2022-06-30T00:00:00"/>
    <n v="4990"/>
    <n v="320"/>
    <n v="93"/>
    <n v="990"/>
    <n v="167"/>
    <n v="275"/>
    <n v="346"/>
    <n v="3325"/>
    <m/>
    <m/>
    <m/>
    <m/>
    <s v="Novya"/>
    <d v="2022-07-11T00:00:00"/>
    <n v="67.446393762183234"/>
    <n v="509"/>
    <m/>
    <n v="66.633266533066134"/>
  </r>
  <r>
    <s v="D-50-OPE"/>
    <x v="3"/>
    <s v="WEST"/>
    <n v="50"/>
    <x v="1"/>
    <x v="3"/>
    <n v="383"/>
    <d v="2022-06-30T00:00:00"/>
    <n v="5870"/>
    <n v="265"/>
    <n v="79"/>
    <n v="1005"/>
    <n v="236"/>
    <n v="380"/>
    <n v="255"/>
    <n v="4155"/>
    <m/>
    <m/>
    <m/>
    <m/>
    <s v="Novya"/>
    <d v="2022-07-11T00:00:00"/>
    <n v="51.934826883910389"/>
    <n v="612"/>
    <m/>
    <n v="70.783645655877351"/>
  </r>
  <r>
    <s v="A-50-OPE"/>
    <x v="1"/>
    <s v="WEST"/>
    <n v="50"/>
    <x v="1"/>
    <x v="3"/>
    <n v="218"/>
    <d v="2022-06-30T00:00:00"/>
    <n v="7935"/>
    <n v="490"/>
    <n v="100"/>
    <n v="1110"/>
    <n v="721"/>
    <n v="2840"/>
    <n v="202"/>
    <n v="2695"/>
    <m/>
    <m/>
    <m/>
    <m/>
    <s v="Novya"/>
    <d v="2022-07-11T00:00:00"/>
    <n v="21.885157096424702"/>
    <n v="814"/>
    <m/>
    <n v="33.963453056080652"/>
  </r>
  <r>
    <s v="A-50-OPE"/>
    <x v="1"/>
    <s v="WEST"/>
    <n v="50"/>
    <x v="1"/>
    <x v="3"/>
    <n v="219"/>
    <d v="2022-06-30T00:00:00"/>
    <n v="10736"/>
    <n v="760"/>
    <n v="111"/>
    <n v="2175"/>
    <n v="221"/>
    <n v="680"/>
    <n v="558"/>
    <n v="6805"/>
    <m/>
    <m/>
    <m/>
    <m/>
    <s v="Novya"/>
    <d v="2022-07-11T00:00:00"/>
    <n v="71.630295250320913"/>
    <n v="1056"/>
    <m/>
    <n v="63.384873323397919"/>
  </r>
  <r>
    <s v="C-50-OPE"/>
    <x v="2"/>
    <s v="WEST"/>
    <n v="50"/>
    <x v="1"/>
    <x v="3"/>
    <n v="344"/>
    <d v="2022-06-30T00:00:00"/>
    <n v="7769"/>
    <n v="485"/>
    <n v="97"/>
    <n v="1550"/>
    <n v="140"/>
    <n v="255"/>
    <n v="593"/>
    <n v="5405"/>
    <m/>
    <m/>
    <m/>
    <m/>
    <s v="Novya"/>
    <d v="2022-07-11T00:00:00"/>
    <n v="80.90040927694406"/>
    <n v="8.2200000000000006"/>
    <m/>
    <n v="69.571373407130906"/>
  </r>
  <r>
    <s v="C-50-OPE"/>
    <x v="2"/>
    <s v="WEST"/>
    <n v="50"/>
    <x v="1"/>
    <x v="3"/>
    <n v="345"/>
    <d v="2022-06-30T00:00:00"/>
    <n v="7537"/>
    <n v="435"/>
    <n v="103"/>
    <n v="1485"/>
    <n v="130"/>
    <n v="370"/>
    <n v="584"/>
    <n v="5135"/>
    <m/>
    <m/>
    <m/>
    <m/>
    <s v="Novya"/>
    <d v="2022-07-11T00:00:00"/>
    <n v="81.792717086834728"/>
    <n v="756"/>
    <m/>
    <n v="68.130555924107739"/>
  </r>
  <r>
    <s v="C-50-OPC"/>
    <x v="2"/>
    <s v="WEST"/>
    <n v="50"/>
    <x v="0"/>
    <x v="3"/>
    <n v="359"/>
    <d v="2022-06-30T00:00:00"/>
    <n v="10800"/>
    <n v="705"/>
    <n v="114"/>
    <n v="2160"/>
    <n v="213"/>
    <n v="450"/>
    <n v="740"/>
    <n v="7385"/>
    <m/>
    <m/>
    <m/>
    <m/>
    <s v="Novya"/>
    <d v="2022-07-11T00:00:00"/>
    <n v="77.649527806925505"/>
    <n v="1068"/>
    <m/>
    <n v="68.379629629629633"/>
  </r>
  <r>
    <s v="C-50-OPE"/>
    <x v="2"/>
    <s v="WEST"/>
    <n v="50"/>
    <x v="1"/>
    <x v="3"/>
    <n v="356"/>
    <d v="2022-06-30T00:00:00"/>
    <n v="7807"/>
    <n v="625"/>
    <n v="100"/>
    <n v="1790"/>
    <n v="258"/>
    <n v="345"/>
    <n v="601"/>
    <n v="4910"/>
    <n v="143"/>
    <n v="60"/>
    <m/>
    <m/>
    <s v="Novya"/>
    <d v="2022-07-11T00:00:00"/>
    <n v="59.980039920159676"/>
    <n v="784"/>
    <m/>
    <n v="62.892276162418348"/>
  </r>
  <r>
    <s v="D-50-BC"/>
    <x v="3"/>
    <s v="WEST"/>
    <n v="50"/>
    <x v="2"/>
    <x v="3"/>
    <n v="362"/>
    <d v="2022-06-30T00:00:00"/>
    <n v="9080"/>
    <n v="635"/>
    <n v="107"/>
    <n v="1785"/>
    <n v="191"/>
    <n v="335"/>
    <n v="601"/>
    <n v="6245"/>
    <m/>
    <m/>
    <m/>
    <m/>
    <s v="Novya"/>
    <d v="2022-07-11T00:00:00"/>
    <n v="75.883838383838381"/>
    <n v="972"/>
    <m/>
    <n v="68.777533039647579"/>
  </r>
  <r>
    <s v="D-50-BC"/>
    <x v="3"/>
    <s v="WEST"/>
    <n v="50"/>
    <x v="2"/>
    <x v="3"/>
    <n v="368"/>
    <d v="2022-06-30T00:00:00"/>
    <n v="6660"/>
    <n v="400"/>
    <n v="107"/>
    <n v="1230"/>
    <n v="695"/>
    <n v="565"/>
    <n v="572"/>
    <n v="4390"/>
    <m/>
    <m/>
    <m/>
    <m/>
    <s v="Novya"/>
    <d v="2022-07-11T00:00:00"/>
    <n v="45.14601420678769"/>
    <n v="718"/>
    <m/>
    <n v="65.915915915915917"/>
  </r>
  <r>
    <s v="A-50-OPC"/>
    <x v="1"/>
    <s v="WEST"/>
    <n v="50"/>
    <x v="0"/>
    <x v="3"/>
    <n v="339"/>
    <d v="2022-06-30T00:00:00"/>
    <n v="4925"/>
    <n v="420"/>
    <n v="64"/>
    <n v="1240"/>
    <n v="98"/>
    <n v="110"/>
    <n v="482"/>
    <n v="3100"/>
    <m/>
    <m/>
    <m/>
    <m/>
    <s v="Novya"/>
    <d v="2022-07-11T00:00:00"/>
    <n v="83.103448275862064"/>
    <n v="464"/>
    <m/>
    <n v="62.944162436548226"/>
  </r>
  <r>
    <s v="A-50-OPC"/>
    <x v="1"/>
    <s v="WEST"/>
    <n v="50"/>
    <x v="0"/>
    <x v="3"/>
    <m/>
    <d v="2022-06-30T00:00:00"/>
    <n v="5435"/>
    <n v="340"/>
    <n v="76"/>
    <n v="1090"/>
    <n v="132"/>
    <n v="155"/>
    <n v="422"/>
    <n v="3795"/>
    <m/>
    <m/>
    <m/>
    <m/>
    <s v="Novya"/>
    <d v="2022-07-11T00:00:00"/>
    <n v="76.173285198555945"/>
    <m/>
    <m/>
    <n v="69.825206991720336"/>
  </r>
  <r>
    <s v="D-50-OPC"/>
    <x v="3"/>
    <s v="WEST"/>
    <n v="50"/>
    <x v="0"/>
    <x v="3"/>
    <n v="393"/>
    <d v="2022-06-30T00:00:00"/>
    <n v="4605"/>
    <n v="200"/>
    <n v="52"/>
    <n v="775"/>
    <n v="87"/>
    <n v="290"/>
    <n v="333"/>
    <n v="3315"/>
    <m/>
    <m/>
    <m/>
    <m/>
    <s v="Novya"/>
    <d v="2022-07-11T00:00:00"/>
    <n v="79.285714285714278"/>
    <n v="496"/>
    <m/>
    <n v="71.986970684039093"/>
  </r>
  <r>
    <s v="D-50-OPC"/>
    <x v="3"/>
    <s v="WEST"/>
    <n v="50"/>
    <x v="0"/>
    <x v="3"/>
    <n v="395"/>
    <d v="2022-06-30T00:00:00"/>
    <n v="2470"/>
    <n v="150"/>
    <n v="42"/>
    <n v="570"/>
    <n v="202"/>
    <n v="430"/>
    <n v="195"/>
    <n v="1286"/>
    <n v="91"/>
    <n v="25"/>
    <m/>
    <m/>
    <s v="Novya"/>
    <d v="2022-07-11T00:00:00"/>
    <n v="39.959016393442624"/>
    <n v="262"/>
    <m/>
    <n v="52.064777327935218"/>
  </r>
  <r>
    <s v="B-250-OPC"/>
    <x v="0"/>
    <s v="WEST"/>
    <n v="250"/>
    <x v="0"/>
    <x v="4"/>
    <n v="307"/>
    <d v="2022-07-07T00:00:00"/>
    <n v="5225"/>
    <n v="210"/>
    <n v="60"/>
    <n v="875"/>
    <n v="95"/>
    <n v="180"/>
    <n v="475"/>
    <n v="3940"/>
    <m/>
    <m/>
    <m/>
    <m/>
    <s v="Novya"/>
    <d v="2022-07-21T00:00:00"/>
    <n v="83.333333333333343"/>
    <n v="488"/>
    <m/>
    <n v="75.406698564593299"/>
  </r>
  <r>
    <s v="B-250-OPC"/>
    <x v="0"/>
    <s v="WEST"/>
    <n v="250"/>
    <x v="0"/>
    <x v="4"/>
    <n v="306"/>
    <d v="2022-07-07T00:00:00"/>
    <n v="1760"/>
    <n v="155"/>
    <n v="64"/>
    <n v="375"/>
    <n v="160"/>
    <n v="105"/>
    <n v="1692"/>
    <n v="1125"/>
    <m/>
    <m/>
    <m/>
    <m/>
    <s v="Novya"/>
    <d v="2022-07-21T00:00:00"/>
    <n v="91.360691144708426"/>
    <n v="150"/>
    <m/>
    <n v="63.92045454545454"/>
  </r>
  <r>
    <s v="D-150-OPE"/>
    <x v="3"/>
    <s v="EAST"/>
    <n v="150"/>
    <x v="1"/>
    <x v="4"/>
    <n v="162"/>
    <d v="2022-07-07T00:00:00"/>
    <n v="8960"/>
    <n v="715"/>
    <n v="98"/>
    <n v="1810"/>
    <n v="336"/>
    <n v="400"/>
    <n v="578"/>
    <n v="5965"/>
    <m/>
    <m/>
    <m/>
    <m/>
    <s v="Novya"/>
    <d v="2022-07-21T00:00:00"/>
    <n v="63.238512035010942"/>
    <n v="960"/>
    <m/>
    <n v="66.573660714285708"/>
  </r>
  <r>
    <s v="D-250-OPE"/>
    <x v="3"/>
    <s v="WEST"/>
    <n v="250"/>
    <x v="1"/>
    <x v="4"/>
    <n v="413"/>
    <d v="2022-07-07T00:00:00"/>
    <n v="6130"/>
    <n v="365"/>
    <n v="90"/>
    <n v="1215"/>
    <n v="305"/>
    <n v="500"/>
    <n v="365"/>
    <n v="3975"/>
    <n v="10"/>
    <n v="15"/>
    <m/>
    <m/>
    <s v="Novya"/>
    <d v="2022-07-21T00:00:00"/>
    <n v="53.67647058823529"/>
    <n v="606"/>
    <m/>
    <n v="64.845024469820558"/>
  </r>
  <r>
    <s v="B-250-OPE"/>
    <x v="0"/>
    <s v="WEST"/>
    <n v="250"/>
    <x v="1"/>
    <x v="4"/>
    <n v="290"/>
    <d v="2022-07-07T00:00:00"/>
    <n v="8160"/>
    <n v="500"/>
    <n v="98"/>
    <n v="1630"/>
    <n v="327"/>
    <n v="920"/>
    <n v="329"/>
    <n v="5040"/>
    <m/>
    <m/>
    <m/>
    <m/>
    <s v="Novya"/>
    <d v="2022-07-21T00:00:00"/>
    <n v="50.15243902439024"/>
    <n v="848"/>
    <m/>
    <n v="61.764705882352942"/>
  </r>
  <r>
    <s v="C-250-OPE"/>
    <x v="2"/>
    <s v="WEST"/>
    <n v="250"/>
    <x v="1"/>
    <x v="4"/>
    <n v="345"/>
    <d v="2022-07-07T00:00:00"/>
    <n v="7645"/>
    <n v="465"/>
    <n v="104"/>
    <n v="1470"/>
    <n v="265"/>
    <n v="360"/>
    <n v="550"/>
    <n v="5225"/>
    <n v="20"/>
    <n v="15"/>
    <m/>
    <m/>
    <s v="Novya"/>
    <d v="2022-07-21T00:00:00"/>
    <n v="65.868263473053887"/>
    <n v="710"/>
    <m/>
    <n v="68.345323741007192"/>
  </r>
  <r>
    <s v="D-250-BC"/>
    <x v="3"/>
    <s v="WEST"/>
    <n v="250"/>
    <x v="2"/>
    <x v="4"/>
    <n v="398"/>
    <d v="2022-07-07T00:00:00"/>
    <n v="7070"/>
    <n v="645"/>
    <n v="105"/>
    <n v="1715"/>
    <n v="296"/>
    <n v="480"/>
    <n v="446"/>
    <n v="4130"/>
    <n v="55"/>
    <n v="20"/>
    <m/>
    <m/>
    <s v="Novya"/>
    <d v="2022-07-21T00:00:00"/>
    <n v="55.959849435382679"/>
    <n v="712"/>
    <m/>
    <n v="58.415841584158414"/>
  </r>
  <r>
    <s v="A-250-OPE"/>
    <x v="1"/>
    <s v="WEST"/>
    <n v="250"/>
    <x v="1"/>
    <x v="4"/>
    <n v="262"/>
    <d v="2022-07-07T00:00:00"/>
    <n v="7790"/>
    <n v="475"/>
    <n v="93"/>
    <n v="1300"/>
    <n v="215"/>
    <n v="280"/>
    <n v="635"/>
    <n v="5605"/>
    <m/>
    <m/>
    <m/>
    <m/>
    <s v="Novya"/>
    <d v="2022-07-21T00:00:00"/>
    <n v="74.705882352941174"/>
    <n v="762"/>
    <m/>
    <n v="71.951219512195124"/>
  </r>
  <r>
    <s v="D-250-OPE"/>
    <x v="3"/>
    <s v="WEST"/>
    <n v="250"/>
    <x v="1"/>
    <x v="4"/>
    <n v="409"/>
    <d v="2022-07-07T00:00:00"/>
    <n v="8800"/>
    <n v="510"/>
    <n v="88"/>
    <n v="1530"/>
    <n v="204"/>
    <n v="430"/>
    <n v="384"/>
    <n v="6180"/>
    <m/>
    <m/>
    <m/>
    <m/>
    <s v="Novya"/>
    <d v="2022-07-21T00:00:00"/>
    <n v="65.306122448979593"/>
    <n v="862"/>
    <m/>
    <n v="70.227272727272734"/>
  </r>
  <r>
    <s v="C-250-OPC"/>
    <x v="2"/>
    <s v="WEST"/>
    <n v="250"/>
    <x v="0"/>
    <x v="4"/>
    <n v="350"/>
    <d v="2022-07-07T00:00:00"/>
    <n v="5510"/>
    <n v="390"/>
    <n v="108"/>
    <n v="1270"/>
    <n v="500"/>
    <n v="510"/>
    <n v="321"/>
    <n v="3235"/>
    <m/>
    <m/>
    <m/>
    <m/>
    <s v="Novya"/>
    <d v="2022-07-21T00:00:00"/>
    <n v="39.09866017052375"/>
    <n v="784"/>
    <m/>
    <n v="58.71143375680581"/>
  </r>
  <r>
    <s v="D-250-BC"/>
    <x v="3"/>
    <s v="WEST"/>
    <n v="250"/>
    <x v="2"/>
    <x v="4"/>
    <n v="403"/>
    <d v="2022-07-07T00:00:00"/>
    <n v="7620"/>
    <n v="520"/>
    <n v="87"/>
    <n v="1440"/>
    <n v="445"/>
    <n v="300"/>
    <n v="687"/>
    <n v="5250"/>
    <m/>
    <m/>
    <m/>
    <m/>
    <s v="Novya"/>
    <d v="2022-07-21T00:00:00"/>
    <n v="60.689045936395758"/>
    <n v="692"/>
    <m/>
    <n v="68.897637795275585"/>
  </r>
  <r>
    <s v="D-250-OPC"/>
    <x v="3"/>
    <s v="WEST"/>
    <n v="250"/>
    <x v="0"/>
    <x v="4"/>
    <n v="422"/>
    <d v="2022-07-07T00:00:00"/>
    <n v="6285"/>
    <n v="380"/>
    <n v="89"/>
    <n v="230"/>
    <n v="325"/>
    <n v="500"/>
    <n v="650"/>
    <n v="4050"/>
    <m/>
    <m/>
    <m/>
    <m/>
    <s v="Novya"/>
    <d v="2022-07-21T00:00:00"/>
    <n v="66.666666666666657"/>
    <n v="784"/>
    <m/>
    <n v="64.439140811455843"/>
  </r>
  <r>
    <s v="B-250-OPE"/>
    <x v="0"/>
    <s v="WEST"/>
    <n v="250"/>
    <x v="1"/>
    <x v="4"/>
    <n v="293"/>
    <d v="2022-07-07T00:00:00"/>
    <n v="8060"/>
    <n v="475"/>
    <n v="104"/>
    <n v="1365"/>
    <n v="356"/>
    <n v="445"/>
    <n v="651"/>
    <n v="5680"/>
    <m/>
    <m/>
    <m/>
    <m/>
    <s v="Novya"/>
    <d v="2022-07-21T00:00:00"/>
    <n v="64.647467725918574"/>
    <n v="830"/>
    <m/>
    <n v="70.471464019851112"/>
  </r>
  <r>
    <s v="B-50-OPE"/>
    <x v="0"/>
    <s v="WEST"/>
    <n v="50"/>
    <x v="1"/>
    <x v="4"/>
    <n v="267"/>
    <d v="2022-07-07T00:00:00"/>
    <n v="8135"/>
    <n v="565"/>
    <n v="78"/>
    <n v="1790"/>
    <n v="223"/>
    <n v="165"/>
    <n v="591"/>
    <n v="5345"/>
    <m/>
    <m/>
    <m/>
    <m/>
    <s v="Novya"/>
    <d v="2022-07-21T00:00:00"/>
    <n v="72.604422604422609"/>
    <n v="836"/>
    <m/>
    <n v="65.703749231714809"/>
  </r>
  <r>
    <s v="C-250-OPC"/>
    <x v="2"/>
    <s v="WEST"/>
    <n v="250"/>
    <x v="0"/>
    <x v="4"/>
    <n v="353"/>
    <d v="2022-07-07T00:00:00"/>
    <n v="13560"/>
    <n v="890"/>
    <n v="132"/>
    <n v="2850"/>
    <n v="397"/>
    <n v="405"/>
    <n v="1075"/>
    <n v="9565"/>
    <m/>
    <m/>
    <m/>
    <m/>
    <s v="Novya"/>
    <d v="2022-07-21T00:00:00"/>
    <n v="73.029891304347828"/>
    <n v="13.5"/>
    <m/>
    <n v="70.538348082595874"/>
  </r>
  <r>
    <s v="B-50-OPC"/>
    <x v="0"/>
    <s v="WEST"/>
    <n v="50"/>
    <x v="0"/>
    <x v="4"/>
    <n v="287"/>
    <d v="2022-07-07T00:00:00"/>
    <n v="15525"/>
    <n v="1005"/>
    <n v="115"/>
    <n v="3010"/>
    <n v="268"/>
    <n v="3050"/>
    <n v="905"/>
    <n v="10465"/>
    <m/>
    <m/>
    <n v="7"/>
    <n v="95"/>
    <s v="Novya"/>
    <d v="2022-07-21T00:00:00"/>
    <n v="77.152600170502978"/>
    <n v="16"/>
    <m/>
    <n v="67.407407407407405"/>
  </r>
  <r>
    <s v="A-250-OPE"/>
    <x v="1"/>
    <s v="WEST"/>
    <n v="250"/>
    <x v="1"/>
    <x v="4"/>
    <n v="256"/>
    <d v="2022-07-07T00:00:00"/>
    <n v="8660"/>
    <n v="565"/>
    <n v="112"/>
    <n v="1880"/>
    <n v="403"/>
    <n v="815"/>
    <n v="519"/>
    <n v="5325"/>
    <m/>
    <m/>
    <m/>
    <m/>
    <s v="Novya"/>
    <d v="2022-07-21T00:00:00"/>
    <n v="56.290672451193061"/>
    <n v="590"/>
    <m/>
    <n v="61.489607390300229"/>
  </r>
  <r>
    <s v="A-250-OPC"/>
    <x v="1"/>
    <s v="WEST"/>
    <n v="250"/>
    <x v="0"/>
    <x v="4"/>
    <m/>
    <d v="2022-07-07T00:00:00"/>
    <n v="6785"/>
    <n v="470"/>
    <n v="105"/>
    <n v="1460"/>
    <n v="455"/>
    <n v="715"/>
    <n v="306"/>
    <n v="4055"/>
    <n v="30"/>
    <n v="20"/>
    <m/>
    <m/>
    <s v="Novya"/>
    <d v="2022-07-21T00:00:00"/>
    <n v="38.685208596713025"/>
    <m/>
    <m/>
    <n v="59.764185703758287"/>
  </r>
  <r>
    <s v="A-150-OPE"/>
    <x v="1"/>
    <s v="EAST"/>
    <n v="150"/>
    <x v="1"/>
    <x v="4"/>
    <n v="5"/>
    <d v="2022-07-14T00:00:00"/>
    <n v="5615"/>
    <n v="310"/>
    <n v="93"/>
    <n v="935"/>
    <n v="95"/>
    <n v="250"/>
    <n v="240"/>
    <n v="4090"/>
    <m/>
    <m/>
    <m/>
    <m/>
    <s v="Novya"/>
    <d v="2022-07-21T00:00:00"/>
    <n v="71.641791044776113"/>
    <n v="582"/>
    <m/>
    <n v="72.84060552092609"/>
  </r>
  <r>
    <s v="B-150-OPC"/>
    <x v="0"/>
    <s v="EAST"/>
    <n v="150"/>
    <x v="0"/>
    <x v="4"/>
    <n v="66"/>
    <d v="2022-07-14T00:00:00"/>
    <n v="5595"/>
    <n v="290"/>
    <n v="93"/>
    <n v="1035"/>
    <n v="229"/>
    <n v="600"/>
    <n v="315"/>
    <n v="3635"/>
    <m/>
    <m/>
    <m/>
    <m/>
    <s v="Novya"/>
    <d v="2022-07-21T00:00:00"/>
    <n v="57.904411764705884"/>
    <n v="480"/>
    <m/>
    <n v="64.968722073279721"/>
  </r>
  <r>
    <s v="B-150-OPC"/>
    <x v="0"/>
    <s v="EAST"/>
    <n v="150"/>
    <x v="0"/>
    <x v="4"/>
    <n v="65"/>
    <d v="2022-07-14T00:00:00"/>
    <n v="6380"/>
    <n v="400"/>
    <n v="101"/>
    <n v="515"/>
    <n v="154"/>
    <n v="255"/>
    <n v="569"/>
    <n v="4530"/>
    <m/>
    <m/>
    <m/>
    <m/>
    <s v="Novya"/>
    <d v="2022-07-21T00:00:00"/>
    <n v="78.699861687413559"/>
    <n v="662"/>
    <m/>
    <n v="71.003134796238243"/>
  </r>
  <r>
    <s v="C-150-OPC"/>
    <x v="2"/>
    <s v="EAST"/>
    <n v="150"/>
    <x v="0"/>
    <x v="4"/>
    <n v="114"/>
    <d v="2022-07-14T00:00:00"/>
    <n v="8450"/>
    <n v="420"/>
    <n v="91"/>
    <n v="2015"/>
    <n v="38"/>
    <n v="60"/>
    <n v="746"/>
    <n v="6615"/>
    <n v="10"/>
    <n v="10"/>
    <m/>
    <m/>
    <s v="Novya"/>
    <d v="2022-07-21T00:00:00"/>
    <n v="93.954659949622169"/>
    <n v="926"/>
    <m/>
    <n v="78.284023668639051"/>
  </r>
  <r>
    <s v="D-150-OPE"/>
    <x v="3"/>
    <s v="EAST"/>
    <n v="150"/>
    <x v="1"/>
    <x v="4"/>
    <n v="162"/>
    <d v="2022-07-14T00:00:00"/>
    <n v="8610"/>
    <n v="620"/>
    <n v="80"/>
    <n v="1645"/>
    <n v="136"/>
    <n v="150"/>
    <n v="771"/>
    <n v="6135"/>
    <m/>
    <m/>
    <m/>
    <m/>
    <s v="Novya"/>
    <d v="2022-07-21T00:00:00"/>
    <n v="85.005512679162081"/>
    <n v="850"/>
    <m/>
    <n v="71.254355400696866"/>
  </r>
  <r>
    <s v="A-150-OPC"/>
    <x v="1"/>
    <s v="EAST"/>
    <n v="150"/>
    <x v="0"/>
    <x v="4"/>
    <n v="15"/>
    <d v="2022-07-14T00:00:00"/>
    <n v="7460"/>
    <n v="425"/>
    <n v="83"/>
    <n v="1315"/>
    <n v="149"/>
    <n v="180"/>
    <n v="708"/>
    <n v="5485"/>
    <m/>
    <m/>
    <m/>
    <m/>
    <s v="Novya"/>
    <d v="2022-07-21T00:00:00"/>
    <n v="82.613768961493577"/>
    <n v="754"/>
    <m/>
    <n v="73.525469168900798"/>
  </r>
  <r>
    <s v="C-150-OPE"/>
    <x v="2"/>
    <s v="EAST"/>
    <n v="150"/>
    <x v="1"/>
    <x v="4"/>
    <n v="100"/>
    <d v="2022-07-14T00:00:00"/>
    <n v="6360"/>
    <n v="285"/>
    <n v="69"/>
    <n v="1070"/>
    <n v="228"/>
    <n v="645"/>
    <n v="228"/>
    <n v="4325"/>
    <m/>
    <m/>
    <m/>
    <m/>
    <s v="Novya"/>
    <d v="2022-07-21T00:00:00"/>
    <n v="50"/>
    <n v="676"/>
    <m/>
    <n v="68.003144654088061"/>
  </r>
  <r>
    <s v="C-150-OPC"/>
    <x v="2"/>
    <s v="EAST"/>
    <n v="150"/>
    <x v="0"/>
    <x v="4"/>
    <n v="115"/>
    <d v="2022-07-14T00:00:00"/>
    <n v="10165"/>
    <n v="645"/>
    <n v="90"/>
    <n v="2070"/>
    <n v="237"/>
    <n v="540"/>
    <n v="577"/>
    <n v="6840"/>
    <m/>
    <m/>
    <m/>
    <m/>
    <s v="Novya"/>
    <d v="2022-07-21T00:00:00"/>
    <n v="70.884520884520882"/>
    <n v="1050"/>
    <m/>
    <n v="67.289719626168221"/>
  </r>
  <r>
    <s v="A-150-OPE"/>
    <x v="1"/>
    <s v="EAST"/>
    <n v="150"/>
    <x v="1"/>
    <x v="4"/>
    <n v="9"/>
    <d v="2022-07-14T00:00:00"/>
    <n v="4300"/>
    <n v="295"/>
    <n v="72"/>
    <n v="975"/>
    <n v="490"/>
    <n v="670"/>
    <n v="148"/>
    <n v="2335"/>
    <m/>
    <m/>
    <m/>
    <m/>
    <s v="Novya"/>
    <d v="2022-07-21T00:00:00"/>
    <n v="23.197492163009404"/>
    <n v="468"/>
    <m/>
    <n v="54.302325581395351"/>
  </r>
  <r>
    <s v="D-150-BC"/>
    <x v="3"/>
    <s v="EAST"/>
    <n v="150"/>
    <x v="2"/>
    <x v="4"/>
    <n v="145"/>
    <d v="2022-07-14T00:00:00"/>
    <n v="6280"/>
    <n v="375"/>
    <n v="88"/>
    <n v="1225"/>
    <n v="360"/>
    <n v="470"/>
    <n v="563"/>
    <n v="4165"/>
    <n v="30"/>
    <n v="10"/>
    <m/>
    <m/>
    <s v="Novya"/>
    <d v="2022-07-21T00:00:00"/>
    <n v="59.076600209863585"/>
    <n v="686"/>
    <m/>
    <n v="66.321656050955411"/>
  </r>
  <r>
    <s v="D-150-OPC"/>
    <x v="3"/>
    <s v="EAST"/>
    <n v="150"/>
    <x v="0"/>
    <x v="4"/>
    <n v="170"/>
    <d v="2022-07-14T00:00:00"/>
    <n v="5745"/>
    <n v="365"/>
    <n v="90"/>
    <n v="1350"/>
    <n v="418"/>
    <n v="460"/>
    <n v="433"/>
    <n v="3525"/>
    <m/>
    <m/>
    <m/>
    <m/>
    <s v="Novya"/>
    <d v="2022-07-21T00:00:00"/>
    <n v="50.881316098707408"/>
    <n v="512"/>
    <m/>
    <n v="61.357702349869449"/>
  </r>
  <r>
    <s v="D-150-OPC"/>
    <x v="3"/>
    <s v="EAST"/>
    <n v="150"/>
    <x v="0"/>
    <x v="4"/>
    <n v="171"/>
    <d v="2022-07-14T00:00:00"/>
    <n v="4265"/>
    <n v="165"/>
    <n v="99"/>
    <n v="675"/>
    <n v="70"/>
    <n v="205"/>
    <n v="222"/>
    <n v="3190"/>
    <m/>
    <m/>
    <m/>
    <m/>
    <s v="Novya"/>
    <d v="2022-07-21T00:00:00"/>
    <n v="76.027397260273972"/>
    <n v="481"/>
    <m/>
    <n v="74.794841735052756"/>
  </r>
  <r>
    <s v="D-150-BC"/>
    <x v="3"/>
    <s v="EAST"/>
    <n v="150"/>
    <x v="2"/>
    <x v="4"/>
    <n v="151"/>
    <d v="2022-07-14T00:00:00"/>
    <n v="5240"/>
    <n v="355"/>
    <n v="86"/>
    <n v="1115"/>
    <n v="470"/>
    <n v="515"/>
    <n v="360"/>
    <n v="3230"/>
    <n v="15"/>
    <n v="5"/>
    <m/>
    <m/>
    <s v="Novya"/>
    <d v="2022-07-21T00:00:00"/>
    <n v="42.603550295857993"/>
    <n v="568"/>
    <m/>
    <n v="61.641221374045806"/>
  </r>
  <r>
    <s v="B-150-OPE"/>
    <x v="0"/>
    <s v="EAST"/>
    <n v="150"/>
    <x v="1"/>
    <x v="4"/>
    <n v="52"/>
    <d v="2022-07-14T00:00:00"/>
    <n v="3675"/>
    <n v="180"/>
    <n v="61"/>
    <n v="640"/>
    <n v="100"/>
    <n v="345"/>
    <n v="299"/>
    <n v="2565"/>
    <m/>
    <m/>
    <m/>
    <m/>
    <s v="Novya"/>
    <d v="2022-07-21T00:00:00"/>
    <n v="74.937343358395992"/>
    <n v="364"/>
    <m/>
    <n v="69.795918367346943"/>
  </r>
  <r>
    <s v="B-150-OPE"/>
    <x v="0"/>
    <s v="EAST"/>
    <n v="150"/>
    <x v="1"/>
    <x v="4"/>
    <n v="51"/>
    <d v="2022-07-14T00:00:00"/>
    <n v="6525"/>
    <n v="515"/>
    <n v="96"/>
    <n v="1460"/>
    <n v="366"/>
    <n v="865"/>
    <n v="316"/>
    <n v="3595"/>
    <n v="36"/>
    <n v="15"/>
    <m/>
    <m/>
    <s v="Novya"/>
    <d v="2022-07-21T00:00:00"/>
    <n v="44.01114206128134"/>
    <n v="694"/>
    <m/>
    <n v="55.095785440613035"/>
  </r>
  <r>
    <s v="C-150-OPE"/>
    <x v="2"/>
    <s v="EAST"/>
    <n v="150"/>
    <x v="1"/>
    <x v="4"/>
    <n v="107"/>
    <d v="2022-07-14T00:00:00"/>
    <n v="7825"/>
    <n v="415"/>
    <n v="98"/>
    <n v="1260"/>
    <n v="90"/>
    <n v="245"/>
    <n v="548"/>
    <n v="5860"/>
    <m/>
    <m/>
    <m/>
    <m/>
    <s v="Novya"/>
    <d v="2022-07-21T00:00:00"/>
    <n v="85.893416927899693"/>
    <n v="838"/>
    <m/>
    <n v="74.888178913738017"/>
  </r>
  <r>
    <s v="D-150-OPE"/>
    <x v="3"/>
    <s v="EAST"/>
    <n v="150"/>
    <x v="1"/>
    <x v="4"/>
    <n v="163"/>
    <d v="2022-07-14T00:00:00"/>
    <n v="9710"/>
    <n v="650"/>
    <n v="98"/>
    <n v="1980"/>
    <n v="470"/>
    <n v="1005"/>
    <n v="556"/>
    <n v="5990"/>
    <n v="60"/>
    <n v="30"/>
    <m/>
    <m/>
    <s v="Novya"/>
    <d v="2022-07-21T00:00:00"/>
    <n v="51.197053406998158"/>
    <n v="938"/>
    <m/>
    <n v="61.688980432543772"/>
  </r>
  <r>
    <s v="A-150-OPC"/>
    <x v="1"/>
    <s v="EAST"/>
    <n v="150"/>
    <x v="0"/>
    <x v="4"/>
    <n v="18"/>
    <d v="2022-07-14T00:00:00"/>
    <n v="6255"/>
    <n v="465"/>
    <n v="78"/>
    <n v="1385"/>
    <n v="367"/>
    <n v="765"/>
    <n v="340"/>
    <n v="3575"/>
    <n v="11"/>
    <n v="20"/>
    <m/>
    <m/>
    <s v="Novya"/>
    <d v="2022-07-21T00:00:00"/>
    <n v="47.353760445682454"/>
    <n v="654"/>
    <m/>
    <n v="57.154276578737004"/>
  </r>
  <r>
    <s v="D-150-BC"/>
    <x v="3"/>
    <s v="EAST"/>
    <n v="150"/>
    <x v="2"/>
    <x v="4"/>
    <n v="191"/>
    <d v="2022-07-20T00:00:00"/>
    <n v="4903"/>
    <n v="255"/>
    <n v="74"/>
    <n v="1000"/>
    <n v="212"/>
    <n v="285"/>
    <n v="430"/>
    <n v="3320"/>
    <n v="10"/>
    <n v="5"/>
    <m/>
    <m/>
    <s v="Novya"/>
    <m/>
    <n v="65.950920245398777"/>
    <n v="494"/>
    <m/>
    <n v="67.713644707322047"/>
  </r>
  <r>
    <s v="A-350-OPE"/>
    <x v="1"/>
    <s v="EAST"/>
    <n v="350"/>
    <x v="1"/>
    <x v="4"/>
    <n v="28"/>
    <d v="2022-07-20T00:00:00"/>
    <n v="6225"/>
    <n v="360"/>
    <n v="110"/>
    <n v="1020"/>
    <n v="140"/>
    <n v="180"/>
    <n v="462"/>
    <n v="4645"/>
    <m/>
    <m/>
    <m/>
    <m/>
    <s v="Novya"/>
    <m/>
    <n v="76.744186046511629"/>
    <n v="598"/>
    <m/>
    <n v="74.618473895582326"/>
  </r>
  <r>
    <s v="D-350-OPC"/>
    <x v="3"/>
    <s v="EAST"/>
    <n v="350"/>
    <x v="0"/>
    <x v="4"/>
    <n v="210"/>
    <d v="2022-07-20T00:00:00"/>
    <n v="5725"/>
    <n v="455"/>
    <n v="101"/>
    <n v="1010"/>
    <n v="197"/>
    <n v="225"/>
    <n v="393"/>
    <n v="3940"/>
    <n v="148"/>
    <n v="45"/>
    <m/>
    <m/>
    <s v="Novya"/>
    <m/>
    <n v="53.252032520325201"/>
    <n v="620"/>
    <m/>
    <n v="68.820960698689959"/>
  </r>
  <r>
    <s v="B-350-OPE"/>
    <x v="0"/>
    <s v="EAST"/>
    <n v="350"/>
    <x v="1"/>
    <x v="4"/>
    <n v="92"/>
    <d v="2022-07-20T00:00:00"/>
    <n v="3360"/>
    <n v="265"/>
    <n v="95"/>
    <n v="920"/>
    <n v="491"/>
    <n v="315"/>
    <n v="284"/>
    <n v="1815"/>
    <m/>
    <m/>
    <m/>
    <m/>
    <s v="Novya"/>
    <m/>
    <n v="36.645161290322584"/>
    <n v="382"/>
    <m/>
    <n v="54.017857142857139"/>
  </r>
  <r>
    <s v="B-350-OPC"/>
    <x v="0"/>
    <s v="EAST"/>
    <n v="350"/>
    <x v="0"/>
    <x v="4"/>
    <n v="92"/>
    <d v="2022-07-20T00:00:00"/>
    <n v="7885"/>
    <n v="385"/>
    <n v="78"/>
    <n v="1580"/>
    <n v="152"/>
    <n v="415"/>
    <n v="460"/>
    <n v="5465"/>
    <n v="10"/>
    <n v="5"/>
    <m/>
    <m/>
    <s v="Novya"/>
    <m/>
    <n v="73.954983922829584"/>
    <n v="700"/>
    <m/>
    <n v="69.308814204185168"/>
  </r>
  <r>
    <s v="B-350-OPE"/>
    <x v="0"/>
    <s v="EAST"/>
    <n v="350"/>
    <x v="1"/>
    <x v="4"/>
    <n v="83"/>
    <d v="2022-07-20T00:00:00"/>
    <n v="7925"/>
    <n v="505"/>
    <n v="68"/>
    <n v="1675"/>
    <n v="104"/>
    <n v="210"/>
    <n v="584"/>
    <n v="5475"/>
    <n v="36"/>
    <n v="20"/>
    <m/>
    <m/>
    <s v="Novya"/>
    <m/>
    <n v="80.662983425414367"/>
    <n v="690"/>
    <m/>
    <n v="69.085173501577287"/>
  </r>
  <r>
    <s v="A-350-OPE"/>
    <x v="1"/>
    <s v="EAST"/>
    <n v="350"/>
    <x v="1"/>
    <x v="4"/>
    <n v="27"/>
    <d v="2022-07-20T00:00:00"/>
    <n v="8380"/>
    <n v="635"/>
    <n v="94"/>
    <n v="1665"/>
    <n v="464"/>
    <n v="595"/>
    <n v="357"/>
    <n v="5440"/>
    <m/>
    <m/>
    <m/>
    <m/>
    <s v="Novya"/>
    <m/>
    <n v="43.483556638246043"/>
    <n v="860"/>
    <m/>
    <n v="64.916467780429599"/>
  </r>
  <r>
    <s v="D-350-BC"/>
    <x v="3"/>
    <s v="EAST"/>
    <n v="350"/>
    <x v="2"/>
    <x v="4"/>
    <n v="181"/>
    <d v="2022-07-20T00:00:00"/>
    <n v="7090"/>
    <n v="415"/>
    <n v="78"/>
    <n v="1370"/>
    <n v="350"/>
    <n v="705"/>
    <n v="467"/>
    <n v="4560"/>
    <m/>
    <m/>
    <m/>
    <m/>
    <s v="Novya"/>
    <m/>
    <n v="57.16034271725826"/>
    <n v="764"/>
    <m/>
    <n v="64.315937940761643"/>
  </r>
  <r>
    <s v="C-350-OPC"/>
    <x v="2"/>
    <s v="EAST"/>
    <n v="350"/>
    <x v="0"/>
    <x v="4"/>
    <n v="137"/>
    <d v="2022-07-20T00:00:00"/>
    <n v="6705"/>
    <n v="615"/>
    <n v="115"/>
    <n v="1395"/>
    <n v="413"/>
    <n v="445"/>
    <n v="422"/>
    <n v="4245"/>
    <n v="14"/>
    <n v="10"/>
    <m/>
    <m/>
    <s v="Novya"/>
    <m/>
    <n v="49.705535924617195"/>
    <n v="636"/>
    <m/>
    <n v="63.31096196868009"/>
  </r>
  <r>
    <s v="D-350-OPC"/>
    <x v="3"/>
    <s v="EAST"/>
    <n v="350"/>
    <x v="0"/>
    <x v="4"/>
    <n v="211"/>
    <d v="2022-07-20T00:00:00"/>
    <n v="7865"/>
    <n v="505"/>
    <n v="91"/>
    <n v="1815"/>
    <n v="525"/>
    <n v="610"/>
    <n v="629"/>
    <n v="4895"/>
    <m/>
    <m/>
    <m/>
    <m/>
    <s v="Novya"/>
    <m/>
    <n v="54.506065857885609"/>
    <n v="872"/>
    <m/>
    <n v="62.23776223776224"/>
  </r>
  <r>
    <s v="D-350-OPE"/>
    <x v="3"/>
    <s v="EAST"/>
    <n v="350"/>
    <x v="1"/>
    <x v="4"/>
    <n v="95"/>
    <d v="2022-07-20T00:00:00"/>
    <n v="7820"/>
    <n v="455"/>
    <n v="76"/>
    <n v="1370"/>
    <n v="145"/>
    <n v="415"/>
    <n v="438"/>
    <n v="5530"/>
    <n v="8"/>
    <n v="20"/>
    <m/>
    <m/>
    <s v="Novya"/>
    <m/>
    <n v="74.111675126903549"/>
    <n v="863"/>
    <m/>
    <n v="70.716112531969316"/>
  </r>
  <r>
    <s v="C-350-OPC"/>
    <x v="2"/>
    <s v="EAST"/>
    <n v="350"/>
    <x v="0"/>
    <x v="4"/>
    <n v="125"/>
    <d v="2022-07-20T00:00:00"/>
    <n v="8240"/>
    <n v="565"/>
    <n v="118"/>
    <n v="2010"/>
    <n v="359"/>
    <n v="630"/>
    <n v="546"/>
    <n v="4980"/>
    <n v="37"/>
    <n v="20"/>
    <m/>
    <m/>
    <s v="Novya"/>
    <m/>
    <n v="57.961783439490446"/>
    <n v="842"/>
    <m/>
    <n v="60.436893203883493"/>
  </r>
  <r>
    <s v="A-350-OPE"/>
    <x v="1"/>
    <s v="EAST"/>
    <n v="350"/>
    <x v="1"/>
    <x v="4"/>
    <n v="46"/>
    <d v="2022-07-20T00:00:00"/>
    <n v="8990"/>
    <n v="620"/>
    <n v="100"/>
    <n v="1870"/>
    <n v="277"/>
    <n v="525"/>
    <n v="593"/>
    <n v="5910"/>
    <n v="18"/>
    <n v="10"/>
    <m/>
    <m/>
    <s v="Novya"/>
    <m/>
    <n v="66.77927927927928"/>
    <n v="920"/>
    <m/>
    <n v="65.739710789766406"/>
  </r>
  <r>
    <s v="D-350-OPE"/>
    <x v="3"/>
    <s v="EAST"/>
    <n v="350"/>
    <x v="1"/>
    <x v="4"/>
    <n v="76"/>
    <d v="2022-07-20T00:00:00"/>
    <n v="4855"/>
    <n v="310"/>
    <n v="66"/>
    <n v="955"/>
    <n v="285"/>
    <n v="670"/>
    <n v="373"/>
    <n v="3385"/>
    <m/>
    <m/>
    <m/>
    <m/>
    <s v="Novya"/>
    <m/>
    <n v="56.686930091185403"/>
    <n v="532"/>
    <m/>
    <n v="69.721936148300728"/>
  </r>
  <r>
    <s v="B-350-OPC"/>
    <x v="0"/>
    <s v="EAST"/>
    <n v="350"/>
    <x v="0"/>
    <x v="4"/>
    <n v="96"/>
    <d v="2022-07-20T00:00:00"/>
    <n v="7555"/>
    <n v="510"/>
    <n v="98"/>
    <n v="1530"/>
    <n v="335"/>
    <n v="510"/>
    <n v="404"/>
    <n v="4975"/>
    <m/>
    <m/>
    <m/>
    <m/>
    <s v="Novya"/>
    <m/>
    <n v="54.668470906630581"/>
    <n v="734"/>
    <m/>
    <n v="65.850430178689606"/>
  </r>
  <r>
    <s v="A-350-OPC"/>
    <x v="1"/>
    <s v="EAST"/>
    <n v="350"/>
    <x v="0"/>
    <x v="4"/>
    <n v="47"/>
    <d v="2022-07-20T00:00:00"/>
    <n v="13395"/>
    <n v="860"/>
    <n v="119"/>
    <n v="2500"/>
    <n v="482"/>
    <n v="950"/>
    <n v="706"/>
    <n v="8970"/>
    <n v="40"/>
    <n v="50"/>
    <m/>
    <m/>
    <s v="Novya"/>
    <m/>
    <n v="57.491856677524432"/>
    <n v="1312"/>
    <m/>
    <n v="66.965285554311322"/>
  </r>
  <r>
    <s v="C-350-OPC"/>
    <x v="2"/>
    <s v="EAST"/>
    <n v="350"/>
    <x v="0"/>
    <x v="4"/>
    <n v="134"/>
    <d v="2022-07-20T00:00:00"/>
    <n v="11200"/>
    <n v="695"/>
    <n v="108"/>
    <n v="2520"/>
    <n v="242"/>
    <n v="585"/>
    <n v="669"/>
    <n v="7315"/>
    <n v="12"/>
    <n v="5"/>
    <m/>
    <m/>
    <s v="Novya"/>
    <m/>
    <n v="72.481040086673886"/>
    <n v="1096"/>
    <m/>
    <n v="65.3125"/>
  </r>
  <r>
    <s v="C-350-OPE"/>
    <x v="2"/>
    <s v="EAST"/>
    <n v="350"/>
    <x v="1"/>
    <x v="4"/>
    <n v="124"/>
    <d v="2022-07-20T00:00:00"/>
    <n v="9465"/>
    <n v="510"/>
    <n v="121"/>
    <n v="1610"/>
    <n v="425"/>
    <n v="450"/>
    <n v="895"/>
    <n v="6810"/>
    <n v="45"/>
    <n v="20"/>
    <m/>
    <m/>
    <s v="Novya"/>
    <m/>
    <n v="65.567765567765562"/>
    <n v="954"/>
    <m/>
    <n v="71.949286846275754"/>
  </r>
  <r>
    <s v="C-50-OPE"/>
    <x v="2"/>
    <s v="WEST"/>
    <n v="50"/>
    <x v="1"/>
    <x v="4"/>
    <n v="318"/>
    <d v="2022-07-28T00:00:00"/>
    <n v="10055"/>
    <n v="755"/>
    <n v="134"/>
    <n v="2005"/>
    <n v="270"/>
    <n v="300"/>
    <n v="990"/>
    <n v="6925"/>
    <n v="14"/>
    <n v="20"/>
    <m/>
    <m/>
    <s v="Novya"/>
    <m/>
    <n v="77.708006279434855"/>
    <n v="956"/>
    <m/>
    <n v="68.871208354052712"/>
  </r>
  <r>
    <s v="C-50-OPE"/>
    <x v="2"/>
    <s v="WEST"/>
    <n v="50"/>
    <x v="1"/>
    <x v="4"/>
    <n v="314"/>
    <d v="2022-07-28T00:00:00"/>
    <n v="7485"/>
    <n v="505"/>
    <n v="120"/>
    <n v="1700"/>
    <n v="509"/>
    <n v="630"/>
    <n v="572"/>
    <n v="4525"/>
    <n v="45"/>
    <n v="55"/>
    <m/>
    <m/>
    <s v="Novya"/>
    <m/>
    <n v="50.799289520426285"/>
    <n v="768"/>
    <m/>
    <n v="60.454241816967269"/>
  </r>
  <r>
    <s v="D-50-OPC"/>
    <x v="3"/>
    <s v="WEST"/>
    <n v="50"/>
    <x v="0"/>
    <x v="4"/>
    <n v="392"/>
    <d v="2022-07-28T00:00:00"/>
    <n v="4710"/>
    <n v="305"/>
    <n v="85"/>
    <n v="935"/>
    <n v="320"/>
    <n v="360"/>
    <n v="262"/>
    <n v="3090"/>
    <m/>
    <m/>
    <m/>
    <m/>
    <s v="Novya"/>
    <m/>
    <n v="45.017182130584196"/>
    <n v="496"/>
    <m/>
    <n v="65.605095541401269"/>
  </r>
  <r>
    <s v="D-50-OPC"/>
    <x v="3"/>
    <s v="WEST"/>
    <n v="50"/>
    <x v="0"/>
    <x v="4"/>
    <n v="391"/>
    <d v="2022-07-28T00:00:00"/>
    <n v="4615"/>
    <n v="275"/>
    <n v="57"/>
    <n v="885"/>
    <n v="140"/>
    <n v="595"/>
    <n v="288"/>
    <n v="2830"/>
    <m/>
    <m/>
    <m/>
    <m/>
    <s v="Novya"/>
    <m/>
    <n v="67.289719626168221"/>
    <n v="388"/>
    <m/>
    <n v="61.321776814734562"/>
  </r>
  <r>
    <s v="A-50-OPC"/>
    <x v="1"/>
    <s v="WEST"/>
    <n v="50"/>
    <x v="0"/>
    <x v="4"/>
    <n v="235"/>
    <d v="2022-07-28T00:00:00"/>
    <n v="5730"/>
    <n v="395"/>
    <n v="88"/>
    <n v="1215"/>
    <n v="126"/>
    <n v="145"/>
    <n v="533"/>
    <n v="3945"/>
    <m/>
    <m/>
    <m/>
    <m/>
    <s v="Novya"/>
    <m/>
    <n v="80.880121396054633"/>
    <n v="600"/>
    <m/>
    <n v="68.84816753926701"/>
  </r>
  <r>
    <s v="B-50-OPE"/>
    <x v="0"/>
    <s v="WEST"/>
    <n v="50"/>
    <x v="1"/>
    <x v="4"/>
    <n v="274"/>
    <d v="2022-07-28T00:00:00"/>
    <n v="5895"/>
    <n v="365"/>
    <n v="91"/>
    <n v="1190"/>
    <n v="232"/>
    <n v="215"/>
    <n v="514"/>
    <n v="4085"/>
    <m/>
    <m/>
    <m/>
    <m/>
    <s v="Novya"/>
    <m/>
    <n v="68.90080428954424"/>
    <n v="636"/>
    <m/>
    <n v="69.296013570822737"/>
  </r>
  <r>
    <s v="D-50-OPE"/>
    <x v="3"/>
    <s v="WEST"/>
    <n v="50"/>
    <x v="1"/>
    <x v="4"/>
    <n v="376"/>
    <d v="2022-07-28T00:00:00"/>
    <n v="8130"/>
    <n v="570"/>
    <n v="116"/>
    <n v="1645"/>
    <n v="303"/>
    <n v="395"/>
    <n v="738"/>
    <n v="5430"/>
    <n v="25"/>
    <n v="20"/>
    <m/>
    <m/>
    <s v="Novya"/>
    <m/>
    <n v="69.230769230769226"/>
    <n v="706"/>
    <m/>
    <n v="66.789667896678964"/>
  </r>
  <r>
    <s v="D-50-OPE"/>
    <x v="3"/>
    <s v="WEST"/>
    <n v="50"/>
    <x v="1"/>
    <x v="4"/>
    <m/>
    <d v="2022-07-28T00:00:00"/>
    <n v="7085"/>
    <n v="385"/>
    <n v="98"/>
    <n v="1415"/>
    <n v="177"/>
    <n v="260"/>
    <n v="711"/>
    <n v="4945"/>
    <n v="14"/>
    <n v="10"/>
    <m/>
    <m/>
    <s v="Novya"/>
    <m/>
    <n v="78.824833702882486"/>
    <m/>
    <m/>
    <n v="69.795342272406486"/>
  </r>
  <r>
    <s v="A-50-OPC"/>
    <x v="1"/>
    <s v="WEST"/>
    <n v="50"/>
    <x v="0"/>
    <x v="4"/>
    <n v="230"/>
    <d v="2022-07-28T00:00:00"/>
    <n v="5245"/>
    <n v="330"/>
    <n v="89"/>
    <n v="1160"/>
    <n v="169"/>
    <n v="175"/>
    <n v="477"/>
    <n v="3540"/>
    <m/>
    <m/>
    <m/>
    <m/>
    <s v="Novya"/>
    <m/>
    <n v="73.839009287925691"/>
    <n v="152"/>
    <m/>
    <n v="67.492850333651106"/>
  </r>
  <r>
    <s v="D-50-BC"/>
    <x v="3"/>
    <s v="WEST"/>
    <n v="50"/>
    <x v="2"/>
    <x v="4"/>
    <n v="365"/>
    <d v="2022-07-28T00:00:00"/>
    <n v="5795"/>
    <n v="335"/>
    <n v="103"/>
    <n v="1005"/>
    <n v="118"/>
    <n v="260"/>
    <n v="347"/>
    <n v="4170"/>
    <m/>
    <m/>
    <m/>
    <m/>
    <s v="Novya"/>
    <m/>
    <n v="74.623655913978496"/>
    <n v="590"/>
    <m/>
    <n v="71.958584987057804"/>
  </r>
  <r>
    <s v="A-50-OPE"/>
    <x v="1"/>
    <s v="WEST"/>
    <n v="50"/>
    <x v="1"/>
    <x v="4"/>
    <n v="227"/>
    <d v="2022-07-28T00:00:00"/>
    <n v="10065"/>
    <n v="675"/>
    <n v="111"/>
    <n v="1945"/>
    <n v="253"/>
    <n v="780"/>
    <n v="548"/>
    <n v="6590"/>
    <n v="48"/>
    <n v="20"/>
    <m/>
    <m/>
    <s v="Novya"/>
    <m/>
    <n v="64.546525323910487"/>
    <n v="1048"/>
    <m/>
    <n v="65.474416294088428"/>
  </r>
  <r>
    <s v="D-50-BC"/>
    <x v="3"/>
    <s v="WEST"/>
    <n v="50"/>
    <x v="2"/>
    <x v="4"/>
    <n v="361"/>
    <d v="2022-07-28T00:00:00"/>
    <n v="11105"/>
    <n v="760"/>
    <n v="112"/>
    <n v="2355"/>
    <n v="261"/>
    <n v="490"/>
    <n v="698"/>
    <n v="7440"/>
    <m/>
    <m/>
    <m/>
    <m/>
    <s v="Novya"/>
    <m/>
    <n v="72.784150156412935"/>
    <n v="1124"/>
    <m/>
    <n v="66.996848266546607"/>
  </r>
  <r>
    <s v="B-50-OPC"/>
    <x v="0"/>
    <s v="WEST"/>
    <n v="50"/>
    <x v="0"/>
    <x v="4"/>
    <n v="278"/>
    <d v="2022-07-28T00:00:00"/>
    <n v="7965"/>
    <n v="385"/>
    <n v="103"/>
    <n v="1300"/>
    <n v="144"/>
    <n v="645"/>
    <n v="603"/>
    <n v="5985"/>
    <m/>
    <m/>
    <m/>
    <m/>
    <s v="Novya"/>
    <m/>
    <n v="80.722891566265062"/>
    <n v="1034"/>
    <m/>
    <n v="75.141242937853107"/>
  </r>
  <r>
    <s v="B-50-OPC"/>
    <x v="0"/>
    <s v="WEST"/>
    <n v="50"/>
    <x v="0"/>
    <x v="4"/>
    <n v="277"/>
    <d v="2022-07-28T00:00:00"/>
    <n v="8177"/>
    <n v="540"/>
    <n v="99"/>
    <n v="1640"/>
    <n v="114"/>
    <n v="190"/>
    <n v="702"/>
    <n v="5785"/>
    <m/>
    <m/>
    <m/>
    <m/>
    <s v="Novya"/>
    <m/>
    <n v="86.029411764705884"/>
    <n v="852"/>
    <m/>
    <n v="70.747217806041334"/>
  </r>
  <r>
    <s v="A-50-OPE"/>
    <x v="1"/>
    <s v="WEST"/>
    <n v="50"/>
    <x v="1"/>
    <x v="4"/>
    <n v="219"/>
    <d v="2022-07-28T00:00:00"/>
    <n v="8715"/>
    <n v="620"/>
    <n v="74"/>
    <n v="2000"/>
    <n v="181"/>
    <n v="520"/>
    <n v="589"/>
    <n v="5535"/>
    <m/>
    <m/>
    <m/>
    <m/>
    <s v="Novya"/>
    <m/>
    <n v="76.493506493506487"/>
    <n v="9.16"/>
    <m/>
    <n v="63.511187607573149"/>
  </r>
  <r>
    <s v="C-50-OPC"/>
    <x v="2"/>
    <s v="WEST"/>
    <n v="50"/>
    <x v="0"/>
    <x v="4"/>
    <n v="336"/>
    <d v="2022-07-28T00:00:00"/>
    <n v="9945"/>
    <n v="895"/>
    <n v="120"/>
    <n v="2040"/>
    <n v="206"/>
    <n v="305"/>
    <n v="981"/>
    <n v="6645"/>
    <m/>
    <m/>
    <m/>
    <m/>
    <s v="Novya"/>
    <m/>
    <n v="82.645324347093521"/>
    <n v="9.9600000000000009"/>
    <m/>
    <n v="66.817496229260925"/>
  </r>
  <r>
    <s v="D-50-OPE"/>
    <x v="3"/>
    <s v="WEST"/>
    <n v="50"/>
    <x v="1"/>
    <x v="4"/>
    <n v="377"/>
    <d v="2022-07-28T00:00:00"/>
    <n v="8145"/>
    <n v="450"/>
    <n v="86"/>
    <n v="1520"/>
    <n v="210"/>
    <n v="610"/>
    <n v="462"/>
    <n v="5510"/>
    <n v="11"/>
    <n v="8.1"/>
    <m/>
    <m/>
    <s v="Novya"/>
    <m/>
    <n v="67.642752562225468"/>
    <n v="848"/>
    <m/>
    <n v="67.648864333947216"/>
  </r>
  <r>
    <s v="B-50-OPE"/>
    <x v="0"/>
    <s v="WEST"/>
    <n v="50"/>
    <x v="1"/>
    <x v="4"/>
    <n v="266"/>
    <d v="2022-07-28T00:00:00"/>
    <n v="7095"/>
    <n v="425"/>
    <n v="88"/>
    <n v="1415"/>
    <n v="103"/>
    <n v="240"/>
    <n v="532"/>
    <n v="4970"/>
    <m/>
    <m/>
    <m/>
    <m/>
    <s v="Novya"/>
    <m/>
    <n v="83.779527559055126"/>
    <n v="766"/>
    <m/>
    <n v="70.049330514446794"/>
  </r>
  <r>
    <s v="C-250-OPC"/>
    <x v="2"/>
    <s v="WEST"/>
    <n v="250"/>
    <x v="0"/>
    <x v="5"/>
    <n v="350"/>
    <d v="2022-08-03T00:00:00"/>
    <n v="5165"/>
    <n v="410"/>
    <n v="93"/>
    <n v="1055"/>
    <n v="193"/>
    <n v="395"/>
    <n v="201"/>
    <n v="3370"/>
    <n v="127"/>
    <n v="110"/>
    <m/>
    <m/>
    <s v="Novya"/>
    <d v="2022-09-10T00:00:00"/>
    <n v="38.579654510556622"/>
    <n v="640"/>
    <m/>
    <n v="65.246853823814135"/>
  </r>
  <r>
    <s v="D-250-OPE"/>
    <x v="3"/>
    <s v="WEST"/>
    <n v="250"/>
    <x v="1"/>
    <x v="5"/>
    <n v="415"/>
    <d v="2022-08-03T00:00:00"/>
    <n v="6215"/>
    <n v="420"/>
    <n v="95"/>
    <n v="1385"/>
    <n v="441"/>
    <n v="525"/>
    <n v="421"/>
    <n v="3850"/>
    <m/>
    <m/>
    <m/>
    <m/>
    <s v="Novya"/>
    <d v="2022-09-10T00:00:00"/>
    <n v="48.839907192575403"/>
    <n v="560"/>
    <m/>
    <n v="61.946902654867252"/>
  </r>
  <r>
    <s v="B-250-OPC"/>
    <x v="0"/>
    <s v="WEST"/>
    <n v="250"/>
    <x v="0"/>
    <x v="5"/>
    <n v="304"/>
    <d v="2022-08-03T00:00:00"/>
    <n v="9350"/>
    <n v="595"/>
    <n v="96"/>
    <n v="2430"/>
    <n v="290"/>
    <n v="620"/>
    <n v="584"/>
    <n v="5535"/>
    <n v="5"/>
    <n v="0.5"/>
    <m/>
    <m/>
    <s v="Novya"/>
    <d v="2022-09-10T00:00:00"/>
    <n v="66.439135381114895"/>
    <n v="892"/>
    <m/>
    <n v="59.197860962566843"/>
  </r>
  <r>
    <s v="B-250-OPC"/>
    <x v="0"/>
    <s v="WEST"/>
    <n v="250"/>
    <x v="0"/>
    <x v="5"/>
    <n v="306"/>
    <d v="2022-08-03T00:00:00"/>
    <n v="2460"/>
    <n v="255"/>
    <n v="68"/>
    <n v="620"/>
    <n v="230"/>
    <n v="135"/>
    <n v="323"/>
    <n v="1440"/>
    <m/>
    <m/>
    <m/>
    <m/>
    <s v="Novya"/>
    <d v="2022-09-10T00:00:00"/>
    <n v="58.408679927667272"/>
    <n v="2.72"/>
    <m/>
    <n v="58.536585365853654"/>
  </r>
  <r>
    <s v="C-250-OPC"/>
    <x v="2"/>
    <s v="WEST"/>
    <n v="250"/>
    <x v="0"/>
    <x v="5"/>
    <n v="352"/>
    <d v="2022-08-03T00:00:00"/>
    <n v="16530"/>
    <n v="1025"/>
    <n v="107"/>
    <n v="3440"/>
    <n v="162"/>
    <n v="435"/>
    <n v="1383"/>
    <n v="11490"/>
    <m/>
    <m/>
    <m/>
    <m/>
    <s v="Novya"/>
    <d v="2022-09-10T00:00:00"/>
    <n v="89.514563106796118"/>
    <n v="1662"/>
    <m/>
    <n v="69.509981851179674"/>
  </r>
  <r>
    <s v="B-250-OPE"/>
    <x v="0"/>
    <s v="WEST"/>
    <n v="250"/>
    <x v="1"/>
    <x v="5"/>
    <n v="244"/>
    <d v="2022-08-03T00:00:00"/>
    <n v="6990"/>
    <n v="610"/>
    <n v="106"/>
    <n v="1750"/>
    <n v="182"/>
    <n v="785"/>
    <n v="471"/>
    <n v="3810"/>
    <n v="20"/>
    <n v="10"/>
    <m/>
    <m/>
    <s v="Novya"/>
    <d v="2022-09-10T00:00:00"/>
    <n v="69.985141158989592"/>
    <n v="706"/>
    <m/>
    <n v="54.506437768240346"/>
  </r>
  <r>
    <s v="A-250-OPE"/>
    <x v="1"/>
    <s v="WEST"/>
    <n v="250"/>
    <x v="1"/>
    <x v="5"/>
    <n v="241"/>
    <d v="2022-08-03T00:00:00"/>
    <n v="7885"/>
    <n v="585"/>
    <n v="102"/>
    <n v="1735"/>
    <n v="415"/>
    <n v="925"/>
    <n v="310"/>
    <n v="4575"/>
    <m/>
    <m/>
    <m/>
    <m/>
    <s v="Novya"/>
    <d v="2022-09-10T00:00:00"/>
    <n v="42.758620689655174"/>
    <n v="8.16"/>
    <m/>
    <n v="58.021559923906153"/>
  </r>
  <r>
    <s v="C-250-OPE"/>
    <x v="2"/>
    <s v="WEST"/>
    <n v="250"/>
    <x v="1"/>
    <x v="5"/>
    <n v="342"/>
    <d v="2022-08-03T00:00:00"/>
    <n v="8090"/>
    <n v="475"/>
    <n v="113"/>
    <n v="1660"/>
    <n v="158"/>
    <n v="195"/>
    <n v="766"/>
    <n v="5665"/>
    <m/>
    <m/>
    <m/>
    <m/>
    <s v="Novya"/>
    <d v="2022-09-10T00:00:00"/>
    <n v="82.900432900432889"/>
    <n v="8.1999999999999993"/>
    <m/>
    <n v="70.024721878862792"/>
  </r>
  <r>
    <s v="B-250-OPE"/>
    <x v="0"/>
    <s v="WEST"/>
    <n v="250"/>
    <x v="1"/>
    <x v="5"/>
    <n v="293"/>
    <d v="2022-08-03T00:00:00"/>
    <n v="10325"/>
    <n v="655"/>
    <n v="100"/>
    <n v="1945"/>
    <n v="356"/>
    <n v="405"/>
    <n v="843"/>
    <n v="7240"/>
    <m/>
    <m/>
    <m/>
    <m/>
    <s v="Novya"/>
    <d v="2022-09-10T00:00:00"/>
    <n v="70.308590492076732"/>
    <n v="7"/>
    <m/>
    <n v="70.121065375302663"/>
  </r>
  <r>
    <s v="B-250-OPE"/>
    <x v="0"/>
    <s v="WEST"/>
    <n v="250"/>
    <x v="1"/>
    <x v="5"/>
    <n v="290"/>
    <d v="2022-08-03T00:00:00"/>
    <n v="8051"/>
    <n v="510"/>
    <n v="96"/>
    <n v="1610"/>
    <n v="322"/>
    <n v="670"/>
    <n v="330"/>
    <n v="5215"/>
    <m/>
    <m/>
    <m/>
    <m/>
    <s v="Novya"/>
    <d v="2022-09-10T00:00:00"/>
    <n v="50.613496932515332"/>
    <n v="7.78"/>
    <m/>
    <n v="64.774562166190535"/>
  </r>
  <r>
    <s v="D-250-BC"/>
    <x v="3"/>
    <s v="WEST"/>
    <n v="250"/>
    <x v="2"/>
    <x v="5"/>
    <n v="397"/>
    <d v="2022-08-03T00:00:00"/>
    <n v="12065"/>
    <n v="740"/>
    <n v="105"/>
    <n v="2515"/>
    <n v="400"/>
    <n v="665"/>
    <n v="710"/>
    <n v="8035"/>
    <m/>
    <m/>
    <m/>
    <m/>
    <s v="Novya"/>
    <d v="2022-09-10T00:00:00"/>
    <n v="63.963963963963963"/>
    <n v="4.92"/>
    <m/>
    <n v="66.59759635308744"/>
  </r>
  <r>
    <s v="D-250-BC"/>
    <x v="3"/>
    <s v="WEST"/>
    <n v="250"/>
    <x v="2"/>
    <x v="5"/>
    <n v="401"/>
    <d v="2022-08-03T00:00:00"/>
    <n v="7640"/>
    <n v="460"/>
    <n v="116"/>
    <n v="1485"/>
    <n v="463"/>
    <n v="685"/>
    <n v="407"/>
    <n v="4950"/>
    <n v="26"/>
    <n v="15"/>
    <m/>
    <m/>
    <s v="Novya"/>
    <d v="2022-09-10T00:00:00"/>
    <n v="45.424107142857146"/>
    <n v="778"/>
    <m/>
    <n v="64.790575916230367"/>
  </r>
  <r>
    <s v="D-250-OPE"/>
    <x v="3"/>
    <s v="WEST"/>
    <n v="250"/>
    <x v="1"/>
    <x v="5"/>
    <n v="417"/>
    <d v="2022-08-03T00:00:00"/>
    <n v="11725"/>
    <n v="690"/>
    <n v="82"/>
    <n v="2375"/>
    <n v="227"/>
    <n v="560"/>
    <n v="785"/>
    <n v="8125"/>
    <m/>
    <m/>
    <m/>
    <m/>
    <s v="Novya"/>
    <d v="2022-09-10T00:00:00"/>
    <n v="77.569169960474298"/>
    <n v="470"/>
    <m/>
    <n v="69.296375266524521"/>
  </r>
  <r>
    <s v="B-250-OPC"/>
    <x v="0"/>
    <s v="WEST"/>
    <n v="250"/>
    <x v="0"/>
    <x v="5"/>
    <n v="258"/>
    <d v="2022-08-03T00:00:00"/>
    <n v="6990"/>
    <n v="430"/>
    <n v="103"/>
    <n v="1325"/>
    <n v="352"/>
    <n v="595"/>
    <n v="520"/>
    <n v="4595"/>
    <m/>
    <m/>
    <m/>
    <m/>
    <s v="Novya"/>
    <d v="2022-09-10T00:00:00"/>
    <n v="59.633027522935777"/>
    <n v="724"/>
    <m/>
    <n v="65.736766809728181"/>
  </r>
  <r>
    <s v="D-250-OPC"/>
    <x v="3"/>
    <s v="WEST"/>
    <n v="250"/>
    <x v="0"/>
    <x v="5"/>
    <n v="432"/>
    <d v="2022-08-03T00:00:00"/>
    <n v="4840"/>
    <n v="350"/>
    <n v="100"/>
    <n v="950"/>
    <n v="355"/>
    <n v="790"/>
    <n v="253"/>
    <n v="2740"/>
    <m/>
    <m/>
    <m/>
    <m/>
    <s v="Novya"/>
    <d v="2022-09-10T00:00:00"/>
    <n v="41.611842105263158"/>
    <n v="498"/>
    <m/>
    <n v="56.611570247933884"/>
  </r>
  <r>
    <s v="A-250-OPC"/>
    <x v="1"/>
    <s v="WEST"/>
    <n v="250"/>
    <x v="0"/>
    <x v="5"/>
    <n v="260"/>
    <d v="2022-08-03T00:00:00"/>
    <n v="9000"/>
    <n v="720"/>
    <n v="130"/>
    <n v="1925"/>
    <n v="600"/>
    <n v="650"/>
    <n v="608"/>
    <n v="5625"/>
    <m/>
    <m/>
    <m/>
    <m/>
    <s v="Novya"/>
    <d v="2022-09-10T00:00:00"/>
    <n v="50.331125827814574"/>
    <n v="940"/>
    <m/>
    <n v="62.5"/>
  </r>
  <r>
    <s v="D-250-OPC"/>
    <x v="3"/>
    <s v="WEST"/>
    <n v="250"/>
    <x v="0"/>
    <x v="5"/>
    <n v="430"/>
    <d v="2022-08-03T00:00:00"/>
    <n v="7195"/>
    <n v="415"/>
    <n v="94"/>
    <n v="1320"/>
    <n v="88"/>
    <n v="190"/>
    <n v="566"/>
    <n v="5235"/>
    <m/>
    <m/>
    <m/>
    <m/>
    <s v="Novya"/>
    <d v="2022-09-10T00:00:00"/>
    <n v="86.544342507645254"/>
    <n v="750"/>
    <m/>
    <n v="72.758860319666425"/>
  </r>
  <r>
    <s v="D-250-OPE"/>
    <x v="3"/>
    <s v="WEST"/>
    <n v="250"/>
    <x v="1"/>
    <x v="5"/>
    <n v="340"/>
    <d v="2022-08-03T00:00:00"/>
    <n v="14475"/>
    <n v="965"/>
    <n v="103"/>
    <n v="3100"/>
    <n v="443"/>
    <n v="675"/>
    <n v="947"/>
    <n v="9685"/>
    <m/>
    <m/>
    <m/>
    <m/>
    <s v="Novya"/>
    <d v="2022-09-10T00:00:00"/>
    <n v="68.129496402877692"/>
    <n v="14.54"/>
    <m/>
    <n v="66.908462867012091"/>
  </r>
  <r>
    <s v="B-150-OPE"/>
    <x v="0"/>
    <s v="EAST"/>
    <n v="150"/>
    <x v="1"/>
    <x v="5"/>
    <n v="55"/>
    <d v="2022-08-10T00:00:00"/>
    <n v="2685"/>
    <n v="125"/>
    <n v="46"/>
    <n v="590"/>
    <n v="124"/>
    <n v="160"/>
    <n v="176"/>
    <n v="1730"/>
    <m/>
    <m/>
    <n v="6"/>
    <n v="40"/>
    <s v="Naina"/>
    <d v="2022-09-10T00:00:00"/>
    <n v="58.666666666666664"/>
    <n v="284"/>
    <m/>
    <n v="64.432029795158286"/>
  </r>
  <r>
    <s v="B-150-OPE"/>
    <x v="0"/>
    <s v="EAST"/>
    <n v="150"/>
    <x v="1"/>
    <x v="5"/>
    <n v="52"/>
    <d v="2022-08-10T00:00:00"/>
    <n v="2600"/>
    <n v="145"/>
    <n v="49"/>
    <n v="525"/>
    <n v="127"/>
    <n v="235"/>
    <n v="214"/>
    <n v="1630"/>
    <m/>
    <m/>
    <n v="6"/>
    <n v="45"/>
    <s v="Naina"/>
    <d v="2022-09-10T00:00:00"/>
    <n v="62.756598240469209"/>
    <n v="306"/>
    <m/>
    <n v="62.692307692307693"/>
  </r>
  <r>
    <s v="D-150-BC"/>
    <x v="3"/>
    <s v="EAST"/>
    <n v="150"/>
    <x v="2"/>
    <x v="5"/>
    <n v="145"/>
    <d v="2022-08-10T00:00:00"/>
    <n v="4940"/>
    <n v="225"/>
    <n v="93"/>
    <n v="900"/>
    <n v="185"/>
    <n v="175"/>
    <n v="330"/>
    <n v="3510"/>
    <m/>
    <m/>
    <m/>
    <m/>
    <s v="Naina"/>
    <d v="2022-09-10T00:00:00"/>
    <n v="64.077669902912632"/>
    <n v="512"/>
    <m/>
    <n v="71.05263157894737"/>
  </r>
  <r>
    <s v="D-150-BC"/>
    <x v="3"/>
    <s v="EAST"/>
    <n v="150"/>
    <x v="2"/>
    <x v="5"/>
    <n v="154"/>
    <d v="2022-08-10T00:00:00"/>
    <n v="4635"/>
    <n v="350"/>
    <n v="82"/>
    <n v="1045"/>
    <n v="464"/>
    <n v="690"/>
    <n v="263"/>
    <n v="2505"/>
    <m/>
    <m/>
    <m/>
    <m/>
    <s v="Naina"/>
    <d v="2022-09-10T00:00:00"/>
    <n v="36.176066024759287"/>
    <n v="418"/>
    <m/>
    <n v="54.045307443365701"/>
  </r>
  <r>
    <s v="A-150-OPE"/>
    <x v="1"/>
    <s v="EAST"/>
    <n v="150"/>
    <x v="1"/>
    <x v="5"/>
    <n v="4"/>
    <d v="2022-08-10T00:00:00"/>
    <n v="7065"/>
    <n v="510"/>
    <n v="78"/>
    <n v="1445"/>
    <n v="150"/>
    <n v="90"/>
    <n v="735"/>
    <n v="4960"/>
    <n v="12"/>
    <n v="5"/>
    <m/>
    <m/>
    <s v="Naina"/>
    <d v="2022-09-10T00:00:00"/>
    <n v="81.939799331103686"/>
    <n v="714"/>
    <m/>
    <n v="70.20523708421797"/>
  </r>
  <r>
    <s v="A-150-OPE"/>
    <x v="1"/>
    <s v="EAST"/>
    <n v="150"/>
    <x v="1"/>
    <x v="5"/>
    <n v="12"/>
    <d v="2022-08-10T00:00:00"/>
    <n v="3265"/>
    <n v="265"/>
    <n v="85"/>
    <n v="625"/>
    <n v="365"/>
    <n v="155"/>
    <n v="363"/>
    <n v="2080"/>
    <m/>
    <m/>
    <m/>
    <m/>
    <s v="Naina"/>
    <d v="2022-09-10T00:00:00"/>
    <n v="49.862637362637365"/>
    <n v="342"/>
    <m/>
    <n v="63.705972434915772"/>
  </r>
  <r>
    <s v="D-150-OPE"/>
    <x v="3"/>
    <s v="EAST"/>
    <n v="150"/>
    <x v="1"/>
    <x v="5"/>
    <n v="162"/>
    <d v="2022-08-10T00:00:00"/>
    <n v="8795"/>
    <n v="730"/>
    <n v="83"/>
    <n v="1750"/>
    <n v="470"/>
    <n v="120"/>
    <n v="572"/>
    <n v="5810"/>
    <m/>
    <m/>
    <m/>
    <m/>
    <s v="Naina"/>
    <d v="2022-09-10T00:00:00"/>
    <n v="54.894433781190024"/>
    <n v="864"/>
    <m/>
    <n v="66.060261512222851"/>
  </r>
  <r>
    <s v="D-150-OPE"/>
    <x v="3"/>
    <s v="EAST"/>
    <n v="150"/>
    <x v="1"/>
    <x v="5"/>
    <n v="165"/>
    <d v="2022-08-10T00:00:00"/>
    <n v="5605"/>
    <n v="285"/>
    <n v="90"/>
    <n v="975"/>
    <n v="125"/>
    <n v="190"/>
    <n v="147"/>
    <n v="4105"/>
    <m/>
    <m/>
    <m/>
    <m/>
    <s v="Naina"/>
    <d v="2022-09-10T00:00:00"/>
    <n v="54.044117647058819"/>
    <n v="568"/>
    <m/>
    <n v="73.238180196253339"/>
  </r>
  <r>
    <s v="D-150-OPC"/>
    <x v="3"/>
    <s v="EAST"/>
    <n v="150"/>
    <x v="0"/>
    <x v="5"/>
    <n v="169"/>
    <d v="2022-08-10T00:00:00"/>
    <n v="6315"/>
    <n v="480"/>
    <n v="92"/>
    <n v="1260"/>
    <n v="346"/>
    <n v="425"/>
    <n v="303"/>
    <n v="4090"/>
    <m/>
    <m/>
    <m/>
    <m/>
    <s v="Naina"/>
    <d v="2022-09-10T00:00:00"/>
    <n v="46.687211093990754"/>
    <n v="654"/>
    <m/>
    <n v="64.766429136975461"/>
  </r>
  <r>
    <s v="D-150-OPC"/>
    <x v="3"/>
    <s v="EAST"/>
    <n v="150"/>
    <x v="0"/>
    <x v="5"/>
    <n v="72"/>
    <d v="2022-08-10T00:00:00"/>
    <n v="4345"/>
    <n v="365"/>
    <n v="86"/>
    <n v="1040"/>
    <n v="578"/>
    <n v="665"/>
    <n v="146"/>
    <n v="2210"/>
    <n v="25"/>
    <n v="5"/>
    <m/>
    <m/>
    <s v="Naina"/>
    <d v="2022-09-10T00:00:00"/>
    <n v="19.492656875834445"/>
    <n v="4.22"/>
    <m/>
    <n v="50.863060989643273"/>
  </r>
  <r>
    <s v="B-150-OPC"/>
    <x v="0"/>
    <s v="EAST"/>
    <n v="150"/>
    <x v="0"/>
    <x v="5"/>
    <n v="65"/>
    <d v="2022-08-10T00:00:00"/>
    <n v="7980"/>
    <n v="460"/>
    <n v="95"/>
    <n v="1465"/>
    <n v="133"/>
    <n v="335"/>
    <n v="565"/>
    <n v="5665"/>
    <m/>
    <m/>
    <m/>
    <m/>
    <s v="Naina"/>
    <d v="2022-09-10T00:00:00"/>
    <n v="80.94555873925502"/>
    <n v="804"/>
    <m/>
    <n v="70.989974937343362"/>
  </r>
  <r>
    <s v="B-150-OPC"/>
    <x v="0"/>
    <s v="EAST"/>
    <n v="150"/>
    <x v="0"/>
    <x v="5"/>
    <n v="66"/>
    <d v="2022-08-10T00:00:00"/>
    <n v="7295"/>
    <n v="475"/>
    <n v="104"/>
    <n v="1300"/>
    <n v="185"/>
    <n v="245"/>
    <n v="682"/>
    <n v="5215"/>
    <m/>
    <m/>
    <m/>
    <m/>
    <s v="Naina"/>
    <d v="2022-09-10T00:00:00"/>
    <n v="78.662053056516726"/>
    <n v="758"/>
    <m/>
    <n v="71.487320082248118"/>
  </r>
  <r>
    <s v="C-150-OPE"/>
    <x v="2"/>
    <s v="EAST"/>
    <n v="150"/>
    <x v="1"/>
    <x v="5"/>
    <n v="102"/>
    <d v="2022-08-10T00:00:00"/>
    <n v="9095"/>
    <n v="505"/>
    <n v="100"/>
    <n v="1615"/>
    <n v="83"/>
    <n v="190"/>
    <n v="677"/>
    <n v="6705"/>
    <m/>
    <m/>
    <m/>
    <m/>
    <s v="Naina"/>
    <d v="2022-09-10T00:00:00"/>
    <n v="89.078947368421055"/>
    <n v="920"/>
    <m/>
    <n v="73.721825178669604"/>
  </r>
  <r>
    <s v="C-150-OPE"/>
    <x v="2"/>
    <s v="EAST"/>
    <n v="150"/>
    <x v="1"/>
    <x v="5"/>
    <n v="103"/>
    <d v="2022-08-10T00:00:00"/>
    <n v="8305"/>
    <n v="500"/>
    <n v="73"/>
    <n v="1735"/>
    <n v="480"/>
    <n v="1180"/>
    <n v="300"/>
    <n v="4810"/>
    <m/>
    <m/>
    <m/>
    <m/>
    <s v="Naina"/>
    <d v="2022-09-10T00:00:00"/>
    <n v="38.461538461538467"/>
    <n v="810"/>
    <m/>
    <n v="57.916917519566525"/>
  </r>
  <r>
    <s v="C-150-OPC"/>
    <x v="2"/>
    <s v="EAST"/>
    <n v="150"/>
    <x v="0"/>
    <x v="5"/>
    <n v="116"/>
    <d v="2022-08-10T00:00:00"/>
    <n v="8230"/>
    <n v="605"/>
    <n v="83"/>
    <n v="1770"/>
    <n v="495"/>
    <n v="840"/>
    <n v="391"/>
    <n v="4950"/>
    <m/>
    <m/>
    <m/>
    <m/>
    <s v="Naina"/>
    <d v="2022-09-10T00:00:00"/>
    <n v="44.130925507900677"/>
    <n v="876"/>
    <m/>
    <n v="60.14580801944107"/>
  </r>
  <r>
    <s v="C-150-OPC"/>
    <x v="2"/>
    <s v="EAST"/>
    <n v="150"/>
    <x v="0"/>
    <x v="5"/>
    <n v="110"/>
    <d v="2022-08-10T00:00:00"/>
    <n v="6075"/>
    <n v="300"/>
    <n v="79"/>
    <n v="1170"/>
    <n v="182"/>
    <n v="210"/>
    <n v="556"/>
    <n v="4335"/>
    <m/>
    <m/>
    <m/>
    <m/>
    <s v="Naina"/>
    <d v="2022-09-10T00:00:00"/>
    <n v="75.33875338753387"/>
    <n v="628"/>
    <m/>
    <n v="71.358024691358025"/>
  </r>
  <r>
    <s v="A-150-OPC"/>
    <x v="1"/>
    <s v="EAST"/>
    <n v="150"/>
    <x v="0"/>
    <x v="5"/>
    <n v="319"/>
    <d v="2022-08-10T00:00:00"/>
    <n v="7165"/>
    <n v="475"/>
    <n v="93"/>
    <n v="1465"/>
    <n v="320"/>
    <n v="590"/>
    <n v="506"/>
    <n v="4545"/>
    <m/>
    <m/>
    <m/>
    <m/>
    <s v="Naina"/>
    <d v="2022-09-10T00:00:00"/>
    <n v="61.259079903147693"/>
    <n v="728"/>
    <m/>
    <n v="63.433356594556876"/>
  </r>
  <r>
    <s v="A-150-OPC"/>
    <x v="1"/>
    <s v="EAST"/>
    <n v="150"/>
    <x v="0"/>
    <x v="5"/>
    <n v="14"/>
    <d v="2022-08-10T00:00:00"/>
    <n v="6105"/>
    <n v="365"/>
    <n v="101"/>
    <n v="1295"/>
    <n v="308"/>
    <n v="625"/>
    <n v="415"/>
    <n v="3770"/>
    <m/>
    <m/>
    <m/>
    <m/>
    <s v="Naina"/>
    <d v="2022-09-10T00:00:00"/>
    <n v="57.399723374827104"/>
    <n v="586"/>
    <m/>
    <n v="61.752661752661751"/>
  </r>
  <r>
    <s v="B-350-OPC"/>
    <x v="0"/>
    <s v="EAST"/>
    <n v="350"/>
    <x v="0"/>
    <x v="5"/>
    <n v="96"/>
    <d v="2022-08-18T00:00:00"/>
    <n v="9540"/>
    <n v="570"/>
    <n v="96"/>
    <n v="1790"/>
    <n v="121"/>
    <n v="230"/>
    <n v="656"/>
    <n v="6885"/>
    <m/>
    <m/>
    <m/>
    <m/>
    <s v="Naina"/>
    <d v="2022-09-10T00:00:00"/>
    <n v="84.427284427284434"/>
    <n v="9.02"/>
    <m/>
    <n v="72.169811320754718"/>
  </r>
  <r>
    <s v="D-350-OPE"/>
    <x v="3"/>
    <s v="EAST"/>
    <n v="350"/>
    <x v="1"/>
    <x v="5"/>
    <n v="206"/>
    <d v="2022-08-18T00:00:00"/>
    <n v="6775"/>
    <n v="375"/>
    <n v="104"/>
    <n v="1290"/>
    <n v="71"/>
    <n v="195"/>
    <n v="364"/>
    <n v="4895"/>
    <m/>
    <m/>
    <m/>
    <m/>
    <s v="Naina"/>
    <d v="2022-09-10T00:00:00"/>
    <n v="83.678160919540232"/>
    <n v="654"/>
    <m/>
    <n v="72.250922509225092"/>
  </r>
  <r>
    <s v="B-350-OPE"/>
    <x v="0"/>
    <s v="EAST"/>
    <n v="350"/>
    <x v="1"/>
    <x v="5"/>
    <n v="74"/>
    <d v="2022-08-18T00:00:00"/>
    <n v="5980"/>
    <n v="415"/>
    <n v="65"/>
    <n v="1215"/>
    <n v="141"/>
    <n v="255"/>
    <n v="425"/>
    <n v="4020"/>
    <n v="9"/>
    <n v="5"/>
    <n v="5"/>
    <n v="50"/>
    <s v="Naina"/>
    <d v="2022-09-10T00:00:00"/>
    <n v="73.91304347826086"/>
    <n v="5.54"/>
    <m/>
    <n v="67.224080267558534"/>
  </r>
  <r>
    <s v="D-350-OPE"/>
    <x v="3"/>
    <s v="EAST"/>
    <n v="350"/>
    <x v="1"/>
    <x v="5"/>
    <n v="75"/>
    <d v="2022-08-18T00:00:00"/>
    <n v="4695"/>
    <n v="380"/>
    <n v="96"/>
    <n v="890"/>
    <n v="160"/>
    <n v="205"/>
    <n v="294"/>
    <n v="3190"/>
    <m/>
    <m/>
    <m/>
    <m/>
    <s v="Naina"/>
    <d v="2022-09-10T00:00:00"/>
    <n v="64.757709251101332"/>
    <n v="454"/>
    <m/>
    <n v="67.94462193823216"/>
  </r>
  <r>
    <s v="C-350-OPE"/>
    <x v="2"/>
    <s v="EAST"/>
    <n v="350"/>
    <x v="1"/>
    <x v="5"/>
    <n v="132"/>
    <d v="2022-08-18T00:00:00"/>
    <n v="12035"/>
    <n v="865"/>
    <n v="115"/>
    <n v="2820"/>
    <n v="384"/>
    <n v="491"/>
    <n v="791"/>
    <n v="7735"/>
    <m/>
    <m/>
    <m/>
    <m/>
    <s v="Naina"/>
    <d v="2022-09-10T00:00:00"/>
    <n v="67.319148936170208"/>
    <n v="7090"/>
    <m/>
    <n v="64.270876609887821"/>
  </r>
  <r>
    <s v="C-350-OPE"/>
    <x v="2"/>
    <s v="EAST"/>
    <n v="350"/>
    <x v="1"/>
    <x v="5"/>
    <n v="121"/>
    <d v="2022-08-18T00:00:00"/>
    <n v="7975"/>
    <n v="465"/>
    <n v="106"/>
    <n v="1635"/>
    <n v="181"/>
    <n v="270"/>
    <n v="711"/>
    <n v="5535"/>
    <m/>
    <m/>
    <m/>
    <m/>
    <s v="Naina"/>
    <d v="2022-09-10T00:00:00"/>
    <n v="79.708520179372201"/>
    <n v="734"/>
    <m/>
    <n v="69.404388714733543"/>
  </r>
  <r>
    <s v="D-350-BC"/>
    <x v="3"/>
    <s v="EAST"/>
    <n v="350"/>
    <x v="2"/>
    <x v="5"/>
    <n v="191"/>
    <d v="2022-08-18T00:00:00"/>
    <n v="7490"/>
    <n v="375"/>
    <n v="74"/>
    <n v="1325"/>
    <n v="223"/>
    <n v="565"/>
    <n v="370"/>
    <n v="5185"/>
    <m/>
    <m/>
    <m/>
    <m/>
    <s v="Naina"/>
    <d v="2022-09-10T00:00:00"/>
    <n v="62.394603709949415"/>
    <n v="798"/>
    <m/>
    <n v="69.22563417890521"/>
  </r>
  <r>
    <s v="D-350-BC"/>
    <x v="3"/>
    <s v="EAST"/>
    <n v="350"/>
    <x v="2"/>
    <x v="5"/>
    <n v="188"/>
    <d v="2022-08-18T00:00:00"/>
    <n v="4075"/>
    <n v="265"/>
    <n v="86"/>
    <n v="935"/>
    <n v="365"/>
    <n v="310"/>
    <n v="355"/>
    <n v="2925"/>
    <m/>
    <m/>
    <m/>
    <m/>
    <s v="Naina"/>
    <d v="2022-09-10T00:00:00"/>
    <n v="49.305555555555557"/>
    <n v="396"/>
    <m/>
    <n v="71.779141104294482"/>
  </r>
  <r>
    <s v="D-350-OPE"/>
    <x v="3"/>
    <s v="EAST"/>
    <n v="350"/>
    <x v="1"/>
    <x v="5"/>
    <n v="198"/>
    <d v="2022-08-18T00:00:00"/>
    <n v="7100"/>
    <n v="635"/>
    <n v="95"/>
    <n v="1650"/>
    <n v="585"/>
    <n v="540"/>
    <n v="340"/>
    <n v="4235"/>
    <n v="8"/>
    <n v="5"/>
    <m/>
    <m/>
    <s v="Naina"/>
    <d v="2022-09-10T00:00:00"/>
    <n v="36.441586280814576"/>
    <m/>
    <m/>
    <n v="59.647887323943664"/>
  </r>
  <r>
    <s v="D-350-OPC"/>
    <x v="3"/>
    <s v="EAST"/>
    <n v="350"/>
    <x v="0"/>
    <x v="5"/>
    <n v="216"/>
    <d v="2022-08-18T00:00:00"/>
    <n v="7695"/>
    <n v="425"/>
    <n v="109"/>
    <n v="1485"/>
    <n v="220"/>
    <n v="400"/>
    <n v="577"/>
    <n v="5345"/>
    <m/>
    <m/>
    <m/>
    <m/>
    <s v="Naina"/>
    <d v="2022-09-10T00:00:00"/>
    <n v="72.396486825595986"/>
    <n v="670"/>
    <m/>
    <n v="69.460688758934381"/>
  </r>
  <r>
    <s v="B-350-OPC"/>
    <x v="0"/>
    <s v="EAST"/>
    <n v="350"/>
    <x v="0"/>
    <x v="5"/>
    <n v="94"/>
    <d v="2022-08-18T00:00:00"/>
    <n v="12775"/>
    <n v="945"/>
    <n v="134"/>
    <n v="2630"/>
    <n v="356"/>
    <n v="560"/>
    <n v="899"/>
    <n v="8375"/>
    <m/>
    <m/>
    <m/>
    <m/>
    <s v="Naina"/>
    <d v="2022-09-10T00:00:00"/>
    <n v="71.633466135458164"/>
    <n v="1196"/>
    <m/>
    <n v="65.557729941291583"/>
  </r>
  <r>
    <s v="D-350-OPC"/>
    <x v="3"/>
    <s v="EAST"/>
    <n v="350"/>
    <x v="0"/>
    <x v="5"/>
    <n v="215"/>
    <d v="2022-08-18T00:00:00"/>
    <n v="7025"/>
    <n v="400"/>
    <n v="95"/>
    <n v="1340"/>
    <n v="260"/>
    <n v="430"/>
    <n v="564"/>
    <n v="4815"/>
    <m/>
    <m/>
    <m/>
    <m/>
    <s v="Naina"/>
    <d v="2022-09-10T00:00:00"/>
    <n v="68.446601941747574"/>
    <n v="696"/>
    <m/>
    <n v="68.540925266903912"/>
  </r>
  <r>
    <s v="A-350-OPC"/>
    <x v="1"/>
    <s v="EAST"/>
    <n v="350"/>
    <x v="0"/>
    <x v="5"/>
    <n v="38"/>
    <d v="2022-08-18T00:00:00"/>
    <n v="12450"/>
    <n v="960"/>
    <n v="124"/>
    <n v="2335"/>
    <n v="433"/>
    <n v="660"/>
    <n v="708"/>
    <n v="8410"/>
    <m/>
    <m/>
    <m/>
    <m/>
    <s v="Naina"/>
    <d v="2022-09-10T00:00:00"/>
    <n v="62.050832602979845"/>
    <n v="1074"/>
    <m/>
    <n v="67.55020080321286"/>
  </r>
  <r>
    <s v="A-350-OPE"/>
    <x v="1"/>
    <s v="EAST"/>
    <n v="350"/>
    <x v="1"/>
    <x v="5"/>
    <n v="44"/>
    <d v="2022-08-18T00:00:00"/>
    <n v="7170"/>
    <n v="305"/>
    <n v="89"/>
    <n v="1345"/>
    <n v="480"/>
    <n v="730"/>
    <n v="394"/>
    <n v="4715"/>
    <m/>
    <m/>
    <m/>
    <m/>
    <s v="Naina"/>
    <d v="2022-09-10T00:00:00"/>
    <n v="45.080091533180777"/>
    <n v="666"/>
    <m/>
    <n v="65.760111576011155"/>
  </r>
  <r>
    <s v="C-350-OPC"/>
    <x v="2"/>
    <s v="EAST"/>
    <n v="350"/>
    <x v="0"/>
    <x v="5"/>
    <n v="144"/>
    <d v="2022-08-18T00:00:00"/>
    <n v="11275"/>
    <n v="875"/>
    <n v="105"/>
    <n v="2065"/>
    <n v="272"/>
    <n v="435"/>
    <n v="555"/>
    <n v="7835"/>
    <m/>
    <m/>
    <m/>
    <m/>
    <s v="Naina"/>
    <d v="2022-09-10T00:00:00"/>
    <n v="67.110036275695279"/>
    <n v="11.86"/>
    <m/>
    <n v="69.490022172949011"/>
  </r>
  <r>
    <s v="C-350-OPC"/>
    <x v="2"/>
    <s v="EAST"/>
    <n v="350"/>
    <x v="0"/>
    <x v="5"/>
    <n v="137"/>
    <d v="2022-08-18T00:00:00"/>
    <n v="7560"/>
    <n v="720"/>
    <n v="112"/>
    <n v="1560"/>
    <n v="211"/>
    <n v="200"/>
    <n v="625"/>
    <n v="5025"/>
    <m/>
    <m/>
    <m/>
    <m/>
    <s v="Naina"/>
    <d v="2022-09-10T00:00:00"/>
    <n v="74.760765550239242"/>
    <n v="810"/>
    <m/>
    <n v="66.468253968253961"/>
  </r>
  <r>
    <s v="A-350-OPE"/>
    <x v="1"/>
    <s v="EAST"/>
    <n v="350"/>
    <x v="1"/>
    <x v="5"/>
    <n v="33"/>
    <d v="2022-08-18T00:00:00"/>
    <n v="5495"/>
    <n v="370"/>
    <n v="79"/>
    <n v="1050"/>
    <n v="165"/>
    <n v="120"/>
    <n v="417"/>
    <n v="3935"/>
    <m/>
    <m/>
    <m/>
    <m/>
    <s v="Naina"/>
    <d v="2022-09-10T00:00:00"/>
    <n v="71.649484536082468"/>
    <n v="518"/>
    <m/>
    <n v="71.610555050045505"/>
  </r>
  <r>
    <s v="A-350-OPE"/>
    <x v="1"/>
    <s v="EAST"/>
    <n v="350"/>
    <x v="1"/>
    <x v="5"/>
    <n v="26"/>
    <d v="2022-08-18T00:00:00"/>
    <n v="5450"/>
    <n v="295"/>
    <n v="87"/>
    <n v="1000"/>
    <n v="103"/>
    <n v="100"/>
    <n v="551"/>
    <n v="3965"/>
    <m/>
    <m/>
    <m/>
    <m/>
    <s v="Naina"/>
    <d v="2022-09-10T00:00:00"/>
    <n v="84.250764525993887"/>
    <n v="626"/>
    <m/>
    <n v="72.752293577981646"/>
  </r>
  <r>
    <s v="A-50-OPE"/>
    <x v="1"/>
    <s v="WEST"/>
    <n v="50"/>
    <x v="1"/>
    <x v="5"/>
    <n v="265"/>
    <d v="2022-08-25T00:00:00"/>
    <n v="4320"/>
    <n v="180"/>
    <n v="70"/>
    <n v="700"/>
    <n v="97"/>
    <n v="220"/>
    <n v="364"/>
    <n v="3165"/>
    <m/>
    <m/>
    <m/>
    <m/>
    <s v="Naina"/>
    <d v="2022-09-10T00:00:00"/>
    <n v="78.958785249457691"/>
    <n v="458"/>
    <m/>
    <n v="73.263888888888886"/>
  </r>
  <r>
    <s v="B-50-OPE"/>
    <x v="0"/>
    <s v="WEST"/>
    <n v="50"/>
    <x v="1"/>
    <x v="5"/>
    <n v="268"/>
    <d v="2022-08-25T00:00:00"/>
    <n v="5485"/>
    <n v="325"/>
    <n v="80"/>
    <n v="1010"/>
    <n v="66"/>
    <n v="80"/>
    <n v="676"/>
    <n v="4005"/>
    <n v="10"/>
    <n v="5"/>
    <m/>
    <m/>
    <s v="Naina"/>
    <d v="2022-09-10T00:00:00"/>
    <n v="89.893617021276597"/>
    <n v="500"/>
    <m/>
    <n v="73.01731996353692"/>
  </r>
  <r>
    <s v="C-50-OPE"/>
    <x v="2"/>
    <s v="WEST"/>
    <n v="50"/>
    <x v="1"/>
    <x v="5"/>
    <n v="318"/>
    <d v="2022-08-25T00:00:00"/>
    <n v="8660"/>
    <n v="650"/>
    <n v="125"/>
    <n v="180"/>
    <n v="210"/>
    <n v="250"/>
    <n v="1000"/>
    <n v="5745"/>
    <m/>
    <m/>
    <m/>
    <m/>
    <s v="Naina"/>
    <d v="2022-09-10T00:00:00"/>
    <n v="82.644628099173559"/>
    <n v="926"/>
    <m/>
    <n v="66.339491916859131"/>
  </r>
  <r>
    <s v="C-50-OPE"/>
    <x v="2"/>
    <s v="WEST"/>
    <n v="50"/>
    <x v="1"/>
    <x v="5"/>
    <n v="316"/>
    <d v="2022-08-25T00:00:00"/>
    <n v="6310"/>
    <n v="585"/>
    <n v="104"/>
    <n v="1250"/>
    <n v="438"/>
    <n v="495"/>
    <n v="392"/>
    <n v="3895"/>
    <m/>
    <m/>
    <m/>
    <m/>
    <s v="Naina"/>
    <d v="2022-09-10T00:00:00"/>
    <n v="47.2289156626506"/>
    <n v="650"/>
    <m/>
    <n v="61.727416798732172"/>
  </r>
  <r>
    <s v="A-50-OPC"/>
    <x v="1"/>
    <s v="WEST"/>
    <n v="50"/>
    <x v="0"/>
    <x v="5"/>
    <n v="240"/>
    <d v="2022-08-25T00:00:00"/>
    <n v="3215"/>
    <n v="325"/>
    <n v="65"/>
    <n v="1560"/>
    <n v="198"/>
    <n v="400"/>
    <n v="205"/>
    <n v="1860"/>
    <n v="52"/>
    <n v="15"/>
    <m/>
    <m/>
    <s v="Naina"/>
    <d v="2022-09-10T00:00:00"/>
    <n v="45.054945054945058"/>
    <n v="408"/>
    <m/>
    <n v="57.8538102643857"/>
  </r>
  <r>
    <s v="A-50-OPC"/>
    <x v="1"/>
    <s v="WEST"/>
    <n v="50"/>
    <x v="0"/>
    <x v="5"/>
    <n v="233"/>
    <d v="2022-08-25T00:00:00"/>
    <n v="4430"/>
    <n v="180"/>
    <n v="79"/>
    <n v="610"/>
    <n v="64"/>
    <n v="195"/>
    <n v="260"/>
    <n v="3390"/>
    <m/>
    <m/>
    <m/>
    <m/>
    <s v="Naina"/>
    <d v="2022-09-10T00:00:00"/>
    <n v="80.246913580246911"/>
    <n v="534"/>
    <m/>
    <n v="76.52370203160271"/>
  </r>
  <r>
    <s v="B-50-OPC"/>
    <x v="0"/>
    <s v="WEST"/>
    <n v="50"/>
    <x v="0"/>
    <x v="5"/>
    <n v="277"/>
    <d v="2022-08-25T00:00:00"/>
    <n v="8095"/>
    <n v="745"/>
    <n v="114"/>
    <n v="1880"/>
    <n v="530"/>
    <n v="1730"/>
    <n v="235"/>
    <n v="3680"/>
    <m/>
    <m/>
    <m/>
    <m/>
    <s v="Naina"/>
    <d v="2022-09-10T00:00:00"/>
    <n v="30.718954248366014"/>
    <n v="806"/>
    <m/>
    <n v="45.460160592958616"/>
  </r>
  <r>
    <s v="B-50-OPC"/>
    <x v="0"/>
    <s v="WEST"/>
    <n v="50"/>
    <x v="0"/>
    <x v="5"/>
    <n v="281"/>
    <d v="2022-08-25T00:00:00"/>
    <n v="5915"/>
    <n v="390"/>
    <n v="97"/>
    <n v="1260"/>
    <n v="241"/>
    <n v="195"/>
    <n v="594"/>
    <n v="4185"/>
    <m/>
    <m/>
    <m/>
    <m/>
    <s v="Naina"/>
    <d v="2022-09-10T00:00:00"/>
    <n v="71.137724550898213"/>
    <n v="640"/>
    <m/>
    <n v="70.752324598478438"/>
  </r>
  <r>
    <s v="A-50-OPC"/>
    <x v="1"/>
    <s v="WEST"/>
    <n v="50"/>
    <x v="0"/>
    <x v="5"/>
    <n v="218"/>
    <d v="2022-08-25T00:00:00"/>
    <n v="8255"/>
    <n v="665"/>
    <n v="73"/>
    <n v="1895"/>
    <n v="177"/>
    <n v="445"/>
    <n v="549"/>
    <n v="5210"/>
    <m/>
    <m/>
    <m/>
    <m/>
    <s v="Naina"/>
    <d v="2022-09-10T00:00:00"/>
    <n v="75.619834710743802"/>
    <n v="242"/>
    <m/>
    <n v="63.113264688067837"/>
  </r>
  <r>
    <s v="A-50-OPE"/>
    <x v="1"/>
    <s v="WEST"/>
    <n v="50"/>
    <x v="1"/>
    <x v="5"/>
    <n v="223"/>
    <d v="2022-08-25T00:00:00"/>
    <n v="6315"/>
    <n v="365"/>
    <n v="79"/>
    <n v="1125"/>
    <n v="72"/>
    <n v="215"/>
    <n v="418"/>
    <n v="4585"/>
    <m/>
    <m/>
    <m/>
    <m/>
    <s v="Naina"/>
    <d v="2022-09-10T00:00:00"/>
    <n v="85.306122448979593"/>
    <n v="720"/>
    <m/>
    <n v="72.60490894695171"/>
  </r>
  <r>
    <s v="C-50-OPE"/>
    <x v="2"/>
    <s v="WEST"/>
    <n v="50"/>
    <x v="1"/>
    <x v="5"/>
    <n v="332"/>
    <d v="2022-08-25T00:00:00"/>
    <n v="6935"/>
    <n v="505"/>
    <n v="80"/>
    <n v="1445"/>
    <n v="149"/>
    <n v="270"/>
    <n v="726"/>
    <n v="4590"/>
    <m/>
    <m/>
    <m/>
    <m/>
    <s v="Naina"/>
    <d v="2022-09-10T00:00:00"/>
    <n v="82.971428571428575"/>
    <n v="798"/>
    <m/>
    <n v="66.186012977649597"/>
  </r>
  <r>
    <s v="C-50-OPC"/>
    <x v="2"/>
    <s v="WEST"/>
    <n v="50"/>
    <x v="0"/>
    <x v="5"/>
    <n v="331"/>
    <d v="2022-08-25T00:00:00"/>
    <n v="7500"/>
    <n v="500"/>
    <n v="85"/>
    <n v="1405"/>
    <n v="130"/>
    <n v="150"/>
    <n v="373"/>
    <n v="5430"/>
    <m/>
    <m/>
    <m/>
    <m/>
    <s v="Naina"/>
    <d v="2022-09-10T00:00:00"/>
    <n v="74.155069582504979"/>
    <n v="820"/>
    <m/>
    <n v="72.399999999999991"/>
  </r>
  <r>
    <s v="D-50-OPE"/>
    <x v="3"/>
    <s v="WEST"/>
    <n v="50"/>
    <x v="1"/>
    <x v="5"/>
    <n v="379"/>
    <d v="2022-08-25T00:00:00"/>
    <n v="6480"/>
    <n v="465"/>
    <n v="86"/>
    <n v="1235"/>
    <n v="161"/>
    <n v="215"/>
    <n v="584"/>
    <n v="4525"/>
    <m/>
    <m/>
    <m/>
    <m/>
    <s v="Naina"/>
    <d v="2022-09-10T00:00:00"/>
    <n v="78.389261744966447"/>
    <n v="684"/>
    <m/>
    <n v="69.830246913580254"/>
  </r>
  <r>
    <s v="D-50-OPE"/>
    <x v="3"/>
    <s v="WEST"/>
    <n v="50"/>
    <x v="1"/>
    <x v="5"/>
    <n v="381"/>
    <d v="2022-08-25T00:00:00"/>
    <n v="4960"/>
    <n v="340"/>
    <n v="64"/>
    <n v="885"/>
    <n v="75"/>
    <n v="150"/>
    <n v="342"/>
    <n v="3560"/>
    <m/>
    <m/>
    <m/>
    <m/>
    <s v="Naina"/>
    <d v="2022-09-10T00:00:00"/>
    <n v="82.014388489208628"/>
    <n v="536"/>
    <m/>
    <n v="71.774193548387103"/>
  </r>
  <r>
    <s v="D-50-BC"/>
    <x v="3"/>
    <s v="WEST"/>
    <n v="50"/>
    <x v="2"/>
    <x v="5"/>
    <n v="363"/>
    <d v="2022-08-25T00:00:00"/>
    <n v="8685"/>
    <n v="700"/>
    <n v="116"/>
    <n v="1810"/>
    <n v="179"/>
    <n v="160"/>
    <n v="854"/>
    <n v="5965"/>
    <m/>
    <m/>
    <m/>
    <m/>
    <s v="Naina"/>
    <d v="2022-09-10T00:00:00"/>
    <n v="82.671829622458858"/>
    <n v="858"/>
    <m/>
    <n v="68.681635002878522"/>
  </r>
  <r>
    <s v="D-50-BC"/>
    <x v="3"/>
    <s v="WEST"/>
    <n v="50"/>
    <x v="2"/>
    <x v="5"/>
    <n v="366"/>
    <d v="2022-08-25T00:00:00"/>
    <n v="5585"/>
    <n v="280"/>
    <n v="101"/>
    <n v="995"/>
    <n v="383"/>
    <n v="545"/>
    <n v="286"/>
    <n v="3740"/>
    <m/>
    <m/>
    <m/>
    <m/>
    <s v="Naina"/>
    <d v="2022-09-10T00:00:00"/>
    <n v="42.750373692077723"/>
    <n v="570"/>
    <m/>
    <n v="66.965085049239036"/>
  </r>
  <r>
    <s v="D-50-OPC"/>
    <x v="3"/>
    <s v="WEST"/>
    <n v="50"/>
    <x v="0"/>
    <x v="5"/>
    <n v="391"/>
    <d v="2022-08-25T00:00:00"/>
    <n v="5465"/>
    <n v="295"/>
    <n v="51"/>
    <n v="1140"/>
    <n v="125"/>
    <n v="250"/>
    <n v="534"/>
    <n v="3740"/>
    <n v="31"/>
    <n v="15"/>
    <m/>
    <m/>
    <s v="Naina"/>
    <d v="2022-09-10T00:00:00"/>
    <n v="77.391304347826079"/>
    <n v="566"/>
    <m/>
    <n v="68.43549862763038"/>
  </r>
  <r>
    <s v="D-50-OPC"/>
    <x v="3"/>
    <s v="WEST"/>
    <n v="50"/>
    <x v="0"/>
    <x v="5"/>
    <n v="385"/>
    <d v="2022-08-25T00:00:00"/>
    <n v="4080"/>
    <n v="240"/>
    <n v="61"/>
    <n v="720"/>
    <n v="94"/>
    <n v="110"/>
    <n v="306"/>
    <n v="2995"/>
    <n v="8"/>
    <n v="5"/>
    <m/>
    <m/>
    <s v="Naina"/>
    <d v="2022-09-10T00:00:00"/>
    <n v="75"/>
    <n v="434"/>
    <m/>
    <n v="73.406862745098039"/>
  </r>
  <r>
    <s v="D-250-OPC"/>
    <x v="3"/>
    <s v="WEST"/>
    <n v="250"/>
    <x v="0"/>
    <x v="5"/>
    <n v="421"/>
    <d v="2022-08-31T00:00:00"/>
    <n v="7110"/>
    <n v="490"/>
    <n v="87"/>
    <n v="1365"/>
    <n v="24"/>
    <n v="50"/>
    <n v="711"/>
    <n v="5125"/>
    <m/>
    <m/>
    <m/>
    <m/>
    <s v="Naina"/>
    <d v="2022-09-10T00:00:00"/>
    <n v="96.734693877551024"/>
    <n v="730"/>
    <m/>
    <n v="72.081575246132218"/>
  </r>
  <r>
    <s v="A-250-OPE"/>
    <x v="1"/>
    <s v="WEST"/>
    <n v="250"/>
    <x v="1"/>
    <x v="5"/>
    <n v="244"/>
    <d v="2022-08-31T00:00:00"/>
    <n v="6490"/>
    <n v="260"/>
    <n v="72"/>
    <n v="1125"/>
    <n v="60"/>
    <n v="120"/>
    <n v="525"/>
    <n v="4930"/>
    <m/>
    <m/>
    <m/>
    <m/>
    <s v="Naina"/>
    <d v="2022-09-10T00:00:00"/>
    <n v="89.743589743589752"/>
    <n v="6.12"/>
    <m/>
    <n v="75.963020030816637"/>
  </r>
  <r>
    <s v="B-250-OPC"/>
    <x v="0"/>
    <s v="WEST"/>
    <n v="250"/>
    <x v="0"/>
    <x v="5"/>
    <n v="314"/>
    <d v="2022-08-31T00:00:00"/>
    <n v="10810"/>
    <n v="785"/>
    <n v="101"/>
    <n v="2105"/>
    <n v="40"/>
    <n v="70"/>
    <n v="942"/>
    <n v="7735"/>
    <m/>
    <m/>
    <m/>
    <m/>
    <s v="Naina"/>
    <d v="2022-09-10T00:00:00"/>
    <n v="95.926680244399193"/>
    <n v="11.1"/>
    <m/>
    <n v="71.55411655874191"/>
  </r>
  <r>
    <s v="A-250-OPE"/>
    <x v="1"/>
    <s v="WEST"/>
    <n v="250"/>
    <x v="1"/>
    <x v="5"/>
    <n v="251"/>
    <d v="2022-08-31T00:00:00"/>
    <n v="7970"/>
    <n v="655"/>
    <n v="78"/>
    <n v="2640"/>
    <n v="212"/>
    <n v="215"/>
    <n v="679"/>
    <n v="5225"/>
    <n v="45"/>
    <n v="20"/>
    <m/>
    <m/>
    <s v="Naina"/>
    <d v="2022-09-10T00:00:00"/>
    <n v="72.542735042735046"/>
    <n v="810"/>
    <m/>
    <n v="65.558343789209545"/>
  </r>
  <r>
    <s v="C-250-OPE"/>
    <x v="2"/>
    <s v="WEST"/>
    <n v="250"/>
    <x v="1"/>
    <x v="5"/>
    <n v="417"/>
    <d v="2022-08-31T00:00:00"/>
    <n v="10185"/>
    <n v="670"/>
    <n v="136"/>
    <n v="2060"/>
    <n v="190"/>
    <n v="295"/>
    <n v="547"/>
    <n v="6825"/>
    <n v="188"/>
    <n v="175"/>
    <m/>
    <m/>
    <s v="Naina"/>
    <d v="2022-09-10T00:00:00"/>
    <n v="59.13513513513513"/>
    <n v="1042"/>
    <m/>
    <n v="67.010309278350505"/>
  </r>
  <r>
    <s v="C-250-OPE"/>
    <x v="2"/>
    <s v="WEST"/>
    <n v="250"/>
    <x v="1"/>
    <x v="5"/>
    <n v="340"/>
    <d v="2022-08-31T00:00:00"/>
    <n v="10270"/>
    <n v="675"/>
    <n v="119"/>
    <n v="2195"/>
    <n v="407"/>
    <n v="620"/>
    <n v="761"/>
    <n v="6610"/>
    <m/>
    <m/>
    <m/>
    <m/>
    <s v="Naina"/>
    <d v="2022-09-10T00:00:00"/>
    <n v="65.154109589041099"/>
    <n v="1011"/>
    <m/>
    <n v="64.362220058422594"/>
  </r>
  <r>
    <s v="B-250-OPE"/>
    <x v="0"/>
    <s v="WEST"/>
    <n v="250"/>
    <x v="1"/>
    <x v="5"/>
    <n v="352"/>
    <d v="2022-08-31T00:00:00"/>
    <n v="6705"/>
    <n v="450"/>
    <n v="99"/>
    <n v="1370"/>
    <n v="152"/>
    <n v="310"/>
    <n v="677"/>
    <n v="4500"/>
    <m/>
    <m/>
    <m/>
    <m/>
    <s v="Naina"/>
    <d v="2022-09-10T00:00:00"/>
    <n v="81.664656212303981"/>
    <m/>
    <m/>
    <n v="67.114093959731548"/>
  </r>
  <r>
    <s v="D-250-BC"/>
    <x v="3"/>
    <s v="WEST"/>
    <n v="250"/>
    <x v="2"/>
    <x v="5"/>
    <n v="401"/>
    <d v="2022-08-31T00:00:00"/>
    <n v="6005"/>
    <n v="375"/>
    <n v="95"/>
    <n v="1335"/>
    <n v="280"/>
    <n v="335"/>
    <n v="490"/>
    <n v="3865"/>
    <m/>
    <m/>
    <m/>
    <m/>
    <s v="Naina"/>
    <d v="2022-09-10T00:00:00"/>
    <n v="63.636363636363633"/>
    <n v="631"/>
    <m/>
    <n v="64.36303080766028"/>
  </r>
  <r>
    <s v="C-250-OPC"/>
    <x v="2"/>
    <s v="WEST"/>
    <n v="250"/>
    <x v="0"/>
    <x v="5"/>
    <n v="354"/>
    <d v="2022-08-31T00:00:00"/>
    <n v="15880"/>
    <n v="1115"/>
    <n v="98"/>
    <n v="3385"/>
    <n v="276"/>
    <n v="485"/>
    <n v="1183"/>
    <n v="10785"/>
    <m/>
    <m/>
    <m/>
    <m/>
    <s v="Naina"/>
    <d v="2022-09-10T00:00:00"/>
    <n v="81.08293351610692"/>
    <n v="674"/>
    <m/>
    <n v="67.915617128463481"/>
  </r>
  <r>
    <s v="D-250-BC"/>
    <x v="3"/>
    <s v="WEST"/>
    <n v="250"/>
    <x v="2"/>
    <x v="5"/>
    <n v="400"/>
    <d v="2022-08-31T00:00:00"/>
    <n v="6675"/>
    <n v="455"/>
    <n v="101"/>
    <n v="1640"/>
    <n v="522"/>
    <n v="700"/>
    <n v="397"/>
    <n v="3950"/>
    <m/>
    <m/>
    <m/>
    <m/>
    <s v="Naina"/>
    <d v="2022-09-10T00:00:00"/>
    <n v="43.199129488574542"/>
    <n v="704"/>
    <m/>
    <n v="59.176029962546814"/>
  </r>
  <r>
    <s v="D-250-OPE"/>
    <x v="3"/>
    <s v="WEST"/>
    <n v="250"/>
    <x v="1"/>
    <x v="5"/>
    <n v="415"/>
    <d v="2022-08-31T00:00:00"/>
    <n v="11610"/>
    <n v="700"/>
    <n v="91"/>
    <n v="2385"/>
    <n v="327"/>
    <n v="450"/>
    <n v="809"/>
    <n v="8030"/>
    <m/>
    <m/>
    <m/>
    <m/>
    <s v="Naina"/>
    <d v="2022-09-10T00:00:00"/>
    <n v="71.214788732394368"/>
    <n v="1208"/>
    <m/>
    <n v="69.164513350559858"/>
  </r>
  <r>
    <s v="B-250-OPE"/>
    <x v="0"/>
    <s v="WEST"/>
    <n v="250"/>
    <x v="1"/>
    <x v="5"/>
    <n v="296"/>
    <d v="2022-08-31T00:00:00"/>
    <n v="7820"/>
    <n v="610"/>
    <n v="100"/>
    <n v="1920"/>
    <n v="453"/>
    <n v="720"/>
    <n v="398"/>
    <n v="4545"/>
    <m/>
    <m/>
    <m/>
    <m/>
    <s v="Naina"/>
    <d v="2022-09-10T00:00:00"/>
    <n v="46.768507638072855"/>
    <n v="860"/>
    <m/>
    <n v="58.120204603580561"/>
  </r>
  <r>
    <s v="C-250-OPE"/>
    <x v="2"/>
    <s v="WEST"/>
    <n v="250"/>
    <x v="1"/>
    <x v="5"/>
    <n v="343"/>
    <d v="2022-08-31T00:00:00"/>
    <n v="12275"/>
    <n v="895"/>
    <n v="117"/>
    <n v="2770"/>
    <n v="230"/>
    <n v="310"/>
    <n v="997"/>
    <n v="8230"/>
    <m/>
    <m/>
    <m/>
    <m/>
    <s v="Naina"/>
    <d v="2022-09-10T00:00:00"/>
    <n v="81.255093724531378"/>
    <n v="1272"/>
    <m/>
    <n v="67.046843177189402"/>
  </r>
  <r>
    <s v="C-250-OPC"/>
    <x v="2"/>
    <s v="WEST"/>
    <n v="250"/>
    <x v="0"/>
    <x v="5"/>
    <n v="357"/>
    <d v="2022-08-31T00:00:00"/>
    <n v="9663"/>
    <n v="660"/>
    <n v="94"/>
    <n v="1885"/>
    <n v="83"/>
    <n v="125"/>
    <n v="830"/>
    <n v="5940"/>
    <n v="9"/>
    <n v="5"/>
    <m/>
    <m/>
    <s v="Naina"/>
    <d v="2022-09-10T00:00:00"/>
    <n v="90.021691973969638"/>
    <n v="10.56"/>
    <m/>
    <n v="61.471592673082895"/>
  </r>
  <r>
    <s v="B-250-OPE"/>
    <x v="0"/>
    <s v="WEST"/>
    <n v="250"/>
    <x v="1"/>
    <x v="5"/>
    <n v="297"/>
    <d v="2022-08-31T00:00:00"/>
    <n v="10465"/>
    <n v="675"/>
    <n v="101"/>
    <n v="2035"/>
    <n v="418"/>
    <n v="685"/>
    <n v="702"/>
    <n v="7000"/>
    <m/>
    <m/>
    <m/>
    <m/>
    <s v="Naina"/>
    <d v="2022-09-10T00:00:00"/>
    <n v="62.678571428571431"/>
    <n v="1080"/>
    <m/>
    <n v="66.889632107023417"/>
  </r>
  <r>
    <s v="D-250-OPC"/>
    <x v="3"/>
    <s v="WEST"/>
    <n v="250"/>
    <x v="0"/>
    <x v="5"/>
    <n v="427"/>
    <d v="2022-08-31T00:00:00"/>
    <n v="9575"/>
    <n v="570"/>
    <n v="114"/>
    <n v="2185"/>
    <n v="463"/>
    <n v="485"/>
    <n v="692"/>
    <n v="6265"/>
    <m/>
    <m/>
    <m/>
    <m/>
    <s v="Naina"/>
    <d v="2022-09-10T00:00:00"/>
    <n v="59.913419913419915"/>
    <n v="998"/>
    <m/>
    <n v="65.430809399477809"/>
  </r>
  <r>
    <s v="A-250-OPC"/>
    <x v="1"/>
    <s v="WEST"/>
    <n v="250"/>
    <x v="0"/>
    <x v="5"/>
    <n v="253"/>
    <d v="2022-08-31T00:00:00"/>
    <n v="8310"/>
    <n v="565"/>
    <n v="99"/>
    <n v="1155"/>
    <n v="285"/>
    <n v="510"/>
    <n v="565"/>
    <n v="5440"/>
    <m/>
    <m/>
    <m/>
    <m/>
    <s v="Naina"/>
    <d v="2022-09-10T00:00:00"/>
    <n v="66.470588235294116"/>
    <n v="856"/>
    <m/>
    <n v="65.463297232250312"/>
  </r>
  <r>
    <s v="A-250-OPC"/>
    <x v="1"/>
    <s v="WEST"/>
    <n v="250"/>
    <x v="0"/>
    <x v="5"/>
    <n v="254"/>
    <d v="2022-08-31T00:00:00"/>
    <n v="5405"/>
    <n v="410"/>
    <n v="93"/>
    <n v="1095"/>
    <n v="190"/>
    <n v="205"/>
    <n v="501"/>
    <n v="3635"/>
    <n v="103"/>
    <n v="50"/>
    <m/>
    <m/>
    <s v="Naina"/>
    <d v="2022-09-10T00:00:00"/>
    <n v="63.098236775818641"/>
    <n v="580"/>
    <m/>
    <n v="67.252543940795562"/>
  </r>
  <r>
    <s v="D-150-OPE"/>
    <x v="3"/>
    <s v="EAST"/>
    <n v="150"/>
    <x v="1"/>
    <x v="6"/>
    <n v="151"/>
    <d v="2022-09-07T00:00:00"/>
    <n v="10320"/>
    <n v="695"/>
    <n v="87"/>
    <n v="2060"/>
    <n v="346"/>
    <n v="255"/>
    <n v="743"/>
    <n v="7205"/>
    <m/>
    <m/>
    <m/>
    <m/>
    <s v="Naina"/>
    <d v="2022-09-12T00:00:00"/>
    <n v="68.227731864095503"/>
    <n v="1064"/>
    <m/>
    <n v="69.815891472868216"/>
  </r>
  <r>
    <s v="D-150-OPE"/>
    <x v="3"/>
    <s v="EAST"/>
    <n v="150"/>
    <x v="1"/>
    <x v="6"/>
    <n v="162"/>
    <d v="2022-09-07T00:00:00"/>
    <n v="9120"/>
    <n v="565"/>
    <n v="123"/>
    <n v="1885"/>
    <n v="425"/>
    <n v="765"/>
    <n v="455"/>
    <n v="5765"/>
    <n v="55"/>
    <n v="20"/>
    <m/>
    <m/>
    <s v="Naina"/>
    <d v="2022-09-12T00:00:00"/>
    <n v="48.663101604278076"/>
    <n v="9.08"/>
    <m/>
    <n v="63.212719298245609"/>
  </r>
  <r>
    <s v="C-150-OPE"/>
    <x v="2"/>
    <s v="EAST"/>
    <n v="150"/>
    <x v="1"/>
    <x v="6"/>
    <n v="103"/>
    <d v="2022-09-07T00:00:00"/>
    <n v="10645"/>
    <n v="855"/>
    <n v="108"/>
    <n v="2170"/>
    <n v="180"/>
    <n v="320"/>
    <n v="804"/>
    <n v="7230"/>
    <m/>
    <m/>
    <m/>
    <m/>
    <s v="Naina"/>
    <d v="2022-09-12T00:00:00"/>
    <n v="81.707317073170728"/>
    <n v="1086"/>
    <m/>
    <n v="67.919210897134803"/>
  </r>
  <r>
    <s v="C-150-OPE"/>
    <x v="2"/>
    <s v="EAST"/>
    <n v="150"/>
    <x v="1"/>
    <x v="6"/>
    <n v="106"/>
    <d v="2022-09-07T00:00:00"/>
    <n v="8715"/>
    <n v="555"/>
    <n v="90"/>
    <n v="1620"/>
    <n v="41"/>
    <n v="100"/>
    <n v="756"/>
    <n v="6285"/>
    <m/>
    <m/>
    <m/>
    <m/>
    <s v="Naina"/>
    <d v="2022-09-12T00:00:00"/>
    <n v="94.855708908406527"/>
    <n v="824"/>
    <m/>
    <n v="72.117039586919105"/>
  </r>
  <r>
    <s v="D-150-OPC"/>
    <x v="3"/>
    <s v="EAST"/>
    <n v="150"/>
    <x v="0"/>
    <x v="6"/>
    <n v="169"/>
    <d v="2022-09-07T00:00:00"/>
    <n v="7500"/>
    <n v="365"/>
    <n v="78"/>
    <n v="1410"/>
    <n v="344"/>
    <n v="750"/>
    <n v="507"/>
    <n v="4920"/>
    <m/>
    <m/>
    <m/>
    <m/>
    <s v="Naina"/>
    <d v="2022-09-12T00:00:00"/>
    <n v="59.576968272620448"/>
    <n v="756"/>
    <m/>
    <n v="65.600000000000009"/>
  </r>
  <r>
    <s v="D-150-OPC"/>
    <x v="3"/>
    <s v="EAST"/>
    <n v="150"/>
    <x v="0"/>
    <x v="6"/>
    <n v="173"/>
    <d v="2022-09-07T00:00:00"/>
    <n v="6060"/>
    <n v="380"/>
    <n v="83"/>
    <n v="1125"/>
    <n v="186"/>
    <n v="195"/>
    <n v="549"/>
    <n v="4315"/>
    <m/>
    <m/>
    <m/>
    <m/>
    <s v="Naina"/>
    <d v="2022-09-12T00:00:00"/>
    <n v="74.693877551020407"/>
    <n v="654"/>
    <m/>
    <n v="71.204620462046208"/>
  </r>
  <r>
    <s v="A-150-OPC"/>
    <x v="1"/>
    <s v="EAST"/>
    <n v="150"/>
    <x v="0"/>
    <x v="6"/>
    <n v="24"/>
    <d v="2022-09-07T00:00:00"/>
    <n v="7805"/>
    <n v="565"/>
    <n v="103"/>
    <n v="1565"/>
    <n v="134"/>
    <n v="190"/>
    <n v="665"/>
    <n v="5425"/>
    <m/>
    <m/>
    <m/>
    <m/>
    <s v="Naina"/>
    <d v="2022-09-12T00:00:00"/>
    <n v="83.229036295369212"/>
    <n v="826"/>
    <m/>
    <n v="69.506726457399111"/>
  </r>
  <r>
    <s v="A-150-OPC"/>
    <x v="1"/>
    <s v="EAST"/>
    <n v="150"/>
    <x v="0"/>
    <x v="6"/>
    <n v="19"/>
    <d v="2022-09-07T00:00:00"/>
    <n v="7485"/>
    <n v="465"/>
    <n v="105"/>
    <n v="1520"/>
    <n v="325"/>
    <n v="365"/>
    <n v="592"/>
    <n v="5050"/>
    <n v="16"/>
    <n v="10"/>
    <m/>
    <m/>
    <s v="Naina"/>
    <d v="2022-09-12T00:00:00"/>
    <n v="63.451232583065377"/>
    <n v="532"/>
    <m/>
    <n v="67.468269873079493"/>
  </r>
  <r>
    <s v="D-150-BC"/>
    <x v="3"/>
    <s v="EAST"/>
    <n v="150"/>
    <x v="2"/>
    <x v="6"/>
    <n v="154"/>
    <d v="2022-09-07T00:00:00"/>
    <n v="7070"/>
    <n v="420"/>
    <n v="94"/>
    <n v="1300"/>
    <n v="162"/>
    <n v="200"/>
    <n v="633"/>
    <n v="5100"/>
    <m/>
    <m/>
    <m/>
    <m/>
    <s v="Naina"/>
    <d v="2022-09-12T00:00:00"/>
    <n v="79.622641509433961"/>
    <n v="718"/>
    <m/>
    <n v="72.135785007072144"/>
  </r>
  <r>
    <s v="D-150-BC"/>
    <x v="3"/>
    <s v="EAST"/>
    <n v="150"/>
    <x v="2"/>
    <x v="6"/>
    <n v="152"/>
    <d v="2022-09-07T00:00:00"/>
    <n v="7730"/>
    <n v="475"/>
    <n v="94"/>
    <n v="1485"/>
    <n v="156"/>
    <n v="195"/>
    <n v="653"/>
    <n v="5505"/>
    <n v="10"/>
    <n v="15"/>
    <m/>
    <m/>
    <s v="Naina"/>
    <d v="2022-09-12T00:00:00"/>
    <n v="79.731379731379732"/>
    <n v="840"/>
    <m/>
    <n v="71.216041397153944"/>
  </r>
  <r>
    <s v="B-150-OPE"/>
    <x v="0"/>
    <s v="EAST"/>
    <n v="150"/>
    <x v="1"/>
    <x v="6"/>
    <n v="52"/>
    <d v="2022-09-07T00:00:00"/>
    <n v="10480"/>
    <n v="530"/>
    <n v="77"/>
    <n v="2075"/>
    <n v="162"/>
    <n v="275"/>
    <n v="769"/>
    <n v="7545"/>
    <m/>
    <m/>
    <m/>
    <m/>
    <s v="Naina"/>
    <d v="2022-09-12T00:00:00"/>
    <n v="82.599355531686356"/>
    <m/>
    <m/>
    <n v="71.994274809160302"/>
  </r>
  <r>
    <s v="A-150-OPE"/>
    <x v="1"/>
    <s v="EAST"/>
    <n v="150"/>
    <x v="1"/>
    <x v="6"/>
    <n v="11"/>
    <d v="2022-09-07T00:00:00"/>
    <n v="7020"/>
    <n v="450"/>
    <n v="65"/>
    <n v="1370"/>
    <n v="110"/>
    <n v="145"/>
    <n v="542"/>
    <n v="5010"/>
    <n v="7"/>
    <n v="5"/>
    <m/>
    <m/>
    <s v="Naina"/>
    <d v="2022-09-12T00:00:00"/>
    <n v="82.245827010622151"/>
    <n v="754"/>
    <m/>
    <n v="71.367521367521363"/>
  </r>
  <r>
    <s v="B-150-OPE"/>
    <x v="0"/>
    <s v="EAST"/>
    <n v="150"/>
    <x v="1"/>
    <x v="6"/>
    <n v="51"/>
    <d v="2022-09-07T00:00:00"/>
    <n v="7260"/>
    <n v="445"/>
    <n v="78"/>
    <n v="1500"/>
    <n v="315"/>
    <n v="1040"/>
    <n v="315"/>
    <n v="4235"/>
    <m/>
    <m/>
    <m/>
    <m/>
    <s v="Naina"/>
    <d v="2022-09-12T00:00:00"/>
    <n v="50"/>
    <n v="758"/>
    <m/>
    <n v="58.333333333333336"/>
  </r>
  <r>
    <s v="B-150-OPE"/>
    <x v="0"/>
    <s v="EAST"/>
    <n v="150"/>
    <x v="1"/>
    <x v="6"/>
    <n v="58"/>
    <d v="2022-09-07T00:00:00"/>
    <n v="2845"/>
    <n v="90"/>
    <n v="57"/>
    <n v="520"/>
    <n v="278"/>
    <n v="185"/>
    <n v="283"/>
    <n v="2025"/>
    <m/>
    <m/>
    <m/>
    <m/>
    <s v="Naina"/>
    <d v="2022-09-12T00:00:00"/>
    <n v="50.445632798573982"/>
    <n v="306"/>
    <m/>
    <n v="71.177504393673104"/>
  </r>
  <r>
    <s v="C-150-OPC"/>
    <x v="2"/>
    <s v="EAST"/>
    <n v="150"/>
    <x v="0"/>
    <x v="6"/>
    <n v="47"/>
    <d v="2022-09-07T00:00:00"/>
    <n v="9505"/>
    <n v="700"/>
    <n v="97"/>
    <n v="1925"/>
    <n v="95"/>
    <n v="120"/>
    <n v="827"/>
    <n v="6705"/>
    <m/>
    <m/>
    <m/>
    <m/>
    <s v="Naina"/>
    <d v="2022-09-12T00:00:00"/>
    <n v="89.696312364425168"/>
    <n v="850"/>
    <m/>
    <n v="70.541820094686997"/>
  </r>
  <r>
    <s v="C-150-OPC"/>
    <x v="2"/>
    <s v="EAST"/>
    <n v="150"/>
    <x v="0"/>
    <x v="6"/>
    <n v="109"/>
    <d v="2022-09-07T00:00:00"/>
    <n v="7570"/>
    <n v="545"/>
    <n v="114"/>
    <n v="1690"/>
    <n v="180"/>
    <n v="205"/>
    <n v="635"/>
    <n v="4990"/>
    <n v="21"/>
    <n v="65"/>
    <m/>
    <m/>
    <s v="Naina"/>
    <d v="2022-09-12T00:00:00"/>
    <n v="75.956937799043061"/>
    <n v="806"/>
    <m/>
    <n v="65.918097754293257"/>
  </r>
  <r>
    <s v="B-150-OPC"/>
    <x v="0"/>
    <s v="EAST"/>
    <n v="150"/>
    <x v="0"/>
    <x v="6"/>
    <n v="67"/>
    <d v="2022-09-07T00:00:00"/>
    <n v="9035"/>
    <n v="685"/>
    <n v="104"/>
    <n v="1865"/>
    <n v="56"/>
    <n v="85"/>
    <n v="731"/>
    <n v="6330"/>
    <m/>
    <m/>
    <m/>
    <m/>
    <s v="Naina"/>
    <d v="2022-09-12T00:00:00"/>
    <n v="92.884371029224894"/>
    <n v="896"/>
    <m/>
    <n v="70.060874377421143"/>
  </r>
  <r>
    <s v="B-150-OPC"/>
    <x v="0"/>
    <s v="EAST"/>
    <n v="150"/>
    <x v="0"/>
    <x v="6"/>
    <n v="66"/>
    <d v="2022-09-07T00:00:00"/>
    <n v="8000"/>
    <n v="495"/>
    <n v="96"/>
    <n v="1510"/>
    <n v="201"/>
    <n v="345"/>
    <n v="620"/>
    <n v="5590"/>
    <m/>
    <m/>
    <m/>
    <m/>
    <s v="Naina"/>
    <d v="2022-09-12T00:00:00"/>
    <n v="75.51766138855055"/>
    <n v="836"/>
    <m/>
    <n v="69.875"/>
  </r>
  <r>
    <s v="B-350-OPC"/>
    <x v="0"/>
    <s v="EAST"/>
    <n v="350"/>
    <x v="0"/>
    <x v="6"/>
    <n v="94"/>
    <d v="2022-09-14T00:00:00"/>
    <n v="7890"/>
    <n v="515"/>
    <n v="80"/>
    <n v="1875"/>
    <n v="123"/>
    <n v="240"/>
    <n v="536"/>
    <n v="5195"/>
    <m/>
    <m/>
    <m/>
    <m/>
    <s v="Naina"/>
    <d v="2022-09-16T00:00:00"/>
    <n v="81.335356600910472"/>
    <n v="856"/>
    <m/>
    <n v="65.842839036755379"/>
  </r>
  <r>
    <s v="C-350-OPE"/>
    <x v="2"/>
    <s v="EAST"/>
    <n v="350"/>
    <x v="1"/>
    <x v="6"/>
    <n v="124"/>
    <d v="2022-09-14T00:00:00"/>
    <n v="8880"/>
    <n v="500"/>
    <n v="120"/>
    <n v="1800"/>
    <n v="278"/>
    <n v="200"/>
    <n v="856"/>
    <n v="6270"/>
    <n v="72"/>
    <n v="25"/>
    <m/>
    <m/>
    <s v="Naina"/>
    <d v="2022-09-16T00:00:00"/>
    <n v="70.978441127694865"/>
    <n v="874"/>
    <m/>
    <n v="70.608108108108098"/>
  </r>
  <r>
    <s v="B-350-OPE"/>
    <x v="0"/>
    <s v="EAST"/>
    <n v="350"/>
    <x v="1"/>
    <x v="6"/>
    <n v="84"/>
    <d v="2022-09-14T00:00:00"/>
    <n v="4145"/>
    <n v="215"/>
    <n v="72"/>
    <n v="1020"/>
    <n v="151"/>
    <n v="130"/>
    <n v="483"/>
    <n v="2720"/>
    <n v="63"/>
    <n v="35"/>
    <m/>
    <m/>
    <s v="Naina"/>
    <d v="2022-09-16T00:00:00"/>
    <n v="69.296987087517934"/>
    <n v="440"/>
    <m/>
    <n v="65.621230398069969"/>
  </r>
  <r>
    <s v="B-350-OPE"/>
    <x v="0"/>
    <s v="EAST"/>
    <n v="350"/>
    <x v="1"/>
    <x v="6"/>
    <n v="76"/>
    <d v="2022-09-14T00:00:00"/>
    <n v="3185"/>
    <n v="240"/>
    <n v="73"/>
    <n v="715"/>
    <n v="248"/>
    <n v="235"/>
    <n v="115"/>
    <n v="1965"/>
    <n v="8"/>
    <n v="5"/>
    <m/>
    <m/>
    <s v="Naina"/>
    <d v="2022-09-16T00:00:00"/>
    <n v="30.997304582210244"/>
    <n v="342"/>
    <m/>
    <n v="61.695447409733127"/>
  </r>
  <r>
    <s v="B-350-OPC"/>
    <x v="0"/>
    <s v="EAST"/>
    <n v="350"/>
    <x v="0"/>
    <x v="6"/>
    <n v="95"/>
    <d v="2022-09-14T00:00:00"/>
    <n v="8065"/>
    <n v="405"/>
    <n v="87"/>
    <n v="1490"/>
    <n v="121"/>
    <n v="160"/>
    <n v="558"/>
    <n v="5915"/>
    <m/>
    <m/>
    <m/>
    <m/>
    <s v="Naina"/>
    <d v="2022-09-16T00:00:00"/>
    <n v="82.179675994108976"/>
    <n v="842"/>
    <m/>
    <n v="73.341599504029759"/>
  </r>
  <r>
    <s v="C-350-OPC"/>
    <x v="2"/>
    <s v="EAST"/>
    <n v="350"/>
    <x v="0"/>
    <x v="6"/>
    <n v="137"/>
    <d v="2022-09-14T00:00:00"/>
    <n v="6600"/>
    <n v="555"/>
    <n v="119"/>
    <n v="1465"/>
    <n v="235"/>
    <n v="235"/>
    <n v="561"/>
    <n v="4285"/>
    <m/>
    <m/>
    <m/>
    <m/>
    <s v="Naina"/>
    <d v="2022-09-16T00:00:00"/>
    <n v="70.477386934673376"/>
    <n v="490"/>
    <m/>
    <n v="64.924242424242422"/>
  </r>
  <r>
    <s v="A-350-OPE"/>
    <x v="1"/>
    <s v="EAST"/>
    <n v="350"/>
    <x v="1"/>
    <x v="6"/>
    <n v="15"/>
    <d v="2022-09-14T00:00:00"/>
    <n v="11120"/>
    <n v="755"/>
    <n v="74"/>
    <n v="2285"/>
    <n v="141"/>
    <n v="445"/>
    <n v="781"/>
    <n v="7540"/>
    <m/>
    <m/>
    <m/>
    <m/>
    <s v="Naina"/>
    <d v="2022-09-16T00:00:00"/>
    <n v="84.707158351409987"/>
    <n v="1016"/>
    <m/>
    <n v="67.805755395683448"/>
  </r>
  <r>
    <s v="D-350-OPE"/>
    <x v="3"/>
    <s v="EAST"/>
    <n v="350"/>
    <x v="1"/>
    <x v="6"/>
    <n v="104"/>
    <d v="2022-09-14T00:00:00"/>
    <n v="7335"/>
    <n v="475"/>
    <n v="69"/>
    <n v="1555"/>
    <n v="333"/>
    <n v="395"/>
    <n v="612"/>
    <n v="4830"/>
    <m/>
    <m/>
    <m/>
    <m/>
    <s v="Naina"/>
    <d v="2022-09-16T00:00:00"/>
    <n v="64.761904761904759"/>
    <n v="760"/>
    <m/>
    <n v="65.848670756646214"/>
  </r>
  <r>
    <s v="D-350-BC"/>
    <x v="3"/>
    <s v="EAST"/>
    <n v="350"/>
    <x v="2"/>
    <x v="6"/>
    <n v="191"/>
    <d v="2022-09-14T00:00:00"/>
    <n v="7910"/>
    <n v="470"/>
    <n v="84"/>
    <n v="1585"/>
    <n v="250"/>
    <n v="525"/>
    <n v="586"/>
    <n v="5285"/>
    <m/>
    <m/>
    <m/>
    <m/>
    <s v="Naina"/>
    <d v="2022-09-16T00:00:00"/>
    <n v="70.095693779904309"/>
    <n v="726"/>
    <m/>
    <n v="66.814159292035399"/>
  </r>
  <r>
    <s v="D-350-OPE"/>
    <x v="3"/>
    <s v="EAST"/>
    <n v="350"/>
    <x v="1"/>
    <x v="6"/>
    <n v="200"/>
    <d v="2022-09-14T00:00:00"/>
    <n v="6735"/>
    <n v="520"/>
    <n v="109"/>
    <n v="1520"/>
    <n v="380"/>
    <n v="335"/>
    <n v="606"/>
    <n v="4295"/>
    <m/>
    <m/>
    <m/>
    <m/>
    <s v="Naina"/>
    <d v="2022-09-16T00:00:00"/>
    <n v="61.460446247464503"/>
    <n v="689"/>
    <m/>
    <n v="63.771343726800303"/>
  </r>
  <r>
    <s v="C-350-OPC"/>
    <x v="2"/>
    <s v="EAST"/>
    <n v="350"/>
    <x v="0"/>
    <x v="6"/>
    <n v="138"/>
    <d v="2022-09-14T00:00:00"/>
    <n v="11350"/>
    <n v="905"/>
    <n v="101"/>
    <n v="2885"/>
    <n v="222"/>
    <n v="335"/>
    <n v="867"/>
    <n v="7125"/>
    <m/>
    <m/>
    <m/>
    <m/>
    <s v="Naina"/>
    <d v="2022-09-16T00:00:00"/>
    <n v="79.614325068870528"/>
    <n v="466"/>
    <m/>
    <n v="62.775330396475773"/>
  </r>
  <r>
    <s v="A-350-OPC"/>
    <x v="1"/>
    <s v="EAST"/>
    <n v="350"/>
    <x v="0"/>
    <x v="6"/>
    <n v="44"/>
    <d v="2022-09-14T00:00:00"/>
    <n v="6790"/>
    <n v="460"/>
    <n v="116"/>
    <n v="1515"/>
    <n v="326"/>
    <n v="375"/>
    <n v="535"/>
    <n v="4410"/>
    <n v="19"/>
    <n v="10"/>
    <m/>
    <m/>
    <s v="Naina"/>
    <d v="2022-09-16T00:00:00"/>
    <n v="60.79545454545454"/>
    <n v="722"/>
    <m/>
    <n v="64.948453608247419"/>
  </r>
  <r>
    <s v="B-350-OPC"/>
    <x v="0"/>
    <s v="EAST"/>
    <n v="350"/>
    <x v="0"/>
    <x v="6"/>
    <n v="39"/>
    <d v="2022-09-14T00:00:00"/>
    <n v="18925"/>
    <n v="1515"/>
    <n v="154"/>
    <n v="4115"/>
    <n v="253"/>
    <n v="515"/>
    <n v="1301"/>
    <n v="12622"/>
    <n v="25"/>
    <n v="10"/>
    <m/>
    <m/>
    <s v="Naina"/>
    <d v="2022-09-16T00:00:00"/>
    <n v="82.393920202659913"/>
    <n v="1910"/>
    <m/>
    <n v="66.694848084544262"/>
  </r>
  <r>
    <s v="D-350-OPC"/>
    <x v="3"/>
    <s v="EAST"/>
    <n v="350"/>
    <x v="0"/>
    <x v="6"/>
    <n v="216"/>
    <d v="2022-09-14T00:00:00"/>
    <n v="8805"/>
    <n v="540"/>
    <n v="101"/>
    <n v="1575"/>
    <n v="94"/>
    <n v="255"/>
    <n v="546"/>
    <n v="6400"/>
    <m/>
    <m/>
    <m/>
    <m/>
    <s v="Naina"/>
    <d v="2022-09-16T00:00:00"/>
    <n v="85.3125"/>
    <n v="886"/>
    <m/>
    <n v="72.685973878478137"/>
  </r>
  <r>
    <s v="B-350-OPE"/>
    <x v="0"/>
    <s v="EAST"/>
    <n v="350"/>
    <x v="1"/>
    <x v="6"/>
    <n v="33"/>
    <d v="2022-09-14T00:00:00"/>
    <n v="5875"/>
    <n v="285"/>
    <n v="102"/>
    <n v="1205"/>
    <n v="247"/>
    <n v="315"/>
    <n v="537"/>
    <n v="4030"/>
    <m/>
    <m/>
    <m/>
    <m/>
    <s v="Naina"/>
    <d v="2022-09-16T00:00:00"/>
    <n v="68.494897959183675"/>
    <n v="608"/>
    <m/>
    <n v="68.59574468085107"/>
  </r>
  <r>
    <s v="C-350-OPC"/>
    <x v="2"/>
    <s v="EAST"/>
    <n v="350"/>
    <x v="0"/>
    <x v="6"/>
    <n v="129"/>
    <d v="2022-09-14T00:00:00"/>
    <n v="6055"/>
    <n v="340"/>
    <n v="84"/>
    <n v="990"/>
    <n v="143"/>
    <n v="130"/>
    <n v="436"/>
    <n v="4350"/>
    <m/>
    <m/>
    <m/>
    <m/>
    <s v="Naina"/>
    <d v="2022-09-16T00:00:00"/>
    <n v="75.302245250431781"/>
    <n v="540"/>
    <m/>
    <n v="71.84145334434352"/>
  </r>
  <r>
    <s v="D-350-OPC"/>
    <x v="3"/>
    <s v="EAST"/>
    <n v="350"/>
    <x v="0"/>
    <x v="6"/>
    <n v="213"/>
    <d v="2022-09-14T00:00:00"/>
    <n v="6705"/>
    <n v="340"/>
    <n v="103"/>
    <n v="1150"/>
    <n v="201"/>
    <n v="490"/>
    <n v="411"/>
    <n v="4680"/>
    <m/>
    <m/>
    <m/>
    <m/>
    <s v="Naina"/>
    <d v="2022-09-16T00:00:00"/>
    <n v="67.156862745098039"/>
    <m/>
    <m/>
    <n v="69.798657718120808"/>
  </r>
  <r>
    <s v="D-350-BC"/>
    <x v="3"/>
    <s v="EAST"/>
    <n v="350"/>
    <x v="2"/>
    <x v="6"/>
    <n v="188"/>
    <d v="2022-09-14T00:00:00"/>
    <n v="5645"/>
    <n v="270"/>
    <n v="78"/>
    <n v="985"/>
    <n v="171"/>
    <n v="280"/>
    <n v="441"/>
    <n v="4065"/>
    <n v="11"/>
    <n v="15"/>
    <m/>
    <m/>
    <s v="Naina"/>
    <d v="2022-09-16T00:00:00"/>
    <n v="70.786516853932582"/>
    <n v="576"/>
    <m/>
    <n v="72.010628875110712"/>
  </r>
  <r>
    <s v="A-50-OPE"/>
    <x v="1"/>
    <s v="WEST"/>
    <n v="50"/>
    <x v="1"/>
    <x v="6"/>
    <n v="218"/>
    <d v="2022-09-21T00:00:00"/>
    <n v="11715"/>
    <n v="1015"/>
    <n v="116"/>
    <n v="2630"/>
    <n v="258"/>
    <n v="355"/>
    <n v="889"/>
    <n v="7560"/>
    <m/>
    <m/>
    <m/>
    <m/>
    <s v="Naina"/>
    <d v="2022-09-26T00:00:00"/>
    <n v="77.506538796861378"/>
    <n v="12.4"/>
    <m/>
    <n v="64.5326504481434"/>
  </r>
  <r>
    <s v="D-50-OPC"/>
    <x v="3"/>
    <s v="WEST"/>
    <n v="50"/>
    <x v="0"/>
    <x v="6"/>
    <n v="392"/>
    <d v="2022-09-21T00:00:00"/>
    <n v="7380"/>
    <n v="465"/>
    <n v="95"/>
    <n v="1350"/>
    <n v="108"/>
    <n v="180"/>
    <n v="540"/>
    <n v="5325"/>
    <n v="21"/>
    <n v="10"/>
    <m/>
    <m/>
    <s v="Naina"/>
    <d v="2022-09-26T00:00:00"/>
    <n v="80.717488789237663"/>
    <n v="816"/>
    <m/>
    <n v="72.154471544715449"/>
  </r>
  <r>
    <s v="D-50-BC"/>
    <x v="3"/>
    <s v="WEST"/>
    <n v="50"/>
    <x v="2"/>
    <x v="6"/>
    <n v="367"/>
    <d v="2022-09-21T00:00:00"/>
    <n v="8470"/>
    <n v="385"/>
    <n v="105"/>
    <n v="1550"/>
    <n v="412"/>
    <n v="610"/>
    <n v="629"/>
    <n v="5820"/>
    <m/>
    <m/>
    <m/>
    <m/>
    <s v="Naina"/>
    <d v="2022-09-26T00:00:00"/>
    <n v="60.422670509125844"/>
    <n v="772"/>
    <m/>
    <n v="68.713105076741442"/>
  </r>
  <r>
    <s v="B-50-OPE"/>
    <x v="0"/>
    <s v="WEST"/>
    <n v="50"/>
    <x v="1"/>
    <x v="6"/>
    <n v="286"/>
    <d v="2022-09-21T00:00:00"/>
    <n v="5965"/>
    <n v="380"/>
    <n v="94"/>
    <n v="1220"/>
    <n v="200"/>
    <n v="270"/>
    <n v="433"/>
    <n v="4020"/>
    <m/>
    <m/>
    <m/>
    <m/>
    <s v="Naina"/>
    <d v="2022-09-26T00:00:00"/>
    <n v="68.404423380726698"/>
    <n v="590"/>
    <m/>
    <n v="67.393126571668063"/>
  </r>
  <r>
    <s v="D-50-OPC"/>
    <x v="3"/>
    <s v="WEST"/>
    <n v="50"/>
    <x v="0"/>
    <x v="6"/>
    <n v="373"/>
    <d v="2022-09-21T00:00:00"/>
    <n v="8440"/>
    <n v="605"/>
    <n v="97"/>
    <n v="1795"/>
    <n v="98"/>
    <n v="120"/>
    <n v="712"/>
    <n v="5850"/>
    <m/>
    <m/>
    <m/>
    <m/>
    <s v="Naina"/>
    <d v="2022-09-26T00:00:00"/>
    <n v="87.901234567901227"/>
    <n v="922"/>
    <m/>
    <n v="69.312796208530798"/>
  </r>
  <r>
    <s v="C-50-OPE"/>
    <x v="2"/>
    <s v="WEST"/>
    <n v="50"/>
    <x v="1"/>
    <x v="6"/>
    <n v="313"/>
    <d v="2022-09-21T00:00:00"/>
    <n v="7505"/>
    <n v="465"/>
    <n v="90"/>
    <n v="1475"/>
    <n v="343"/>
    <n v="765"/>
    <n v="350"/>
    <n v="4730"/>
    <m/>
    <m/>
    <m/>
    <m/>
    <s v="Naina"/>
    <d v="2022-09-26T00:00:00"/>
    <n v="50.505050505050505"/>
    <n v="716"/>
    <m/>
    <n v="63.02465023317788"/>
  </r>
  <r>
    <s v="A-50-OPE"/>
    <x v="1"/>
    <s v="WEST"/>
    <n v="50"/>
    <x v="1"/>
    <x v="6"/>
    <n v="217"/>
    <d v="2022-09-21T00:00:00"/>
    <n v="9295"/>
    <n v="685"/>
    <n v="117"/>
    <n v="2140"/>
    <n v="715"/>
    <n v="1510"/>
    <n v="217"/>
    <n v="4860"/>
    <n v="30"/>
    <n v="10"/>
    <m/>
    <m/>
    <s v="Naina"/>
    <d v="2022-09-26T00:00:00"/>
    <n v="22.55717255717256"/>
    <n v="10.1"/>
    <m/>
    <n v="52.286175363098444"/>
  </r>
  <r>
    <s v="D-50-OPE"/>
    <x v="3"/>
    <s v="WEST"/>
    <n v="50"/>
    <x v="1"/>
    <x v="6"/>
    <n v="377"/>
    <d v="2022-09-21T00:00:00"/>
    <n v="6586"/>
    <n v="420"/>
    <n v="105"/>
    <n v="1350"/>
    <n v="225"/>
    <n v="255"/>
    <n v="415"/>
    <n v="4515"/>
    <m/>
    <m/>
    <m/>
    <m/>
    <s v="Naina"/>
    <d v="2022-09-26T00:00:00"/>
    <n v="64.84375"/>
    <n v="74.599999999999994"/>
    <m/>
    <n v="68.554509565745519"/>
  </r>
  <r>
    <s v="C-50-OPC"/>
    <x v="2"/>
    <s v="WEST"/>
    <n v="50"/>
    <x v="0"/>
    <x v="6"/>
    <n v="331"/>
    <d v="2022-09-21T00:00:00"/>
    <n v="8165"/>
    <n v="490"/>
    <n v="104"/>
    <n v="1515"/>
    <n v="269"/>
    <n v="240"/>
    <n v="667"/>
    <n v="5850"/>
    <m/>
    <m/>
    <m/>
    <m/>
    <s v="Naina"/>
    <d v="2022-09-26T00:00:00"/>
    <n v="71.260683760683762"/>
    <n v="8.44"/>
    <m/>
    <n v="71.647274954072259"/>
  </r>
  <r>
    <s v="B-50-OPE"/>
    <x v="0"/>
    <s v="WEST"/>
    <n v="50"/>
    <x v="1"/>
    <x v="6"/>
    <n v="266"/>
    <d v="2022-09-21T00:00:00"/>
    <n v="4820"/>
    <n v="250"/>
    <n v="85"/>
    <n v="920"/>
    <n v="104"/>
    <n v="95"/>
    <n v="472"/>
    <n v="3565"/>
    <m/>
    <m/>
    <m/>
    <m/>
    <s v="Naina"/>
    <d v="2022-09-26T00:00:00"/>
    <n v="81.944444444444443"/>
    <n v="474"/>
    <m/>
    <n v="73.962655601659748"/>
  </r>
  <r>
    <s v="D-50-BC"/>
    <x v="3"/>
    <s v="WEST"/>
    <n v="50"/>
    <x v="2"/>
    <x v="6"/>
    <n v="366"/>
    <d v="2022-09-21T00:00:00"/>
    <n v="10140"/>
    <n v="570"/>
    <n v="104"/>
    <n v="2030"/>
    <n v="529"/>
    <n v="495"/>
    <n v="834"/>
    <n v="7000"/>
    <m/>
    <m/>
    <m/>
    <m/>
    <s v="Naina"/>
    <d v="2022-09-26T00:00:00"/>
    <n v="61.188554658840786"/>
    <n v="10.08"/>
    <m/>
    <n v="69.033530571992102"/>
  </r>
  <r>
    <s v="C-50-OPC"/>
    <x v="2"/>
    <s v="WEST"/>
    <n v="50"/>
    <x v="0"/>
    <x v="6"/>
    <n v="330"/>
    <d v="2022-09-21T00:00:00"/>
    <n v="6895"/>
    <n v="385"/>
    <n v="104"/>
    <n v="1305"/>
    <n v="165"/>
    <n v="285"/>
    <n v="351"/>
    <n v="4875"/>
    <n v="12"/>
    <n v="10"/>
    <m/>
    <m/>
    <s v="Naina"/>
    <d v="2022-09-26T00:00:00"/>
    <n v="66.477272727272734"/>
    <n v="7.26"/>
    <m/>
    <n v="70.703408266860052"/>
  </r>
  <r>
    <s v="B-50-OPC"/>
    <x v="0"/>
    <s v="WEST"/>
    <n v="50"/>
    <x v="0"/>
    <x v="6"/>
    <n v="287"/>
    <d v="2022-09-21T00:00:00"/>
    <n v="7525"/>
    <n v="600"/>
    <n v="77"/>
    <n v="1615"/>
    <n v="255"/>
    <n v="145"/>
    <n v="506"/>
    <n v="5130"/>
    <m/>
    <m/>
    <m/>
    <m/>
    <s v="Naina"/>
    <d v="2022-09-26T00:00:00"/>
    <n v="66.491458607095922"/>
    <m/>
    <m/>
    <n v="68.17275747508306"/>
  </r>
  <r>
    <s v="A-50-OPC"/>
    <x v="1"/>
    <s v="WEST"/>
    <n v="50"/>
    <x v="0"/>
    <x v="6"/>
    <n v="233"/>
    <d v="2022-09-21T00:00:00"/>
    <n v="4655"/>
    <n v="360"/>
    <n v="69"/>
    <n v="1140"/>
    <n v="363"/>
    <n v="220"/>
    <n v="351"/>
    <n v="2905"/>
    <n v="32"/>
    <n v="15"/>
    <m/>
    <m/>
    <s v="Naina"/>
    <d v="2022-09-26T00:00:00"/>
    <n v="47.050938337801604"/>
    <n v="560"/>
    <m/>
    <n v="62.406015037593988"/>
  </r>
  <r>
    <s v="C-50-OPC"/>
    <x v="2"/>
    <s v="WEST"/>
    <n v="50"/>
    <x v="0"/>
    <x v="6"/>
    <n v="318"/>
    <d v="2022-09-21T00:00:00"/>
    <n v="17415"/>
    <n v="925"/>
    <n v="116"/>
    <n v="3970"/>
    <n v="253"/>
    <n v="395"/>
    <n v="1219"/>
    <n v="12040"/>
    <m/>
    <m/>
    <m/>
    <m/>
    <s v="Naina"/>
    <d v="2022-09-26T00:00:00"/>
    <n v="82.8125"/>
    <m/>
    <m/>
    <n v="69.135802469135797"/>
  </r>
  <r>
    <s v="A-50-OPC"/>
    <x v="1"/>
    <s v="WEST"/>
    <n v="50"/>
    <x v="0"/>
    <x v="6"/>
    <n v="235"/>
    <d v="2022-09-21T00:00:00"/>
    <n v="5680"/>
    <n v="315"/>
    <n v="75"/>
    <n v="1050"/>
    <n v="70"/>
    <n v="95"/>
    <n v="596"/>
    <n v="4215"/>
    <m/>
    <m/>
    <m/>
    <m/>
    <s v="Naina"/>
    <d v="2022-09-26T00:00:00"/>
    <n v="89.4894894894895"/>
    <n v="610"/>
    <m/>
    <n v="74.207746478873233"/>
  </r>
  <r>
    <s v="B-50-OPC"/>
    <x v="0"/>
    <s v="WEST"/>
    <n v="50"/>
    <x v="0"/>
    <x v="6"/>
    <n v="288"/>
    <d v="2022-09-21T00:00:00"/>
    <n v="5225"/>
    <n v="350"/>
    <n v="70"/>
    <n v="990"/>
    <n v="99"/>
    <n v="235"/>
    <n v="345"/>
    <n v="3650"/>
    <m/>
    <m/>
    <m/>
    <m/>
    <s v="Naina"/>
    <d v="2022-09-26T00:00:00"/>
    <n v="77.702702702702695"/>
    <n v="510"/>
    <m/>
    <n v="69.856459330143537"/>
  </r>
  <r>
    <s v="D-50-OPC"/>
    <x v="3"/>
    <s v="WEST"/>
    <n v="50"/>
    <x v="0"/>
    <x v="6"/>
    <n v="393"/>
    <d v="2022-09-21T00:00:00"/>
    <n v="3610"/>
    <n v="205"/>
    <n v="64"/>
    <n v="700"/>
    <n v="188"/>
    <n v="330"/>
    <n v="257"/>
    <n v="2355"/>
    <m/>
    <m/>
    <m/>
    <m/>
    <s v="Naina"/>
    <d v="2022-09-26T00:00:00"/>
    <n v="57.752808988764045"/>
    <n v="444"/>
    <m/>
    <n v="65.235457063711905"/>
  </r>
  <r>
    <s v="C-250-OPC"/>
    <x v="2"/>
    <s v="WEST"/>
    <n v="250"/>
    <x v="0"/>
    <x v="6"/>
    <n v="357"/>
    <d v="2022-09-28T00:00:00"/>
    <n v="9355"/>
    <n v="705"/>
    <n v="95"/>
    <n v="1940"/>
    <n v="106"/>
    <n v="160"/>
    <n v="776"/>
    <n v="6440"/>
    <m/>
    <m/>
    <m/>
    <m/>
    <s v="Naina"/>
    <d v="2022-10-03T00:00:00"/>
    <n v="87.981859410430843"/>
    <n v="870"/>
    <m/>
    <n v="68.84019241047568"/>
  </r>
  <r>
    <s v="D-250-OPC"/>
    <x v="3"/>
    <s v="WEST"/>
    <n v="250"/>
    <x v="0"/>
    <x v="6"/>
    <n v="422"/>
    <d v="2022-09-28T00:00:00"/>
    <n v="8530"/>
    <n v="670"/>
    <n v="102"/>
    <n v="1700"/>
    <n v="104"/>
    <n v="145"/>
    <n v="622"/>
    <n v="5940"/>
    <m/>
    <m/>
    <m/>
    <m/>
    <s v="Naina"/>
    <d v="2022-10-03T00:00:00"/>
    <n v="85.67493112947659"/>
    <n v="886"/>
    <m/>
    <n v="69.636576787807741"/>
  </r>
  <r>
    <s v="B-250-OPE"/>
    <x v="0"/>
    <s v="WEST"/>
    <n v="250"/>
    <x v="1"/>
    <x v="6"/>
    <n v="244"/>
    <d v="2022-09-28T00:00:00"/>
    <n v="11030"/>
    <n v="745"/>
    <n v="102"/>
    <n v="2155"/>
    <n v="217"/>
    <n v="715"/>
    <n v="609"/>
    <n v="7235"/>
    <m/>
    <m/>
    <n v="5"/>
    <n v="50"/>
    <s v="Naina"/>
    <d v="2022-10-03T00:00:00"/>
    <n v="73.728813559322035"/>
    <n v="11.66"/>
    <m/>
    <n v="65.593834995466906"/>
  </r>
  <r>
    <s v="D-250-OPC"/>
    <x v="3"/>
    <s v="WEST"/>
    <n v="250"/>
    <x v="0"/>
    <x v="6"/>
    <n v="421"/>
    <d v="2022-09-28T00:00:00"/>
    <n v="5005"/>
    <n v="455"/>
    <n v="94"/>
    <n v="1150"/>
    <n v="130"/>
    <n v="175"/>
    <n v="321"/>
    <n v="3170"/>
    <n v="75"/>
    <n v="40"/>
    <m/>
    <m/>
    <s v="Naina"/>
    <d v="2022-10-03T00:00:00"/>
    <n v="61.026615969581755"/>
    <n v="5.28"/>
    <m/>
    <n v="63.336663336663335"/>
  </r>
  <r>
    <s v="A-250-OPE"/>
    <x v="1"/>
    <s v="WEST"/>
    <n v="250"/>
    <x v="1"/>
    <x v="6"/>
    <n v="248"/>
    <d v="2022-09-28T00:00:00"/>
    <n v="8400"/>
    <n v="660"/>
    <n v="83"/>
    <n v="1820"/>
    <n v="180"/>
    <n v="225"/>
    <n v="517"/>
    <n v="5620"/>
    <m/>
    <m/>
    <m/>
    <m/>
    <s v="Naina"/>
    <d v="2022-10-03T00:00:00"/>
    <n v="74.175035868005736"/>
    <n v="888"/>
    <m/>
    <n v="66.904761904761898"/>
  </r>
  <r>
    <s v="B-250-OPC"/>
    <x v="0"/>
    <s v="WEST"/>
    <n v="250"/>
    <x v="0"/>
    <x v="6"/>
    <n v="305"/>
    <d v="2022-09-28T00:00:00"/>
    <n v="3780"/>
    <n v="260"/>
    <n v="66"/>
    <n v="880"/>
    <n v="275"/>
    <n v="465"/>
    <n v="291"/>
    <n v="2135"/>
    <m/>
    <m/>
    <m/>
    <m/>
    <s v="Naina"/>
    <d v="2022-10-03T00:00:00"/>
    <n v="51.413427561837452"/>
    <n v="406"/>
    <m/>
    <n v="56.481481481481474"/>
  </r>
  <r>
    <s v="A-250-OPC"/>
    <x v="1"/>
    <s v="WEST"/>
    <n v="250"/>
    <x v="0"/>
    <x v="6"/>
    <n v="254"/>
    <d v="2022-09-28T00:00:00"/>
    <n v="9150"/>
    <n v="540"/>
    <n v="102"/>
    <n v="200"/>
    <n v="240"/>
    <n v="610"/>
    <n v="584"/>
    <n v="6040"/>
    <m/>
    <m/>
    <m/>
    <m/>
    <s v="Naina"/>
    <d v="2022-10-03T00:00:00"/>
    <n v="70.873786407766985"/>
    <n v="870"/>
    <m/>
    <n v="66.010928961748633"/>
  </r>
  <r>
    <s v="C-250-OPE"/>
    <x v="2"/>
    <s v="WEST"/>
    <n v="250"/>
    <x v="1"/>
    <x v="6"/>
    <n v="345"/>
    <d v="2022-09-28T00:00:00"/>
    <n v="8185"/>
    <n v="540"/>
    <n v="104"/>
    <n v="1665"/>
    <n v="95"/>
    <n v="95"/>
    <n v="706"/>
    <n v="5785"/>
    <m/>
    <m/>
    <m/>
    <m/>
    <s v="Naina"/>
    <d v="2022-10-03T00:00:00"/>
    <n v="88.139825218476915"/>
    <m/>
    <m/>
    <n v="70.678069639584606"/>
  </r>
  <r>
    <s v="C-250-OPE"/>
    <x v="2"/>
    <s v="WEST"/>
    <n v="250"/>
    <x v="1"/>
    <x v="6"/>
    <n v="347"/>
    <d v="2022-09-28T00:00:00"/>
    <n v="18790"/>
    <n v="1380"/>
    <n v="126"/>
    <n v="4325"/>
    <n v="620"/>
    <n v="1365"/>
    <n v="813"/>
    <n v="11570"/>
    <m/>
    <m/>
    <m/>
    <m/>
    <s v="Naina"/>
    <d v="2022-10-03T00:00:00"/>
    <n v="56.734124214933701"/>
    <n v="1950"/>
    <m/>
    <n v="61.57530601383715"/>
  </r>
  <r>
    <s v="A-250-OPC"/>
    <x v="1"/>
    <s v="WEST"/>
    <n v="250"/>
    <x v="0"/>
    <x v="6"/>
    <n v="257"/>
    <d v="2022-09-28T00:00:00"/>
    <n v="8775"/>
    <n v="650"/>
    <n v="76"/>
    <n v="1770"/>
    <n v="188"/>
    <n v="275"/>
    <n v="476"/>
    <n v="6070"/>
    <m/>
    <m/>
    <m/>
    <m/>
    <s v="Naina"/>
    <d v="2022-10-03T00:00:00"/>
    <n v="71.686746987951807"/>
    <n v="9.26"/>
    <m/>
    <n v="69.173789173789174"/>
  </r>
  <r>
    <s v="D-250-OPC"/>
    <x v="3"/>
    <s v="WEST"/>
    <n v="250"/>
    <x v="0"/>
    <x v="6"/>
    <n v="417"/>
    <d v="2022-09-28T00:00:00"/>
    <n v="9230"/>
    <n v="715"/>
    <n v="124"/>
    <n v="2000"/>
    <n v="317"/>
    <n v="240"/>
    <n v="762"/>
    <n v="6220"/>
    <m/>
    <m/>
    <m/>
    <m/>
    <s v="Naina"/>
    <d v="2022-10-03T00:00:00"/>
    <n v="70.6209453197405"/>
    <n v="980"/>
    <m/>
    <n v="67.388949079089926"/>
  </r>
  <r>
    <s v="C-250-OPC"/>
    <x v="2"/>
    <s v="WEST"/>
    <n v="250"/>
    <x v="0"/>
    <x v="6"/>
    <n v="349"/>
    <d v="2022-09-28T00:00:00"/>
    <n v="8860"/>
    <n v="665"/>
    <n v="111"/>
    <n v="1810"/>
    <n v="330"/>
    <n v="360"/>
    <n v="634"/>
    <n v="5970"/>
    <m/>
    <m/>
    <m/>
    <m/>
    <s v="Naina"/>
    <d v="2022-10-03T00:00:00"/>
    <n v="65.767634854771785"/>
    <n v="820"/>
    <m/>
    <n v="67.381489841986451"/>
  </r>
  <r>
    <s v="D-250-BC"/>
    <x v="3"/>
    <s v="WEST"/>
    <n v="250"/>
    <x v="2"/>
    <x v="6"/>
    <n v="401"/>
    <d v="2022-09-28T00:00:00"/>
    <n v="10230"/>
    <n v="560"/>
    <n v="96"/>
    <n v="1895"/>
    <n v="47"/>
    <n v="90"/>
    <n v="516"/>
    <n v="7630"/>
    <m/>
    <m/>
    <m/>
    <m/>
    <s v="Naina"/>
    <d v="2022-10-03T00:00:00"/>
    <n v="91.651865008880989"/>
    <n v="1060"/>
    <m/>
    <n v="74.584555229716514"/>
  </r>
  <r>
    <s v="A-250-OPE"/>
    <x v="1"/>
    <s v="WEST"/>
    <n v="250"/>
    <x v="1"/>
    <x v="6"/>
    <n v="241"/>
    <d v="2022-09-28T00:00:00"/>
    <n v="7454"/>
    <n v="425"/>
    <n v="111"/>
    <n v="1575"/>
    <n v="234"/>
    <n v="320"/>
    <n v="447"/>
    <n v="4970"/>
    <n v="36"/>
    <n v="10"/>
    <m/>
    <m/>
    <s v="Naina"/>
    <d v="2022-10-03T00:00:00"/>
    <n v="62.343096234309627"/>
    <n v="744"/>
    <m/>
    <n v="66.675610410517834"/>
  </r>
  <r>
    <s v="D-250-BC"/>
    <x v="3"/>
    <s v="WEST"/>
    <n v="250"/>
    <x v="2"/>
    <x v="6"/>
    <n v="404"/>
    <d v="2022-09-28T00:00:00"/>
    <n v="11270"/>
    <n v="775"/>
    <n v="118"/>
    <n v="2285"/>
    <n v="240"/>
    <n v="270"/>
    <n v="727"/>
    <n v="7875"/>
    <m/>
    <m/>
    <m/>
    <m/>
    <s v="Naina"/>
    <d v="2022-10-03T00:00:00"/>
    <n v="75.180972078593584"/>
    <n v="11.8"/>
    <m/>
    <n v="69.875776397515537"/>
  </r>
  <r>
    <s v="B-250-OPC"/>
    <x v="0"/>
    <s v="WEST"/>
    <n v="250"/>
    <x v="0"/>
    <x v="6"/>
    <n v="311"/>
    <d v="2022-09-28T00:00:00"/>
    <n v="8270"/>
    <n v="540"/>
    <n v="108"/>
    <n v="1620"/>
    <n v="322"/>
    <n v="360"/>
    <n v="624"/>
    <n v="5675"/>
    <n v="6"/>
    <n v="5"/>
    <m/>
    <m/>
    <s v="Naina"/>
    <d v="2022-10-03T00:00:00"/>
    <n v="65.546218487394952"/>
    <n v="886"/>
    <m/>
    <n v="68.621523579201934"/>
  </r>
  <r>
    <s v="B-250-OPE"/>
    <x v="0"/>
    <s v="WEST"/>
    <n v="250"/>
    <x v="1"/>
    <x v="6"/>
    <n v="295"/>
    <d v="2022-09-28T00:00:00"/>
    <n v="13135"/>
    <n v="935"/>
    <n v="138"/>
    <n v="2445"/>
    <n v="325"/>
    <n v="530"/>
    <n v="821"/>
    <n v="9140"/>
    <m/>
    <m/>
    <m/>
    <m/>
    <s v="Naina"/>
    <d v="2022-10-03T00:00:00"/>
    <n v="71.640488656195473"/>
    <n v="13.8"/>
    <m/>
    <n v="69.58507803578226"/>
  </r>
  <r>
    <s v="D-250-OPE"/>
    <x v="3"/>
    <s v="WEST"/>
    <n v="250"/>
    <x v="1"/>
    <x v="6"/>
    <n v="411"/>
    <d v="2022-09-28T00:00:00"/>
    <n v="7850"/>
    <n v="530"/>
    <n v="90"/>
    <n v="1530"/>
    <n v="307"/>
    <n v="285"/>
    <n v="533"/>
    <n v="5415"/>
    <m/>
    <m/>
    <m/>
    <m/>
    <s v="Naina"/>
    <d v="2022-10-03T00:00:00"/>
    <n v="63.452380952380949"/>
    <n v="742"/>
    <m/>
    <n v="68.980891719745216"/>
  </r>
  <r>
    <s v="A-150-OPC"/>
    <x v="1"/>
    <s v="EAST"/>
    <n v="150"/>
    <x v="0"/>
    <x v="7"/>
    <n v="19"/>
    <d v="2022-10-05T00:00:00"/>
    <n v="8480"/>
    <n v="540"/>
    <n v="110"/>
    <n v="1730"/>
    <n v="518"/>
    <n v="620"/>
    <n v="469"/>
    <n v="5495"/>
    <m/>
    <m/>
    <m/>
    <m/>
    <s v="Naina"/>
    <d v="2022-10-07T00:00:00"/>
    <n v="47.5177304964539"/>
    <n v="864"/>
    <m/>
    <n v="64.799528301886795"/>
  </r>
  <r>
    <s v="A-150-OPC"/>
    <x v="1"/>
    <s v="EAST"/>
    <n v="150"/>
    <x v="0"/>
    <x v="7"/>
    <n v="15"/>
    <d v="2022-10-05T00:00:00"/>
    <n v="8185"/>
    <n v="5550"/>
    <n v="98"/>
    <n v="1495"/>
    <n v="225"/>
    <n v="220"/>
    <n v="672"/>
    <n v="5840"/>
    <m/>
    <m/>
    <m/>
    <m/>
    <s v="Naina"/>
    <d v="2022-10-07T00:00:00"/>
    <n v="74.916387959866213"/>
    <n v="832"/>
    <m/>
    <n v="71.350030543677462"/>
  </r>
  <r>
    <s v="D-150-BC"/>
    <x v="3"/>
    <s v="EAST"/>
    <n v="150"/>
    <x v="2"/>
    <x v="7"/>
    <n v="146"/>
    <d v="2022-10-05T00:00:00"/>
    <n v="7035"/>
    <n v="355"/>
    <n v="97"/>
    <n v="1345"/>
    <n v="220"/>
    <n v="255"/>
    <n v="552"/>
    <n v="5015"/>
    <m/>
    <m/>
    <m/>
    <m/>
    <s v="Naina"/>
    <d v="2022-10-07T00:00:00"/>
    <n v="71.502590673575128"/>
    <n v="748"/>
    <m/>
    <n v="71.286425017768309"/>
  </r>
  <r>
    <s v="D-150-BC"/>
    <x v="3"/>
    <s v="EAST"/>
    <n v="150"/>
    <x v="2"/>
    <x v="7"/>
    <n v="154"/>
    <d v="2022-10-05T00:00:00"/>
    <n v="4795"/>
    <n v="195"/>
    <n v="58"/>
    <n v="895"/>
    <n v="25"/>
    <n v="55"/>
    <n v="358"/>
    <n v="3585"/>
    <m/>
    <m/>
    <m/>
    <m/>
    <s v="Naina"/>
    <d v="2022-10-07T00:00:00"/>
    <n v="93.472584856396864"/>
    <n v="538"/>
    <m/>
    <n v="74.765380604796661"/>
  </r>
  <r>
    <s v="C-150-OPC"/>
    <x v="2"/>
    <s v="EAST"/>
    <n v="150"/>
    <x v="0"/>
    <x v="7"/>
    <n v="114"/>
    <d v="2022-10-05T00:00:00"/>
    <n v="14070"/>
    <n v="925"/>
    <n v="100"/>
    <n v="3255"/>
    <n v="123"/>
    <n v="155"/>
    <n v="1042"/>
    <n v="9600"/>
    <n v="8"/>
    <n v="5"/>
    <m/>
    <m/>
    <s v="Naina"/>
    <d v="2022-10-07T00:00:00"/>
    <n v="88.832054560954816"/>
    <n v="1472"/>
    <m/>
    <n v="68.230277185501066"/>
  </r>
  <r>
    <s v="C-150-OPC"/>
    <x v="2"/>
    <s v="EAST"/>
    <n v="150"/>
    <x v="0"/>
    <x v="7"/>
    <n v="115"/>
    <d v="2022-10-05T00:00:00"/>
    <n v="5495"/>
    <n v="390"/>
    <n v="123"/>
    <n v="1295"/>
    <n v="316"/>
    <n v="190"/>
    <n v="358"/>
    <n v="3575"/>
    <m/>
    <m/>
    <m/>
    <m/>
    <s v="Naina"/>
    <d v="2022-10-07T00:00:00"/>
    <n v="53.115727002967361"/>
    <n v="604"/>
    <m/>
    <n v="65.059144676979074"/>
  </r>
  <r>
    <s v="B-150-OPE"/>
    <x v="0"/>
    <s v="EAST"/>
    <n v="150"/>
    <x v="1"/>
    <x v="7"/>
    <n v="51"/>
    <d v="2022-10-05T00:00:00"/>
    <n v="6410"/>
    <n v="425"/>
    <n v="81"/>
    <n v="1335"/>
    <n v="41"/>
    <n v="50"/>
    <n v="543"/>
    <n v="4555"/>
    <m/>
    <m/>
    <m/>
    <m/>
    <s v="Naina"/>
    <d v="2022-10-07T00:00:00"/>
    <n v="92.979452054794521"/>
    <n v="680"/>
    <m/>
    <n v="71.060842433697346"/>
  </r>
  <r>
    <s v="B-150-OPE"/>
    <x v="0"/>
    <s v="EAST"/>
    <n v="150"/>
    <x v="1"/>
    <x v="7"/>
    <n v="50"/>
    <d v="2022-10-05T00:00:00"/>
    <n v="3935"/>
    <n v="240"/>
    <n v="65"/>
    <n v="870"/>
    <n v="222"/>
    <n v="325"/>
    <n v="163"/>
    <n v="2425"/>
    <n v="48"/>
    <n v="40"/>
    <m/>
    <m/>
    <s v="Naina"/>
    <d v="2022-10-07T00:00:00"/>
    <n v="37.644341801385686"/>
    <n v="410"/>
    <m/>
    <n v="61.626429479034307"/>
  </r>
  <r>
    <s v="D-150-OPC"/>
    <x v="3"/>
    <s v="EAST"/>
    <n v="150"/>
    <x v="0"/>
    <x v="7"/>
    <n v="170"/>
    <d v="2022-10-05T00:00:00"/>
    <n v="4695"/>
    <n v="205"/>
    <n v="74"/>
    <n v="920"/>
    <n v="268"/>
    <n v="300"/>
    <n v="396"/>
    <n v="3032"/>
    <m/>
    <m/>
    <m/>
    <m/>
    <s v="Naina"/>
    <d v="2022-10-07T00:00:00"/>
    <n v="59.638554216867469"/>
    <n v="488"/>
    <m/>
    <n v="64.579339723109698"/>
  </r>
  <r>
    <s v="D-150-OPC"/>
    <x v="3"/>
    <s v="EAST"/>
    <n v="150"/>
    <x v="0"/>
    <x v="7"/>
    <n v="169"/>
    <d v="2022-10-05T00:00:00"/>
    <n v="4650"/>
    <n v="255"/>
    <n v="81"/>
    <n v="1045"/>
    <n v="520"/>
    <n v="595"/>
    <n v="132"/>
    <n v="2700"/>
    <m/>
    <m/>
    <m/>
    <m/>
    <s v="Naina"/>
    <d v="2022-10-07T00:00:00"/>
    <n v="20.245398773006134"/>
    <n v="520"/>
    <m/>
    <n v="58.064516129032263"/>
  </r>
  <r>
    <s v="D-150-OPE"/>
    <x v="3"/>
    <s v="EAST"/>
    <n v="150"/>
    <x v="1"/>
    <x v="7"/>
    <n v="157"/>
    <d v="2022-10-05T00:00:00"/>
    <n v="10410"/>
    <n v="630"/>
    <n v="121"/>
    <n v="2185"/>
    <n v="570"/>
    <n v="730"/>
    <n v="504"/>
    <n v="6760"/>
    <n v="25"/>
    <n v="10"/>
    <m/>
    <m/>
    <s v="Naina"/>
    <d v="2022-10-07T00:00:00"/>
    <n v="45.859872611464972"/>
    <m/>
    <m/>
    <n v="64.937560038424593"/>
  </r>
  <r>
    <s v="D-150-OPE"/>
    <x v="3"/>
    <s v="EAST"/>
    <n v="150"/>
    <x v="1"/>
    <x v="7"/>
    <n v="160"/>
    <d v="2022-10-05T00:00:00"/>
    <n v="7415"/>
    <n v="255"/>
    <n v="68"/>
    <n v="1315"/>
    <n v="74"/>
    <n v="195"/>
    <n v="611"/>
    <n v="5585"/>
    <m/>
    <m/>
    <m/>
    <m/>
    <s v="Naina"/>
    <d v="2022-10-07T00:00:00"/>
    <n v="89.197080291970792"/>
    <n v="790"/>
    <m/>
    <n v="75.320296695886711"/>
  </r>
  <r>
    <s v="C-150-OPE"/>
    <x v="2"/>
    <s v="EAST"/>
    <n v="150"/>
    <x v="1"/>
    <x v="7"/>
    <n v="98"/>
    <d v="2022-10-05T00:00:00"/>
    <n v="8700"/>
    <n v="665"/>
    <n v="103"/>
    <n v="1850"/>
    <n v="99"/>
    <n v="120"/>
    <n v="776"/>
    <n v="5985"/>
    <m/>
    <m/>
    <m/>
    <m/>
    <s v="Naina"/>
    <d v="2022-10-07T00:00:00"/>
    <n v="88.685714285714283"/>
    <n v="946"/>
    <m/>
    <n v="68.793103448275858"/>
  </r>
  <r>
    <s v="C-150-OPE"/>
    <x v="2"/>
    <s v="EAST"/>
    <n v="150"/>
    <x v="1"/>
    <x v="7"/>
    <n v="97"/>
    <d v="2022-10-05T00:00:00"/>
    <n v="8265"/>
    <n v="480"/>
    <n v="94"/>
    <n v="1735"/>
    <n v="170"/>
    <n v="240"/>
    <n v="581"/>
    <n v="5770"/>
    <n v="8"/>
    <n v="10"/>
    <m/>
    <m/>
    <s v="Naina"/>
    <d v="2022-10-07T00:00:00"/>
    <n v="76.548089591567845"/>
    <n v="896"/>
    <m/>
    <n v="69.812462189957657"/>
  </r>
  <r>
    <s v="B-150-OPC"/>
    <x v="0"/>
    <s v="EAST"/>
    <n v="150"/>
    <x v="0"/>
    <x v="7"/>
    <n v="70"/>
    <d v="2022-10-05T00:00:00"/>
    <n v="6975"/>
    <n v="520"/>
    <n v="102"/>
    <n v="1390"/>
    <n v="166"/>
    <n v="205"/>
    <n v="490"/>
    <n v="5135"/>
    <m/>
    <m/>
    <m/>
    <m/>
    <s v="Naina"/>
    <d v="2022-10-07T00:00:00"/>
    <n v="74.695121951219505"/>
    <n v="774"/>
    <m/>
    <n v="73.620071684587813"/>
  </r>
  <r>
    <s v="B-150-OPC"/>
    <x v="0"/>
    <s v="EAST"/>
    <n v="150"/>
    <x v="0"/>
    <x v="7"/>
    <n v="69"/>
    <d v="2022-10-05T00:00:00"/>
    <n v="7160"/>
    <n v="310"/>
    <n v="86"/>
    <n v="1465"/>
    <n v="266"/>
    <n v="515"/>
    <n v="392"/>
    <n v="4835"/>
    <m/>
    <m/>
    <m/>
    <m/>
    <s v="Naina"/>
    <d v="2022-10-07T00:00:00"/>
    <n v="59.574468085106382"/>
    <n v="768"/>
    <m/>
    <n v="67.52793296089385"/>
  </r>
  <r>
    <s v="A-150-OPE"/>
    <x v="1"/>
    <s v="EAST"/>
    <n v="150"/>
    <x v="1"/>
    <x v="7"/>
    <n v="5"/>
    <d v="2022-10-05T00:00:00"/>
    <n v="6765"/>
    <n v="350"/>
    <n v="73"/>
    <n v="890"/>
    <n v="483"/>
    <n v="440"/>
    <n v="246"/>
    <n v="1565"/>
    <m/>
    <m/>
    <m/>
    <m/>
    <s v="Naina"/>
    <d v="2022-10-07T00:00:00"/>
    <n v="33.744855967078195"/>
    <n v="676"/>
    <m/>
    <n v="23.133776792313377"/>
  </r>
  <r>
    <s v="A-150-OPE"/>
    <x v="1"/>
    <s v="EAST"/>
    <n v="150"/>
    <x v="1"/>
    <x v="7"/>
    <n v="4"/>
    <d v="2022-10-05T00:00:00"/>
    <n v="3345"/>
    <n v="405"/>
    <n v="80"/>
    <n v="1250"/>
    <n v="107"/>
    <n v="205"/>
    <n v="437"/>
    <n v="1400"/>
    <m/>
    <m/>
    <n v="56"/>
    <n v="52"/>
    <s v="Naina"/>
    <d v="2022-10-07T00:00:00"/>
    <n v="80.330882352941174"/>
    <n v="360"/>
    <m/>
    <n v="41.85351270553064"/>
  </r>
  <r>
    <s v="D-350-BC"/>
    <x v="3"/>
    <s v="EAST"/>
    <n v="350"/>
    <x v="2"/>
    <x v="7"/>
    <n v="104"/>
    <d v="2022-10-12T00:00:00"/>
    <n v="9955"/>
    <n v="360"/>
    <n v="87"/>
    <n v="1785"/>
    <n v="203"/>
    <n v="455"/>
    <n v="483"/>
    <n v="7295"/>
    <m/>
    <m/>
    <m/>
    <m/>
    <s v="Naina"/>
    <d v="2022-10-20T00:00:00"/>
    <n v="70.408163265306129"/>
    <n v="1046"/>
    <m/>
    <n v="73.279758915118038"/>
  </r>
  <r>
    <s v="B-350-OPE"/>
    <x v="0"/>
    <s v="EAST"/>
    <n v="350"/>
    <x v="1"/>
    <x v="7"/>
    <n v="74"/>
    <d v="2022-10-12T00:00:00"/>
    <n v="4540"/>
    <n v="310"/>
    <n v="100"/>
    <n v="920"/>
    <n v="238"/>
    <n v="290"/>
    <n v="236"/>
    <n v="2995"/>
    <m/>
    <m/>
    <m/>
    <m/>
    <s v="Naina"/>
    <d v="2022-10-20T00:00:00"/>
    <n v="49.789029535864984"/>
    <n v="432"/>
    <m/>
    <n v="65.969162995594715"/>
  </r>
  <r>
    <s v="D-350-BC"/>
    <x v="3"/>
    <s v="EAST"/>
    <n v="350"/>
    <x v="2"/>
    <x v="7"/>
    <n v="188"/>
    <d v="2022-10-12T00:00:00"/>
    <n v="6895"/>
    <n v="375"/>
    <n v="88"/>
    <n v="1455"/>
    <n v="316"/>
    <n v="700"/>
    <n v="220"/>
    <n v="4340"/>
    <m/>
    <m/>
    <m/>
    <m/>
    <s v="Naina"/>
    <d v="2022-10-20T00:00:00"/>
    <n v="41.044776119402989"/>
    <n v="722"/>
    <m/>
    <n v="62.944162436548226"/>
  </r>
  <r>
    <s v="A-350-OPE"/>
    <x v="1"/>
    <s v="EAST"/>
    <n v="350"/>
    <x v="1"/>
    <x v="7"/>
    <n v="28"/>
    <d v="2022-10-12T00:00:00"/>
    <n v="5945"/>
    <n v="410"/>
    <n v="85"/>
    <n v="1050"/>
    <n v="220"/>
    <n v="205"/>
    <n v="663"/>
    <n v="4235"/>
    <m/>
    <m/>
    <m/>
    <m/>
    <s v="Naina"/>
    <d v="2022-10-20T00:00:00"/>
    <n v="75.084937712344285"/>
    <n v="554"/>
    <m/>
    <n v="71.2363330529857"/>
  </r>
  <r>
    <s v="D-350-OPC"/>
    <x v="3"/>
    <s v="EAST"/>
    <n v="350"/>
    <x v="0"/>
    <x v="7"/>
    <n v="215"/>
    <d v="2022-10-12T00:00:00"/>
    <n v="9035"/>
    <n v="630"/>
    <n v="83"/>
    <n v="1835"/>
    <n v="238"/>
    <n v="445"/>
    <n v="503"/>
    <n v="6060"/>
    <m/>
    <m/>
    <m/>
    <m/>
    <s v="Naina"/>
    <d v="2022-10-20T00:00:00"/>
    <n v="67.881241565452086"/>
    <n v="956"/>
    <m/>
    <n v="67.072495849474265"/>
  </r>
  <r>
    <s v="C-350-OPC"/>
    <x v="2"/>
    <s v="EAST"/>
    <n v="350"/>
    <x v="0"/>
    <x v="7"/>
    <n v="141"/>
    <d v="2022-10-12T00:00:00"/>
    <n v="8735"/>
    <n v="570"/>
    <n v="110"/>
    <n v="1650"/>
    <n v="202"/>
    <n v="585"/>
    <n v="549"/>
    <n v="5835"/>
    <m/>
    <m/>
    <m/>
    <m/>
    <s v="Naina"/>
    <d v="2022-10-20T00:00:00"/>
    <n v="73.102529960053261"/>
    <n v="732"/>
    <m/>
    <n v="66.800228963938181"/>
  </r>
  <r>
    <s v="B-350-OPC"/>
    <x v="0"/>
    <s v="EAST"/>
    <n v="350"/>
    <x v="0"/>
    <x v="7"/>
    <n v="93"/>
    <d v="2022-10-12T00:00:00"/>
    <n v="8450"/>
    <n v="535"/>
    <n v="122"/>
    <n v="1735"/>
    <n v="97"/>
    <n v="105"/>
    <n v="658"/>
    <n v="5965"/>
    <m/>
    <m/>
    <m/>
    <m/>
    <s v="Naina"/>
    <d v="2022-10-20T00:00:00"/>
    <n v="87.152317880794712"/>
    <n v="832"/>
    <m/>
    <n v="70.591715976331358"/>
  </r>
  <r>
    <s v="A-350-OPC"/>
    <x v="1"/>
    <s v="EAST"/>
    <n v="350"/>
    <x v="0"/>
    <x v="7"/>
    <n v="42"/>
    <d v="2022-10-12T00:00:00"/>
    <n v="7135"/>
    <n v="565"/>
    <n v="112"/>
    <n v="1320"/>
    <n v="146"/>
    <n v="225"/>
    <n v="375"/>
    <n v="4795"/>
    <n v="130"/>
    <n v="85"/>
    <m/>
    <m/>
    <s v="Naina"/>
    <d v="2022-10-20T00:00:00"/>
    <n v="57.603686635944698"/>
    <n v="684"/>
    <m/>
    <n v="67.203924316748413"/>
  </r>
  <r>
    <s v="C-350-OPC"/>
    <x v="2"/>
    <s v="EAST"/>
    <n v="350"/>
    <x v="0"/>
    <x v="7"/>
    <n v="137"/>
    <d v="2022-10-12T00:00:00"/>
    <n v="7275"/>
    <n v="620"/>
    <n v="120"/>
    <n v="1540"/>
    <n v="470"/>
    <n v="290"/>
    <n v="528"/>
    <n v="4740"/>
    <m/>
    <m/>
    <m/>
    <m/>
    <s v="Naina"/>
    <d v="2022-10-20T00:00:00"/>
    <n v="52.905811623246493"/>
    <n v="586"/>
    <m/>
    <n v="65.154639175257728"/>
  </r>
  <r>
    <s v="A-350-OPE"/>
    <x v="1"/>
    <s v="EAST"/>
    <n v="350"/>
    <x v="1"/>
    <x v="7"/>
    <n v="35"/>
    <d v="2022-10-12T00:00:00"/>
    <n v="6905"/>
    <n v="390"/>
    <n v="81"/>
    <n v="1330"/>
    <n v="235"/>
    <n v="310"/>
    <n v="576"/>
    <n v="4800"/>
    <m/>
    <m/>
    <m/>
    <m/>
    <s v="Naina"/>
    <d v="2022-10-20T00:00:00"/>
    <n v="71.023427866831071"/>
    <n v="692"/>
    <m/>
    <n v="69.514844315713248"/>
  </r>
  <r>
    <s v="B-350-OPC"/>
    <x v="0"/>
    <s v="EAST"/>
    <n v="350"/>
    <x v="0"/>
    <x v="7"/>
    <n v="85"/>
    <d v="2022-10-12T00:00:00"/>
    <n v="9260"/>
    <n v="570"/>
    <n v="90"/>
    <n v="2270"/>
    <n v="155"/>
    <n v="315"/>
    <n v="506"/>
    <n v="6040"/>
    <m/>
    <m/>
    <m/>
    <m/>
    <s v="Naina"/>
    <d v="2022-10-20T00:00:00"/>
    <n v="76.55068078668684"/>
    <n v="644"/>
    <m/>
    <n v="65.2267818574514"/>
  </r>
  <r>
    <s v="D-350-OPE"/>
    <x v="3"/>
    <s v="EAST"/>
    <n v="350"/>
    <x v="1"/>
    <x v="7"/>
    <n v="202"/>
    <d v="2022-10-12T00:00:00"/>
    <n v="8505"/>
    <n v="680"/>
    <n v="108"/>
    <n v="1800"/>
    <n v="179"/>
    <n v="290"/>
    <n v="578"/>
    <n v="5680"/>
    <m/>
    <m/>
    <m/>
    <m/>
    <s v="Naina"/>
    <d v="2022-10-20T00:00:00"/>
    <n v="76.354029062087179"/>
    <n v="884"/>
    <m/>
    <n v="66.784244562022337"/>
  </r>
  <r>
    <s v="D-350-OPE"/>
    <x v="3"/>
    <s v="EAST"/>
    <n v="350"/>
    <x v="1"/>
    <x v="7"/>
    <n v="197"/>
    <d v="2022-10-12T00:00:00"/>
    <n v="9255"/>
    <n v="590"/>
    <n v="103"/>
    <n v="1180"/>
    <n v="510"/>
    <n v="605"/>
    <n v="541"/>
    <n v="6210"/>
    <m/>
    <m/>
    <m/>
    <m/>
    <s v="Naina"/>
    <d v="2022-10-20T00:00:00"/>
    <n v="51.474785918173168"/>
    <n v="910"/>
    <m/>
    <n v="67.098865478119933"/>
  </r>
  <r>
    <s v="C-350-OPE"/>
    <x v="2"/>
    <s v="EAST"/>
    <n v="350"/>
    <x v="1"/>
    <x v="7"/>
    <n v="129"/>
    <d v="2022-10-12T00:00:00"/>
    <n v="8885"/>
    <n v="665"/>
    <n v="114"/>
    <n v="1690"/>
    <n v="224"/>
    <n v="275"/>
    <n v="774"/>
    <n v="6165"/>
    <m/>
    <m/>
    <m/>
    <m/>
    <s v="Naina"/>
    <d v="2022-10-20T00:00:00"/>
    <n v="77.555110220440881"/>
    <n v="972"/>
    <m/>
    <n v="69.386606640405176"/>
  </r>
  <r>
    <s v="B-350-OPE"/>
    <x v="0"/>
    <s v="EAST"/>
    <n v="350"/>
    <x v="1"/>
    <x v="7"/>
    <n v="83"/>
    <d v="2022-10-12T00:00:00"/>
    <n v="8870"/>
    <n v="520"/>
    <n v="79"/>
    <n v="2180"/>
    <n v="223"/>
    <n v="235"/>
    <n v="796"/>
    <n v="5820"/>
    <m/>
    <m/>
    <m/>
    <m/>
    <s v="Naina"/>
    <d v="2022-10-20T00:00:00"/>
    <n v="78.115799803729146"/>
    <n v="880"/>
    <m/>
    <n v="65.614430665163468"/>
  </r>
  <r>
    <s v="A-350-OPC"/>
    <x v="1"/>
    <s v="EAST"/>
    <n v="350"/>
    <x v="0"/>
    <x v="7"/>
    <n v="47"/>
    <d v="2022-10-12T00:00:00"/>
    <n v="7490"/>
    <n v="415"/>
    <n v="83"/>
    <n v="1320"/>
    <n v="148"/>
    <n v="370"/>
    <n v="296"/>
    <n v="5315"/>
    <m/>
    <m/>
    <m/>
    <m/>
    <s v="Naina"/>
    <d v="2022-10-20T00:00:00"/>
    <n v="66.666666666666657"/>
    <n v="704"/>
    <m/>
    <n v="70.961281708945251"/>
  </r>
  <r>
    <s v="C-350-OPE"/>
    <x v="2"/>
    <s v="EAST"/>
    <n v="350"/>
    <x v="1"/>
    <x v="7"/>
    <n v="133"/>
    <d v="2022-10-12T00:00:00"/>
    <n v="6400"/>
    <n v="390"/>
    <n v="101"/>
    <n v="1400"/>
    <n v="312"/>
    <n v="375"/>
    <n v="571"/>
    <n v="4175"/>
    <n v="40"/>
    <n v="10"/>
    <m/>
    <m/>
    <s v="Naina"/>
    <d v="2022-10-20T00:00:00"/>
    <n v="61.86348862405201"/>
    <n v="722"/>
    <m/>
    <n v="65.234375"/>
  </r>
  <r>
    <s v="D-350-OPC"/>
    <x v="3"/>
    <s v="EAST"/>
    <n v="350"/>
    <x v="0"/>
    <x v="7"/>
    <n v="205"/>
    <d v="2022-10-12T00:00:00"/>
    <n v="6020"/>
    <n v="345"/>
    <n v="101"/>
    <n v="1190"/>
    <n v="405"/>
    <n v="400"/>
    <n v="520"/>
    <n v="4045"/>
    <m/>
    <m/>
    <m/>
    <m/>
    <s v="Naina"/>
    <d v="2022-10-20T00:00:00"/>
    <n v="56.216216216216218"/>
    <n v="636"/>
    <m/>
    <n v="67.192691029900331"/>
  </r>
  <r>
    <s v="A-50-OPE"/>
    <x v="1"/>
    <s v="WEST"/>
    <n v="50"/>
    <x v="1"/>
    <x v="7"/>
    <n v="219"/>
    <d v="2022-10-19T00:00:00"/>
    <n v="8240"/>
    <n v="570"/>
    <n v="87"/>
    <n v="1580"/>
    <n v="197"/>
    <n v="160"/>
    <n v="460"/>
    <n v="5770"/>
    <m/>
    <m/>
    <m/>
    <m/>
    <s v="Naina"/>
    <d v="2022-10-20T00:00:00"/>
    <n v="70.015220700152199"/>
    <n v="870"/>
    <m/>
    <n v="70.024271844660191"/>
  </r>
  <r>
    <s v="B-50-OPE"/>
    <x v="0"/>
    <s v="WEST"/>
    <n v="50"/>
    <x v="1"/>
    <x v="7"/>
    <n v="265"/>
    <d v="2022-10-19T00:00:00"/>
    <n v="4920"/>
    <n v="260"/>
    <n v="73"/>
    <n v="855"/>
    <n v="145"/>
    <n v="1710"/>
    <n v="518"/>
    <n v="3505"/>
    <m/>
    <m/>
    <m/>
    <m/>
    <s v="Naina"/>
    <d v="2022-10-20T00:00:00"/>
    <n v="78.129713423831078"/>
    <n v="482"/>
    <m/>
    <n v="71.239837398373979"/>
  </r>
  <r>
    <s v="D-50-BC"/>
    <x v="3"/>
    <s v="WEST"/>
    <n v="50"/>
    <x v="2"/>
    <x v="7"/>
    <n v="366"/>
    <d v="2022-10-19T00:00:00"/>
    <n v="8520"/>
    <n v="490"/>
    <n v="81"/>
    <n v="1605"/>
    <n v="207"/>
    <n v="250"/>
    <n v="683"/>
    <n v="5965"/>
    <m/>
    <m/>
    <m/>
    <m/>
    <s v="Naina"/>
    <d v="2022-10-20T00:00:00"/>
    <n v="76.741573033707866"/>
    <n v="836"/>
    <m/>
    <n v="70.011737089201873"/>
  </r>
  <r>
    <s v="D-50-OPC"/>
    <x v="3"/>
    <s v="WEST"/>
    <n v="50"/>
    <x v="0"/>
    <x v="7"/>
    <n v="395"/>
    <d v="2022-10-19T00:00:00"/>
    <n v="4335"/>
    <n v="235"/>
    <n v="84"/>
    <n v="1060"/>
    <n v="200"/>
    <n v="160"/>
    <n v="360"/>
    <n v="2805"/>
    <m/>
    <m/>
    <m/>
    <m/>
    <s v="Naina"/>
    <d v="2022-10-20T00:00:00"/>
    <n v="64.285714285714292"/>
    <n v="420"/>
    <m/>
    <n v="64.705882352941174"/>
  </r>
  <r>
    <s v="C-50-OPE"/>
    <x v="2"/>
    <s v="WEST"/>
    <n v="50"/>
    <x v="1"/>
    <x v="7"/>
    <n v="314"/>
    <d v="2022-10-19T00:00:00"/>
    <n v="9450"/>
    <n v="600"/>
    <n v="87"/>
    <n v="1685"/>
    <n v="101"/>
    <n v="215"/>
    <n v="634"/>
    <n v="6915"/>
    <m/>
    <m/>
    <m/>
    <m/>
    <s v="Naina"/>
    <d v="2022-10-20T00:00:00"/>
    <n v="86.258503401360542"/>
    <n v="1072"/>
    <m/>
    <n v="73.174603174603163"/>
  </r>
  <r>
    <s v="A-50-OPE"/>
    <x v="1"/>
    <s v="WEST"/>
    <n v="50"/>
    <x v="1"/>
    <x v="7"/>
    <n v="220"/>
    <d v="2022-10-19T00:00:00"/>
    <n v="9290"/>
    <n v="605"/>
    <n v="69"/>
    <n v="1945"/>
    <n v="180"/>
    <n v="430"/>
    <n v="594"/>
    <n v="6260"/>
    <m/>
    <m/>
    <m/>
    <m/>
    <s v="Naina"/>
    <d v="2022-10-20T00:00:00"/>
    <n v="76.744186046511629"/>
    <n v="908"/>
    <m/>
    <n v="67.38428417653391"/>
  </r>
  <r>
    <s v="D-50-BC"/>
    <x v="3"/>
    <s v="WEST"/>
    <n v="50"/>
    <x v="2"/>
    <x v="7"/>
    <n v="367"/>
    <d v="2022-10-19T00:00:00"/>
    <n v="10390"/>
    <n v="535"/>
    <n v="104"/>
    <n v="1820"/>
    <n v="260"/>
    <n v="445"/>
    <n v="681"/>
    <n v="7520"/>
    <m/>
    <m/>
    <m/>
    <m/>
    <s v="Naina"/>
    <d v="2022-10-20T00:00:00"/>
    <n v="72.369819341126458"/>
    <m/>
    <m/>
    <n v="72.377285851780556"/>
  </r>
  <r>
    <s v="D-50-OPC"/>
    <x v="3"/>
    <s v="WEST"/>
    <n v="50"/>
    <x v="0"/>
    <x v="7"/>
    <n v="394"/>
    <d v="2022-10-19T00:00:00"/>
    <n v="3840"/>
    <n v="195"/>
    <n v="61"/>
    <n v="775"/>
    <n v="148"/>
    <n v="640"/>
    <n v="158"/>
    <n v="2205"/>
    <m/>
    <m/>
    <m/>
    <m/>
    <s v="Naina"/>
    <d v="2022-10-20T00:00:00"/>
    <n v="51.633986928104584"/>
    <n v="419"/>
    <m/>
    <n v="57.421875"/>
  </r>
  <r>
    <s v="B-50-OPC"/>
    <x v="0"/>
    <s v="WEST"/>
    <n v="50"/>
    <x v="0"/>
    <x v="7"/>
    <n v="378"/>
    <d v="2022-10-19T00:00:00"/>
    <n v="14140"/>
    <n v="1210"/>
    <n v="120"/>
    <n v="2900"/>
    <n v="145"/>
    <n v="240"/>
    <n v="918"/>
    <n v="9630"/>
    <m/>
    <m/>
    <m/>
    <m/>
    <s v="Naina"/>
    <d v="2022-10-20T00:00:00"/>
    <n v="86.359360301034798"/>
    <n v="14.72"/>
    <m/>
    <n v="68.104667609618105"/>
  </r>
  <r>
    <s v="C-50-OPC"/>
    <x v="2"/>
    <s v="WEST"/>
    <n v="50"/>
    <x v="0"/>
    <x v="7"/>
    <n v="330"/>
    <d v="2022-10-19T00:00:00"/>
    <n v="11140"/>
    <n v="800"/>
    <n v="91"/>
    <n v="2090"/>
    <n v="72"/>
    <n v="150"/>
    <n v="821"/>
    <n v="8045"/>
    <m/>
    <m/>
    <m/>
    <m/>
    <s v="Naina"/>
    <d v="2022-10-20T00:00:00"/>
    <n v="91.937290033594621"/>
    <n v="1086"/>
    <m/>
    <n v="72.217235188509875"/>
  </r>
  <r>
    <s v="B-50-OPC"/>
    <x v="0"/>
    <s v="WEST"/>
    <n v="50"/>
    <x v="0"/>
    <x v="7"/>
    <n v="377"/>
    <d v="2022-10-19T00:00:00"/>
    <n v="8815"/>
    <n v="630"/>
    <n v="96"/>
    <n v="1125"/>
    <n v="90"/>
    <n v="105"/>
    <n v="651"/>
    <n v="6330"/>
    <m/>
    <m/>
    <m/>
    <m/>
    <s v="Naina"/>
    <d v="2022-10-20T00:00:00"/>
    <n v="87.854251012145738"/>
    <n v="940"/>
    <m/>
    <n v="71.809415768576287"/>
  </r>
  <r>
    <s v="D-50-OPE"/>
    <x v="3"/>
    <s v="WEST"/>
    <n v="50"/>
    <x v="1"/>
    <x v="7"/>
    <n v="335"/>
    <d v="2022-10-19T00:00:00"/>
    <n v="7485"/>
    <n v="535"/>
    <n v="110"/>
    <n v="1490"/>
    <n v="280"/>
    <n v="305"/>
    <n v="610"/>
    <n v="5130"/>
    <m/>
    <m/>
    <m/>
    <m/>
    <s v="Naina"/>
    <d v="2022-10-20T00:00:00"/>
    <n v="68.539325842696627"/>
    <n v="784"/>
    <m/>
    <n v="68.537074148296597"/>
  </r>
  <r>
    <s v="C-50-OPE"/>
    <x v="2"/>
    <s v="WEST"/>
    <n v="50"/>
    <x v="1"/>
    <x v="7"/>
    <n v="318"/>
    <d v="2022-10-19T00:00:00"/>
    <n v="10395"/>
    <n v="815"/>
    <n v="130"/>
    <n v="2070"/>
    <n v="270"/>
    <n v="225"/>
    <n v="799"/>
    <n v="7739"/>
    <m/>
    <m/>
    <m/>
    <m/>
    <s v="Naina"/>
    <d v="2022-10-20T00:00:00"/>
    <n v="74.742750233863418"/>
    <n v="11.9"/>
    <m/>
    <n v="74.449254449254454"/>
  </r>
  <r>
    <s v="D-50-OPE"/>
    <x v="3"/>
    <s v="WEST"/>
    <n v="50"/>
    <x v="1"/>
    <x v="7"/>
    <n v="380"/>
    <d v="2022-10-19T00:00:00"/>
    <n v="5830"/>
    <n v="315"/>
    <n v="86"/>
    <n v="1190"/>
    <n v="111"/>
    <n v="95"/>
    <n v="616"/>
    <n v="4175"/>
    <m/>
    <m/>
    <m/>
    <m/>
    <s v="Naina"/>
    <d v="2022-10-20T00:00:00"/>
    <n v="84.731774415405781"/>
    <n v="514"/>
    <m/>
    <n v="71.612349914236702"/>
  </r>
  <r>
    <s v="D-50-OPE"/>
    <x v="3"/>
    <s v="WEST"/>
    <n v="50"/>
    <x v="1"/>
    <x v="7"/>
    <n v="229"/>
    <d v="2022-10-19T00:00:00"/>
    <n v="9695"/>
    <n v="580"/>
    <n v="96"/>
    <n v="1680"/>
    <n v="57"/>
    <n v="130"/>
    <n v="673"/>
    <n v="7110"/>
    <m/>
    <m/>
    <m/>
    <m/>
    <s v="Naina"/>
    <d v="2022-10-20T00:00:00"/>
    <n v="92.191780821917817"/>
    <n v="962"/>
    <m/>
    <n v="73.336771531717375"/>
  </r>
  <r>
    <s v="C-50-OPC"/>
    <x v="2"/>
    <s v="WEST"/>
    <n v="50"/>
    <x v="0"/>
    <x v="7"/>
    <n v="325"/>
    <d v="2022-10-19T00:00:00"/>
    <n v="7730"/>
    <n v="520"/>
    <n v="92"/>
    <n v="1360"/>
    <n v="55"/>
    <n v="105"/>
    <n v="643"/>
    <n v="5695"/>
    <n v="10"/>
    <n v="5"/>
    <m/>
    <m/>
    <s v="Naina"/>
    <d v="2022-10-20T00:00:00"/>
    <n v="90.819209039548028"/>
    <n v="640"/>
    <m/>
    <n v="73.673997412677878"/>
  </r>
  <r>
    <s v="A-50-OPC"/>
    <x v="1"/>
    <s v="WEST"/>
    <n v="50"/>
    <x v="0"/>
    <x v="7"/>
    <n v="210"/>
    <d v="2022-10-19T00:00:00"/>
    <n v="6665"/>
    <n v="365"/>
    <n v="91"/>
    <n v="1240"/>
    <n v="110"/>
    <n v="135"/>
    <n v="563"/>
    <n v="4850"/>
    <n v="15"/>
    <n v="5"/>
    <m/>
    <m/>
    <s v="Naina"/>
    <d v="2022-10-20T00:00:00"/>
    <n v="81.831395348837205"/>
    <n v="642"/>
    <m/>
    <n v="72.768192048011997"/>
  </r>
  <r>
    <s v="B-50-OPE"/>
    <x v="0"/>
    <s v="WEST"/>
    <n v="50"/>
    <x v="1"/>
    <x v="7"/>
    <n v="270"/>
    <d v="2022-10-19T00:00:00"/>
    <n v="4425"/>
    <n v="220"/>
    <n v="73"/>
    <n v="740"/>
    <n v="138"/>
    <n v="115"/>
    <n v="435"/>
    <n v="3280"/>
    <m/>
    <m/>
    <m/>
    <m/>
    <s v="Naina"/>
    <d v="2022-10-20T00:00:00"/>
    <n v="75.916230366492144"/>
    <n v="470"/>
    <m/>
    <n v="74.124293785310741"/>
  </r>
  <r>
    <s v="B-250-OPE"/>
    <x v="0"/>
    <s v="WEST"/>
    <n v="250"/>
    <x v="1"/>
    <x v="7"/>
    <n v="291"/>
    <d v="2022-10-26T00:00:00"/>
    <n v="9330"/>
    <n v="490"/>
    <n v="91"/>
    <n v="1890"/>
    <n v="567"/>
    <n v="635"/>
    <n v="685"/>
    <n v="6215"/>
    <m/>
    <m/>
    <m/>
    <m/>
    <s v="Naina"/>
    <d v="2022-10-28T00:00:00"/>
    <n v="54.712460063897758"/>
    <n v="970"/>
    <m/>
    <n v="66.613076098606655"/>
  </r>
  <r>
    <s v="B-250-OPC"/>
    <x v="0"/>
    <s v="WEST"/>
    <n v="250"/>
    <x v="0"/>
    <x v="7"/>
    <n v="311"/>
    <d v="2022-10-26T00:00:00"/>
    <n v="6195"/>
    <n v="370"/>
    <n v="76"/>
    <n v="1050"/>
    <n v="227"/>
    <n v="475"/>
    <n v="317"/>
    <n v="4220"/>
    <m/>
    <m/>
    <m/>
    <m/>
    <s v="Naina"/>
    <d v="2022-10-28T00:00:00"/>
    <n v="58.272058823529413"/>
    <n v="656"/>
    <m/>
    <n v="68.119451170298632"/>
  </r>
  <r>
    <s v="A-250-OPE"/>
    <x v="1"/>
    <s v="WEST"/>
    <n v="250"/>
    <x v="1"/>
    <x v="7"/>
    <n v="250"/>
    <d v="2022-10-26T00:00:00"/>
    <n v="8510"/>
    <n v="650"/>
    <n v="93"/>
    <n v="1655"/>
    <n v="300"/>
    <n v="185"/>
    <n v="707"/>
    <n v="5965"/>
    <m/>
    <m/>
    <m/>
    <m/>
    <s v="Naina"/>
    <d v="2022-10-28T00:00:00"/>
    <n v="70.208540218470702"/>
    <n v="850"/>
    <m/>
    <n v="70.094007050528802"/>
  </r>
  <r>
    <s v="D-250-OPE"/>
    <x v="3"/>
    <s v="WEST"/>
    <n v="250"/>
    <x v="1"/>
    <x v="7"/>
    <n v="412"/>
    <d v="2022-10-26T00:00:00"/>
    <n v="4900"/>
    <n v="290"/>
    <n v="81"/>
    <n v="965"/>
    <n v="280"/>
    <n v="380"/>
    <n v="536"/>
    <n v="3185"/>
    <n v="20"/>
    <n v="15"/>
    <m/>
    <m/>
    <s v="Naina"/>
    <d v="2022-10-28T00:00:00"/>
    <n v="64.114832535885171"/>
    <n v="516"/>
    <m/>
    <n v="65"/>
  </r>
  <r>
    <s v="C-250-OPE"/>
    <x v="2"/>
    <s v="WEST"/>
    <n v="250"/>
    <x v="1"/>
    <x v="7"/>
    <n v="345"/>
    <d v="2022-10-26T00:00:00"/>
    <n v="7020"/>
    <n v="520"/>
    <n v="105"/>
    <n v="1540"/>
    <n v="179"/>
    <m/>
    <n v="480"/>
    <n v="4740"/>
    <m/>
    <m/>
    <m/>
    <m/>
    <s v="Naina"/>
    <d v="2022-10-28T00:00:00"/>
    <n v="72.83763277693474"/>
    <n v="6.6"/>
    <m/>
    <n v="67.521367521367523"/>
  </r>
  <r>
    <s v="B-250-OPC"/>
    <x v="0"/>
    <s v="WEST"/>
    <n v="250"/>
    <x v="0"/>
    <x v="7"/>
    <n v="312"/>
    <d v="2022-10-26T00:00:00"/>
    <n v="3240"/>
    <n v="180"/>
    <n v="55"/>
    <n v="565"/>
    <n v="140"/>
    <n v="645"/>
    <n v="124"/>
    <n v="1830"/>
    <m/>
    <m/>
    <m/>
    <m/>
    <s v="Naina"/>
    <d v="2022-10-28T00:00:00"/>
    <n v="46.969696969696969"/>
    <n v="318"/>
    <m/>
    <n v="56.481481481481474"/>
  </r>
  <r>
    <s v="A-250-OPE"/>
    <x v="1"/>
    <s v="WEST"/>
    <n v="250"/>
    <x v="1"/>
    <x v="7"/>
    <n v="259"/>
    <d v="2022-10-26T00:00:00"/>
    <n v="9080"/>
    <n v="670"/>
    <n v="102"/>
    <n v="1950"/>
    <n v="188"/>
    <n v="400"/>
    <n v="462"/>
    <n v="6120"/>
    <m/>
    <m/>
    <m/>
    <m/>
    <s v="Naina"/>
    <d v="2022-10-28T00:00:00"/>
    <n v="71.07692307692308"/>
    <n v="964"/>
    <m/>
    <n v="67.40088105726872"/>
  </r>
  <r>
    <s v="A-250-OPC"/>
    <x v="1"/>
    <s v="WEST"/>
    <n v="250"/>
    <x v="0"/>
    <x v="7"/>
    <n v="263"/>
    <d v="2022-10-26T00:00:00"/>
    <n v="6985"/>
    <n v="365"/>
    <n v="80"/>
    <n v="1155"/>
    <n v="102"/>
    <n v="310"/>
    <n v="354"/>
    <n v="5330"/>
    <m/>
    <m/>
    <m/>
    <m/>
    <s v="Naina"/>
    <d v="2022-10-28T00:00:00"/>
    <n v="77.631578947368425"/>
    <n v="742"/>
    <m/>
    <n v="76.306370794559768"/>
  </r>
  <r>
    <s v="D-250-BC"/>
    <x v="3"/>
    <s v="WEST"/>
    <n v="250"/>
    <x v="2"/>
    <x v="7"/>
    <n v="402"/>
    <d v="2022-10-26T00:00:00"/>
    <n v="6895"/>
    <n v="565"/>
    <n v="87"/>
    <n v="1510"/>
    <n v="135"/>
    <n v="205"/>
    <n v="645"/>
    <n v="4560"/>
    <m/>
    <m/>
    <m/>
    <m/>
    <s v="Naina"/>
    <d v="2022-10-28T00:00:00"/>
    <n v="82.692307692307693"/>
    <n v="754"/>
    <m/>
    <n v="66.134880348078312"/>
  </r>
  <r>
    <s v="D-250-OPC"/>
    <x v="3"/>
    <s v="WEST"/>
    <n v="250"/>
    <x v="0"/>
    <x v="7"/>
    <n v="432"/>
    <d v="2022-10-26T00:00:00"/>
    <n v="9125"/>
    <n v="705"/>
    <n v="113"/>
    <n v="1790"/>
    <n v="146"/>
    <n v="175"/>
    <n v="703"/>
    <n v="6420"/>
    <m/>
    <m/>
    <m/>
    <m/>
    <s v="Naina"/>
    <d v="2022-10-28T00:00:00"/>
    <n v="82.803297997644293"/>
    <n v="974"/>
    <m/>
    <n v="70.356164383561648"/>
  </r>
  <r>
    <s v="C-250-OPC"/>
    <x v="2"/>
    <s v="WEST"/>
    <n v="250"/>
    <x v="0"/>
    <x v="7"/>
    <n v="359"/>
    <d v="2022-10-26T00:00:00"/>
    <n v="14115"/>
    <n v="1195"/>
    <n v="119"/>
    <n v="2890"/>
    <n v="106"/>
    <n v="165"/>
    <n v="981"/>
    <n v="9775"/>
    <m/>
    <m/>
    <m/>
    <m/>
    <s v="Naina"/>
    <d v="2022-10-28T00:00:00"/>
    <n v="90.248390064397427"/>
    <n v="1366"/>
    <m/>
    <n v="69.252568189868938"/>
  </r>
  <r>
    <s v="D-250-OPE"/>
    <x v="3"/>
    <s v="WEST"/>
    <n v="250"/>
    <x v="1"/>
    <x v="7"/>
    <n v="414"/>
    <d v="2022-10-26T00:00:00"/>
    <n v="8775"/>
    <n v="595"/>
    <n v="100"/>
    <n v="1730"/>
    <n v="261"/>
    <n v="400"/>
    <n v="560"/>
    <n v="6020"/>
    <m/>
    <m/>
    <m/>
    <m/>
    <s v="Naina"/>
    <d v="2022-10-28T00:00:00"/>
    <n v="68.209500609013389"/>
    <n v="958"/>
    <m/>
    <n v="68.603988603988611"/>
  </r>
  <r>
    <s v="D-250-OPC"/>
    <x v="3"/>
    <s v="WEST"/>
    <n v="250"/>
    <x v="0"/>
    <x v="7"/>
    <n v="426"/>
    <d v="2022-10-26T00:00:00"/>
    <n v="9360"/>
    <n v="535"/>
    <n v="92"/>
    <n v="1760"/>
    <n v="83"/>
    <n v="310"/>
    <n v="452"/>
    <n v="6495"/>
    <m/>
    <m/>
    <m/>
    <m/>
    <s v="Naina"/>
    <d v="2022-10-28T00:00:00"/>
    <n v="84.485981308411212"/>
    <n v="10.26"/>
    <m/>
    <n v="69.391025641025635"/>
  </r>
  <r>
    <s v="C-250-OPC"/>
    <x v="2"/>
    <s v="WEST"/>
    <n v="250"/>
    <x v="0"/>
    <x v="7"/>
    <n v="357"/>
    <d v="2022-10-26T00:00:00"/>
    <n v="10550"/>
    <n v="680"/>
    <n v="96"/>
    <n v="2020"/>
    <n v="120"/>
    <n v="215"/>
    <n v="657"/>
    <n v="7600"/>
    <m/>
    <m/>
    <m/>
    <m/>
    <s v="Naina"/>
    <d v="2022-10-28T00:00:00"/>
    <n v="84.555984555984551"/>
    <n v="11.24"/>
    <m/>
    <n v="72.037914691943129"/>
  </r>
  <r>
    <s v="D-250-BC"/>
    <x v="3"/>
    <s v="WEST"/>
    <n v="250"/>
    <x v="2"/>
    <x v="7"/>
    <n v="397"/>
    <d v="2022-10-26T00:00:00"/>
    <n v="9520"/>
    <n v="795"/>
    <n v="117"/>
    <n v="1995"/>
    <n v="275"/>
    <n v="215"/>
    <n v="675"/>
    <n v="5470"/>
    <m/>
    <m/>
    <m/>
    <m/>
    <s v="Naina"/>
    <d v="2022-10-28T00:00:00"/>
    <n v="71.05263157894737"/>
    <n v="1056"/>
    <m/>
    <n v="57.457983193277308"/>
  </r>
  <r>
    <s v="A-250-OPE"/>
    <x v="1"/>
    <s v="WEST"/>
    <n v="250"/>
    <x v="1"/>
    <x v="7"/>
    <n v="245"/>
    <d v="2022-10-26T00:00:00"/>
    <n v="9890"/>
    <n v="650"/>
    <n v="96"/>
    <n v="2005"/>
    <n v="133"/>
    <n v="280"/>
    <n v="628"/>
    <n v="6920"/>
    <n v="17"/>
    <n v="10"/>
    <m/>
    <m/>
    <s v="Naina"/>
    <d v="2022-10-28T00:00:00"/>
    <n v="80.719794344473002"/>
    <n v="7.5"/>
    <m/>
    <n v="69.969666329625895"/>
  </r>
  <r>
    <s v="B-250-OPE"/>
    <x v="0"/>
    <s v="WEST"/>
    <n v="250"/>
    <x v="1"/>
    <x v="7"/>
    <n v="298"/>
    <d v="2022-10-26T00:00:00"/>
    <n v="10110"/>
    <n v="1645"/>
    <n v="108"/>
    <n v="1850"/>
    <n v="135"/>
    <n v="440"/>
    <n v="614"/>
    <n v="7090"/>
    <m/>
    <m/>
    <m/>
    <m/>
    <s v="Naina"/>
    <d v="2022-10-28T00:00:00"/>
    <n v="81.975967957276367"/>
    <n v="1008"/>
    <m/>
    <n v="70.12858555885262"/>
  </r>
  <r>
    <s v="C-250-OPE"/>
    <x v="2"/>
    <s v="WEST"/>
    <n v="250"/>
    <x v="1"/>
    <x v="7"/>
    <n v="340"/>
    <d v="2022-10-26T00:00:00"/>
    <n v="14015"/>
    <n v="510"/>
    <n v="113"/>
    <n v="2925"/>
    <n v="317"/>
    <n v="420"/>
    <n v="981"/>
    <n v="10065"/>
    <m/>
    <m/>
    <m/>
    <m/>
    <s v="Naina"/>
    <d v="2022-10-28T00:00:00"/>
    <n v="75.577812018489993"/>
    <n v="1420"/>
    <m/>
    <n v="71.815911523367816"/>
  </r>
  <r>
    <s v="D-150-OPC"/>
    <x v="3"/>
    <s v="EAST"/>
    <n v="150"/>
    <x v="0"/>
    <x v="8"/>
    <n v="173"/>
    <d v="2022-11-02T00:00:00"/>
    <n v="8720"/>
    <n v="760"/>
    <n v="108"/>
    <n v="2155"/>
    <n v="265"/>
    <n v="250"/>
    <n v="838"/>
    <n v="5465"/>
    <n v="5"/>
    <n v="5"/>
    <n v="2"/>
    <n v="15"/>
    <s v="Naina"/>
    <d v="2022-11-04T00:00:00"/>
    <n v="75.631768953068587"/>
    <n v="786"/>
    <m/>
    <n v="62.672018348623851"/>
  </r>
  <r>
    <s v="A-150-OPE"/>
    <x v="1"/>
    <s v="EAST"/>
    <n v="150"/>
    <x v="1"/>
    <x v="8"/>
    <n v="11"/>
    <d v="2022-11-02T00:00:00"/>
    <n v="4171"/>
    <n v="235"/>
    <n v="67"/>
    <n v="1040"/>
    <n v="280"/>
    <n v="375"/>
    <n v="245"/>
    <n v="2450"/>
    <m/>
    <m/>
    <m/>
    <m/>
    <s v="Novya"/>
    <d v="2022-11-04T00:00:00"/>
    <n v="46.666666666666664"/>
    <n v="410"/>
    <m/>
    <n v="58.738911532006711"/>
  </r>
  <r>
    <s v="B-150-OPE"/>
    <x v="0"/>
    <s v="EAST"/>
    <n v="150"/>
    <x v="1"/>
    <x v="8"/>
    <n v="49"/>
    <d v="2022-11-02T00:00:00"/>
    <n v="5885"/>
    <n v="355"/>
    <n v="88"/>
    <n v="1140"/>
    <n v="142"/>
    <n v="280"/>
    <n v="521"/>
    <n v="3945"/>
    <n v="25"/>
    <n v="10"/>
    <m/>
    <m/>
    <s v="Novya"/>
    <d v="2022-11-04T00:00:00"/>
    <n v="75.726744186046517"/>
    <n v="536"/>
    <m/>
    <n v="67.034834324553955"/>
  </r>
  <r>
    <s v="C-150-OPC"/>
    <x v="2"/>
    <s v="EAST"/>
    <n v="150"/>
    <x v="0"/>
    <x v="8"/>
    <n v="116"/>
    <d v="2022-11-02T00:00:00"/>
    <n v="6775"/>
    <n v="365"/>
    <n v="87"/>
    <n v="1315"/>
    <n v="155"/>
    <n v="255"/>
    <n v="645"/>
    <n v="4810"/>
    <m/>
    <m/>
    <m/>
    <m/>
    <s v="Novya"/>
    <d v="2022-11-04T00:00:00"/>
    <n v="80.625"/>
    <n v="612"/>
    <m/>
    <n v="70.996309963099634"/>
  </r>
  <r>
    <s v="B-150-OPE"/>
    <x v="0"/>
    <s v="EAST"/>
    <n v="150"/>
    <x v="1"/>
    <x v="8"/>
    <n v="55"/>
    <d v="2022-11-02T00:00:00"/>
    <n v="7400"/>
    <n v="485"/>
    <n v="90"/>
    <n v="1365"/>
    <n v="117"/>
    <n v="155"/>
    <n v="597"/>
    <n v="5335"/>
    <m/>
    <m/>
    <m/>
    <m/>
    <s v="Novya"/>
    <d v="2022-11-04T00:00:00"/>
    <n v="83.613445378151269"/>
    <n v="680"/>
    <m/>
    <n v="72.094594594594597"/>
  </r>
  <r>
    <s v="D-150-BC"/>
    <x v="3"/>
    <s v="EAST"/>
    <n v="150"/>
    <x v="2"/>
    <x v="8"/>
    <n v="154"/>
    <d v="2022-11-02T00:00:00"/>
    <n v="5405"/>
    <n v="300"/>
    <n v="98"/>
    <n v="1125"/>
    <n v="399"/>
    <n v="585"/>
    <n v="255"/>
    <n v="3350"/>
    <m/>
    <m/>
    <m/>
    <m/>
    <s v="Novya"/>
    <d v="2022-11-04T00:00:00"/>
    <n v="38.990825688073393"/>
    <m/>
    <m/>
    <n v="61.979648473635521"/>
  </r>
  <r>
    <s v="C-150-OPE"/>
    <x v="2"/>
    <s v="EAST"/>
    <n v="150"/>
    <x v="1"/>
    <x v="8"/>
    <n v="98"/>
    <d v="2022-11-02T00:00:00"/>
    <n v="7065"/>
    <n v="400"/>
    <n v="88"/>
    <n v="1300"/>
    <n v="200"/>
    <n v="200"/>
    <n v="299"/>
    <n v="5095"/>
    <m/>
    <m/>
    <m/>
    <m/>
    <s v="Novya"/>
    <d v="2022-11-04T00:00:00"/>
    <n v="59.919839679358724"/>
    <n v="752"/>
    <m/>
    <n v="72.116065109695683"/>
  </r>
  <r>
    <s v="A-150-OPC"/>
    <x v="1"/>
    <s v="EAST"/>
    <n v="150"/>
    <x v="0"/>
    <x v="8"/>
    <n v="17"/>
    <d v="2022-11-02T00:00:00"/>
    <n v="7715"/>
    <n v="530"/>
    <n v="89"/>
    <n v="1555"/>
    <n v="375"/>
    <n v="460"/>
    <n v="480"/>
    <n v="5100"/>
    <m/>
    <m/>
    <m/>
    <m/>
    <s v="Novya"/>
    <d v="2022-11-04T00:00:00"/>
    <n v="56.140350877192979"/>
    <n v="790"/>
    <m/>
    <n v="66.104990278677903"/>
  </r>
  <r>
    <s v="A-150-OPC"/>
    <x v="1"/>
    <s v="EAST"/>
    <n v="150"/>
    <x v="0"/>
    <x v="8"/>
    <n v="19"/>
    <d v="2022-11-02T00:00:00"/>
    <n v="6405"/>
    <n v="565"/>
    <n v="101"/>
    <n v="1310"/>
    <n v="346"/>
    <n v="410"/>
    <n v="390"/>
    <n v="4065"/>
    <m/>
    <m/>
    <m/>
    <m/>
    <s v="Novya"/>
    <d v="2022-11-04T00:00:00"/>
    <n v="52.989130434782602"/>
    <n v="516"/>
    <m/>
    <n v="63.46604215456675"/>
  </r>
  <r>
    <s v="A-150-OPE"/>
    <x v="1"/>
    <s v="EAST"/>
    <n v="150"/>
    <x v="1"/>
    <x v="8"/>
    <n v="9"/>
    <d v="2022-11-02T00:00:00"/>
    <n v="5155"/>
    <n v="305"/>
    <n v="66"/>
    <n v="925"/>
    <n v="113"/>
    <n v="250"/>
    <n v="301"/>
    <n v="3645"/>
    <m/>
    <m/>
    <m/>
    <m/>
    <s v="Novya"/>
    <d v="2022-11-04T00:00:00"/>
    <n v="72.705314009661834"/>
    <n v="516"/>
    <m/>
    <n v="70.708050436469449"/>
  </r>
  <r>
    <s v="D-150-OPC"/>
    <x v="3"/>
    <s v="EAST"/>
    <n v="150"/>
    <x v="0"/>
    <x v="8"/>
    <n v="170"/>
    <d v="2022-11-02T00:00:00"/>
    <n v="10610"/>
    <n v="850"/>
    <n v="106"/>
    <n v="2220"/>
    <n v="146"/>
    <n v="260"/>
    <n v="837"/>
    <n v="7190"/>
    <n v="13"/>
    <n v="5"/>
    <m/>
    <m/>
    <s v="Novya"/>
    <d v="2022-11-04T00:00:00"/>
    <n v="84.036144578313255"/>
    <n v="982"/>
    <m/>
    <n v="67.766258246936843"/>
  </r>
  <r>
    <s v="B-150-OPC"/>
    <x v="0"/>
    <s v="EAST"/>
    <n v="150"/>
    <x v="0"/>
    <x v="8"/>
    <n v="72"/>
    <d v="2022-11-02T00:00:00"/>
    <n v="9270"/>
    <n v="630"/>
    <n v="79"/>
    <n v="1790"/>
    <n v="181"/>
    <n v="190"/>
    <n v="540"/>
    <n v="6610"/>
    <n v="15"/>
    <n v="10"/>
    <m/>
    <m/>
    <s v="Novya"/>
    <d v="2022-11-04T00:00:00"/>
    <n v="73.369565217391312"/>
    <n v="11.22"/>
    <m/>
    <n v="71.305285868392659"/>
  </r>
  <r>
    <s v="D-150-OPC"/>
    <x v="3"/>
    <s v="EAST"/>
    <n v="150"/>
    <x v="0"/>
    <x v="8"/>
    <n v="163"/>
    <d v="2022-11-02T00:00:00"/>
    <n v="11190"/>
    <n v="775"/>
    <n v="119"/>
    <n v="2190"/>
    <n v="209"/>
    <n v="405"/>
    <n v="848"/>
    <n v="7770"/>
    <m/>
    <m/>
    <m/>
    <m/>
    <s v="Novya"/>
    <d v="2022-11-04T00:00:00"/>
    <n v="80.227057710501413"/>
    <n v="1138"/>
    <m/>
    <n v="69.436997319034859"/>
  </r>
  <r>
    <s v="C-150-OPE"/>
    <x v="2"/>
    <s v="EAST"/>
    <n v="150"/>
    <x v="1"/>
    <x v="8"/>
    <n v="97"/>
    <d v="2022-11-02T00:00:00"/>
    <n v="9420"/>
    <n v="805"/>
    <n v="103"/>
    <n v="1975"/>
    <n v="147"/>
    <n v="255"/>
    <n v="750"/>
    <n v="6565"/>
    <n v="7"/>
    <n v="5"/>
    <m/>
    <m/>
    <s v="Novya"/>
    <d v="2022-11-04T00:00:00"/>
    <n v="82.964601769911511"/>
    <n v="10.06"/>
    <m/>
    <n v="69.692144373673031"/>
  </r>
  <r>
    <s v="D-150-BC"/>
    <x v="3"/>
    <s v="EAST"/>
    <n v="150"/>
    <x v="2"/>
    <x v="8"/>
    <n v="151"/>
    <d v="2022-11-02T00:00:00"/>
    <n v="9365"/>
    <n v="575"/>
    <n v="101"/>
    <n v="1825"/>
    <n v="125"/>
    <n v="155"/>
    <n v="678"/>
    <n v="6775"/>
    <m/>
    <m/>
    <m/>
    <m/>
    <s v="Novya"/>
    <d v="2022-11-04T00:00:00"/>
    <n v="84.433374844333756"/>
    <n v="9.3800000000000008"/>
    <m/>
    <n v="72.343833422317132"/>
  </r>
  <r>
    <s v="B-150-OPC"/>
    <x v="0"/>
    <s v="EAST"/>
    <n v="150"/>
    <x v="0"/>
    <x v="8"/>
    <n v="65"/>
    <d v="2022-11-02T00:00:00"/>
    <n v="6605"/>
    <n v="370"/>
    <n v="104"/>
    <n v="1145"/>
    <n v="40"/>
    <n v="70"/>
    <n v="583"/>
    <n v="4995"/>
    <m/>
    <m/>
    <m/>
    <m/>
    <s v="Novya"/>
    <d v="2022-11-04T00:00:00"/>
    <n v="93.579454253611559"/>
    <n v="6.48"/>
    <m/>
    <n v="75.624526873580621"/>
  </r>
  <r>
    <s v="D-150-OPC"/>
    <x v="3"/>
    <s v="EAST"/>
    <n v="150"/>
    <x v="0"/>
    <x v="8"/>
    <n v="157"/>
    <d v="2022-11-02T00:00:00"/>
    <n v="9505"/>
    <n v="665"/>
    <n v="111"/>
    <n v="1945"/>
    <n v="235"/>
    <n v="455"/>
    <n v="813"/>
    <n v="6340"/>
    <n v="151"/>
    <n v="35"/>
    <m/>
    <m/>
    <s v="Novya"/>
    <d v="2022-11-04T00:00:00"/>
    <n v="67.806505421184312"/>
    <n v="982"/>
    <m/>
    <n v="66.701735928458703"/>
  </r>
  <r>
    <s v="C-150-OPC"/>
    <x v="2"/>
    <s v="EAST"/>
    <n v="150"/>
    <x v="0"/>
    <x v="8"/>
    <n v="117"/>
    <d v="2022-11-02T00:00:00"/>
    <n v="7700"/>
    <n v="605"/>
    <n v="106"/>
    <n v="1680"/>
    <n v="235"/>
    <n v="160"/>
    <n v="692"/>
    <n v="5230"/>
    <m/>
    <m/>
    <m/>
    <m/>
    <s v="Novya"/>
    <d v="2022-11-04T00:00:00"/>
    <n v="74.64940668824164"/>
    <n v="743"/>
    <m/>
    <n v="67.922077922077918"/>
  </r>
  <r>
    <s v="B-350-OPC"/>
    <x v="0"/>
    <s v="EAST"/>
    <n v="350"/>
    <x v="0"/>
    <x v="8"/>
    <n v="95"/>
    <d v="2022-11-09T00:00:00"/>
    <n v="7065"/>
    <n v="555"/>
    <n v="89"/>
    <n v="1860"/>
    <n v="405"/>
    <n v="374"/>
    <n v="367"/>
    <n v="4420"/>
    <m/>
    <m/>
    <m/>
    <m/>
    <s v="Novya"/>
    <d v="2022-12-12T00:00:00"/>
    <n v="47.538860103626945"/>
    <n v="794"/>
    <m/>
    <n v="62.561924982307147"/>
  </r>
  <r>
    <s v="D-350-BC"/>
    <x v="3"/>
    <s v="EAST"/>
    <n v="350"/>
    <x v="2"/>
    <x v="8"/>
    <n v="188"/>
    <d v="2022-11-09T00:00:00"/>
    <n v="6455"/>
    <n v="350"/>
    <n v="112"/>
    <n v="1335"/>
    <n v="422"/>
    <n v="500"/>
    <n v="456"/>
    <n v="4245"/>
    <m/>
    <m/>
    <m/>
    <m/>
    <s v="Novya"/>
    <d v="2022-12-12T00:00:00"/>
    <n v="51.936218678815493"/>
    <n v="710"/>
    <m/>
    <n v="65.762974438419832"/>
  </r>
  <r>
    <s v="D-350-OPE"/>
    <x v="3"/>
    <s v="EAST"/>
    <n v="350"/>
    <x v="1"/>
    <x v="8"/>
    <n v="202"/>
    <d v="2022-11-09T00:00:00"/>
    <n v="7000"/>
    <n v="510"/>
    <n v="101"/>
    <n v="1500"/>
    <n v="73"/>
    <n v="110"/>
    <n v="798"/>
    <n v="4840"/>
    <n v="16"/>
    <n v="10"/>
    <m/>
    <m/>
    <s v="Novya"/>
    <d v="2022-12-12T00:00:00"/>
    <n v="89.966178128523111"/>
    <n v="720"/>
    <m/>
    <n v="69.142857142857139"/>
  </r>
  <r>
    <s v="C-350-OPE"/>
    <x v="2"/>
    <s v="EAST"/>
    <n v="350"/>
    <x v="1"/>
    <x v="8"/>
    <n v="123"/>
    <d v="2022-11-09T00:00:00"/>
    <n v="6565"/>
    <n v="345"/>
    <n v="99"/>
    <n v="1095"/>
    <n v="95"/>
    <n v="190"/>
    <n v="355"/>
    <n v="4910"/>
    <m/>
    <m/>
    <m/>
    <m/>
    <s v="Novya"/>
    <d v="2022-12-12T00:00:00"/>
    <n v="78.888888888888886"/>
    <n v="710"/>
    <m/>
    <n v="74.790555978674789"/>
  </r>
  <r>
    <s v="C-350-OPC"/>
    <x v="2"/>
    <s v="EAST"/>
    <n v="350"/>
    <x v="0"/>
    <x v="8"/>
    <n v="141"/>
    <d v="2022-11-09T00:00:00"/>
    <n v="8930"/>
    <n v="535"/>
    <n v="105"/>
    <n v="1705"/>
    <n v="135"/>
    <n v="370"/>
    <n v="580"/>
    <n v="6535"/>
    <m/>
    <m/>
    <m/>
    <m/>
    <s v="Novya"/>
    <d v="2022-12-12T00:00:00"/>
    <n v="81.11888111888112"/>
    <n v="9.81"/>
    <m/>
    <n v="73.180291153415453"/>
  </r>
  <r>
    <s v="C-350-OPC"/>
    <x v="2"/>
    <s v="EAST"/>
    <n v="350"/>
    <x v="0"/>
    <x v="8"/>
    <n v="143"/>
    <d v="2022-11-09T00:00:00"/>
    <n v="5910"/>
    <n v="425"/>
    <n v="103"/>
    <n v="1380"/>
    <n v="435"/>
    <n v="545"/>
    <n v="276"/>
    <n v="3475"/>
    <m/>
    <m/>
    <m/>
    <m/>
    <s v="Novya"/>
    <d v="2022-12-12T00:00:00"/>
    <n v="38.81856540084388"/>
    <n v="652"/>
    <m/>
    <n v="58.79864636209814"/>
  </r>
  <r>
    <s v="C-350-OPE"/>
    <x v="2"/>
    <s v="EAST"/>
    <n v="350"/>
    <x v="1"/>
    <x v="8"/>
    <n v="125"/>
    <d v="2022-11-09T00:00:00"/>
    <n v="8610"/>
    <n v="585"/>
    <n v="116"/>
    <n v="1820"/>
    <n v="345"/>
    <n v="250"/>
    <n v="631"/>
    <n v="5910"/>
    <m/>
    <m/>
    <m/>
    <m/>
    <s v="Novya"/>
    <d v="2022-12-12T00:00:00"/>
    <n v="64.651639344262293"/>
    <n v="934"/>
    <m/>
    <n v="68.641114982578401"/>
  </r>
  <r>
    <s v="B-350-OPE"/>
    <x v="0"/>
    <s v="EAST"/>
    <n v="350"/>
    <x v="1"/>
    <x v="8"/>
    <n v="50"/>
    <d v="2022-11-09T00:00:00"/>
    <n v="5030"/>
    <n v="385"/>
    <n v="102"/>
    <n v="1345"/>
    <n v="140"/>
    <n v="250"/>
    <n v="365"/>
    <n v="2835"/>
    <n v="445"/>
    <n v="180"/>
    <m/>
    <m/>
    <s v="Novya"/>
    <d v="2022-12-12T00:00:00"/>
    <n v="38.421052631578945"/>
    <n v="530"/>
    <m/>
    <n v="56.361829025844933"/>
  </r>
  <r>
    <s v="A-350-OPE"/>
    <x v="1"/>
    <s v="EAST"/>
    <n v="350"/>
    <x v="1"/>
    <x v="8"/>
    <n v="29"/>
    <d v="2022-11-09T00:00:00"/>
    <n v="6890"/>
    <n v="495"/>
    <n v="77"/>
    <n v="1345"/>
    <n v="285"/>
    <n v="345"/>
    <n v="390"/>
    <n v="4685"/>
    <m/>
    <m/>
    <m/>
    <m/>
    <s v="Novya"/>
    <d v="2022-12-12T00:00:00"/>
    <n v="57.777777777777771"/>
    <n v="732"/>
    <m/>
    <n v="67.997097242380264"/>
  </r>
  <r>
    <s v="A-350-OPE"/>
    <x v="1"/>
    <s v="EAST"/>
    <n v="350"/>
    <x v="1"/>
    <x v="8"/>
    <n v="35"/>
    <d v="2022-11-09T00:00:00"/>
    <n v="6640"/>
    <n v="450"/>
    <n v="111"/>
    <n v="1270"/>
    <n v="212"/>
    <n v="240"/>
    <n v="592"/>
    <n v="4660"/>
    <m/>
    <m/>
    <m/>
    <m/>
    <s v="Novya"/>
    <d v="2022-12-12T00:00:00"/>
    <n v="73.631840796019901"/>
    <n v="714"/>
    <m/>
    <n v="70.180722891566262"/>
  </r>
  <r>
    <s v="A-350-OPC"/>
    <x v="1"/>
    <s v="EAST"/>
    <n v="350"/>
    <x v="0"/>
    <x v="8"/>
    <n v="37"/>
    <d v="2022-11-09T00:00:00"/>
    <n v="9695"/>
    <n v="705"/>
    <n v="130"/>
    <n v="1640"/>
    <n v="425"/>
    <n v="525"/>
    <n v="635"/>
    <n v="6045"/>
    <m/>
    <m/>
    <m/>
    <m/>
    <s v="Novya"/>
    <d v="2022-12-12T00:00:00"/>
    <n v="59.905660377358494"/>
    <n v="948"/>
    <m/>
    <n v="62.351727694687987"/>
  </r>
  <r>
    <s v="B-350-OPC"/>
    <x v="0"/>
    <s v="EAST"/>
    <n v="350"/>
    <x v="0"/>
    <x v="8"/>
    <n v="92"/>
    <d v="2022-11-09T00:00:00"/>
    <n v="5625"/>
    <n v="310"/>
    <n v="85"/>
    <n v="1255"/>
    <n v="325"/>
    <n v="370"/>
    <n v="359"/>
    <n v="3670"/>
    <n v="50"/>
    <n v="15"/>
    <m/>
    <m/>
    <s v="Novya"/>
    <d v="2022-12-12T00:00:00"/>
    <n v="48.910081743869213"/>
    <n v="604"/>
    <m/>
    <n v="65.244444444444454"/>
  </r>
  <r>
    <s v="A-350-OPC"/>
    <x v="1"/>
    <s v="EAST"/>
    <n v="350"/>
    <x v="0"/>
    <x v="8"/>
    <n v="40"/>
    <d v="2022-11-09T00:00:00"/>
    <n v="12510"/>
    <n v="885"/>
    <n v="113"/>
    <n v="2220"/>
    <n v="238"/>
    <n v="250"/>
    <n v="1187"/>
    <n v="9100"/>
    <m/>
    <m/>
    <m/>
    <m/>
    <s v="Novya"/>
    <d v="2022-12-12T00:00:00"/>
    <n v="83.298245614035082"/>
    <n v="1250"/>
    <m/>
    <n v="72.741806554756195"/>
  </r>
  <r>
    <s v="B-350-OPE"/>
    <x v="0"/>
    <s v="EAST"/>
    <n v="350"/>
    <x v="1"/>
    <x v="8"/>
    <n v="59"/>
    <d v="2022-11-09T00:00:00"/>
    <n v="5860"/>
    <n v="350"/>
    <n v="82"/>
    <n v="915"/>
    <n v="42"/>
    <n v="55"/>
    <n v="447"/>
    <n v="4500"/>
    <m/>
    <m/>
    <m/>
    <m/>
    <s v="Novya"/>
    <d v="2022-12-12T00:00:00"/>
    <n v="91.411042944785279"/>
    <n v="628"/>
    <m/>
    <n v="76.791808873720129"/>
  </r>
  <r>
    <s v="D-350-OPC"/>
    <x v="3"/>
    <s v="EAST"/>
    <n v="350"/>
    <x v="0"/>
    <x v="8"/>
    <n v="316"/>
    <d v="2022-11-09T00:00:00"/>
    <n v="8930"/>
    <n v="665"/>
    <n v="100"/>
    <n v="1545"/>
    <n v="87"/>
    <n v="160"/>
    <n v="636"/>
    <n v="6580"/>
    <m/>
    <m/>
    <m/>
    <m/>
    <s v="Novya"/>
    <d v="2022-12-12T00:00:00"/>
    <n v="87.966804979253112"/>
    <n v="944"/>
    <m/>
    <n v="73.68421052631578"/>
  </r>
  <r>
    <s v="D-350-OPE"/>
    <x v="3"/>
    <s v="EAST"/>
    <n v="350"/>
    <x v="1"/>
    <x v="8"/>
    <n v="204"/>
    <d v="2022-11-09T00:00:00"/>
    <n v="7570"/>
    <n v="500"/>
    <n v="125"/>
    <n v="1440"/>
    <n v="265"/>
    <n v="295"/>
    <n v="676"/>
    <n v="5315"/>
    <m/>
    <m/>
    <m/>
    <m/>
    <s v="Novya"/>
    <d v="2022-12-12T00:00:00"/>
    <n v="71.838469713071191"/>
    <n v="826"/>
    <m/>
    <n v="70.211360634081899"/>
  </r>
  <r>
    <s v="D-350-OPC"/>
    <x v="3"/>
    <s v="EAST"/>
    <n v="350"/>
    <x v="0"/>
    <x v="8"/>
    <n v="211"/>
    <d v="2022-11-09T00:00:00"/>
    <n v="8030"/>
    <n v="525"/>
    <n v="99"/>
    <n v="1550"/>
    <n v="386"/>
    <n v="630"/>
    <n v="525"/>
    <n v="5275"/>
    <m/>
    <m/>
    <m/>
    <m/>
    <s v="Novya"/>
    <d v="2022-12-12T00:00:00"/>
    <n v="57.62897914379802"/>
    <n v="850"/>
    <m/>
    <n v="65.691158156911584"/>
  </r>
  <r>
    <s v="D-350-BC"/>
    <x v="3"/>
    <s v="EAST"/>
    <n v="350"/>
    <x v="2"/>
    <x v="8"/>
    <n v="187"/>
    <d v="2022-11-09T00:00:00"/>
    <n v="7840"/>
    <n v="475"/>
    <n v="103"/>
    <n v="1550"/>
    <n v="315"/>
    <n v="380"/>
    <n v="434"/>
    <n v="5420"/>
    <m/>
    <m/>
    <m/>
    <m/>
    <s v="Novya"/>
    <d v="2022-12-12T00:00:00"/>
    <n v="57.943925233644855"/>
    <n v="832"/>
    <m/>
    <n v="69.132653061224488"/>
  </r>
  <r>
    <s v="B-50-OPC"/>
    <x v="0"/>
    <s v="WEST"/>
    <n v="50"/>
    <x v="0"/>
    <x v="8"/>
    <n v="287"/>
    <d v="2022-11-16T00:00:00"/>
    <n v="4785"/>
    <n v="380"/>
    <n v="70"/>
    <n v="1175"/>
    <n v="425"/>
    <n v="410"/>
    <n v="209"/>
    <n v="2785"/>
    <m/>
    <m/>
    <m/>
    <m/>
    <s v="Novya"/>
    <d v="2022-12-12T00:00:00"/>
    <n v="32.965299684542586"/>
    <n v="460"/>
    <m/>
    <n v="58.202716823406476"/>
  </r>
  <r>
    <s v="B-50-OPC"/>
    <x v="0"/>
    <s v="WEST"/>
    <n v="50"/>
    <x v="0"/>
    <x v="8"/>
    <n v="285"/>
    <d v="2022-11-16T00:00:00"/>
    <n v="4610"/>
    <n v="240"/>
    <n v="82"/>
    <n v="1160"/>
    <n v="252"/>
    <n v="240"/>
    <n v="357"/>
    <n v="2935"/>
    <m/>
    <m/>
    <m/>
    <m/>
    <s v="Novya"/>
    <d v="2022-12-12T00:00:00"/>
    <n v="58.620689655172406"/>
    <n v="496"/>
    <m/>
    <n v="63.665943600867678"/>
  </r>
  <r>
    <s v="C-50-OPE"/>
    <x v="2"/>
    <s v="WEST"/>
    <n v="50"/>
    <x v="1"/>
    <x v="8"/>
    <n v="315"/>
    <d v="2022-11-16T00:00:00"/>
    <n v="8160"/>
    <n v="505"/>
    <n v="99"/>
    <n v="1450"/>
    <n v="74"/>
    <n v="155"/>
    <n v="641"/>
    <n v="6015"/>
    <m/>
    <m/>
    <m/>
    <m/>
    <s v="Novya"/>
    <d v="2022-12-12T00:00:00"/>
    <n v="89.650349650349654"/>
    <n v="752"/>
    <m/>
    <n v="73.713235294117652"/>
  </r>
  <r>
    <s v="D-50-OPC"/>
    <x v="3"/>
    <s v="WEST"/>
    <n v="50"/>
    <x v="0"/>
    <x v="8"/>
    <n v="392"/>
    <d v="2022-11-16T00:00:00"/>
    <n v="6985"/>
    <n v="470"/>
    <n v="79"/>
    <n v="1460"/>
    <n v="156"/>
    <n v="175"/>
    <n v="594"/>
    <n v="4830"/>
    <m/>
    <m/>
    <m/>
    <m/>
    <s v="Novya"/>
    <d v="2022-12-12T00:00:00"/>
    <n v="79.2"/>
    <n v="648"/>
    <m/>
    <n v="69.148174659985685"/>
  </r>
  <r>
    <s v="B-50-OPE"/>
    <x v="0"/>
    <s v="WEST"/>
    <n v="50"/>
    <x v="1"/>
    <x v="8"/>
    <n v="276"/>
    <d v="2022-11-16T00:00:00"/>
    <n v="6170"/>
    <n v="345"/>
    <n v="83"/>
    <n v="1110"/>
    <n v="200"/>
    <n v="200"/>
    <n v="475"/>
    <n v="4445"/>
    <m/>
    <m/>
    <m/>
    <m/>
    <s v="Novya"/>
    <d v="2022-12-12T00:00:00"/>
    <n v="70.370370370370367"/>
    <n v="478"/>
    <m/>
    <n v="72.042139384116695"/>
  </r>
  <r>
    <s v="D-50-OPC"/>
    <x v="3"/>
    <s v="WEST"/>
    <n v="50"/>
    <x v="0"/>
    <x v="8"/>
    <n v="392"/>
    <d v="2022-11-16T00:00:00"/>
    <n v="4715"/>
    <n v="260"/>
    <n v="73"/>
    <n v="855"/>
    <n v="101"/>
    <n v="145"/>
    <n v="347"/>
    <n v="3250"/>
    <m/>
    <m/>
    <m/>
    <m/>
    <s v="Novya"/>
    <d v="2022-12-12T00:00:00"/>
    <n v="77.455357142857139"/>
    <n v="648"/>
    <m/>
    <n v="68.928950159066801"/>
  </r>
  <r>
    <s v="A-50-OPC"/>
    <x v="1"/>
    <s v="WEST"/>
    <n v="50"/>
    <x v="0"/>
    <x v="8"/>
    <n v="235"/>
    <d v="2022-11-16T00:00:00"/>
    <n v="7245"/>
    <n v="575"/>
    <n v="114"/>
    <n v="1615"/>
    <n v="231"/>
    <n v="265"/>
    <n v="663"/>
    <n v="4740"/>
    <m/>
    <m/>
    <m/>
    <m/>
    <s v="Novya"/>
    <d v="2022-12-12T00:00:00"/>
    <n v="74.161073825503351"/>
    <n v="736"/>
    <m/>
    <n v="65.424430641821957"/>
  </r>
  <r>
    <s v="A-50-OPE"/>
    <x v="1"/>
    <s v="WEST"/>
    <n v="50"/>
    <x v="1"/>
    <x v="8"/>
    <n v="227"/>
    <d v="2022-11-16T00:00:00"/>
    <n v="10435"/>
    <n v="900"/>
    <n v="116"/>
    <n v="2030"/>
    <n v="300"/>
    <n v="350"/>
    <n v="750"/>
    <n v="7055"/>
    <n v="60"/>
    <n v="30"/>
    <m/>
    <m/>
    <s v="Novya"/>
    <d v="2022-12-12T00:00:00"/>
    <n v="67.567567567567565"/>
    <n v="11.02"/>
    <m/>
    <n v="67.609008145663623"/>
  </r>
  <r>
    <s v="D-50-BC"/>
    <x v="3"/>
    <s v="WEST"/>
    <n v="50"/>
    <x v="2"/>
    <x v="8"/>
    <n v="369"/>
    <d v="2022-11-16T00:00:00"/>
    <n v="10920"/>
    <n v="685"/>
    <n v="119"/>
    <n v="1985"/>
    <n v="415"/>
    <n v="730"/>
    <n v="502"/>
    <n v="7435"/>
    <m/>
    <m/>
    <m/>
    <m/>
    <s v="Novya"/>
    <d v="2022-12-12T00:00:00"/>
    <n v="54.74372955288986"/>
    <n v="1150"/>
    <m/>
    <n v="68.086080586080584"/>
  </r>
  <r>
    <s v="D-50-BC"/>
    <x v="3"/>
    <s v="WEST"/>
    <n v="50"/>
    <x v="2"/>
    <x v="8"/>
    <n v="363"/>
    <d v="2022-11-16T00:00:00"/>
    <n v="11015"/>
    <n v="985"/>
    <n v="102"/>
    <n v="2230"/>
    <n v="120"/>
    <n v="155"/>
    <n v="861"/>
    <n v="7580"/>
    <m/>
    <m/>
    <m/>
    <m/>
    <s v="Novya"/>
    <d v="2022-12-12T00:00:00"/>
    <n v="87.767584097859327"/>
    <n v="1066"/>
    <m/>
    <n v="68.815251929187468"/>
  </r>
  <r>
    <s v="A-50-OPC"/>
    <x v="1"/>
    <s v="WEST"/>
    <n v="50"/>
    <x v="0"/>
    <x v="8"/>
    <n v="233"/>
    <d v="2022-11-16T00:00:00"/>
    <n v="6400"/>
    <n v="370"/>
    <n v="72"/>
    <n v="1075"/>
    <n v="78"/>
    <n v="100"/>
    <n v="415"/>
    <n v="4830"/>
    <m/>
    <m/>
    <m/>
    <m/>
    <s v="Novya"/>
    <d v="2022-12-12T00:00:00"/>
    <n v="84.178498985801227"/>
    <n v="644"/>
    <m/>
    <n v="75.46875"/>
  </r>
  <r>
    <s v="D-50-OPC"/>
    <x v="3"/>
    <s v="WEST"/>
    <n v="50"/>
    <x v="0"/>
    <x v="8"/>
    <n v="376"/>
    <d v="2022-11-16T00:00:00"/>
    <n v="9475"/>
    <n v="540"/>
    <n v="93"/>
    <n v="1560"/>
    <n v="74"/>
    <n v="185"/>
    <n v="548"/>
    <n v="7145"/>
    <m/>
    <m/>
    <m/>
    <m/>
    <s v="Novya"/>
    <d v="2022-12-12T00:00:00"/>
    <n v="88.102893890675233"/>
    <n v="996"/>
    <m/>
    <n v="75.4089709762533"/>
  </r>
  <r>
    <s v="D-50-OPE"/>
    <x v="3"/>
    <s v="WEST"/>
    <n v="50"/>
    <x v="1"/>
    <x v="8"/>
    <n v="381"/>
    <d v="2022-11-16T00:00:00"/>
    <n v="8195"/>
    <n v="540"/>
    <n v="105"/>
    <n v="1635"/>
    <n v="71"/>
    <n v="115"/>
    <n v="514"/>
    <n v="5865"/>
    <m/>
    <m/>
    <m/>
    <m/>
    <s v="Novya"/>
    <d v="2022-12-12T00:00:00"/>
    <n v="87.863247863247864"/>
    <n v="786"/>
    <m/>
    <n v="71.568029286150093"/>
  </r>
  <r>
    <s v="C-50-OPE"/>
    <x v="2"/>
    <s v="WEST"/>
    <n v="50"/>
    <x v="1"/>
    <x v="8"/>
    <n v="317"/>
    <d v="2022-11-16T00:00:00"/>
    <n v="14175"/>
    <n v="1010"/>
    <n v="125"/>
    <n v="2525"/>
    <n v="510"/>
    <n v="510"/>
    <n v="836"/>
    <n v="10015"/>
    <m/>
    <m/>
    <m/>
    <m/>
    <s v="Novya"/>
    <d v="2022-12-12T00:00:00"/>
    <n v="62.109955423476968"/>
    <n v="1358"/>
    <m/>
    <n v="70.652557319223988"/>
  </r>
  <r>
    <s v="A-50-OPE"/>
    <x v="1"/>
    <s v="WEST"/>
    <n v="50"/>
    <x v="1"/>
    <x v="8"/>
    <n v="220"/>
    <d v="2022-11-16T00:00:00"/>
    <n v="10410"/>
    <n v="760"/>
    <n v="130"/>
    <n v="2360"/>
    <n v="503"/>
    <n v="735"/>
    <n v="539"/>
    <n v="6490"/>
    <m/>
    <m/>
    <m/>
    <m/>
    <s v="Novya"/>
    <d v="2022-12-12T00:00:00"/>
    <n v="51.727447216890596"/>
    <n v="1094"/>
    <m/>
    <n v="62.343900096061475"/>
  </r>
  <r>
    <s v="D-50-OPC"/>
    <x v="3"/>
    <s v="WEST"/>
    <n v="50"/>
    <x v="0"/>
    <x v="8"/>
    <n v="393"/>
    <d v="2022-11-16T00:00:00"/>
    <n v="5745"/>
    <n v="385"/>
    <n v="93"/>
    <n v="1145"/>
    <n v="195"/>
    <n v="140"/>
    <n v="566"/>
    <n v="4045"/>
    <n v="15"/>
    <n v="5"/>
    <m/>
    <m/>
    <s v="Novya"/>
    <d v="2022-12-12T00:00:00"/>
    <n v="72.9381443298969"/>
    <n v="574"/>
    <m/>
    <n v="70.409051348999128"/>
  </r>
  <r>
    <s v="C-50-OPC"/>
    <x v="2"/>
    <s v="WEST"/>
    <n v="50"/>
    <x v="0"/>
    <x v="8"/>
    <n v="330"/>
    <d v="2022-11-16T00:00:00"/>
    <n v="6915"/>
    <n v="410"/>
    <n v="91"/>
    <n v="1340"/>
    <n v="170"/>
    <n v="190"/>
    <n v="543"/>
    <n v="4910"/>
    <m/>
    <m/>
    <m/>
    <m/>
    <s v="Novya"/>
    <d v="2022-12-12T00:00:00"/>
    <n v="76.157082748948099"/>
    <n v="663"/>
    <m/>
    <n v="71.005061460592913"/>
  </r>
  <r>
    <s v="C-50-OPC"/>
    <x v="2"/>
    <s v="WEST"/>
    <n v="50"/>
    <x v="0"/>
    <x v="8"/>
    <n v="335"/>
    <d v="2022-11-16T00:00:00"/>
    <n v="4810"/>
    <n v="265"/>
    <n v="64"/>
    <n v="880"/>
    <n v="135"/>
    <n v="180"/>
    <n v="528"/>
    <n v="3465"/>
    <n v="10"/>
    <n v="5"/>
    <m/>
    <m/>
    <s v="Novya"/>
    <d v="2022-12-12T00:00:00"/>
    <n v="78.454680534918282"/>
    <n v="438"/>
    <m/>
    <n v="72.037422037422033"/>
  </r>
  <r>
    <s v="B-250-OPE"/>
    <x v="0"/>
    <s v="WEST"/>
    <n v="250"/>
    <x v="1"/>
    <x v="8"/>
    <n v="291"/>
    <d v="2022-11-23T00:00:00"/>
    <n v="15130"/>
    <n v="1280"/>
    <n v="123"/>
    <n v="3450"/>
    <n v="240"/>
    <n v="245"/>
    <n v="1370"/>
    <n v="9935"/>
    <m/>
    <m/>
    <m/>
    <m/>
    <s v="Novya"/>
    <d v="2022-12-12T00:00:00"/>
    <n v="85.093167701863365"/>
    <n v="1550"/>
    <m/>
    <n v="65.664243225380034"/>
  </r>
  <r>
    <s v="A-250-OPC"/>
    <x v="1"/>
    <s v="WEST"/>
    <n v="250"/>
    <x v="0"/>
    <x v="8"/>
    <n v="263"/>
    <d v="2022-11-23T00:00:00"/>
    <n v="8315"/>
    <n v="485"/>
    <n v="107"/>
    <n v="1665"/>
    <n v="335"/>
    <n v="515"/>
    <n v="468"/>
    <n v="5560"/>
    <m/>
    <m/>
    <m/>
    <m/>
    <s v="Novya"/>
    <d v="2022-12-12T00:00:00"/>
    <n v="58.281444582814444"/>
    <n v="798"/>
    <m/>
    <n v="66.867107636800966"/>
  </r>
  <r>
    <s v="B-250-OPE"/>
    <x v="0"/>
    <s v="WEST"/>
    <n v="250"/>
    <x v="1"/>
    <x v="8"/>
    <n v="295"/>
    <d v="2022-11-23T00:00:00"/>
    <n v="10450"/>
    <n v="690"/>
    <n v="102"/>
    <n v="2200"/>
    <n v="328"/>
    <n v="590"/>
    <n v="587"/>
    <n v="6880"/>
    <m/>
    <m/>
    <m/>
    <m/>
    <s v="Novya"/>
    <d v="2022-12-12T00:00:00"/>
    <n v="64.15300546448087"/>
    <n v="10.82"/>
    <m/>
    <n v="65.837320574162689"/>
  </r>
  <r>
    <s v="A-250-OPC"/>
    <x v="1"/>
    <s v="WEST"/>
    <n v="250"/>
    <x v="0"/>
    <x v="8"/>
    <n v="256"/>
    <d v="2022-11-23T00:00:00"/>
    <n v="8900"/>
    <n v="470"/>
    <n v="101"/>
    <n v="1660"/>
    <n v="320"/>
    <n v="570"/>
    <n v="560"/>
    <n v="6050"/>
    <m/>
    <m/>
    <m/>
    <m/>
    <s v="Novya"/>
    <d v="2022-12-12T00:00:00"/>
    <n v="63.636363636363633"/>
    <n v="830"/>
    <m/>
    <n v="67.977528089887642"/>
  </r>
  <r>
    <s v="A-250-OPE"/>
    <x v="1"/>
    <s v="WEST"/>
    <n v="250"/>
    <x v="1"/>
    <x v="8"/>
    <n v="246"/>
    <d v="2022-11-23T00:00:00"/>
    <n v="11220"/>
    <n v="730"/>
    <n v="105"/>
    <n v="2765"/>
    <n v="312"/>
    <n v="485"/>
    <n v="678"/>
    <n v="7510"/>
    <m/>
    <m/>
    <m/>
    <m/>
    <s v="Novya"/>
    <d v="2022-12-12T00:00:00"/>
    <n v="68.484848484848484"/>
    <n v="1094"/>
    <m/>
    <n v="66.934046345811055"/>
  </r>
  <r>
    <s v="C-250-OPE"/>
    <x v="2"/>
    <s v="WEST"/>
    <n v="250"/>
    <x v="1"/>
    <x v="8"/>
    <n v="345"/>
    <d v="2022-11-23T00:00:00"/>
    <n v="11725"/>
    <n v="835"/>
    <n v="116"/>
    <n v="2760"/>
    <n v="335"/>
    <n v="520"/>
    <n v="784"/>
    <n v="8515"/>
    <m/>
    <m/>
    <m/>
    <m/>
    <s v="Novya"/>
    <d v="2022-12-12T00:00:00"/>
    <n v="70.062555853440571"/>
    <n v="1228"/>
    <m/>
    <n v="72.622601279317706"/>
  </r>
  <r>
    <s v="C-250-OPC"/>
    <x v="2"/>
    <s v="WEST"/>
    <n v="250"/>
    <x v="0"/>
    <x v="8"/>
    <n v="350"/>
    <d v="2022-11-23T00:00:00"/>
    <n v="21345"/>
    <n v="1750"/>
    <n v="130"/>
    <n v="4660"/>
    <n v="492"/>
    <n v="850"/>
    <n v="1446"/>
    <n v="13951"/>
    <m/>
    <m/>
    <m/>
    <m/>
    <s v="Novya"/>
    <d v="2022-12-12T00:00:00"/>
    <n v="74.61300309597523"/>
    <n v="2126"/>
    <m/>
    <n v="65.359568985710936"/>
  </r>
  <r>
    <s v="C-250-OPE"/>
    <x v="2"/>
    <s v="WEST"/>
    <n v="250"/>
    <x v="1"/>
    <x v="8"/>
    <n v="347"/>
    <d v="2022-11-23T00:00:00"/>
    <n v="19250"/>
    <n v="1430"/>
    <n v="137"/>
    <n v="4395"/>
    <n v="531"/>
    <n v="985"/>
    <n v="1110"/>
    <n v="12295"/>
    <n v="15"/>
    <n v="20"/>
    <m/>
    <m/>
    <s v="Novya"/>
    <d v="2022-12-12T00:00:00"/>
    <n v="67.028985507246375"/>
    <n v="18.3"/>
    <m/>
    <n v="63.870129870129865"/>
  </r>
  <r>
    <s v="C-250-OPC"/>
    <x v="2"/>
    <s v="WEST"/>
    <n v="250"/>
    <x v="0"/>
    <x v="8"/>
    <n v="349"/>
    <d v="2022-11-23T00:00:00"/>
    <n v="19165"/>
    <n v="1610"/>
    <n v="122"/>
    <n v="3805"/>
    <n v="421"/>
    <n v="850"/>
    <n v="1065"/>
    <n v="12770"/>
    <m/>
    <m/>
    <m/>
    <m/>
    <s v="Novya"/>
    <d v="2022-12-12T00:00:00"/>
    <n v="71.668909825033637"/>
    <n v="1740"/>
    <m/>
    <n v="66.631881033133311"/>
  </r>
  <r>
    <s v="A-250-OPE"/>
    <x v="1"/>
    <s v="WEST"/>
    <n v="250"/>
    <x v="1"/>
    <x v="8"/>
    <n v="243"/>
    <d v="2022-11-23T00:00:00"/>
    <n v="8770"/>
    <n v="630"/>
    <n v="104"/>
    <n v="1840"/>
    <n v="260"/>
    <n v="445"/>
    <n v="506"/>
    <n v="5810"/>
    <m/>
    <m/>
    <m/>
    <m/>
    <s v="Novya"/>
    <d v="2022-12-12T00:00:00"/>
    <n v="66.057441253263704"/>
    <n v="846"/>
    <m/>
    <n v="66.248574686431013"/>
  </r>
  <r>
    <s v="B-250-OPC"/>
    <x v="0"/>
    <s v="WEST"/>
    <n v="250"/>
    <x v="0"/>
    <x v="8"/>
    <n v="308"/>
    <d v="2022-11-23T00:00:00"/>
    <n v="6285"/>
    <n v="330"/>
    <n v="108"/>
    <n v="1185"/>
    <n v="260"/>
    <n v="470"/>
    <n v="354"/>
    <n v="4255"/>
    <m/>
    <m/>
    <m/>
    <m/>
    <s v="Novya"/>
    <d v="2022-12-12T00:00:00"/>
    <n v="57.654723127035837"/>
    <n v="594"/>
    <m/>
    <n v="67.70087509944311"/>
  </r>
  <r>
    <s v="B-250-OPC"/>
    <x v="0"/>
    <s v="WEST"/>
    <n v="250"/>
    <x v="0"/>
    <x v="8"/>
    <n v="303"/>
    <d v="2022-11-23T00:00:00"/>
    <n v="4875"/>
    <n v="355"/>
    <n v="92"/>
    <n v="1405"/>
    <n v="807"/>
    <n v="955"/>
    <n v="198"/>
    <n v="2110"/>
    <m/>
    <m/>
    <m/>
    <m/>
    <s v="Novya"/>
    <d v="2022-12-12T00:00:00"/>
    <n v="19.701492537313435"/>
    <n v="406"/>
    <m/>
    <n v="43.282051282051285"/>
  </r>
  <r>
    <s v="D-250-OPC"/>
    <x v="3"/>
    <s v="WEST"/>
    <n v="250"/>
    <x v="0"/>
    <x v="8"/>
    <n v="426"/>
    <d v="2022-11-23T00:00:00"/>
    <n v="10290"/>
    <n v="680"/>
    <n v="102"/>
    <n v="1785"/>
    <n v="50"/>
    <n v="95"/>
    <n v="622"/>
    <n v="7620"/>
    <m/>
    <m/>
    <m/>
    <m/>
    <s v="Novya"/>
    <d v="2022-12-12T00:00:00"/>
    <n v="92.55952380952381"/>
    <n v="10.26"/>
    <m/>
    <n v="74.052478134110785"/>
  </r>
  <r>
    <s v="D-250-BC"/>
    <x v="3"/>
    <s v="WEST"/>
    <n v="250"/>
    <x v="2"/>
    <x v="8"/>
    <n v="402"/>
    <d v="2022-11-23T00:00:00"/>
    <n v="5533"/>
    <n v="435"/>
    <n v="80"/>
    <n v="1320"/>
    <n v="135"/>
    <n v="165"/>
    <n v="310"/>
    <n v="3525"/>
    <m/>
    <m/>
    <m/>
    <m/>
    <s v="Novya"/>
    <d v="2022-12-12T00:00:00"/>
    <n v="69.662921348314612"/>
    <n v="590"/>
    <m/>
    <n v="63.708657148020961"/>
  </r>
  <r>
    <s v="D-250-OPE"/>
    <x v="3"/>
    <s v="WEST"/>
    <n v="250"/>
    <x v="1"/>
    <x v="8"/>
    <n v="412"/>
    <d v="2022-11-23T00:00:00"/>
    <n v="7670"/>
    <n v="560"/>
    <n v="96"/>
    <n v="1590"/>
    <n v="95"/>
    <n v="145"/>
    <n v="628"/>
    <n v="5300"/>
    <n v="30"/>
    <n v="10"/>
    <m/>
    <m/>
    <s v="Novya"/>
    <d v="2022-12-12T00:00:00"/>
    <n v="83.399734395750329"/>
    <n v="768"/>
    <m/>
    <n v="69.100391134289438"/>
  </r>
  <r>
    <s v="D-250-OPE"/>
    <x v="3"/>
    <s v="WEST"/>
    <n v="250"/>
    <x v="1"/>
    <x v="8"/>
    <n v="411"/>
    <d v="2022-11-23T00:00:00"/>
    <n v="4965"/>
    <n v="325"/>
    <n v="81"/>
    <n v="900"/>
    <n v="230"/>
    <n v="560"/>
    <n v="214"/>
    <n v="3110"/>
    <m/>
    <m/>
    <m/>
    <m/>
    <s v="Novya"/>
    <d v="2022-12-12T00:00:00"/>
    <n v="48.198198198198199"/>
    <n v="508"/>
    <m/>
    <n v="62.638469284994969"/>
  </r>
  <r>
    <s v="D-250-BC"/>
    <x v="3"/>
    <s v="WEST"/>
    <n v="250"/>
    <x v="2"/>
    <x v="8"/>
    <n v="397"/>
    <d v="2022-11-23T00:00:00"/>
    <n v="6765"/>
    <n v="665"/>
    <n v="119"/>
    <n v="1625"/>
    <n v="535"/>
    <n v="570"/>
    <n v="335"/>
    <n v="3810"/>
    <m/>
    <m/>
    <m/>
    <m/>
    <s v="Novya"/>
    <d v="2022-12-12T00:00:00"/>
    <n v="38.505747126436781"/>
    <n v="688"/>
    <m/>
    <n v="56.31929046563193"/>
  </r>
  <r>
    <s v="D-250-OPC"/>
    <x v="3"/>
    <s v="WEST"/>
    <n v="250"/>
    <x v="0"/>
    <x v="8"/>
    <n v="422"/>
    <d v="2022-11-23T00:00:00"/>
    <n v="8370"/>
    <n v="625"/>
    <n v="108"/>
    <n v="1760"/>
    <n v="55"/>
    <n v="90"/>
    <n v="802"/>
    <n v="5840"/>
    <n v="35"/>
    <n v="10"/>
    <m/>
    <m/>
    <s v="Novya"/>
    <d v="2022-12-12T00:00:00"/>
    <n v="89.91031390134529"/>
    <n v="852"/>
    <m/>
    <n v="69.772998805256876"/>
  </r>
  <r>
    <s v="A-150-OPE"/>
    <x v="1"/>
    <s v="EAST"/>
    <n v="150"/>
    <x v="1"/>
    <x v="8"/>
    <n v="9"/>
    <d v="2022-11-30T00:00:00"/>
    <n v="6305"/>
    <n v="695"/>
    <n v="88"/>
    <n v="1865"/>
    <n v="850"/>
    <n v="800"/>
    <n v="312"/>
    <n v="2860"/>
    <m/>
    <m/>
    <m/>
    <m/>
    <s v="Novya"/>
    <d v="2023-01-30T00:00:00"/>
    <n v="26.850258175559382"/>
    <n v="656"/>
    <m/>
    <n v="45.360824742268044"/>
  </r>
  <r>
    <s v="A-150-OPC"/>
    <x v="1"/>
    <s v="EAST"/>
    <n v="150"/>
    <x v="0"/>
    <x v="8"/>
    <n v="19"/>
    <d v="2022-11-30T00:00:00"/>
    <n v="8575"/>
    <n v="540"/>
    <n v="80"/>
    <n v="1740"/>
    <n v="223"/>
    <n v="245"/>
    <n v="695"/>
    <n v="5975"/>
    <m/>
    <m/>
    <m/>
    <m/>
    <s v="Novya"/>
    <d v="2023-01-30T00:00:00"/>
    <n v="75.708061002178653"/>
    <n v="880"/>
    <m/>
    <n v="69.679300291545189"/>
  </r>
  <r>
    <s v="A-150-OPE"/>
    <x v="1"/>
    <s v="EAST"/>
    <n v="150"/>
    <x v="1"/>
    <x v="8"/>
    <n v="12"/>
    <d v="2022-11-30T00:00:00"/>
    <n v="7665"/>
    <n v="550"/>
    <n v="97"/>
    <n v="1465"/>
    <n v="115"/>
    <n v="90"/>
    <n v="975"/>
    <n v="5485"/>
    <m/>
    <m/>
    <m/>
    <m/>
    <s v="Novya"/>
    <d v="2023-01-30T00:00:00"/>
    <n v="89.449541284403665"/>
    <n v="786"/>
    <m/>
    <n v="71.559034572733211"/>
  </r>
  <r>
    <s v="C-150-OPE"/>
    <x v="2"/>
    <s v="EAST"/>
    <n v="150"/>
    <x v="1"/>
    <x v="8"/>
    <n v="98"/>
    <d v="2022-11-30T00:00:00"/>
    <n v="7505"/>
    <n v="460"/>
    <n v="79"/>
    <n v="1570"/>
    <n v="174"/>
    <n v="215"/>
    <n v="683"/>
    <n v="5195"/>
    <m/>
    <m/>
    <m/>
    <m/>
    <s v="Novya"/>
    <d v="2023-01-30T00:00:00"/>
    <n v="79.696616102683777"/>
    <n v="754"/>
    <m/>
    <n v="69.220519653564295"/>
  </r>
  <r>
    <s v="C-150-OPE"/>
    <x v="2"/>
    <s v="EAST"/>
    <n v="150"/>
    <x v="1"/>
    <x v="8"/>
    <n v="105"/>
    <d v="2022-11-30T00:00:00"/>
    <n v="8355"/>
    <n v="630"/>
    <n v="115"/>
    <n v="1690"/>
    <n v="353"/>
    <n v="420"/>
    <n v="638"/>
    <n v="5525"/>
    <m/>
    <m/>
    <m/>
    <m/>
    <s v="Novya"/>
    <d v="2023-01-30T00:00:00"/>
    <n v="64.379414732593347"/>
    <n v="868"/>
    <m/>
    <n v="66.128067025733088"/>
  </r>
  <r>
    <s v="B-150-OPE"/>
    <x v="0"/>
    <s v="EAST"/>
    <n v="150"/>
    <x v="1"/>
    <x v="8"/>
    <n v="59"/>
    <d v="2022-11-30T00:00:00"/>
    <n v="5865"/>
    <n v="380"/>
    <n v="83"/>
    <n v="1105"/>
    <n v="70"/>
    <n v="65"/>
    <n v="667"/>
    <n v="4260"/>
    <m/>
    <m/>
    <m/>
    <m/>
    <s v="Novya"/>
    <d v="2023-01-30T00:00:00"/>
    <n v="90.502035278154679"/>
    <n v="604"/>
    <m/>
    <n v="72.63427109974424"/>
  </r>
  <r>
    <s v="D-150-OPC"/>
    <x v="3"/>
    <s v="EAST"/>
    <n v="150"/>
    <x v="0"/>
    <x v="8"/>
    <n v="173"/>
    <d v="2022-11-30T00:00:00"/>
    <n v="7490"/>
    <n v="485"/>
    <n v="86"/>
    <n v="1515"/>
    <n v="203"/>
    <n v="305"/>
    <n v="495"/>
    <n v="5130"/>
    <m/>
    <m/>
    <m/>
    <m/>
    <s v="Novya"/>
    <d v="2023-01-30T00:00:00"/>
    <n v="70.916905444126073"/>
    <n v="750"/>
    <m/>
    <n v="68.491321762349799"/>
  </r>
  <r>
    <s v="D-150-OPE"/>
    <x v="3"/>
    <s v="EAST"/>
    <n v="150"/>
    <x v="1"/>
    <x v="8"/>
    <n v="163"/>
    <d v="2022-11-30T00:00:00"/>
    <n v="6455"/>
    <n v="490"/>
    <n v="71"/>
    <n v="1320"/>
    <n v="73"/>
    <n v="125"/>
    <n v="499"/>
    <n v="4495"/>
    <m/>
    <m/>
    <m/>
    <m/>
    <s v="Novya"/>
    <d v="2023-01-30T00:00:00"/>
    <n v="87.23776223776224"/>
    <n v="660"/>
    <m/>
    <n v="69.635941130906275"/>
  </r>
  <r>
    <s v="D-150-OPE"/>
    <x v="3"/>
    <s v="EAST"/>
    <n v="150"/>
    <x v="1"/>
    <x v="8"/>
    <n v="167"/>
    <d v="2022-11-30T00:00:00"/>
    <n v="5325"/>
    <n v="445"/>
    <n v="88"/>
    <n v="1165"/>
    <n v="105"/>
    <n v="95"/>
    <n v="647"/>
    <n v="3505"/>
    <n v="45"/>
    <n v="15"/>
    <m/>
    <m/>
    <s v="Novya"/>
    <d v="2023-01-30T00:00:00"/>
    <n v="81.17942283563363"/>
    <n v="552"/>
    <m/>
    <n v="65.821596244131456"/>
  </r>
  <r>
    <s v="C-150-OPC"/>
    <x v="2"/>
    <s v="EAST"/>
    <n v="150"/>
    <x v="0"/>
    <x v="8"/>
    <n v="112"/>
    <d v="2022-11-30T00:00:00"/>
    <n v="6890"/>
    <n v="630"/>
    <n v="102"/>
    <n v="1525"/>
    <n v="370"/>
    <n v="255"/>
    <n v="509"/>
    <n v="4455"/>
    <m/>
    <m/>
    <m/>
    <m/>
    <s v="Novya"/>
    <d v="2023-01-30T00:00:00"/>
    <n v="57.906712172923783"/>
    <n v="723"/>
    <m/>
    <n v="64.658925979680689"/>
  </r>
  <r>
    <s v="A-150-OPC"/>
    <x v="1"/>
    <s v="EAST"/>
    <n v="150"/>
    <x v="0"/>
    <x v="8"/>
    <n v="4"/>
    <d v="2022-11-30T00:00:00"/>
    <n v="8455"/>
    <n v="550"/>
    <n v="104"/>
    <n v="1655"/>
    <n v="163"/>
    <n v="140"/>
    <n v="1036"/>
    <n v="6075"/>
    <m/>
    <m/>
    <m/>
    <m/>
    <s v="Novya"/>
    <d v="2023-01-30T00:00:00"/>
    <n v="86.405337781484576"/>
    <n v="900"/>
    <m/>
    <n v="71.850975753991719"/>
  </r>
  <r>
    <s v="C-150-OPC"/>
    <x v="2"/>
    <s v="EAST"/>
    <n v="150"/>
    <x v="0"/>
    <x v="8"/>
    <n v="117"/>
    <d v="2022-11-30T00:00:00"/>
    <n v="5645"/>
    <n v="395"/>
    <n v="93"/>
    <n v="1175"/>
    <n v="80"/>
    <n v="50"/>
    <n v="910"/>
    <n v="4005"/>
    <m/>
    <m/>
    <m/>
    <m/>
    <s v="Novya"/>
    <d v="2023-01-30T00:00:00"/>
    <n v="91.919191919191917"/>
    <n v="572"/>
    <m/>
    <n v="70.947741364038976"/>
  </r>
  <r>
    <s v="B-150-OPE"/>
    <x v="0"/>
    <s v="EAST"/>
    <n v="150"/>
    <x v="1"/>
    <x v="8"/>
    <n v="68"/>
    <d v="2022-11-30T00:00:00"/>
    <n v="6890"/>
    <n v="590"/>
    <n v="111"/>
    <n v="1570"/>
    <n v="300"/>
    <n v="235"/>
    <n v="1023"/>
    <n v="5100"/>
    <m/>
    <m/>
    <m/>
    <m/>
    <s v="Novya"/>
    <d v="2023-01-30T00:00:00"/>
    <n v="77.324263038548764"/>
    <n v="794"/>
    <m/>
    <n v="74.020319303338169"/>
  </r>
  <r>
    <s v="D-150-OPC"/>
    <x v="3"/>
    <s v="EAST"/>
    <n v="150"/>
    <x v="0"/>
    <x v="8"/>
    <n v="171"/>
    <d v="2022-11-30T00:00:00"/>
    <n v="6830"/>
    <n v="445"/>
    <n v="84"/>
    <n v="1340"/>
    <n v="293"/>
    <n v="195"/>
    <n v="679"/>
    <n v="4805"/>
    <m/>
    <m/>
    <m/>
    <m/>
    <s v="Novya"/>
    <d v="2023-01-30T00:00:00"/>
    <n v="69.855967078189295"/>
    <n v="718"/>
    <m/>
    <n v="70.351390922401166"/>
  </r>
  <r>
    <s v="B-150-OPC"/>
    <x v="0"/>
    <s v="EAST"/>
    <n v="150"/>
    <x v="0"/>
    <x v="8"/>
    <n v="66"/>
    <d v="2022-11-30T00:00:00"/>
    <n v="7280"/>
    <n v="530"/>
    <n v="120"/>
    <n v="1600"/>
    <n v="413"/>
    <n v="340"/>
    <n v="760"/>
    <n v="4755"/>
    <m/>
    <m/>
    <m/>
    <m/>
    <s v="Novya"/>
    <d v="2023-01-30T00:00:00"/>
    <n v="64.791133844842292"/>
    <m/>
    <m/>
    <n v="65.315934065934073"/>
  </r>
  <r>
    <s v="D-150-BC"/>
    <x v="3"/>
    <s v="EAST"/>
    <n v="150"/>
    <x v="2"/>
    <x v="8"/>
    <n v="153"/>
    <d v="2022-11-30T00:00:00"/>
    <n v="7055"/>
    <n v="440"/>
    <n v="85"/>
    <n v="1585"/>
    <n v="365"/>
    <n v="310"/>
    <n v="588"/>
    <n v="4680"/>
    <m/>
    <m/>
    <m/>
    <m/>
    <s v="Novya"/>
    <d v="2023-01-30T00:00:00"/>
    <n v="61.69989506820567"/>
    <n v="728"/>
    <m/>
    <n v="66.335931963146706"/>
  </r>
  <r>
    <s v="B-150-OPE"/>
    <x v="0"/>
    <s v="EAST"/>
    <n v="150"/>
    <x v="1"/>
    <x v="8"/>
    <n v="60"/>
    <d v="2022-11-30T00:00:00"/>
    <n v="7210"/>
    <n v="555"/>
    <n v="107"/>
    <n v="1675"/>
    <n v="122"/>
    <n v="100"/>
    <n v="760"/>
    <n v="4830"/>
    <m/>
    <m/>
    <m/>
    <m/>
    <s v="Novya"/>
    <d v="2023-01-30T00:00:00"/>
    <n v="86.167800453514744"/>
    <n v="760"/>
    <m/>
    <n v="66.990291262135926"/>
  </r>
  <r>
    <s v="D-150-BC"/>
    <x v="3"/>
    <s v="EAST"/>
    <n v="150"/>
    <x v="2"/>
    <x v="8"/>
    <n v="152"/>
    <d v="2022-11-30T00:00:00"/>
    <n v="5430"/>
    <n v="550"/>
    <n v="106"/>
    <n v="1420"/>
    <n v="373"/>
    <n v="255"/>
    <n v="479"/>
    <n v="3180"/>
    <m/>
    <m/>
    <m/>
    <m/>
    <s v="Novya"/>
    <d v="2023-01-30T00:00:00"/>
    <n v="56.220657276995297"/>
    <n v="568"/>
    <m/>
    <n v="58.563535911602202"/>
  </r>
  <r>
    <s v="A-350-OPE"/>
    <x v="1"/>
    <s v="EAST"/>
    <n v="350"/>
    <x v="1"/>
    <x v="9"/>
    <n v="36"/>
    <d v="2022-12-07T00:00:00"/>
    <n v="5320"/>
    <n v="535"/>
    <n v="97"/>
    <n v="1240"/>
    <n v="151"/>
    <n v="100"/>
    <n v="613"/>
    <n v="3365"/>
    <n v="16"/>
    <n v="10"/>
    <m/>
    <m/>
    <s v="Novya"/>
    <d v="2023-01-30T00:00:00"/>
    <n v="78.589743589743591"/>
    <m/>
    <m/>
    <n v="63.251879699248128"/>
  </r>
  <r>
    <s v="D-350-BC"/>
    <x v="3"/>
    <s v="EAST"/>
    <n v="350"/>
    <x v="2"/>
    <x v="9"/>
    <n v="188"/>
    <d v="2022-12-07T00:00:00"/>
    <n v="8730"/>
    <n v="630"/>
    <n v="106"/>
    <n v="1945"/>
    <n v="137"/>
    <n v="190"/>
    <n v="727"/>
    <n v="5905"/>
    <m/>
    <m/>
    <m/>
    <m/>
    <s v="Novya"/>
    <d v="2023-01-30T00:00:00"/>
    <n v="84.143518518518519"/>
    <m/>
    <m/>
    <n v="67.640320733104247"/>
  </r>
  <r>
    <s v="C-350-OPC"/>
    <x v="2"/>
    <s v="EAST"/>
    <n v="350"/>
    <x v="0"/>
    <x v="9"/>
    <n v="115"/>
    <d v="2022-12-07T00:00:00"/>
    <n v="6115"/>
    <n v="495"/>
    <n v="115"/>
    <n v="1355"/>
    <n v="525"/>
    <n v="435"/>
    <n v="458"/>
    <n v="3765"/>
    <m/>
    <m/>
    <m/>
    <m/>
    <s v="Novya"/>
    <d v="2023-01-30T00:00:00"/>
    <n v="46.592065106815873"/>
    <m/>
    <m/>
    <n v="61.569910057236299"/>
  </r>
  <r>
    <s v="C-350-OPC"/>
    <x v="2"/>
    <s v="EAST"/>
    <n v="350"/>
    <x v="0"/>
    <x v="9"/>
    <n v="134"/>
    <d v="2022-12-07T00:00:00"/>
    <n v="8810"/>
    <n v="445"/>
    <n v="121"/>
    <n v="1640"/>
    <n v="104"/>
    <n v="240"/>
    <n v="460"/>
    <n v="6435"/>
    <m/>
    <m/>
    <m/>
    <m/>
    <s v="Novya"/>
    <d v="2023-01-30T00:00:00"/>
    <n v="81.560283687943254"/>
    <m/>
    <m/>
    <n v="73.04199772985244"/>
  </r>
  <r>
    <s v="C-350-OPC"/>
    <x v="2"/>
    <s v="EAST"/>
    <n v="350"/>
    <x v="0"/>
    <x v="9"/>
    <n v="133"/>
    <d v="2022-12-07T00:00:00"/>
    <n v="10350"/>
    <n v="765"/>
    <n v="124"/>
    <n v="2740"/>
    <n v="554"/>
    <n v="440"/>
    <n v="721"/>
    <n v="6280"/>
    <m/>
    <m/>
    <m/>
    <m/>
    <s v="Novya"/>
    <d v="2023-01-30T00:00:00"/>
    <n v="56.549019607843135"/>
    <m/>
    <m/>
    <n v="60.676328502415458"/>
  </r>
  <r>
    <s v="C-350-OPE"/>
    <x v="2"/>
    <s v="EAST"/>
    <n v="350"/>
    <x v="1"/>
    <x v="9"/>
    <n v="131"/>
    <d v="2022-12-07T00:00:00"/>
    <n v="6560"/>
    <n v="515"/>
    <n v="76"/>
    <n v="1350"/>
    <n v="115"/>
    <n v="140"/>
    <n v="416"/>
    <n v="4485"/>
    <m/>
    <m/>
    <m/>
    <m/>
    <s v="Novya"/>
    <d v="2023-01-30T00:00:00"/>
    <n v="78.342749529190201"/>
    <m/>
    <m/>
    <n v="68.368902439024396"/>
  </r>
  <r>
    <s v="B-350-OPE"/>
    <x v="0"/>
    <s v="EAST"/>
    <n v="350"/>
    <x v="1"/>
    <x v="9"/>
    <n v="88"/>
    <d v="2022-12-07T00:00:00"/>
    <n v="6230"/>
    <n v="360"/>
    <n v="88"/>
    <n v="1285"/>
    <n v="136"/>
    <n v="125"/>
    <n v="631"/>
    <n v="4410"/>
    <m/>
    <m/>
    <m/>
    <m/>
    <s v="Novya"/>
    <d v="2023-01-30T00:00:00"/>
    <n v="82.268578878748372"/>
    <m/>
    <m/>
    <n v="70.786516853932582"/>
  </r>
  <r>
    <s v="B-350-OPE"/>
    <x v="0"/>
    <s v="EAST"/>
    <n v="350"/>
    <x v="1"/>
    <x v="9"/>
    <n v="83"/>
    <d v="2022-12-07T00:00:00"/>
    <n v="7480"/>
    <n v="555"/>
    <n v="90"/>
    <n v="2005"/>
    <n v="410"/>
    <n v="270"/>
    <n v="527"/>
    <n v="4575"/>
    <m/>
    <m/>
    <m/>
    <m/>
    <s v="Novya"/>
    <d v="2023-01-30T00:00:00"/>
    <n v="56.243329775880468"/>
    <m/>
    <m/>
    <n v="61.163101604278069"/>
  </r>
  <r>
    <s v="D-350-OPE"/>
    <x v="3"/>
    <s v="EAST"/>
    <n v="350"/>
    <x v="1"/>
    <x v="9"/>
    <n v="198"/>
    <d v="2022-12-07T00:00:00"/>
    <n v="10925"/>
    <n v="665"/>
    <n v="100"/>
    <n v="1905"/>
    <n v="239"/>
    <n v="420"/>
    <n v="808"/>
    <n v="7860"/>
    <m/>
    <m/>
    <m/>
    <m/>
    <s v="Novya"/>
    <d v="2023-01-30T00:00:00"/>
    <n v="77.172874880611275"/>
    <m/>
    <m/>
    <n v="71.945080091533171"/>
  </r>
  <r>
    <s v="D-350-OPC"/>
    <x v="3"/>
    <s v="EAST"/>
    <n v="350"/>
    <x v="0"/>
    <x v="9"/>
    <n v="213"/>
    <d v="2022-12-07T00:00:00"/>
    <n v="7345"/>
    <n v="540"/>
    <n v="101"/>
    <n v="1480"/>
    <n v="295"/>
    <n v="310"/>
    <n v="609"/>
    <n v="4960"/>
    <m/>
    <m/>
    <m/>
    <m/>
    <s v="Novya"/>
    <d v="2023-01-30T00:00:00"/>
    <n v="67.36725663716814"/>
    <m/>
    <m/>
    <n v="67.528931245745412"/>
  </r>
  <r>
    <s v="D-350-OPE"/>
    <x v="3"/>
    <s v="EAST"/>
    <n v="350"/>
    <x v="1"/>
    <x v="9"/>
    <n v="200"/>
    <d v="2022-12-07T00:00:00"/>
    <n v="8550"/>
    <n v="835"/>
    <n v="116"/>
    <n v="1830"/>
    <n v="300"/>
    <n v="380"/>
    <n v="495"/>
    <n v="5445"/>
    <m/>
    <m/>
    <m/>
    <m/>
    <s v="Novya"/>
    <d v="2023-01-30T00:00:00"/>
    <n v="62.264150943396224"/>
    <m/>
    <m/>
    <n v="63.684210526315788"/>
  </r>
  <r>
    <s v="D-350-OPC"/>
    <x v="3"/>
    <s v="EAST"/>
    <n v="350"/>
    <x v="0"/>
    <x v="9"/>
    <n v="216"/>
    <d v="2022-12-07T00:00:00"/>
    <n v="8775"/>
    <n v="570"/>
    <n v="111"/>
    <n v="1785"/>
    <n v="413"/>
    <n v="625"/>
    <n v="533"/>
    <n v="5760"/>
    <m/>
    <m/>
    <m/>
    <m/>
    <s v="Novya"/>
    <d v="2023-01-30T00:00:00"/>
    <n v="56.342494714587744"/>
    <m/>
    <m/>
    <n v="65.641025641025635"/>
  </r>
  <r>
    <s v="D-350-BC"/>
    <x v="3"/>
    <s v="EAST"/>
    <n v="350"/>
    <x v="2"/>
    <x v="9"/>
    <n v="189"/>
    <d v="2022-12-07T00:00:00"/>
    <n v="4270"/>
    <n v="245"/>
    <n v="103"/>
    <n v="805"/>
    <n v="160"/>
    <n v="645"/>
    <n v="125"/>
    <n v="2540"/>
    <m/>
    <m/>
    <m/>
    <m/>
    <s v="Novya"/>
    <d v="2023-01-30T00:00:00"/>
    <n v="43.859649122807014"/>
    <m/>
    <m/>
    <n v="59.484777517564403"/>
  </r>
  <r>
    <s v="B-350-OPC"/>
    <x v="0"/>
    <s v="EAST"/>
    <n v="350"/>
    <x v="0"/>
    <x v="9"/>
    <n v="93"/>
    <d v="2022-12-07T00:00:00"/>
    <n v="8810"/>
    <n v="635"/>
    <n v="89"/>
    <n v="2060"/>
    <n v="136"/>
    <n v="123"/>
    <n v="583"/>
    <n v="5920"/>
    <m/>
    <m/>
    <m/>
    <m/>
    <s v="Novya"/>
    <d v="2023-01-30T00:00:00"/>
    <n v="81.084840055632824"/>
    <m/>
    <m/>
    <n v="67.196367763904647"/>
  </r>
  <r>
    <s v="A-350-OPC"/>
    <x v="1"/>
    <s v="EAST"/>
    <n v="350"/>
    <x v="0"/>
    <x v="9"/>
    <n v="48"/>
    <d v="2022-12-07T00:00:00"/>
    <n v="6860"/>
    <n v="560"/>
    <n v="110"/>
    <n v="1545"/>
    <n v="99"/>
    <n v="145"/>
    <n v="583"/>
    <n v="4580"/>
    <n v="58"/>
    <n v="15"/>
    <m/>
    <m/>
    <s v="Novya"/>
    <d v="2023-01-30T00:00:00"/>
    <n v="78.783783783783775"/>
    <m/>
    <m/>
    <n v="66.763848396501459"/>
  </r>
  <r>
    <s v="A-350-OPE"/>
    <x v="1"/>
    <s v="EAST"/>
    <n v="350"/>
    <x v="1"/>
    <x v="9"/>
    <n v="35"/>
    <d v="2022-12-07T00:00:00"/>
    <n v="7320"/>
    <n v="560"/>
    <n v="109"/>
    <n v="1410"/>
    <n v="52"/>
    <n v="155"/>
    <n v="757"/>
    <n v="5250"/>
    <m/>
    <m/>
    <m/>
    <m/>
    <s v="Novya"/>
    <d v="2023-01-30T00:00:00"/>
    <n v="93.572311495673659"/>
    <m/>
    <m/>
    <n v="71.721311475409834"/>
  </r>
  <r>
    <s v="B-350-OPE"/>
    <x v="0"/>
    <s v="EAST"/>
    <n v="350"/>
    <x v="1"/>
    <x v="9"/>
    <n v="78"/>
    <d v="2022-12-07T00:00:00"/>
    <n v="5480"/>
    <n v="415"/>
    <n v="71"/>
    <n v="980"/>
    <n v="165"/>
    <n v="125"/>
    <n v="432"/>
    <n v="3940"/>
    <m/>
    <m/>
    <m/>
    <m/>
    <s v="Novya"/>
    <d v="2023-01-30T00:00:00"/>
    <n v="72.361809045226138"/>
    <m/>
    <m/>
    <n v="71.897810218978094"/>
  </r>
  <r>
    <s v="C-350-OPE"/>
    <x v="2"/>
    <s v="EAST"/>
    <n v="350"/>
    <x v="1"/>
    <x v="9"/>
    <n v="126"/>
    <d v="2022-12-07T00:00:00"/>
    <n v="4145"/>
    <n v="280"/>
    <n v="83"/>
    <n v="845"/>
    <n v="385"/>
    <n v="215"/>
    <n v="290"/>
    <n v="2725"/>
    <m/>
    <m/>
    <m/>
    <m/>
    <s v="Novya"/>
    <d v="2023-01-30T00:00:00"/>
    <n v="42.962962962962962"/>
    <m/>
    <m/>
    <n v="65.741857659831126"/>
  </r>
  <r>
    <s v="D-50-OPC"/>
    <x v="3"/>
    <s v="WEST"/>
    <n v="50"/>
    <x v="0"/>
    <x v="9"/>
    <n v="316"/>
    <d v="2022-12-14T00:00:00"/>
    <n v="7675"/>
    <n v="520"/>
    <n v="108"/>
    <n v="1465"/>
    <n v="264"/>
    <n v="70"/>
    <n v="635"/>
    <n v="5340"/>
    <n v="125"/>
    <n v="230"/>
    <m/>
    <m/>
    <s v="Novya"/>
    <d v="2023-01-30T00:00:00"/>
    <n v="62.01171875"/>
    <n v="738"/>
    <m/>
    <n v="69.576547231270354"/>
  </r>
  <r>
    <s v="D-50-OPE"/>
    <x v="3"/>
    <s v="WEST"/>
    <n v="50"/>
    <x v="1"/>
    <x v="9"/>
    <n v="382"/>
    <d v="2022-12-14T00:00:00"/>
    <n v="9750"/>
    <n v="545"/>
    <n v="82"/>
    <n v="1670"/>
    <n v="332"/>
    <n v="605"/>
    <n v="583"/>
    <n v="6875"/>
    <m/>
    <m/>
    <m/>
    <m/>
    <s v="Novya"/>
    <d v="2023-01-30T00:00:00"/>
    <n v="63.715846994535518"/>
    <n v="388"/>
    <m/>
    <n v="70.512820512820511"/>
  </r>
  <r>
    <s v="D-50-OPC"/>
    <x v="3"/>
    <s v="WEST"/>
    <n v="50"/>
    <x v="0"/>
    <x v="9"/>
    <n v="392"/>
    <d v="2022-12-14T00:00:00"/>
    <n v="4410"/>
    <n v="235"/>
    <n v="89"/>
    <n v="1070"/>
    <n v="226"/>
    <n v="220"/>
    <n v="317"/>
    <n v="2835"/>
    <m/>
    <m/>
    <m/>
    <m/>
    <s v="Novya"/>
    <d v="2023-01-30T00:00:00"/>
    <n v="58.3793738489871"/>
    <n v="562"/>
    <m/>
    <n v="64.285714285714292"/>
  </r>
  <r>
    <s v="B-50-OPE"/>
    <x v="0"/>
    <s v="WEST"/>
    <n v="50"/>
    <x v="1"/>
    <x v="9"/>
    <n v="265"/>
    <d v="2022-12-14T00:00:00"/>
    <n v="4710"/>
    <n v="225"/>
    <n v="82"/>
    <n v="1150"/>
    <n v="28.2"/>
    <n v="890"/>
    <n v="203"/>
    <n v="2325"/>
    <n v="152"/>
    <n v="70"/>
    <m/>
    <m/>
    <s v="Novya"/>
    <d v="2023-01-30T00:00:00"/>
    <n v="52.974947807933191"/>
    <n v="520"/>
    <m/>
    <n v="49.363057324840767"/>
  </r>
  <r>
    <s v="A-50-OPE"/>
    <x v="1"/>
    <s v="WEST"/>
    <n v="50"/>
    <x v="1"/>
    <x v="9"/>
    <n v="222"/>
    <d v="2022-12-14T00:00:00"/>
    <n v="8435"/>
    <n v="380"/>
    <n v="83"/>
    <n v="1485"/>
    <n v="65"/>
    <n v="165"/>
    <n v="562"/>
    <n v="6330"/>
    <m/>
    <m/>
    <m/>
    <m/>
    <s v="Novya"/>
    <d v="2023-01-30T00:00:00"/>
    <n v="89.633173843700163"/>
    <n v="816"/>
    <m/>
    <n v="75.044457617071728"/>
  </r>
  <r>
    <s v="C-50-OPE"/>
    <x v="2"/>
    <s v="WEST"/>
    <n v="50"/>
    <x v="1"/>
    <x v="9"/>
    <n v="314"/>
    <d v="2022-12-14T00:00:00"/>
    <n v="6852"/>
    <n v="450"/>
    <n v="92"/>
    <n v="1270"/>
    <n v="53"/>
    <n v="110"/>
    <n v="664"/>
    <n v="4975"/>
    <m/>
    <m/>
    <m/>
    <m/>
    <s v="Novya"/>
    <d v="2023-01-30T00:00:00"/>
    <n v="92.608089260808924"/>
    <n v="696"/>
    <m/>
    <n v="72.60653823701108"/>
  </r>
  <r>
    <s v="A-50-OPE"/>
    <x v="1"/>
    <s v="WEST"/>
    <n v="50"/>
    <x v="1"/>
    <x v="9"/>
    <n v="226"/>
    <d v="2022-12-14T00:00:00"/>
    <n v="8010"/>
    <n v="355"/>
    <n v="100"/>
    <n v="1920"/>
    <n v="757"/>
    <n v="1465"/>
    <n v="353"/>
    <n v="1410"/>
    <m/>
    <m/>
    <m/>
    <m/>
    <s v="Novya"/>
    <d v="2023-01-30T00:00:00"/>
    <n v="31.801801801801805"/>
    <n v="772"/>
    <m/>
    <n v="17.602996254681649"/>
  </r>
  <r>
    <s v="A-50-OPE"/>
    <x v="1"/>
    <s v="WEST"/>
    <n v="50"/>
    <x v="1"/>
    <x v="9"/>
    <n v="230"/>
    <d v="2022-12-14T00:00:00"/>
    <n v="4615"/>
    <n v="335"/>
    <n v="86"/>
    <n v="1030"/>
    <n v="75"/>
    <n v="90"/>
    <n v="501"/>
    <n v="3110"/>
    <m/>
    <m/>
    <m/>
    <m/>
    <s v="Novya"/>
    <d v="2023-01-30T00:00:00"/>
    <n v="86.979166666666657"/>
    <n v="516"/>
    <m/>
    <n v="67.388949079089926"/>
  </r>
  <r>
    <s v="D-50-OPC"/>
    <x v="3"/>
    <s v="WEST"/>
    <n v="50"/>
    <x v="0"/>
    <x v="9"/>
    <n v="396"/>
    <d v="2022-12-14T00:00:00"/>
    <n v="5460"/>
    <n v="315"/>
    <n v="82"/>
    <n v="1060"/>
    <n v="85"/>
    <n v="355"/>
    <n v="584"/>
    <n v="1060"/>
    <m/>
    <m/>
    <m/>
    <m/>
    <s v="Novya"/>
    <d v="2023-01-30T00:00:00"/>
    <n v="87.294469357249625"/>
    <n v="424"/>
    <m/>
    <n v="19.413919413919416"/>
  </r>
  <r>
    <s v="C-50-OPC"/>
    <x v="2"/>
    <s v="WEST"/>
    <n v="50"/>
    <x v="0"/>
    <x v="9"/>
    <n v="327"/>
    <d v="2022-12-14T00:00:00"/>
    <n v="10575"/>
    <n v="735"/>
    <n v="107"/>
    <n v="2320"/>
    <n v="781"/>
    <n v="715"/>
    <n v="488"/>
    <n v="6725"/>
    <n v="6"/>
    <n v="5"/>
    <m/>
    <m/>
    <s v="Novya"/>
    <d v="2023-01-30T00:00:00"/>
    <n v="38.274509803921568"/>
    <n v="10"/>
    <m/>
    <n v="63.593380614657214"/>
  </r>
  <r>
    <s v="B-50-OPE"/>
    <x v="0"/>
    <s v="WEST"/>
    <n v="50"/>
    <x v="1"/>
    <x v="9"/>
    <n v="266"/>
    <d v="2022-12-14T00:00:00"/>
    <n v="7545"/>
    <n v="495"/>
    <n v="44"/>
    <n v="1490"/>
    <n v="467"/>
    <n v="895"/>
    <n v="405"/>
    <n v="4615"/>
    <n v="15"/>
    <n v="10"/>
    <m/>
    <m/>
    <s v="Novya"/>
    <d v="2023-01-30T00:00:00"/>
    <n v="45.659526493799326"/>
    <n v="748"/>
    <m/>
    <n v="61.166335321404908"/>
  </r>
  <r>
    <s v="A-50-OPE"/>
    <x v="1"/>
    <s v="WEST"/>
    <n v="50"/>
    <x v="1"/>
    <x v="9"/>
    <n v="238"/>
    <d v="2022-12-14T00:00:00"/>
    <n v="6995"/>
    <n v="400"/>
    <n v="74"/>
    <n v="1510"/>
    <n v="112"/>
    <n v="110"/>
    <n v="609"/>
    <n v="4930"/>
    <m/>
    <m/>
    <m/>
    <m/>
    <s v="Novya"/>
    <d v="2023-01-30T00:00:00"/>
    <n v="84.466019417475721"/>
    <n v="774"/>
    <m/>
    <n v="70.478913509649757"/>
  </r>
  <r>
    <s v="B-50-OPC"/>
    <x v="0"/>
    <s v="WEST"/>
    <n v="50"/>
    <x v="0"/>
    <x v="9"/>
    <n v="282"/>
    <d v="2022-12-14T00:00:00"/>
    <n v="7390"/>
    <n v="595"/>
    <n v="83"/>
    <n v="1445"/>
    <n v="87"/>
    <n v="155"/>
    <n v="542"/>
    <n v="5200"/>
    <m/>
    <m/>
    <m/>
    <m/>
    <s v="Novya"/>
    <d v="2023-01-30T00:00:00"/>
    <n v="86.16852146263912"/>
    <n v="800"/>
    <m/>
    <n v="70.365358592692829"/>
  </r>
  <r>
    <s v="C-50-OPC"/>
    <x v="2"/>
    <s v="WEST"/>
    <n v="50"/>
    <x v="0"/>
    <x v="9"/>
    <n v="332"/>
    <d v="2022-12-14T00:00:00"/>
    <n v="9650"/>
    <n v="875"/>
    <n v="108"/>
    <n v="2015"/>
    <n v="275"/>
    <n v="290"/>
    <n v="662"/>
    <n v="6442"/>
    <m/>
    <m/>
    <m/>
    <m/>
    <s v="Novya"/>
    <d v="2023-01-30T00:00:00"/>
    <n v="70.651013874066166"/>
    <n v="1020"/>
    <m/>
    <n v="66.756476683937819"/>
  </r>
  <r>
    <s v="D-50-OPE"/>
    <x v="3"/>
    <s v="WEST"/>
    <n v="50"/>
    <x v="1"/>
    <x v="9"/>
    <n v="384"/>
    <d v="2022-12-14T00:00:00"/>
    <n v="7025"/>
    <n v="425"/>
    <n v="93"/>
    <n v="1345"/>
    <n v="235"/>
    <n v="20"/>
    <n v="565"/>
    <n v="4975"/>
    <n v="7"/>
    <n v="5"/>
    <m/>
    <m/>
    <s v="Novya"/>
    <d v="2023-01-30T00:00:00"/>
    <n v="70.012391573729857"/>
    <n v="704"/>
    <m/>
    <n v="70.818505338078296"/>
  </r>
  <r>
    <s v="C-50-OPE"/>
    <x v="2"/>
    <s v="WEST"/>
    <n v="50"/>
    <x v="1"/>
    <x v="9"/>
    <n v="313"/>
    <d v="2022-12-14T00:00:00"/>
    <n v="15315"/>
    <n v="720"/>
    <n v="130"/>
    <n v="3430"/>
    <n v="307"/>
    <n v="405"/>
    <n v="1295"/>
    <n v="10700"/>
    <m/>
    <m/>
    <m/>
    <m/>
    <s v="Novya"/>
    <d v="2023-01-30T00:00:00"/>
    <n v="80.83645443196005"/>
    <n v="1598"/>
    <m/>
    <n v="69.866144302970952"/>
  </r>
  <r>
    <s v="D-50-BC"/>
    <x v="3"/>
    <s v="WEST"/>
    <n v="50"/>
    <x v="2"/>
    <x v="9"/>
    <n v="365"/>
    <d v="2022-12-14T00:00:00"/>
    <n v="9840"/>
    <n v="545"/>
    <n v="126"/>
    <n v="2135"/>
    <n v="145"/>
    <n v="330"/>
    <n v="610"/>
    <n v="6790"/>
    <n v="40"/>
    <n v="10"/>
    <m/>
    <m/>
    <s v="Novya"/>
    <d v="2023-01-30T00:00:00"/>
    <n v="76.729559748427675"/>
    <n v="840"/>
    <m/>
    <n v="69.004065040650403"/>
  </r>
  <r>
    <s v="B-50-OPC"/>
    <x v="0"/>
    <s v="WEST"/>
    <n v="50"/>
    <x v="0"/>
    <x v="9"/>
    <n v="288"/>
    <d v="2022-12-14T00:00:00"/>
    <n v="7335"/>
    <n v="605"/>
    <n v="86"/>
    <n v="1480"/>
    <n v="280"/>
    <n v="210"/>
    <n v="599"/>
    <n v="5005"/>
    <m/>
    <m/>
    <m/>
    <m/>
    <s v="Novya"/>
    <d v="2023-01-30T00:00:00"/>
    <n v="68.145620022753121"/>
    <n v="758"/>
    <m/>
    <n v="68.234492160872534"/>
  </r>
  <r>
    <s v="D-250-BC"/>
    <x v="3"/>
    <s v="WEST"/>
    <n v="250"/>
    <x v="2"/>
    <x v="9"/>
    <n v="397"/>
    <d v="2022-12-21T00:00:00"/>
    <n v="9445"/>
    <n v="575"/>
    <n v="109"/>
    <n v="1955"/>
    <n v="352"/>
    <n v="330"/>
    <n v="824"/>
    <n v="6475"/>
    <m/>
    <m/>
    <m/>
    <m/>
    <s v="Novya"/>
    <d v="2023-01-30T00:00:00"/>
    <n v="70.068027210884352"/>
    <n v="668"/>
    <m/>
    <n v="68.554790894653252"/>
  </r>
  <r>
    <s v="A-250-OPC"/>
    <x v="1"/>
    <s v="WEST"/>
    <n v="250"/>
    <x v="0"/>
    <x v="9"/>
    <n v="256"/>
    <d v="2022-12-21T00:00:00"/>
    <n v="10565"/>
    <n v="770"/>
    <n v="104"/>
    <n v="2025"/>
    <n v="48"/>
    <n v="80"/>
    <n v="804"/>
    <n v="7635"/>
    <m/>
    <m/>
    <m/>
    <m/>
    <s v="Novya"/>
    <d v="2023-01-30T00:00:00"/>
    <n v="94.366197183098592"/>
    <n v="11"/>
    <m/>
    <n v="72.266919072408896"/>
  </r>
  <r>
    <s v="D-250-BC"/>
    <x v="3"/>
    <s v="WEST"/>
    <n v="250"/>
    <x v="2"/>
    <x v="9"/>
    <n v="399"/>
    <d v="2022-12-21T00:00:00"/>
    <n v="6575"/>
    <n v="480"/>
    <n v="102"/>
    <n v="1465"/>
    <n v="255"/>
    <n v="215"/>
    <n v="770"/>
    <n v="4370"/>
    <m/>
    <m/>
    <m/>
    <m/>
    <s v="Novya"/>
    <d v="2023-01-30T00:00:00"/>
    <n v="75.121951219512198"/>
    <n v="626"/>
    <m/>
    <n v="66.463878326996195"/>
  </r>
  <r>
    <s v="D-250-OPE"/>
    <x v="3"/>
    <s v="WEST"/>
    <n v="250"/>
    <x v="1"/>
    <x v="9"/>
    <n v="420"/>
    <d v="2022-12-21T00:00:00"/>
    <n v="5250"/>
    <n v="420"/>
    <n v="83"/>
    <n v="1190"/>
    <n v="95"/>
    <n v="60"/>
    <n v="492"/>
    <n v="3535"/>
    <m/>
    <m/>
    <m/>
    <m/>
    <s v="Novya"/>
    <d v="2023-01-30T00:00:00"/>
    <n v="83.816013628620098"/>
    <n v="494"/>
    <m/>
    <n v="67.333333333333329"/>
  </r>
  <r>
    <s v="C-250-OPC"/>
    <x v="2"/>
    <s v="WEST"/>
    <n v="250"/>
    <x v="0"/>
    <x v="9"/>
    <n v="357"/>
    <d v="2022-12-21T00:00:00"/>
    <n v="9666"/>
    <n v="650"/>
    <n v="103"/>
    <n v="2260"/>
    <n v="385"/>
    <n v="610"/>
    <n v="599"/>
    <n v="6055"/>
    <m/>
    <m/>
    <m/>
    <m/>
    <s v="Novya"/>
    <d v="2023-01-30T00:00:00"/>
    <n v="60.873983739837399"/>
    <n v="944"/>
    <m/>
    <n v="62.642251189737216"/>
  </r>
  <r>
    <s v="D-250-OPE"/>
    <x v="3"/>
    <s v="WEST"/>
    <n v="250"/>
    <x v="1"/>
    <x v="9"/>
    <n v="418"/>
    <d v="2022-12-21T00:00:00"/>
    <n v="6930"/>
    <n v="435"/>
    <n v="101"/>
    <n v="1500"/>
    <n v="350"/>
    <n v="295"/>
    <n v="643"/>
    <n v="4640"/>
    <m/>
    <m/>
    <m/>
    <m/>
    <s v="Novya"/>
    <d v="2023-01-30T00:00:00"/>
    <n v="64.753272910372601"/>
    <n v="674"/>
    <m/>
    <n v="66.95526695526695"/>
  </r>
  <r>
    <s v="A-250-OPE"/>
    <x v="1"/>
    <s v="WEST"/>
    <n v="250"/>
    <x v="1"/>
    <x v="9"/>
    <n v="252"/>
    <d v="2022-12-21T00:00:00"/>
    <n v="5910"/>
    <n v="460"/>
    <n v="94"/>
    <n v="1230"/>
    <n v="400"/>
    <n v="430"/>
    <n v="330"/>
    <n v="3645"/>
    <m/>
    <m/>
    <m/>
    <m/>
    <s v="Novya"/>
    <d v="2023-01-30T00:00:00"/>
    <n v="45.205479452054789"/>
    <n v="670"/>
    <m/>
    <n v="61.675126903553299"/>
  </r>
  <r>
    <s v="B-250-OPE"/>
    <x v="0"/>
    <s v="WEST"/>
    <n v="250"/>
    <x v="1"/>
    <x v="9"/>
    <n v="302"/>
    <d v="2022-12-21T00:00:00"/>
    <n v="5860"/>
    <n v="435"/>
    <n v="89"/>
    <n v="1165"/>
    <n v="220"/>
    <n v="425"/>
    <n v="368"/>
    <n v="3795"/>
    <m/>
    <m/>
    <m/>
    <m/>
    <s v="Novya"/>
    <d v="2023-01-30T00:00:00"/>
    <n v="62.585034013605444"/>
    <n v="598"/>
    <m/>
    <n v="64.761092150170654"/>
  </r>
  <r>
    <s v="B-250-OPC"/>
    <x v="0"/>
    <s v="WEST"/>
    <n v="250"/>
    <x v="0"/>
    <x v="9"/>
    <n v="305"/>
    <d v="2022-12-21T00:00:00"/>
    <n v="7610"/>
    <n v="485"/>
    <n v="83"/>
    <n v="1310"/>
    <n v="66"/>
    <n v="80"/>
    <n v="752"/>
    <n v="5695"/>
    <m/>
    <m/>
    <m/>
    <m/>
    <s v="Novya"/>
    <d v="2023-01-30T00:00:00"/>
    <n v="91.931540342298291"/>
    <n v="798"/>
    <m/>
    <n v="74.83574244415243"/>
  </r>
  <r>
    <s v="A-250-OPE"/>
    <x v="1"/>
    <s v="WEST"/>
    <n v="250"/>
    <x v="1"/>
    <x v="9"/>
    <n v="250"/>
    <d v="2022-12-21T00:00:00"/>
    <n v="8415"/>
    <n v="620"/>
    <n v="98"/>
    <n v="1795"/>
    <n v="320"/>
    <n v="405"/>
    <n v="531"/>
    <n v="5560"/>
    <m/>
    <m/>
    <m/>
    <m/>
    <s v="Novya"/>
    <d v="2023-01-30T00:00:00"/>
    <n v="62.397179788484138"/>
    <n v="806"/>
    <m/>
    <n v="66.072489601901367"/>
  </r>
  <r>
    <s v="A-250-OPC"/>
    <x v="1"/>
    <s v="WEST"/>
    <n v="250"/>
    <x v="0"/>
    <x v="9"/>
    <n v="254"/>
    <d v="2022-12-21T00:00:00"/>
    <n v="6860"/>
    <n v="550"/>
    <n v="81"/>
    <n v="1525"/>
    <n v="255"/>
    <n v="255"/>
    <n v="548"/>
    <n v="4465"/>
    <n v="50"/>
    <n v="25"/>
    <m/>
    <m/>
    <s v="Novya"/>
    <d v="2023-01-30T00:00:00"/>
    <n v="64.243845252051585"/>
    <n v="9.16"/>
    <m/>
    <n v="65.087463556851304"/>
  </r>
  <r>
    <s v="D-250-OPC"/>
    <x v="3"/>
    <s v="WEST"/>
    <n v="250"/>
    <x v="0"/>
    <x v="9"/>
    <n v="430"/>
    <d v="2022-12-21T00:00:00"/>
    <n v="11595"/>
    <n v="660"/>
    <n v="98"/>
    <n v="2460"/>
    <n v="72"/>
    <n v="130"/>
    <n v="920"/>
    <n v="8290"/>
    <m/>
    <m/>
    <m/>
    <m/>
    <s v="Novya"/>
    <d v="2023-01-30T00:00:00"/>
    <n v="92.741935483870961"/>
    <n v="1056"/>
    <m/>
    <n v="71.496334626994397"/>
  </r>
  <r>
    <s v="D-250-OPC"/>
    <x v="3"/>
    <s v="WEST"/>
    <n v="250"/>
    <x v="0"/>
    <x v="9"/>
    <n v="425"/>
    <d v="2022-12-21T00:00:00"/>
    <n v="9940"/>
    <n v="950"/>
    <n v="124"/>
    <n v="2885"/>
    <n v="435"/>
    <n v="190"/>
    <n v="1350"/>
    <n v="5825"/>
    <n v="51"/>
    <n v="15"/>
    <m/>
    <m/>
    <s v="Novya"/>
    <d v="2023-01-30T00:00:00"/>
    <n v="73.529411764705884"/>
    <n v="949"/>
    <m/>
    <n v="58.601609657947684"/>
  </r>
  <r>
    <s v="D-250-OPE"/>
    <x v="3"/>
    <s v="WEST"/>
    <n v="250"/>
    <x v="1"/>
    <x v="9"/>
    <n v="290"/>
    <d v="2022-12-21T00:00:00"/>
    <n v="10560"/>
    <n v="615"/>
    <n v="120"/>
    <n v="1830"/>
    <n v="185"/>
    <n v="310"/>
    <n v="789"/>
    <n v="7760"/>
    <m/>
    <m/>
    <m/>
    <m/>
    <s v="Novya"/>
    <d v="2023-01-30T00:00:00"/>
    <n v="81.006160164271051"/>
    <n v="1006"/>
    <m/>
    <n v="73.484848484848484"/>
  </r>
  <r>
    <s v="C-250-OPC"/>
    <x v="2"/>
    <s v="WEST"/>
    <n v="250"/>
    <x v="0"/>
    <x v="9"/>
    <n v="349"/>
    <d v="2022-12-21T00:00:00"/>
    <n v="9710"/>
    <n v="595"/>
    <n v="122"/>
    <n v="1915"/>
    <n v="270"/>
    <n v="395"/>
    <n v="730"/>
    <n v="6765"/>
    <m/>
    <m/>
    <m/>
    <m/>
    <s v="Novya"/>
    <d v="2023-01-30T00:00:00"/>
    <n v="73"/>
    <n v="9.3000000000000007"/>
    <m/>
    <n v="69.670442842430475"/>
  </r>
  <r>
    <s v="B-250-OPE"/>
    <x v="0"/>
    <s v="WEST"/>
    <n v="250"/>
    <x v="1"/>
    <x v="9"/>
    <n v="293"/>
    <d v="2022-12-21T00:00:00"/>
    <n v="9320"/>
    <n v="635"/>
    <n v="143"/>
    <n v="1960"/>
    <n v="380"/>
    <n v="520"/>
    <n v="479"/>
    <n v="6165"/>
    <m/>
    <m/>
    <m/>
    <m/>
    <s v="Novya"/>
    <d v="2023-01-30T00:00:00"/>
    <n v="55.762514551804422"/>
    <n v="954"/>
    <m/>
    <n v="66.148068669527888"/>
  </r>
  <r>
    <s v="C-250-OPE"/>
    <x v="2"/>
    <s v="WEST"/>
    <n v="250"/>
    <x v="1"/>
    <x v="9"/>
    <n v="344"/>
    <d v="2022-12-21T00:00:00"/>
    <n v="9395"/>
    <n v="550"/>
    <n v="96"/>
    <n v="1635"/>
    <n v="592"/>
    <n v="745"/>
    <n v="393"/>
    <n v="4405"/>
    <m/>
    <m/>
    <m/>
    <m/>
    <s v="Novya"/>
    <d v="2023-01-30T00:00:00"/>
    <n v="39.898477157360404"/>
    <n v="699"/>
    <m/>
    <n v="46.886641830761043"/>
  </r>
  <r>
    <s v="C-250-OPE"/>
    <x v="2"/>
    <s v="WEST"/>
    <n v="250"/>
    <x v="1"/>
    <x v="9"/>
    <n v="345"/>
    <d v="2022-12-21T00:00:00"/>
    <n v="10650"/>
    <n v="665"/>
    <n v="105"/>
    <n v="2405"/>
    <n v="306"/>
    <n v="615"/>
    <n v="695"/>
    <n v="6950"/>
    <m/>
    <m/>
    <m/>
    <m/>
    <s v="Novya"/>
    <d v="2023-01-30T00:00:00"/>
    <n v="69.430569430569435"/>
    <n v="1054"/>
    <m/>
    <n v="65.258215962441312"/>
  </r>
  <r>
    <s v="A-150-OPC"/>
    <x v="1"/>
    <s v="EAST"/>
    <n v="150"/>
    <x v="0"/>
    <x v="9"/>
    <n v="16"/>
    <d v="2022-12-28T00:00:00"/>
    <n v="8445"/>
    <n v="495"/>
    <n v="87"/>
    <n v="1670"/>
    <n v="155"/>
    <n v="160"/>
    <n v="679"/>
    <n v="6065"/>
    <m/>
    <m/>
    <m/>
    <m/>
    <s v="Novya"/>
    <d v="2023-01-30T00:00:00"/>
    <n v="81.414868105515595"/>
    <n v="8.2200000000000006"/>
    <m/>
    <n v="71.817643576080528"/>
  </r>
  <r>
    <s v="A-150-OPC"/>
    <x v="1"/>
    <s v="EAST"/>
    <n v="150"/>
    <x v="0"/>
    <x v="9"/>
    <n v="6"/>
    <d v="2022-12-28T00:00:00"/>
    <n v="3710"/>
    <n v="210"/>
    <n v="57"/>
    <n v="858"/>
    <n v="120"/>
    <n v="200"/>
    <n v="235"/>
    <n v="2435"/>
    <m/>
    <m/>
    <m/>
    <m/>
    <s v="Novya"/>
    <d v="2023-01-30T00:00:00"/>
    <n v="66.197183098591552"/>
    <n v="3.72"/>
    <m/>
    <n v="65.633423180592985"/>
  </r>
  <r>
    <s v="B-150-OPC"/>
    <x v="0"/>
    <s v="EAST"/>
    <n v="150"/>
    <x v="0"/>
    <x v="9"/>
    <n v="71"/>
    <d v="2022-12-28T00:00:00"/>
    <n v="8230"/>
    <n v="495"/>
    <n v="97"/>
    <n v="1605"/>
    <n v="158"/>
    <n v="255"/>
    <n v="650"/>
    <n v="5815"/>
    <m/>
    <m/>
    <m/>
    <m/>
    <s v="Novya"/>
    <d v="2023-01-30T00:00:00"/>
    <n v="80.445544554455452"/>
    <n v="832"/>
    <m/>
    <n v="70.656136087484811"/>
  </r>
  <r>
    <s v="A-150-OPE"/>
    <x v="1"/>
    <s v="EAST"/>
    <n v="150"/>
    <x v="1"/>
    <x v="9"/>
    <n v="3"/>
    <d v="2022-12-28T00:00:00"/>
    <n v="4365"/>
    <n v="310"/>
    <n v="83"/>
    <n v="1030"/>
    <n v="265"/>
    <n v="235"/>
    <n v="292"/>
    <n v="2745"/>
    <n v="20"/>
    <n v="10"/>
    <m/>
    <m/>
    <s v="Novya"/>
    <d v="2023-01-30T00:00:00"/>
    <n v="50.606585788561517"/>
    <n v="464"/>
    <m/>
    <n v="62.886597938144327"/>
  </r>
  <r>
    <s v="C-150-OPE"/>
    <x v="2"/>
    <s v="EAST"/>
    <n v="150"/>
    <x v="1"/>
    <x v="9"/>
    <n v="104"/>
    <d v="2022-12-28T00:00:00"/>
    <n v="12300"/>
    <n v="745"/>
    <n v="85"/>
    <n v="2420"/>
    <n v="740"/>
    <n v="1170"/>
    <n v="629"/>
    <n v="7870"/>
    <m/>
    <m/>
    <m/>
    <m/>
    <s v="Novya"/>
    <d v="2023-01-30T00:00:00"/>
    <n v="45.945945945945951"/>
    <n v="1312"/>
    <m/>
    <n v="63.983739837398382"/>
  </r>
  <r>
    <s v="B-150-OPE"/>
    <x v="0"/>
    <s v="EAST"/>
    <n v="150"/>
    <x v="1"/>
    <x v="9"/>
    <n v="60"/>
    <d v="2022-12-28T00:00:00"/>
    <n v="7370"/>
    <n v="515"/>
    <n v="83"/>
    <n v="1335"/>
    <n v="335"/>
    <n v="195"/>
    <n v="699"/>
    <n v="5270"/>
    <m/>
    <m/>
    <m/>
    <m/>
    <s v="Novya"/>
    <d v="2023-01-30T00:00:00"/>
    <n v="67.601547388781441"/>
    <n v="782"/>
    <m/>
    <n v="71.506105834464037"/>
  </r>
  <r>
    <s v="D-150-BC"/>
    <x v="3"/>
    <s v="EAST"/>
    <n v="150"/>
    <x v="2"/>
    <x v="9"/>
    <n v="156"/>
    <d v="2022-12-28T00:00:00"/>
    <n v="6485"/>
    <n v="430"/>
    <n v="94"/>
    <n v="1330"/>
    <n v="363"/>
    <n v="705"/>
    <n v="362"/>
    <n v="3985"/>
    <m/>
    <m/>
    <m/>
    <m/>
    <s v="Novya"/>
    <d v="2023-01-30T00:00:00"/>
    <n v="49.931034482758619"/>
    <n v="610"/>
    <m/>
    <n v="61.44949884348496"/>
  </r>
  <r>
    <s v="D-150-BC"/>
    <x v="3"/>
    <s v="EAST"/>
    <n v="150"/>
    <x v="2"/>
    <x v="9"/>
    <n v="145"/>
    <d v="2022-12-28T00:00:00"/>
    <n v="6160"/>
    <n v="430"/>
    <n v="101"/>
    <n v="1310"/>
    <n v="463"/>
    <n v="320"/>
    <n v="637"/>
    <n v="4060"/>
    <m/>
    <m/>
    <m/>
    <m/>
    <s v="Novya"/>
    <d v="2023-01-30T00:00:00"/>
    <n v="57.909090909090907"/>
    <n v="590"/>
    <m/>
    <n v="65.909090909090907"/>
  </r>
  <r>
    <s v="D-150-OPC"/>
    <x v="3"/>
    <s v="EAST"/>
    <n v="150"/>
    <x v="0"/>
    <x v="9"/>
    <n v="173"/>
    <d v="2022-12-28T00:00:00"/>
    <n v="9775"/>
    <n v="560"/>
    <n v="80"/>
    <n v="1645"/>
    <n v="235"/>
    <n v="210"/>
    <n v="716"/>
    <n v="7100"/>
    <m/>
    <m/>
    <m/>
    <m/>
    <s v="Novya"/>
    <d v="2023-01-30T00:00:00"/>
    <n v="75.289169295478445"/>
    <n v="10.1"/>
    <m/>
    <n v="72.63427109974424"/>
  </r>
  <r>
    <s v="D-150-OPC"/>
    <x v="3"/>
    <s v="EAST"/>
    <n v="150"/>
    <x v="0"/>
    <x v="9"/>
    <n v="176"/>
    <d v="2022-12-28T00:00:00"/>
    <n v="10820"/>
    <n v="660"/>
    <n v="107"/>
    <n v="2620"/>
    <n v="345"/>
    <n v="705"/>
    <n v="653"/>
    <n v="6775"/>
    <m/>
    <m/>
    <m/>
    <m/>
    <s v="Novya"/>
    <d v="2023-01-30T00:00:00"/>
    <n v="65.430861723446895"/>
    <n v="10.14"/>
    <m/>
    <n v="62.615526802218113"/>
  </r>
  <r>
    <s v="C-150-OPC"/>
    <x v="2"/>
    <s v="EAST"/>
    <n v="150"/>
    <x v="0"/>
    <x v="9"/>
    <n v="116"/>
    <d v="2022-12-28T00:00:00"/>
    <n v="9480"/>
    <n v="535"/>
    <n v="88"/>
    <n v="1700"/>
    <n v="278"/>
    <n v="805"/>
    <n v="458"/>
    <n v="6390"/>
    <m/>
    <m/>
    <m/>
    <m/>
    <s v="Novya"/>
    <d v="2023-01-30T00:00:00"/>
    <n v="62.228260869565219"/>
    <n v="976"/>
    <m/>
    <n v="67.405063291139243"/>
  </r>
  <r>
    <s v="A-150-OPC"/>
    <x v="1"/>
    <s v="EAST"/>
    <n v="150"/>
    <x v="0"/>
    <x v="9"/>
    <n v="19"/>
    <d v="2022-12-28T00:00:00"/>
    <n v="19820"/>
    <n v="1905"/>
    <n v="129"/>
    <n v="3820"/>
    <n v="183"/>
    <n v="370"/>
    <n v="1233"/>
    <n v="13635"/>
    <m/>
    <m/>
    <m/>
    <m/>
    <s v="Novya"/>
    <d v="2023-01-30T00:00:00"/>
    <n v="87.076271186440678"/>
    <n v="19.02"/>
    <m/>
    <n v="68.794147325933395"/>
  </r>
  <r>
    <s v="D-150-OPE"/>
    <x v="3"/>
    <s v="EAST"/>
    <n v="150"/>
    <x v="1"/>
    <x v="9"/>
    <n v="161"/>
    <d v="2022-12-28T00:00:00"/>
    <n v="8675"/>
    <n v="520"/>
    <n v="94"/>
    <n v="1915"/>
    <n v="185"/>
    <n v="300"/>
    <n v="602"/>
    <n v="5890"/>
    <n v="20"/>
    <n v="15"/>
    <m/>
    <m/>
    <s v="Novya"/>
    <d v="2023-01-30T00:00:00"/>
    <n v="74.597273853779427"/>
    <n v="896"/>
    <m/>
    <n v="67.896253602305478"/>
  </r>
  <r>
    <s v="D-150-OPE"/>
    <x v="3"/>
    <s v="EAST"/>
    <n v="150"/>
    <x v="1"/>
    <x v="9"/>
    <n v="162"/>
    <d v="2022-12-28T00:00:00"/>
    <n v="8655"/>
    <n v="550"/>
    <n v="86"/>
    <n v="1870"/>
    <n v="90"/>
    <n v="175"/>
    <n v="633"/>
    <n v="6020"/>
    <n v="67"/>
    <n v="20"/>
    <m/>
    <m/>
    <s v="Novya"/>
    <d v="2023-01-30T00:00:00"/>
    <n v="80.126582278481024"/>
    <n v="840"/>
    <m/>
    <n v="69.555170421721542"/>
  </r>
  <r>
    <s v="C-150-OPC"/>
    <x v="2"/>
    <s v="EAST"/>
    <n v="150"/>
    <x v="0"/>
    <x v="9"/>
    <n v="113"/>
    <d v="2022-12-28T00:00:00"/>
    <n v="8025"/>
    <n v="630"/>
    <n v="100"/>
    <n v="2035"/>
    <n v="313"/>
    <n v="490"/>
    <n v="500"/>
    <n v="4835"/>
    <m/>
    <m/>
    <m/>
    <m/>
    <s v="Novya"/>
    <d v="2023-01-30T00:00:00"/>
    <n v="61.500615006150063"/>
    <n v="836"/>
    <m/>
    <n v="60.249221183800628"/>
  </r>
  <r>
    <s v="C-150-OPE"/>
    <x v="2"/>
    <s v="EAST"/>
    <n v="150"/>
    <x v="1"/>
    <x v="9"/>
    <n v="103"/>
    <d v="2022-12-28T00:00:00"/>
    <n v="9725"/>
    <n v="710"/>
    <n v="79"/>
    <n v="1920"/>
    <n v="280"/>
    <n v="395"/>
    <n v="655"/>
    <n v="6660"/>
    <n v="7"/>
    <n v="5"/>
    <m/>
    <m/>
    <s v="Novya"/>
    <d v="2023-01-30T00:00:00"/>
    <n v="69.532908704883226"/>
    <n v="974"/>
    <m/>
    <n v="68.483290488431876"/>
  </r>
  <r>
    <s v="B-150-OPC"/>
    <x v="0"/>
    <s v="EAST"/>
    <n v="150"/>
    <x v="0"/>
    <x v="9"/>
    <n v="62"/>
    <d v="2022-12-28T00:00:00"/>
    <n v="7340"/>
    <n v="570"/>
    <n v="102"/>
    <n v="1425"/>
    <n v="150"/>
    <n v="125"/>
    <n v="700"/>
    <n v="5200"/>
    <m/>
    <m/>
    <m/>
    <m/>
    <s v="Novya"/>
    <d v="2023-01-30T00:00:00"/>
    <n v="82.35294117647058"/>
    <n v="734"/>
    <m/>
    <n v="70.844686648501366"/>
  </r>
  <r>
    <s v="B-150-OPE"/>
    <x v="0"/>
    <s v="EAST"/>
    <n v="150"/>
    <x v="1"/>
    <x v="9"/>
    <n v="54"/>
    <d v="2022-12-28T00:00:00"/>
    <n v="7190"/>
    <n v="725"/>
    <n v="87"/>
    <n v="1805"/>
    <n v="811"/>
    <n v="1085"/>
    <n v="486"/>
    <n v="3550"/>
    <m/>
    <m/>
    <m/>
    <m/>
    <s v="Novya"/>
    <d v="2023-01-30T00:00:00"/>
    <n v="37.471087124132616"/>
    <n v="682"/>
    <m/>
    <n v="49.374130737134905"/>
  </r>
  <r>
    <s v="D-350-OPC"/>
    <x v="3"/>
    <s v="EAST"/>
    <n v="350"/>
    <x v="0"/>
    <x v="10"/>
    <n v="212"/>
    <d v="2023-01-04T00:00:00"/>
    <n v="7295"/>
    <n v="480"/>
    <n v="112"/>
    <n v="1365"/>
    <n v="120"/>
    <n v="135"/>
    <n v="717"/>
    <n v="5240"/>
    <m/>
    <m/>
    <m/>
    <m/>
    <s v="Novya"/>
    <d v="2023-01-30T00:00:00"/>
    <n v="85.663082437275989"/>
    <n v="536"/>
    <m/>
    <n v="71.830020562028778"/>
  </r>
  <r>
    <s v="B-350-OPC"/>
    <x v="0"/>
    <s v="EAST"/>
    <n v="350"/>
    <x v="0"/>
    <x v="10"/>
    <n v="90"/>
    <d v="2023-01-04T00:00:00"/>
    <n v="6035"/>
    <n v="510"/>
    <n v="110"/>
    <n v="1225"/>
    <n v="182"/>
    <n v="390"/>
    <n v="450"/>
    <n v="3890"/>
    <m/>
    <m/>
    <m/>
    <m/>
    <s v="Novya"/>
    <d v="2023-01-30T00:00:00"/>
    <n v="71.202531645569621"/>
    <n v="614"/>
    <m/>
    <n v="64.457332228666104"/>
  </r>
  <r>
    <s v="D-350-BC"/>
    <x v="3"/>
    <s v="EAST"/>
    <n v="350"/>
    <x v="2"/>
    <x v="10"/>
    <n v="189"/>
    <d v="2023-01-04T00:00:00"/>
    <n v="5140"/>
    <n v="270"/>
    <n v="107"/>
    <n v="750"/>
    <n v="133"/>
    <n v="170"/>
    <n v="274"/>
    <n v="3905"/>
    <m/>
    <m/>
    <m/>
    <m/>
    <s v="Novya"/>
    <d v="2023-01-30T00:00:00"/>
    <n v="67.32186732186733"/>
    <n v="505"/>
    <m/>
    <n v="75.972762645914401"/>
  </r>
  <r>
    <s v="C-350-OPE"/>
    <x v="2"/>
    <s v="EAST"/>
    <n v="350"/>
    <x v="1"/>
    <x v="10"/>
    <n v="123"/>
    <d v="2023-01-04T00:00:00"/>
    <n v="8165"/>
    <n v="485"/>
    <n v="86"/>
    <n v="1600"/>
    <n v="180"/>
    <n v="370"/>
    <n v="509"/>
    <n v="5670"/>
    <m/>
    <m/>
    <m/>
    <m/>
    <s v="Novya"/>
    <d v="2023-01-30T00:00:00"/>
    <n v="73.875181422351233"/>
    <n v="828"/>
    <m/>
    <n v="69.442743417023877"/>
  </r>
  <r>
    <s v="A-350-OPE"/>
    <x v="1"/>
    <s v="EAST"/>
    <n v="350"/>
    <x v="1"/>
    <x v="10"/>
    <n v="29"/>
    <d v="2023-01-04T00:00:00"/>
    <n v="6905"/>
    <n v="545"/>
    <n v="93"/>
    <n v="1155"/>
    <n v="91"/>
    <n v="135"/>
    <n v="619"/>
    <n v="5028"/>
    <m/>
    <m/>
    <m/>
    <m/>
    <s v="Novya"/>
    <d v="2023-01-30T00:00:00"/>
    <n v="87.183098591549296"/>
    <n v="670"/>
    <m/>
    <n v="72.816799420709629"/>
  </r>
  <r>
    <s v="C-350-OPE"/>
    <x v="2"/>
    <s v="EAST"/>
    <n v="350"/>
    <x v="1"/>
    <x v="10"/>
    <n v="122"/>
    <d v="2023-01-04T00:00:00"/>
    <n v="10975"/>
    <n v="675"/>
    <n v="110"/>
    <n v="2270"/>
    <n v="162"/>
    <n v="290"/>
    <n v="814"/>
    <n v="7695"/>
    <m/>
    <m/>
    <m/>
    <m/>
    <s v="Novya"/>
    <d v="2023-01-30T00:00:00"/>
    <n v="83.401639344262293"/>
    <n v="11.28"/>
    <m/>
    <n v="70.113895216400905"/>
  </r>
  <r>
    <s v="B-350-OPE"/>
    <x v="0"/>
    <s v="EAST"/>
    <n v="350"/>
    <x v="1"/>
    <x v="10"/>
    <n v="93"/>
    <d v="2023-01-04T00:00:00"/>
    <n v="9830"/>
    <n v="585"/>
    <n v="87"/>
    <n v="1845"/>
    <n v="160"/>
    <n v="345"/>
    <n v="821"/>
    <n v="7005"/>
    <n v="6"/>
    <n v="5"/>
    <m/>
    <m/>
    <s v="Novya"/>
    <d v="2023-01-30T00:00:00"/>
    <n v="83.181357649442759"/>
    <n v="9.8800000000000008"/>
    <m/>
    <n v="71.26144455747712"/>
  </r>
  <r>
    <s v="D-350-BC"/>
    <x v="3"/>
    <s v="EAST"/>
    <n v="350"/>
    <x v="2"/>
    <x v="10"/>
    <n v="184"/>
    <d v="2023-01-04T00:00:00"/>
    <n v="7105"/>
    <n v="570"/>
    <n v="95"/>
    <n v="1665"/>
    <n v="208"/>
    <n v="310"/>
    <n v="520"/>
    <n v="4500"/>
    <n v="56"/>
    <n v="15"/>
    <m/>
    <m/>
    <s v="Novya"/>
    <d v="2023-01-30T00:00:00"/>
    <n v="66.326530612244895"/>
    <n v="748"/>
    <m/>
    <n v="63.335679099225892"/>
  </r>
  <r>
    <s v="B-350-OPE"/>
    <x v="0"/>
    <s v="EAST"/>
    <n v="350"/>
    <x v="1"/>
    <x v="10"/>
    <n v="84"/>
    <d v="2023-01-04T00:00:00"/>
    <n v="6790"/>
    <n v="630"/>
    <n v="80"/>
    <n v="1005"/>
    <n v="80"/>
    <n v="350"/>
    <n v="424"/>
    <n v="3855"/>
    <m/>
    <m/>
    <m/>
    <m/>
    <s v="Novya"/>
    <d v="2023-01-30T00:00:00"/>
    <n v="84.126984126984127"/>
    <n v="710"/>
    <m/>
    <n v="56.774668630338731"/>
  </r>
  <r>
    <s v="D-350-OPE"/>
    <x v="3"/>
    <s v="EAST"/>
    <n v="350"/>
    <x v="1"/>
    <x v="10"/>
    <n v="284"/>
    <d v="2023-01-04T00:00:00"/>
    <n v="7690"/>
    <n v="390"/>
    <n v="103"/>
    <n v="1270"/>
    <n v="55"/>
    <n v="70"/>
    <n v="721"/>
    <n v="5900"/>
    <m/>
    <m/>
    <m/>
    <m/>
    <s v="Novya"/>
    <d v="2023-01-30T00:00:00"/>
    <n v="92.912371134020617"/>
    <n v="794"/>
    <m/>
    <n v="76.723016905071518"/>
  </r>
  <r>
    <s v="D-350-OPC"/>
    <x v="3"/>
    <s v="EAST"/>
    <n v="350"/>
    <x v="0"/>
    <x v="10"/>
    <n v="215"/>
    <d v="2023-01-04T00:00:00"/>
    <n v="7885"/>
    <n v="575"/>
    <n v="110"/>
    <n v="1720"/>
    <n v="273"/>
    <n v="350"/>
    <n v="639"/>
    <n v="5150"/>
    <n v="15"/>
    <n v="10"/>
    <m/>
    <m/>
    <s v="Novya"/>
    <d v="2023-01-30T00:00:00"/>
    <n v="68.932038834951456"/>
    <n v="660"/>
    <m/>
    <n v="65.313887127457193"/>
  </r>
  <r>
    <s v="A-350-OPC"/>
    <x v="1"/>
    <s v="EAST"/>
    <n v="350"/>
    <x v="0"/>
    <x v="10"/>
    <n v="42"/>
    <d v="2023-01-04T00:00:00"/>
    <n v="5400"/>
    <n v="490"/>
    <n v="111"/>
    <n v="1100"/>
    <n v="212"/>
    <n v="280"/>
    <n v="487"/>
    <n v="3490"/>
    <n v="10"/>
    <n v="5"/>
    <m/>
    <m/>
    <s v="Novya"/>
    <d v="2023-01-30T00:00:00"/>
    <n v="68.68829337094499"/>
    <n v="512"/>
    <m/>
    <n v="64.629629629629619"/>
  </r>
  <r>
    <s v="C-350-OPC"/>
    <x v="2"/>
    <s v="EAST"/>
    <n v="350"/>
    <x v="0"/>
    <x v="10"/>
    <n v="133"/>
    <d v="2023-01-04T00:00:00"/>
    <n v="8505"/>
    <n v="505"/>
    <n v="95"/>
    <n v="1530"/>
    <n v="89"/>
    <n v="195"/>
    <n v="516"/>
    <n v="6235"/>
    <m/>
    <m/>
    <m/>
    <m/>
    <s v="Novya"/>
    <d v="2023-01-30T00:00:00"/>
    <n v="85.289256198347104"/>
    <n v="886"/>
    <m/>
    <n v="73.309817754262198"/>
  </r>
  <r>
    <s v="D-350-OPE"/>
    <x v="3"/>
    <s v="EAST"/>
    <n v="350"/>
    <x v="1"/>
    <x v="10"/>
    <n v="203"/>
    <d v="2023-01-04T00:00:00"/>
    <n v="7225"/>
    <n v="555"/>
    <n v="105"/>
    <n v="1565"/>
    <n v="197"/>
    <n v="300"/>
    <n v="622"/>
    <n v="4760"/>
    <m/>
    <m/>
    <m/>
    <m/>
    <s v="Novya"/>
    <d v="2023-01-30T00:00:00"/>
    <n v="75.946275946275946"/>
    <n v="714"/>
    <m/>
    <n v="65.882352941176464"/>
  </r>
  <r>
    <s v="A-350-OPC"/>
    <x v="1"/>
    <s v="EAST"/>
    <n v="350"/>
    <x v="0"/>
    <x v="10"/>
    <n v="38"/>
    <d v="2023-01-04T00:00:00"/>
    <n v="5505"/>
    <n v="325"/>
    <n v="96"/>
    <n v="875"/>
    <n v="35"/>
    <n v="50"/>
    <n v="388"/>
    <n v="4235"/>
    <m/>
    <m/>
    <m/>
    <m/>
    <s v="Novya"/>
    <d v="2023-01-30T00:00:00"/>
    <n v="91.725768321513002"/>
    <n v="532"/>
    <m/>
    <n v="76.93006357856494"/>
  </r>
  <r>
    <s v="B-350-OPE"/>
    <x v="0"/>
    <s v="EAST"/>
    <n v="350"/>
    <x v="1"/>
    <x v="10"/>
    <n v="83"/>
    <d v="2023-01-04T00:00:00"/>
    <n v="5455"/>
    <n v="330"/>
    <n v="98"/>
    <n v="860"/>
    <n v="207"/>
    <n v="190"/>
    <n v="430"/>
    <n v="4035"/>
    <n v="11"/>
    <n v="5"/>
    <m/>
    <m/>
    <s v="Novya"/>
    <d v="2023-01-30T00:00:00"/>
    <n v="66.358024691358025"/>
    <n v="537"/>
    <m/>
    <n v="73.968835930339139"/>
  </r>
  <r>
    <s v="A-350-OPE"/>
    <x v="1"/>
    <s v="EAST"/>
    <n v="350"/>
    <x v="1"/>
    <x v="10"/>
    <n v="27"/>
    <d v="2023-01-04T00:00:00"/>
    <n v="6635"/>
    <n v="520"/>
    <n v="102"/>
    <n v="1505"/>
    <n v="256"/>
    <n v="210"/>
    <n v="563"/>
    <n v="4350"/>
    <m/>
    <m/>
    <m/>
    <m/>
    <s v="Novya"/>
    <d v="2023-01-30T00:00:00"/>
    <n v="68.74236874236874"/>
    <n v="643"/>
    <m/>
    <n v="65.561416729464966"/>
  </r>
  <r>
    <s v="C-350-OPC"/>
    <x v="2"/>
    <s v="EAST"/>
    <n v="350"/>
    <x v="0"/>
    <x v="10"/>
    <n v="138"/>
    <d v="2023-01-04T00:00:00"/>
    <n v="20570"/>
    <n v="1690"/>
    <n v="141"/>
    <n v="4030"/>
    <n v="185"/>
    <n v="435"/>
    <n v="1218"/>
    <n v="14330"/>
    <m/>
    <m/>
    <m/>
    <m/>
    <s v="Novya"/>
    <d v="2023-01-30T00:00:00"/>
    <n v="86.813970064148251"/>
    <n v="2014"/>
    <m/>
    <n v="69.664560038891594"/>
  </r>
  <r>
    <s v="A-50-OPC"/>
    <x v="1"/>
    <s v="WEST"/>
    <n v="50"/>
    <x v="0"/>
    <x v="10"/>
    <n v="229"/>
    <d v="2023-01-11T00:00:00"/>
    <n v="5590"/>
    <n v="380"/>
    <n v="84"/>
    <n v="1030"/>
    <n v="70"/>
    <n v="120"/>
    <n v="387"/>
    <n v="4025"/>
    <m/>
    <m/>
    <m/>
    <m/>
    <s v="Novya"/>
    <d v="2023-01-30T00:00:00"/>
    <n v="84.682713347921222"/>
    <n v="588"/>
    <m/>
    <n v="72.003577817531308"/>
  </r>
  <r>
    <s v="C-50-OPC"/>
    <x v="2"/>
    <s v="WEST"/>
    <n v="50"/>
    <x v="0"/>
    <x v="10"/>
    <n v="336"/>
    <d v="2023-01-11T00:00:00"/>
    <n v="8985"/>
    <n v="675"/>
    <n v="94"/>
    <n v="1640"/>
    <n v="266"/>
    <n v="205"/>
    <n v="461"/>
    <n v="6280"/>
    <n v="18"/>
    <n v="10"/>
    <m/>
    <m/>
    <s v="Novya"/>
    <d v="2023-01-30T00:00:00"/>
    <n v="61.879194630872483"/>
    <n v="880"/>
    <m/>
    <n v="69.894268224819143"/>
  </r>
  <r>
    <s v="D-50-BC"/>
    <x v="3"/>
    <s v="WEST"/>
    <n v="50"/>
    <x v="2"/>
    <x v="10"/>
    <n v="362"/>
    <d v="2023-01-11T00:00:00"/>
    <n v="9295"/>
    <n v="510"/>
    <n v="118"/>
    <n v="1750"/>
    <n v="326"/>
    <n v="620"/>
    <n v="570"/>
    <n v="6370"/>
    <m/>
    <m/>
    <m/>
    <m/>
    <s v="Novya"/>
    <d v="2023-01-30T00:00:00"/>
    <n v="63.616071428571431"/>
    <n v="744"/>
    <m/>
    <n v="68.531468531468533"/>
  </r>
  <r>
    <s v="B-50-OPC"/>
    <x v="0"/>
    <s v="WEST"/>
    <n v="50"/>
    <x v="0"/>
    <x v="10"/>
    <n v="215"/>
    <d v="2023-01-11T00:00:00"/>
    <n v="6975"/>
    <n v="430"/>
    <n v="80"/>
    <n v="1125"/>
    <n v="125"/>
    <n v="205"/>
    <n v="420"/>
    <n v="5285"/>
    <m/>
    <m/>
    <m/>
    <m/>
    <s v="Novya"/>
    <d v="2023-01-30T00:00:00"/>
    <n v="77.064220183486242"/>
    <n v="552"/>
    <m/>
    <n v="75.770609318996421"/>
  </r>
  <r>
    <s v="B-50-OPC"/>
    <x v="0"/>
    <s v="WEST"/>
    <n v="50"/>
    <x v="0"/>
    <x v="10"/>
    <n v="205"/>
    <d v="2023-01-11T00:00:00"/>
    <n v="6890"/>
    <n v="435"/>
    <n v="91"/>
    <n v="1260"/>
    <n v="113"/>
    <n v="75"/>
    <n v="777"/>
    <n v="5070"/>
    <m/>
    <m/>
    <m/>
    <m/>
    <s v="Novya"/>
    <d v="2023-01-30T00:00:00"/>
    <n v="87.303370786516851"/>
    <n v="958"/>
    <m/>
    <n v="73.584905660377359"/>
  </r>
  <r>
    <s v="D-50-OPC"/>
    <x v="3"/>
    <s v="WEST"/>
    <n v="50"/>
    <x v="0"/>
    <x v="10"/>
    <n v="376"/>
    <d v="2023-01-11T00:00:00"/>
    <n v="8835"/>
    <n v="535"/>
    <n v="115"/>
    <n v="1680"/>
    <n v="267"/>
    <n v="625"/>
    <n v="506"/>
    <n v="5890"/>
    <n v="81"/>
    <n v="25"/>
    <m/>
    <m/>
    <s v="Novya"/>
    <d v="2023-01-30T00:00:00"/>
    <n v="59.250585480093676"/>
    <m/>
    <m/>
    <n v="66.666666666666657"/>
  </r>
  <r>
    <s v="D-50-OPC"/>
    <x v="3"/>
    <s v="WEST"/>
    <n v="50"/>
    <x v="0"/>
    <x v="10"/>
    <n v="395"/>
    <d v="2023-01-11T00:00:00"/>
    <n v="3955"/>
    <n v="235"/>
    <n v="114"/>
    <n v="775"/>
    <n v="237"/>
    <n v="485"/>
    <n v="143"/>
    <n v="2435"/>
    <m/>
    <m/>
    <m/>
    <m/>
    <s v="Novya"/>
    <d v="2023-01-30T00:00:00"/>
    <n v="37.631578947368425"/>
    <n v="495"/>
    <m/>
    <n v="61.567635903919097"/>
  </r>
  <r>
    <s v="A-50-OPE"/>
    <x v="1"/>
    <s v="WEST"/>
    <n v="50"/>
    <x v="1"/>
    <x v="10"/>
    <n v="226"/>
    <d v="2023-01-11T00:00:00"/>
    <n v="11425"/>
    <n v="815"/>
    <n v="78"/>
    <n v="2456"/>
    <n v="411"/>
    <n v="595"/>
    <n v="963"/>
    <n v="7470"/>
    <m/>
    <m/>
    <m/>
    <m/>
    <s v="Novya"/>
    <d v="2023-01-30T00:00:00"/>
    <n v="70.08733624454149"/>
    <n v="460"/>
    <m/>
    <n v="65.38293216630197"/>
  </r>
  <r>
    <s v="D-50-OPC"/>
    <x v="3"/>
    <s v="WEST"/>
    <n v="50"/>
    <x v="0"/>
    <x v="10"/>
    <n v="396"/>
    <d v="2023-01-11T00:00:00"/>
    <n v="4050"/>
    <n v="245"/>
    <n v="85"/>
    <n v="910"/>
    <n v="124"/>
    <n v="150"/>
    <n v="337"/>
    <n v="2685"/>
    <n v="45"/>
    <n v="20"/>
    <m/>
    <m/>
    <s v="Novya"/>
    <d v="2023-01-30T00:00:00"/>
    <n v="66.600790513833999"/>
    <n v="418"/>
    <m/>
    <n v="66.296296296296305"/>
  </r>
  <r>
    <s v="C-50-OPC"/>
    <x v="2"/>
    <s v="WEST"/>
    <n v="50"/>
    <x v="0"/>
    <x v="10"/>
    <n v="319"/>
    <d v="2023-01-11T00:00:00"/>
    <n v="8755"/>
    <n v="625"/>
    <n v="124"/>
    <n v="1885"/>
    <n v="388"/>
    <n v="630"/>
    <n v="506"/>
    <n v="5540"/>
    <m/>
    <m/>
    <m/>
    <m/>
    <s v="Novya"/>
    <d v="2023-01-30T00:00:00"/>
    <n v="56.599552572706934"/>
    <n v="892"/>
    <m/>
    <n v="63.278126784694457"/>
  </r>
  <r>
    <s v="B-50-OPE"/>
    <x v="0"/>
    <s v="WEST"/>
    <n v="50"/>
    <x v="1"/>
    <x v="10"/>
    <n v="266"/>
    <d v="2023-01-11T00:00:00"/>
    <n v="3645"/>
    <n v="250"/>
    <n v="85"/>
    <n v="835"/>
    <n v="443"/>
    <n v="720"/>
    <n v="270"/>
    <n v="1795"/>
    <m/>
    <m/>
    <m/>
    <m/>
    <s v="Novya"/>
    <d v="2023-01-30T00:00:00"/>
    <n v="37.868162692847122"/>
    <n v="370"/>
    <m/>
    <n v="49.245541838134429"/>
  </r>
  <r>
    <s v="B-50-OPE"/>
    <x v="0"/>
    <s v="WEST"/>
    <n v="50"/>
    <x v="1"/>
    <x v="10"/>
    <n v="267"/>
    <d v="2023-01-11T00:00:00"/>
    <n v="6435"/>
    <n v="425"/>
    <n v="80"/>
    <n v="1115"/>
    <n v="126"/>
    <n v="120"/>
    <n v="559"/>
    <n v="4740"/>
    <m/>
    <m/>
    <m/>
    <m/>
    <s v="Novya"/>
    <d v="2023-01-30T00:00:00"/>
    <n v="81.605839416058387"/>
    <n v="674"/>
    <m/>
    <n v="73.659673659673658"/>
  </r>
  <r>
    <s v="C-50-OPC"/>
    <x v="2"/>
    <s v="WEST"/>
    <n v="50"/>
    <x v="0"/>
    <x v="10"/>
    <n v="326"/>
    <d v="2023-01-11T00:00:00"/>
    <n v="9160"/>
    <n v="460"/>
    <n v="101"/>
    <n v="1530"/>
    <n v="57"/>
    <n v="90"/>
    <n v="942"/>
    <n v="6835"/>
    <m/>
    <m/>
    <m/>
    <m/>
    <s v="Novya"/>
    <d v="2023-01-30T00:00:00"/>
    <n v="94.294294294294289"/>
    <n v="962"/>
    <m/>
    <n v="74.617903930131007"/>
  </r>
  <r>
    <s v="A-50-OPE"/>
    <x v="1"/>
    <s v="WEST"/>
    <n v="50"/>
    <x v="1"/>
    <x v="10"/>
    <n v="220"/>
    <d v="2023-01-11T00:00:00"/>
    <n v="6095"/>
    <n v="575"/>
    <n v="101"/>
    <n v="1090"/>
    <n v="153"/>
    <n v="130"/>
    <n v="675"/>
    <n v="4450"/>
    <m/>
    <m/>
    <m/>
    <m/>
    <s v="Novya"/>
    <d v="2023-01-30T00:00:00"/>
    <n v="81.521739130434781"/>
    <n v="650"/>
    <m/>
    <n v="73.010664479081214"/>
  </r>
  <r>
    <s v="A-50-OPC"/>
    <x v="1"/>
    <s v="WEST"/>
    <n v="50"/>
    <x v="0"/>
    <x v="10"/>
    <n v="233"/>
    <d v="2023-01-11T00:00:00"/>
    <n v="5805"/>
    <n v="345"/>
    <n v="75"/>
    <n v="970"/>
    <n v="174"/>
    <n v="190"/>
    <n v="463"/>
    <n v="4205"/>
    <m/>
    <m/>
    <m/>
    <m/>
    <s v="Novya"/>
    <d v="2023-01-30T00:00:00"/>
    <n v="72.684458398744113"/>
    <n v="612"/>
    <m/>
    <n v="72.437553832902665"/>
  </r>
  <r>
    <s v="C-50-OPE"/>
    <x v="2"/>
    <s v="WEST"/>
    <n v="50"/>
    <x v="1"/>
    <x v="10"/>
    <n v="314"/>
    <d v="2023-01-11T00:00:00"/>
    <n v="7320"/>
    <n v="560"/>
    <n v="117"/>
    <n v="1490"/>
    <n v="218"/>
    <n v="140"/>
    <n v="710"/>
    <n v="5090"/>
    <m/>
    <m/>
    <m/>
    <m/>
    <s v="Novya"/>
    <d v="2023-01-30T00:00:00"/>
    <n v="76.508620689655174"/>
    <n v="786"/>
    <m/>
    <n v="69.535519125683066"/>
  </r>
  <r>
    <s v="D-50-OPE"/>
    <x v="3"/>
    <s v="WEST"/>
    <n v="50"/>
    <x v="1"/>
    <x v="10"/>
    <n v="373"/>
    <d v="2023-01-11T00:00:00"/>
    <n v="7810"/>
    <n v="650"/>
    <n v="152"/>
    <n v="1860"/>
    <n v="226"/>
    <n v="455"/>
    <n v="597"/>
    <n v="4760"/>
    <n v="85"/>
    <n v="30"/>
    <m/>
    <m/>
    <s v="Novya"/>
    <d v="2023-01-30T00:00:00"/>
    <n v="65.748898678414093"/>
    <n v="812"/>
    <m/>
    <n v="60.947503201024325"/>
  </r>
  <r>
    <s v="D-50-BC"/>
    <x v="3"/>
    <s v="WEST"/>
    <n v="50"/>
    <x v="2"/>
    <x v="10"/>
    <n v="361"/>
    <d v="2023-01-11T00:00:00"/>
    <n v="8745"/>
    <n v="555"/>
    <n v="99"/>
    <n v="1645"/>
    <n v="155"/>
    <n v="380"/>
    <n v="535"/>
    <n v="6000"/>
    <m/>
    <m/>
    <m/>
    <m/>
    <s v="Novya"/>
    <d v="2023-01-30T00:00:00"/>
    <n v="77.536231884057969"/>
    <n v="962"/>
    <m/>
    <n v="68.610634648370493"/>
  </r>
  <r>
    <s v="C-250-OPC"/>
    <x v="2"/>
    <s v="WEST"/>
    <n v="250"/>
    <x v="0"/>
    <x v="10"/>
    <n v="350"/>
    <d v="2023-01-18T00:00:00"/>
    <n v="12955"/>
    <n v="1325"/>
    <n v="140"/>
    <n v="2990"/>
    <n v="240"/>
    <n v="275"/>
    <n v="1152"/>
    <n v="8255"/>
    <m/>
    <m/>
    <m/>
    <m/>
    <s v="Novya"/>
    <d v="2023-01-30T00:00:00"/>
    <n v="82.758620689655174"/>
    <n v="13"/>
    <m/>
    <n v="63.720571208027785"/>
  </r>
  <r>
    <s v="A-250-OPE"/>
    <x v="1"/>
    <s v="WEST"/>
    <n v="250"/>
    <x v="1"/>
    <x v="10"/>
    <n v="346"/>
    <d v="2023-01-18T00:00:00"/>
    <n v="8215"/>
    <n v="710"/>
    <n v="131"/>
    <n v="2010"/>
    <n v="465"/>
    <n v="200"/>
    <n v="128"/>
    <n v="5205"/>
    <n v="15"/>
    <n v="5"/>
    <m/>
    <m/>
    <s v="Novya"/>
    <d v="2023-01-30T00:00:00"/>
    <n v="21.052631578947366"/>
    <n v="7.74"/>
    <m/>
    <n v="63.359707851491173"/>
  </r>
  <r>
    <s v="A-250-OPC"/>
    <x v="1"/>
    <s v="WEST"/>
    <n v="250"/>
    <x v="0"/>
    <x v="10"/>
    <n v="261"/>
    <d v="2023-01-18T00:00:00"/>
    <n v="7750"/>
    <n v="575"/>
    <n v="103"/>
    <n v="1455"/>
    <n v="381"/>
    <n v="350"/>
    <n v="629"/>
    <n v="5305"/>
    <m/>
    <m/>
    <m/>
    <m/>
    <s v="Novya"/>
    <d v="2023-01-30T00:00:00"/>
    <n v="62.277227722772274"/>
    <n v="774"/>
    <m/>
    <n v="68.451612903225808"/>
  </r>
  <r>
    <s v="C-250-OPE"/>
    <x v="2"/>
    <s v="WEST"/>
    <n v="250"/>
    <x v="1"/>
    <x v="10"/>
    <n v="343"/>
    <d v="2023-01-18T00:00:00"/>
    <n v="10745"/>
    <n v="705"/>
    <n v="118"/>
    <n v="2710"/>
    <n v="103"/>
    <n v="200"/>
    <n v="975"/>
    <n v="7575"/>
    <m/>
    <m/>
    <m/>
    <m/>
    <s v="Novya"/>
    <d v="2023-01-30T00:00:00"/>
    <n v="90.445269016697594"/>
    <n v="694"/>
    <m/>
    <n v="70.497906002791993"/>
  </r>
  <r>
    <s v="D-250-BC"/>
    <x v="3"/>
    <s v="WEST"/>
    <n v="250"/>
    <x v="2"/>
    <x v="10"/>
    <n v="402"/>
    <d v="2023-01-18T00:00:00"/>
    <n v="8620"/>
    <n v="550"/>
    <n v="110"/>
    <n v="1565"/>
    <n v="100"/>
    <n v="130"/>
    <n v="715"/>
    <n v="6300"/>
    <m/>
    <m/>
    <m/>
    <m/>
    <s v="Novya"/>
    <d v="2023-01-30T00:00:00"/>
    <n v="87.730061349693258"/>
    <n v="90"/>
    <m/>
    <n v="73.08584686774941"/>
  </r>
  <r>
    <s v="D-250-OPE"/>
    <x v="3"/>
    <s v="WEST"/>
    <n v="250"/>
    <x v="1"/>
    <x v="10"/>
    <n v="411"/>
    <d v="2023-01-18T00:00:00"/>
    <n v="9580"/>
    <n v="640"/>
    <n v="105"/>
    <n v="1910"/>
    <n v="130"/>
    <n v="120"/>
    <n v="927"/>
    <n v="6825"/>
    <m/>
    <m/>
    <m/>
    <m/>
    <s v="Novya"/>
    <d v="2023-01-30T00:00:00"/>
    <n v="87.70104068117314"/>
    <n v="912"/>
    <m/>
    <n v="71.242171189979118"/>
  </r>
  <r>
    <s v="D-250-OPC"/>
    <x v="3"/>
    <s v="WEST"/>
    <n v="250"/>
    <x v="0"/>
    <x v="10"/>
    <n v="310"/>
    <d v="2023-01-18T00:00:00"/>
    <n v="15005"/>
    <n v="975"/>
    <n v="140"/>
    <n v="2865"/>
    <n v="150"/>
    <n v="255"/>
    <n v="1250"/>
    <n v="10820"/>
    <m/>
    <m/>
    <m/>
    <m/>
    <s v="Novya"/>
    <d v="2023-01-30T00:00:00"/>
    <n v="89.285714285714292"/>
    <n v="14.5"/>
    <m/>
    <n v="72.109296901032991"/>
  </r>
  <r>
    <s v="C-250-OPC"/>
    <x v="2"/>
    <s v="WEST"/>
    <n v="250"/>
    <x v="0"/>
    <x v="10"/>
    <n v="535"/>
    <d v="2023-01-18T00:00:00"/>
    <n v="14365"/>
    <n v="1000"/>
    <n v="142"/>
    <n v="3060"/>
    <n v="543"/>
    <n v="1200"/>
    <n v="1137"/>
    <n v="8935"/>
    <m/>
    <m/>
    <m/>
    <m/>
    <s v="Novya"/>
    <d v="2023-01-30T00:00:00"/>
    <n v="67.678571428571431"/>
    <n v="14.06"/>
    <m/>
    <n v="62.199791159067175"/>
  </r>
  <r>
    <s v="B-250-OPC"/>
    <x v="0"/>
    <s v="WEST"/>
    <n v="250"/>
    <x v="0"/>
    <x v="10"/>
    <n v="301"/>
    <d v="2023-01-18T00:00:00"/>
    <n v="10530"/>
    <n v="655"/>
    <n v="143"/>
    <n v="2005"/>
    <n v="242"/>
    <n v="530"/>
    <n v="739"/>
    <n v="7220"/>
    <m/>
    <m/>
    <m/>
    <m/>
    <s v="Novya"/>
    <d v="2023-01-30T00:00:00"/>
    <n v="75.33129459734964"/>
    <n v="10.9"/>
    <m/>
    <n v="68.566001899335234"/>
  </r>
  <r>
    <s v="D-250-BC"/>
    <x v="3"/>
    <s v="WEST"/>
    <n v="250"/>
    <x v="2"/>
    <x v="10"/>
    <n v="401"/>
    <d v="2023-01-18T00:00:00"/>
    <n v="9590"/>
    <n v="735"/>
    <n v="90"/>
    <n v="1640"/>
    <n v="238"/>
    <n v="350"/>
    <n v="917"/>
    <n v="6775"/>
    <n v="29"/>
    <n v="10"/>
    <m/>
    <m/>
    <s v="Novya"/>
    <d v="2023-01-30T00:00:00"/>
    <n v="77.449324324324323"/>
    <n v="996"/>
    <m/>
    <n v="70.646506777893634"/>
  </r>
  <r>
    <s v="A-250-OPC"/>
    <x v="1"/>
    <s v="WEST"/>
    <n v="250"/>
    <x v="0"/>
    <x v="10"/>
    <n v="347"/>
    <d v="2023-01-18T00:00:00"/>
    <n v="7240"/>
    <n v="755"/>
    <n v="138"/>
    <n v="1205"/>
    <n v="125"/>
    <n v="215"/>
    <n v="637"/>
    <n v="5015"/>
    <m/>
    <m/>
    <m/>
    <m/>
    <s v="Novya"/>
    <d v="2023-01-30T00:00:00"/>
    <n v="83.59580052493439"/>
    <n v="724"/>
    <m/>
    <n v="69.267955801104975"/>
  </r>
  <r>
    <s v="B-250-OPE"/>
    <x v="0"/>
    <s v="WEST"/>
    <n v="250"/>
    <x v="1"/>
    <x v="10"/>
    <n v="292"/>
    <d v="2023-01-18T00:00:00"/>
    <n v="14585"/>
    <n v="1035"/>
    <n v="147"/>
    <n v="2615"/>
    <n v="185"/>
    <n v="235"/>
    <n v="1300"/>
    <n v="10550"/>
    <m/>
    <m/>
    <m/>
    <m/>
    <s v="Novya"/>
    <d v="2023-01-30T00:00:00"/>
    <n v="87.542087542087543"/>
    <n v="14.56"/>
    <m/>
    <n v="72.334590332533423"/>
  </r>
  <r>
    <s v="D-250-OPC"/>
    <x v="3"/>
    <s v="WEST"/>
    <n v="250"/>
    <x v="0"/>
    <x v="10"/>
    <n v="429"/>
    <d v="2023-01-18T00:00:00"/>
    <n v="8650"/>
    <n v="675"/>
    <n v="137"/>
    <n v="1795"/>
    <n v="425"/>
    <n v="385"/>
    <n v="599"/>
    <n v="5684"/>
    <n v="18"/>
    <n v="10"/>
    <m/>
    <m/>
    <s v="Novya"/>
    <d v="2023-01-30T00:00:00"/>
    <n v="57.485604606525911"/>
    <n v="914"/>
    <m/>
    <n v="65.710982658959537"/>
  </r>
  <r>
    <s v="D-250-OPC"/>
    <x v="3"/>
    <s v="WEST"/>
    <n v="250"/>
    <x v="0"/>
    <x v="10"/>
    <n v="432"/>
    <d v="2023-01-18T00:00:00"/>
    <n v="11525"/>
    <n v="570"/>
    <n v="99"/>
    <n v="2100"/>
    <n v="383"/>
    <n v="330"/>
    <n v="1062"/>
    <n v="8460"/>
    <m/>
    <m/>
    <m/>
    <m/>
    <s v="Novya"/>
    <d v="2023-01-30T00:00:00"/>
    <n v="73.494809688581313"/>
    <n v="11.98"/>
    <m/>
    <n v="73.405639913232108"/>
  </r>
  <r>
    <s v="D-250-OPE"/>
    <x v="3"/>
    <s v="WEST"/>
    <n v="250"/>
    <x v="1"/>
    <x v="10"/>
    <n v="414"/>
    <d v="2023-01-18T00:00:00"/>
    <n v="7635"/>
    <n v="590"/>
    <n v="106"/>
    <n v="1190"/>
    <n v="420"/>
    <n v="590"/>
    <n v="469"/>
    <n v="5450"/>
    <m/>
    <m/>
    <m/>
    <m/>
    <s v="Novya"/>
    <d v="2023-01-30T00:00:00"/>
    <n v="52.755905511811022"/>
    <n v="764"/>
    <m/>
    <n v="71.381794368041923"/>
  </r>
  <r>
    <s v="B-250-OPE"/>
    <x v="0"/>
    <s v="WEST"/>
    <n v="250"/>
    <x v="1"/>
    <x v="10"/>
    <n v="291"/>
    <d v="2023-01-18T00:00:00"/>
    <n v="11615"/>
    <n v="675"/>
    <n v="119"/>
    <n v="1970"/>
    <n v="455"/>
    <n v="415"/>
    <n v="995"/>
    <n v="8475"/>
    <m/>
    <m/>
    <m/>
    <m/>
    <s v="Novya"/>
    <d v="2023-01-30T00:00:00"/>
    <n v="68.620689655172413"/>
    <n v="1168"/>
    <m/>
    <n v="72.965992251399044"/>
  </r>
  <r>
    <s v="A-250-OPC"/>
    <x v="1"/>
    <s v="WEST"/>
    <n v="250"/>
    <x v="0"/>
    <x v="10"/>
    <n v="260"/>
    <d v="2023-01-18T00:00:00"/>
    <n v="6125"/>
    <n v="425"/>
    <n v="99"/>
    <n v="1245"/>
    <n v="233"/>
    <n v="1125"/>
    <n v="320"/>
    <n v="3275"/>
    <m/>
    <m/>
    <m/>
    <m/>
    <s v="Novya"/>
    <d v="2023-01-30T00:00:00"/>
    <n v="57.866184448462931"/>
    <n v="628"/>
    <m/>
    <n v="53.469387755102041"/>
  </r>
  <r>
    <s v="C-250-OPE"/>
    <x v="2"/>
    <s v="WEST"/>
    <n v="250"/>
    <x v="1"/>
    <x v="10"/>
    <n v="344"/>
    <d v="2023-01-18T00:00:00"/>
    <n v="7225"/>
    <n v="685"/>
    <n v="119"/>
    <n v="1875"/>
    <n v="390"/>
    <n v="175"/>
    <n v="765"/>
    <n v="4365"/>
    <n v="245"/>
    <n v="55"/>
    <m/>
    <m/>
    <s v="Novya"/>
    <d v="2023-01-30T00:00:00"/>
    <n v="54.642857142857139"/>
    <n v="740"/>
    <m/>
    <n v="60.415224913494811"/>
  </r>
  <r>
    <s v="D-150-OPE"/>
    <x v="3"/>
    <s v="EAST"/>
    <n v="150"/>
    <x v="1"/>
    <x v="10"/>
    <n v="161"/>
    <d v="2023-01-25T00:00:00"/>
    <n v="9790"/>
    <n v="550"/>
    <n v="90"/>
    <n v="2040"/>
    <n v="123"/>
    <n v="220"/>
    <n v="623"/>
    <n v="6940"/>
    <n v="20"/>
    <n v="10"/>
    <m/>
    <m/>
    <s v="Novya"/>
    <d v="2023-01-30T00:00:00"/>
    <n v="81.331592689295036"/>
    <n v="10.32"/>
    <m/>
    <n v="70.888661899897855"/>
  </r>
  <r>
    <s v="D-150-OPC"/>
    <x v="3"/>
    <s v="EAST"/>
    <n v="150"/>
    <x v="0"/>
    <x v="10"/>
    <n v="176"/>
    <d v="2023-01-25T00:00:00"/>
    <n v="8920"/>
    <n v="545"/>
    <n v="93"/>
    <n v="1895"/>
    <n v="110"/>
    <n v="210"/>
    <n v="602"/>
    <n v="6215"/>
    <n v="31"/>
    <n v="15"/>
    <m/>
    <m/>
    <s v="Novya"/>
    <d v="2023-01-30T00:00:00"/>
    <n v="81.022880215343207"/>
    <n v="8.9"/>
    <m/>
    <n v="69.674887892376674"/>
  </r>
  <r>
    <s v="C-150-OPE"/>
    <x v="2"/>
    <s v="EAST"/>
    <n v="150"/>
    <x v="1"/>
    <x v="10"/>
    <n v="100"/>
    <d v="2023-01-25T00:00:00"/>
    <n v="8327"/>
    <n v="525"/>
    <n v="82"/>
    <n v="1575"/>
    <n v="251"/>
    <n v="245"/>
    <n v="570"/>
    <n v="5945"/>
    <m/>
    <m/>
    <m/>
    <m/>
    <s v="Novya"/>
    <d v="2023-01-30T00:00:00"/>
    <n v="69.427527405602916"/>
    <n v="878"/>
    <m/>
    <n v="71.394259637324367"/>
  </r>
  <r>
    <s v="D-150-BC"/>
    <x v="3"/>
    <s v="EAST"/>
    <n v="150"/>
    <x v="2"/>
    <x v="10"/>
    <n v="156"/>
    <d v="2023-01-25T00:00:00"/>
    <n v="5965"/>
    <n v="315"/>
    <n v="93"/>
    <n v="1020"/>
    <n v="113"/>
    <n v="190"/>
    <n v="550"/>
    <n v="4420"/>
    <m/>
    <m/>
    <m/>
    <m/>
    <s v="Novya"/>
    <d v="2023-01-30T00:00:00"/>
    <n v="82.956259426847666"/>
    <n v="616"/>
    <m/>
    <n v="74.0989103101425"/>
  </r>
  <r>
    <s v="D-150-OPC"/>
    <x v="3"/>
    <s v="EAST"/>
    <n v="150"/>
    <x v="0"/>
    <x v="10"/>
    <n v="180"/>
    <d v="2023-01-25T00:00:00"/>
    <n v="5675"/>
    <n v="360"/>
    <n v="80"/>
    <n v="1045"/>
    <n v="52"/>
    <n v="65"/>
    <n v="736"/>
    <n v="4180"/>
    <m/>
    <m/>
    <m/>
    <m/>
    <s v="Novya"/>
    <d v="2023-01-30T00:00:00"/>
    <n v="93.401015228426402"/>
    <n v="594"/>
    <m/>
    <n v="73.656387665198238"/>
  </r>
  <r>
    <s v="B-150-OPE"/>
    <x v="0"/>
    <s v="EAST"/>
    <n v="150"/>
    <x v="1"/>
    <x v="10"/>
    <n v="58"/>
    <d v="2023-01-25T00:00:00"/>
    <n v="6065"/>
    <n v="405"/>
    <n v="95"/>
    <n v="1030"/>
    <n v="107"/>
    <n v="175"/>
    <n v="406"/>
    <n v="4435"/>
    <m/>
    <m/>
    <m/>
    <m/>
    <s v="Novya"/>
    <d v="2023-01-30T00:00:00"/>
    <n v="79.142300194931764"/>
    <n v="628"/>
    <m/>
    <n v="73.124484748557293"/>
  </r>
  <r>
    <s v="A-150-OPC"/>
    <x v="1"/>
    <s v="EAST"/>
    <n v="150"/>
    <x v="0"/>
    <x v="10"/>
    <n v="15"/>
    <d v="2023-01-25T00:00:00"/>
    <n v="10245"/>
    <n v="550"/>
    <n v="83"/>
    <n v="1930"/>
    <n v="207"/>
    <n v="525"/>
    <n v="1185"/>
    <n v="7180"/>
    <m/>
    <m/>
    <m/>
    <m/>
    <s v="Novya"/>
    <d v="2023-01-30T00:00:00"/>
    <n v="85.129310344827587"/>
    <n v="1068"/>
    <m/>
    <n v="70.082967301122494"/>
  </r>
  <r>
    <s v="A-150-OPE"/>
    <x v="1"/>
    <s v="EAST"/>
    <n v="150"/>
    <x v="1"/>
    <x v="10"/>
    <n v="11"/>
    <d v="2023-01-25T00:00:00"/>
    <n v="5675"/>
    <n v="230"/>
    <n v="97"/>
    <n v="945"/>
    <n v="140"/>
    <n v="125"/>
    <n v="527"/>
    <n v="4360"/>
    <n v="30"/>
    <n v="20"/>
    <m/>
    <m/>
    <s v="Novya"/>
    <d v="2023-01-30T00:00:00"/>
    <n v="75.609756097560975"/>
    <n v="590"/>
    <m/>
    <n v="76.828193832599126"/>
  </r>
  <r>
    <s v="D-150-OPE"/>
    <x v="3"/>
    <s v="EAST"/>
    <n v="150"/>
    <x v="1"/>
    <x v="10"/>
    <n v="168"/>
    <d v="2023-01-25T00:00:00"/>
    <n v="5020"/>
    <n v="240"/>
    <n v="58"/>
    <n v="895"/>
    <n v="30"/>
    <n v="75"/>
    <n v="320"/>
    <n v="3785"/>
    <m/>
    <m/>
    <m/>
    <m/>
    <s v="Novya"/>
    <d v="2023-01-30T00:00:00"/>
    <n v="91.428571428571431"/>
    <n v="516"/>
    <m/>
    <n v="75.398406374501988"/>
  </r>
  <r>
    <s v="A-150-OPC"/>
    <x v="1"/>
    <s v="EAST"/>
    <n v="150"/>
    <x v="0"/>
    <x v="10"/>
    <n v="18"/>
    <d v="2023-01-25T00:00:00"/>
    <n v="12550"/>
    <n v="550"/>
    <n v="88"/>
    <n v="2685"/>
    <n v="860"/>
    <n v="1545"/>
    <n v="590"/>
    <n v="7700"/>
    <m/>
    <m/>
    <m/>
    <m/>
    <s v="Novya"/>
    <d v="2023-01-30T00:00:00"/>
    <n v="40.689655172413794"/>
    <n v="13.18"/>
    <m/>
    <n v="61.354581673306775"/>
  </r>
  <r>
    <s v="B-150-OPE"/>
    <x v="0"/>
    <s v="EAST"/>
    <n v="150"/>
    <x v="1"/>
    <x v="10"/>
    <n v="54"/>
    <d v="2023-01-25T00:00:00"/>
    <n v="5310"/>
    <n v="460"/>
    <n v="92"/>
    <n v="940"/>
    <n v="125"/>
    <n v="125"/>
    <n v="502"/>
    <n v="3765"/>
    <m/>
    <m/>
    <m/>
    <m/>
    <s v="Novya"/>
    <d v="2023-01-30T00:00:00"/>
    <n v="80.063795853269539"/>
    <n v="596"/>
    <m/>
    <n v="70.903954802259889"/>
  </r>
  <r>
    <s v="B-150-OPC"/>
    <x v="0"/>
    <s v="EAST"/>
    <n v="150"/>
    <x v="0"/>
    <x v="10"/>
    <n v="72"/>
    <d v="2023-01-25T00:00:00"/>
    <n v="7275"/>
    <n v="485"/>
    <n v="122"/>
    <n v="1310"/>
    <n v="574"/>
    <n v="590"/>
    <n v="504"/>
    <n v="4850"/>
    <m/>
    <m/>
    <m/>
    <m/>
    <s v="Novya"/>
    <d v="2023-01-30T00:00:00"/>
    <n v="46.753246753246749"/>
    <n v="8.1999999999999993"/>
    <m/>
    <n v="66.666666666666657"/>
  </r>
  <r>
    <s v="D-150-BC"/>
    <x v="3"/>
    <s v="EAST"/>
    <n v="150"/>
    <x v="2"/>
    <x v="10"/>
    <n v="154"/>
    <d v="2023-01-25T00:00:00"/>
    <n v="7585"/>
    <n v="510"/>
    <n v="115"/>
    <n v="1205"/>
    <n v="362"/>
    <n v="310"/>
    <n v="620"/>
    <n v="5510"/>
    <m/>
    <m/>
    <m/>
    <m/>
    <s v="Novya"/>
    <d v="2023-01-30T00:00:00"/>
    <n v="63.136456211812629"/>
    <n v="776"/>
    <m/>
    <n v="72.643375082399473"/>
  </r>
  <r>
    <s v="C-150-OPC"/>
    <x v="2"/>
    <s v="EAST"/>
    <n v="150"/>
    <x v="0"/>
    <x v="10"/>
    <n v="119"/>
    <d v="2023-01-25T00:00:00"/>
    <n v="10270"/>
    <n v="745"/>
    <n v="133"/>
    <n v="2335"/>
    <n v="490"/>
    <n v="440"/>
    <n v="712"/>
    <n v="6610"/>
    <n v="39"/>
    <n v="20"/>
    <m/>
    <m/>
    <s v="Novya"/>
    <d v="2023-01-30T00:00:00"/>
    <n v="57.373086220789681"/>
    <n v="996"/>
    <m/>
    <n v="64.362220058422594"/>
  </r>
  <r>
    <s v="A-150-OPE"/>
    <x v="1"/>
    <s v="EAST"/>
    <n v="150"/>
    <x v="1"/>
    <x v="10"/>
    <n v="10"/>
    <d v="2023-01-25T00:00:00"/>
    <n v="4260"/>
    <n v="165"/>
    <n v="95"/>
    <n v="750"/>
    <n v="360"/>
    <n v="565"/>
    <n v="250"/>
    <n v="2765"/>
    <m/>
    <m/>
    <m/>
    <m/>
    <s v="Novya"/>
    <d v="2023-01-30T00:00:00"/>
    <n v="40.983606557377051"/>
    <n v="456"/>
    <m/>
    <n v="64.906103286384976"/>
  </r>
  <r>
    <s v="B-150-OPC"/>
    <x v="0"/>
    <s v="EAST"/>
    <n v="150"/>
    <x v="0"/>
    <x v="10"/>
    <n v="71"/>
    <d v="2023-01-25T00:00:00"/>
    <n v="8405"/>
    <n v="675"/>
    <n v="93"/>
    <n v="1965"/>
    <n v="1030"/>
    <n v="1575"/>
    <n v="390"/>
    <n v="4125"/>
    <m/>
    <m/>
    <m/>
    <m/>
    <s v="Novya"/>
    <d v="2023-01-30T00:00:00"/>
    <n v="27.464788732394368"/>
    <n v="872"/>
    <m/>
    <n v="49.077929803688278"/>
  </r>
  <r>
    <s v="C-150-OPE"/>
    <x v="2"/>
    <s v="EAST"/>
    <n v="150"/>
    <x v="1"/>
    <x v="10"/>
    <n v="105"/>
    <d v="2023-01-25T00:00:00"/>
    <n v="10540"/>
    <n v="645"/>
    <n v="107"/>
    <n v="1920"/>
    <n v="130"/>
    <n v="180"/>
    <n v="942"/>
    <n v="7760"/>
    <m/>
    <m/>
    <m/>
    <m/>
    <s v="Novya"/>
    <d v="2023-01-30T00:00:00"/>
    <n v="87.873134328358205"/>
    <n v="1044"/>
    <m/>
    <n v="73.624288425047439"/>
  </r>
  <r>
    <s v="C-150-OPC"/>
    <x v="2"/>
    <s v="EAST"/>
    <n v="150"/>
    <x v="0"/>
    <x v="10"/>
    <n v="113"/>
    <d v="2023-01-25T00:00:00"/>
    <n v="11310"/>
    <n v="825"/>
    <n v="151"/>
    <n v="2480"/>
    <n v="367"/>
    <n v="240"/>
    <n v="1330"/>
    <n v="7660"/>
    <n v="15"/>
    <n v="5"/>
    <m/>
    <m/>
    <s v="Novya"/>
    <d v="2023-01-30T00:00:00"/>
    <n v="77.686915887850475"/>
    <n v="11.72"/>
    <m/>
    <n v="67.72767462422635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5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20:M34" firstHeaderRow="1" firstDataRow="2" firstDataCol="1"/>
  <pivotFields count="26">
    <pivotField showAll="0"/>
    <pivotField axis="axisRow" showAll="0">
      <items count="5">
        <item x="1"/>
        <item x="0"/>
        <item x="2"/>
        <item x="3"/>
        <item t="default"/>
      </items>
    </pivotField>
    <pivotField showAll="0"/>
    <pivotField showAll="0"/>
    <pivotField axis="axisRow" showAll="0">
      <items count="4">
        <item x="2"/>
        <item x="0"/>
        <item x="1"/>
        <item t="default"/>
      </items>
    </pivotField>
    <pivotField axis="axisCol" numFmtId="17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64" showAll="0"/>
    <pivotField showAll="0"/>
    <pivotField showAll="0"/>
    <pivotField dataField="1" numFmtId="164" showAll="0"/>
  </pivotFields>
  <rowFields count="2">
    <field x="4"/>
    <field x="1"/>
  </rowFields>
  <rowItems count="13">
    <i>
      <x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 t="grand">
      <x/>
    </i>
  </rowItems>
  <colFields count="1">
    <field x="5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dataFields count="1">
    <dataField name="StdDev of Fruit_wt" fld="25" subtotal="stdDev" baseField="4" baseItem="1" numFmtId="164"/>
  </dataFields>
  <formats count="2">
    <format dxfId="0">
      <pivotArea outline="0" collapsedLevelsAreSubtotals="1" fieldPosition="0"/>
    </format>
    <format dxfId="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M17" firstHeaderRow="1" firstDataRow="2" firstDataCol="1"/>
  <pivotFields count="26">
    <pivotField showAll="0"/>
    <pivotField axis="axisRow" showAll="0">
      <items count="5">
        <item x="1"/>
        <item x="0"/>
        <item x="2"/>
        <item x="3"/>
        <item t="default"/>
      </items>
    </pivotField>
    <pivotField showAll="0"/>
    <pivotField showAll="0"/>
    <pivotField axis="axisRow" showAll="0">
      <items count="4">
        <item x="2"/>
        <item x="0"/>
        <item x="1"/>
        <item t="default"/>
      </items>
    </pivotField>
    <pivotField axis="axisCol" numFmtId="17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64" showAll="0"/>
    <pivotField showAll="0"/>
    <pivotField showAll="0"/>
    <pivotField dataField="1" numFmtId="164" showAll="0"/>
  </pivotFields>
  <rowFields count="2">
    <field x="4"/>
    <field x="1"/>
  </rowFields>
  <rowItems count="13">
    <i>
      <x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 t="grand">
      <x/>
    </i>
  </rowItems>
  <colFields count="1">
    <field x="5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dataFields count="1">
    <dataField name="Average of Fruit_wt" fld="25" subtotal="average" baseField="1" baseItem="0" numFmtId="164"/>
  </dataFields>
  <formats count="2">
    <format dxfId="3">
      <pivotArea outline="0" collapsedLevelsAreSubtotals="1" fieldPosition="0"/>
    </format>
    <format dxfId="2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R920"/>
  <sheetViews>
    <sheetView topLeftCell="C1" zoomScale="75" zoomScaleNormal="75" workbookViewId="0">
      <pane ySplit="4" topLeftCell="A888" activePane="bottomLeft" state="frozen"/>
      <selection pane="bottomLeft" activeCell="A743" sqref="A743:XFD920"/>
    </sheetView>
  </sheetViews>
  <sheetFormatPr defaultRowHeight="15" x14ac:dyDescent="0.25"/>
  <cols>
    <col min="1" max="1" width="18.5703125" bestFit="1" customWidth="1"/>
    <col min="2" max="2" width="13.42578125" bestFit="1" customWidth="1"/>
    <col min="3" max="3" width="13.85546875" bestFit="1" customWidth="1"/>
    <col min="4" max="4" width="24.85546875" bestFit="1" customWidth="1"/>
    <col min="5" max="5" width="23.42578125" bestFit="1" customWidth="1"/>
    <col min="6" max="6" width="15.42578125" bestFit="1" customWidth="1"/>
    <col min="7" max="7" width="19.7109375" bestFit="1" customWidth="1"/>
    <col min="8" max="8" width="12.28515625" customWidth="1"/>
    <col min="9" max="9" width="19.7109375" bestFit="1" customWidth="1"/>
    <col min="10" max="10" width="12.28515625" bestFit="1" customWidth="1"/>
    <col min="11" max="11" width="19.7109375" bestFit="1" customWidth="1"/>
    <col min="12" max="12" width="12.28515625" bestFit="1" customWidth="1"/>
    <col min="13" max="13" width="19.7109375" bestFit="1" customWidth="1"/>
    <col min="14" max="14" width="11.42578125" bestFit="1" customWidth="1"/>
    <col min="15" max="16" width="4.42578125" style="7" customWidth="1"/>
    <col min="17" max="17" width="11.85546875" bestFit="1" customWidth="1"/>
    <col min="18" max="18" width="13.7109375" bestFit="1" customWidth="1"/>
  </cols>
  <sheetData>
    <row r="3" spans="1:18" s="1" customFormat="1" x14ac:dyDescent="0.25">
      <c r="A3" s="59" t="s">
        <v>0</v>
      </c>
      <c r="B3" s="59" t="s">
        <v>1</v>
      </c>
      <c r="C3" s="59" t="s">
        <v>2</v>
      </c>
      <c r="D3" s="59" t="s">
        <v>3</v>
      </c>
      <c r="E3" s="59" t="s">
        <v>4</v>
      </c>
      <c r="F3" s="59" t="s">
        <v>5</v>
      </c>
      <c r="G3" s="59"/>
      <c r="H3" s="59" t="s">
        <v>8</v>
      </c>
      <c r="I3" s="59"/>
      <c r="J3" s="59" t="s">
        <v>11</v>
      </c>
      <c r="K3" s="59"/>
      <c r="L3" s="59" t="s">
        <v>12</v>
      </c>
      <c r="M3" s="59"/>
      <c r="N3" s="57" t="s">
        <v>13</v>
      </c>
      <c r="O3" s="60" t="s">
        <v>83</v>
      </c>
      <c r="P3" s="61"/>
      <c r="Q3" s="59" t="s">
        <v>75</v>
      </c>
      <c r="R3" s="57" t="s">
        <v>76</v>
      </c>
    </row>
    <row r="4" spans="1:18" s="1" customFormat="1" x14ac:dyDescent="0.25">
      <c r="A4" s="59"/>
      <c r="B4" s="59"/>
      <c r="C4" s="59"/>
      <c r="D4" s="59"/>
      <c r="E4" s="59"/>
      <c r="F4" s="6" t="s">
        <v>6</v>
      </c>
      <c r="G4" s="6" t="s">
        <v>7</v>
      </c>
      <c r="H4" s="6" t="s">
        <v>9</v>
      </c>
      <c r="I4" s="6" t="s">
        <v>10</v>
      </c>
      <c r="J4" s="6" t="s">
        <v>9</v>
      </c>
      <c r="K4" s="6" t="s">
        <v>7</v>
      </c>
      <c r="L4" s="6" t="s">
        <v>9</v>
      </c>
      <c r="M4" s="6" t="s">
        <v>7</v>
      </c>
      <c r="N4" s="58"/>
      <c r="O4" s="62"/>
      <c r="P4" s="63"/>
      <c r="Q4" s="59"/>
      <c r="R4" s="58"/>
    </row>
    <row r="5" spans="1:18" x14ac:dyDescent="0.25">
      <c r="A5" t="s">
        <v>14</v>
      </c>
      <c r="B5">
        <v>281</v>
      </c>
      <c r="C5" s="2">
        <v>44624</v>
      </c>
      <c r="D5">
        <v>5820</v>
      </c>
      <c r="E5">
        <v>320</v>
      </c>
      <c r="F5">
        <v>94</v>
      </c>
      <c r="G5">
        <v>980</v>
      </c>
      <c r="H5">
        <v>213</v>
      </c>
      <c r="I5">
        <v>240</v>
      </c>
      <c r="J5">
        <v>682</v>
      </c>
      <c r="K5">
        <v>4320</v>
      </c>
      <c r="Q5" t="s">
        <v>77</v>
      </c>
      <c r="R5" s="2">
        <v>44667</v>
      </c>
    </row>
    <row r="6" spans="1:18" x14ac:dyDescent="0.25">
      <c r="A6" t="s">
        <v>14</v>
      </c>
      <c r="B6">
        <v>286</v>
      </c>
      <c r="C6" s="2">
        <v>44624</v>
      </c>
      <c r="D6">
        <v>7320</v>
      </c>
      <c r="E6">
        <v>420</v>
      </c>
      <c r="F6">
        <v>68</v>
      </c>
      <c r="G6">
        <v>920</v>
      </c>
      <c r="H6">
        <v>142</v>
      </c>
      <c r="I6">
        <v>220</v>
      </c>
      <c r="J6">
        <v>560</v>
      </c>
      <c r="K6">
        <v>5700</v>
      </c>
      <c r="Q6" t="s">
        <v>77</v>
      </c>
      <c r="R6" s="2">
        <v>44667</v>
      </c>
    </row>
    <row r="7" spans="1:18" x14ac:dyDescent="0.25">
      <c r="A7" t="s">
        <v>15</v>
      </c>
      <c r="B7">
        <v>240</v>
      </c>
      <c r="C7" s="2">
        <v>44624</v>
      </c>
      <c r="D7">
        <v>4600</v>
      </c>
      <c r="E7">
        <v>200</v>
      </c>
      <c r="F7">
        <v>89</v>
      </c>
      <c r="G7">
        <v>680</v>
      </c>
      <c r="H7">
        <v>291</v>
      </c>
      <c r="I7">
        <v>760</v>
      </c>
      <c r="J7">
        <v>285</v>
      </c>
      <c r="K7">
        <v>2940</v>
      </c>
      <c r="Q7" t="s">
        <v>77</v>
      </c>
      <c r="R7" s="2">
        <v>44667</v>
      </c>
    </row>
    <row r="8" spans="1:18" x14ac:dyDescent="0.25">
      <c r="A8" t="s">
        <v>15</v>
      </c>
      <c r="B8">
        <v>234</v>
      </c>
      <c r="C8" s="2">
        <v>44624</v>
      </c>
      <c r="D8">
        <v>4100</v>
      </c>
      <c r="E8">
        <v>220</v>
      </c>
      <c r="F8">
        <v>56</v>
      </c>
      <c r="G8">
        <v>480</v>
      </c>
      <c r="H8">
        <v>44</v>
      </c>
      <c r="I8">
        <v>60</v>
      </c>
      <c r="J8">
        <v>417</v>
      </c>
      <c r="K8">
        <v>3320</v>
      </c>
      <c r="Q8" t="s">
        <v>77</v>
      </c>
      <c r="R8" s="2">
        <v>44667</v>
      </c>
    </row>
    <row r="9" spans="1:18" x14ac:dyDescent="0.25">
      <c r="A9" t="s">
        <v>16</v>
      </c>
      <c r="B9">
        <v>266</v>
      </c>
      <c r="C9" s="2">
        <v>44624</v>
      </c>
      <c r="D9">
        <v>5780</v>
      </c>
      <c r="E9">
        <v>320</v>
      </c>
      <c r="F9">
        <v>85</v>
      </c>
      <c r="G9">
        <v>840</v>
      </c>
      <c r="H9">
        <v>320</v>
      </c>
      <c r="I9">
        <v>480</v>
      </c>
      <c r="J9">
        <v>580</v>
      </c>
      <c r="K9">
        <v>4120</v>
      </c>
      <c r="Q9" t="s">
        <v>77</v>
      </c>
      <c r="R9" s="2">
        <v>44667</v>
      </c>
    </row>
    <row r="10" spans="1:18" x14ac:dyDescent="0.25">
      <c r="A10" t="s">
        <v>16</v>
      </c>
      <c r="B10">
        <v>276</v>
      </c>
      <c r="C10" s="2">
        <v>44624</v>
      </c>
      <c r="D10">
        <v>5320</v>
      </c>
      <c r="E10">
        <v>260</v>
      </c>
      <c r="F10">
        <v>86</v>
      </c>
      <c r="G10">
        <v>740</v>
      </c>
      <c r="H10">
        <v>378</v>
      </c>
      <c r="I10">
        <v>640</v>
      </c>
      <c r="J10">
        <v>303</v>
      </c>
      <c r="K10">
        <v>3660</v>
      </c>
      <c r="Q10" t="s">
        <v>77</v>
      </c>
      <c r="R10" s="2">
        <v>44667</v>
      </c>
    </row>
    <row r="11" spans="1:18" x14ac:dyDescent="0.25">
      <c r="A11" t="s">
        <v>17</v>
      </c>
      <c r="B11">
        <v>336</v>
      </c>
      <c r="C11" s="2">
        <v>44624</v>
      </c>
      <c r="D11">
        <v>5040</v>
      </c>
      <c r="E11">
        <v>320</v>
      </c>
      <c r="F11">
        <v>73</v>
      </c>
      <c r="G11">
        <v>620</v>
      </c>
      <c r="H11">
        <v>247</v>
      </c>
      <c r="I11">
        <v>340</v>
      </c>
      <c r="J11">
        <v>402</v>
      </c>
      <c r="K11">
        <v>3760</v>
      </c>
      <c r="Q11" t="s">
        <v>77</v>
      </c>
      <c r="R11" s="2">
        <v>44667</v>
      </c>
    </row>
    <row r="12" spans="1:18" x14ac:dyDescent="0.25">
      <c r="A12" t="s">
        <v>17</v>
      </c>
      <c r="B12">
        <v>333</v>
      </c>
      <c r="C12" s="2">
        <v>44624</v>
      </c>
      <c r="D12">
        <v>7320</v>
      </c>
      <c r="E12">
        <v>540</v>
      </c>
      <c r="F12">
        <v>91</v>
      </c>
      <c r="G12">
        <v>1420</v>
      </c>
      <c r="H12">
        <v>400</v>
      </c>
      <c r="I12">
        <v>360</v>
      </c>
      <c r="J12">
        <v>747</v>
      </c>
      <c r="K12">
        <v>4980</v>
      </c>
      <c r="Q12" t="s">
        <v>77</v>
      </c>
      <c r="R12" s="2">
        <v>44667</v>
      </c>
    </row>
    <row r="13" spans="1:18" x14ac:dyDescent="0.25">
      <c r="A13" t="s">
        <v>18</v>
      </c>
      <c r="B13">
        <v>314</v>
      </c>
      <c r="C13" s="2">
        <v>44624</v>
      </c>
      <c r="D13">
        <v>7380</v>
      </c>
      <c r="E13">
        <v>460</v>
      </c>
      <c r="F13">
        <v>78</v>
      </c>
      <c r="G13">
        <v>1000</v>
      </c>
      <c r="H13">
        <v>382</v>
      </c>
      <c r="I13">
        <v>660</v>
      </c>
      <c r="J13">
        <v>725</v>
      </c>
      <c r="K13">
        <v>5240</v>
      </c>
      <c r="L13">
        <v>21</v>
      </c>
      <c r="M13">
        <v>20</v>
      </c>
      <c r="Q13" t="s">
        <v>77</v>
      </c>
      <c r="R13" s="2">
        <v>44667</v>
      </c>
    </row>
    <row r="14" spans="1:18" x14ac:dyDescent="0.25">
      <c r="A14" t="s">
        <v>18</v>
      </c>
      <c r="B14">
        <v>318</v>
      </c>
      <c r="C14" s="2">
        <v>44624</v>
      </c>
      <c r="D14">
        <v>7480</v>
      </c>
      <c r="E14">
        <v>420</v>
      </c>
      <c r="F14">
        <v>89</v>
      </c>
      <c r="G14">
        <v>1160</v>
      </c>
      <c r="H14">
        <v>309</v>
      </c>
      <c r="I14">
        <v>360</v>
      </c>
      <c r="J14">
        <v>917</v>
      </c>
      <c r="K14">
        <v>5560</v>
      </c>
      <c r="Q14" t="s">
        <v>77</v>
      </c>
      <c r="R14" s="2">
        <v>44667</v>
      </c>
    </row>
    <row r="15" spans="1:18" x14ac:dyDescent="0.25">
      <c r="A15" t="s">
        <v>19</v>
      </c>
      <c r="B15">
        <v>227</v>
      </c>
      <c r="C15" s="2">
        <v>44624</v>
      </c>
      <c r="D15">
        <v>6800</v>
      </c>
      <c r="E15">
        <v>480</v>
      </c>
      <c r="F15">
        <v>68</v>
      </c>
      <c r="G15">
        <v>740</v>
      </c>
      <c r="H15">
        <v>108</v>
      </c>
      <c r="I15">
        <v>120</v>
      </c>
      <c r="J15">
        <v>538</v>
      </c>
      <c r="K15">
        <v>5420</v>
      </c>
      <c r="Q15" t="s">
        <v>77</v>
      </c>
      <c r="R15" s="2">
        <v>44667</v>
      </c>
    </row>
    <row r="16" spans="1:18" x14ac:dyDescent="0.25">
      <c r="A16" t="s">
        <v>19</v>
      </c>
      <c r="B16">
        <v>224</v>
      </c>
      <c r="C16" s="2">
        <v>44624</v>
      </c>
      <c r="D16">
        <v>6100</v>
      </c>
      <c r="E16">
        <v>340</v>
      </c>
      <c r="F16">
        <v>79</v>
      </c>
      <c r="G16">
        <v>840</v>
      </c>
      <c r="H16">
        <v>292</v>
      </c>
      <c r="I16">
        <v>280</v>
      </c>
      <c r="J16">
        <v>500</v>
      </c>
      <c r="K16">
        <v>4540</v>
      </c>
      <c r="L16">
        <v>16</v>
      </c>
      <c r="M16">
        <v>20</v>
      </c>
      <c r="Q16" t="s">
        <v>77</v>
      </c>
      <c r="R16" s="2">
        <v>44667</v>
      </c>
    </row>
    <row r="17" spans="1:18" x14ac:dyDescent="0.25">
      <c r="A17" t="s">
        <v>20</v>
      </c>
      <c r="B17" t="s">
        <v>23</v>
      </c>
      <c r="C17" s="2">
        <v>44625</v>
      </c>
      <c r="D17">
        <v>2120</v>
      </c>
      <c r="E17">
        <v>140</v>
      </c>
      <c r="F17">
        <v>38</v>
      </c>
      <c r="G17">
        <v>420</v>
      </c>
      <c r="H17">
        <v>98</v>
      </c>
      <c r="I17">
        <v>300</v>
      </c>
      <c r="J17">
        <v>155</v>
      </c>
      <c r="K17">
        <v>1280</v>
      </c>
      <c r="L17">
        <v>55</v>
      </c>
      <c r="M17">
        <v>20</v>
      </c>
      <c r="Q17" t="s">
        <v>77</v>
      </c>
      <c r="R17" s="2">
        <v>44667</v>
      </c>
    </row>
    <row r="18" spans="1:18" x14ac:dyDescent="0.25">
      <c r="A18" t="s">
        <v>21</v>
      </c>
      <c r="B18" t="s">
        <v>24</v>
      </c>
      <c r="C18" s="2">
        <v>44625</v>
      </c>
      <c r="D18">
        <v>4500</v>
      </c>
      <c r="E18">
        <v>220</v>
      </c>
      <c r="F18">
        <v>60</v>
      </c>
      <c r="G18">
        <v>540</v>
      </c>
      <c r="H18">
        <v>163</v>
      </c>
      <c r="I18">
        <v>360</v>
      </c>
      <c r="J18">
        <v>247</v>
      </c>
      <c r="K18">
        <v>3420</v>
      </c>
      <c r="Q18" t="s">
        <v>77</v>
      </c>
      <c r="R18" s="2">
        <v>44667</v>
      </c>
    </row>
    <row r="19" spans="1:18" x14ac:dyDescent="0.25">
      <c r="A19" t="s">
        <v>20</v>
      </c>
      <c r="B19" t="s">
        <v>25</v>
      </c>
      <c r="C19" s="2">
        <v>44625</v>
      </c>
      <c r="D19">
        <v>2980</v>
      </c>
      <c r="E19">
        <v>140</v>
      </c>
      <c r="F19">
        <v>55</v>
      </c>
      <c r="G19">
        <v>420</v>
      </c>
      <c r="H19">
        <v>101</v>
      </c>
      <c r="I19">
        <v>140</v>
      </c>
      <c r="J19">
        <v>237</v>
      </c>
      <c r="K19">
        <v>2260</v>
      </c>
      <c r="Q19" t="s">
        <v>77</v>
      </c>
      <c r="R19" s="2">
        <v>44667</v>
      </c>
    </row>
    <row r="20" spans="1:18" x14ac:dyDescent="0.25">
      <c r="A20" t="s">
        <v>21</v>
      </c>
      <c r="B20" t="s">
        <v>26</v>
      </c>
      <c r="C20" s="2">
        <v>44625</v>
      </c>
      <c r="D20">
        <v>4920</v>
      </c>
      <c r="E20">
        <v>200</v>
      </c>
      <c r="F20">
        <v>68</v>
      </c>
      <c r="G20">
        <v>660</v>
      </c>
      <c r="H20">
        <v>184</v>
      </c>
      <c r="I20">
        <v>490</v>
      </c>
      <c r="J20">
        <v>465</v>
      </c>
      <c r="K20">
        <v>3700</v>
      </c>
      <c r="L20">
        <v>6</v>
      </c>
      <c r="M20">
        <v>20</v>
      </c>
      <c r="Q20" t="s">
        <v>77</v>
      </c>
      <c r="R20" s="2">
        <v>44667</v>
      </c>
    </row>
    <row r="21" spans="1:18" x14ac:dyDescent="0.25">
      <c r="A21" t="s">
        <v>22</v>
      </c>
      <c r="B21" t="s">
        <v>27</v>
      </c>
      <c r="C21" s="2">
        <v>44625</v>
      </c>
      <c r="D21">
        <v>7000</v>
      </c>
      <c r="E21">
        <v>460</v>
      </c>
      <c r="F21">
        <v>84</v>
      </c>
      <c r="G21">
        <v>820</v>
      </c>
      <c r="H21">
        <v>413</v>
      </c>
      <c r="I21">
        <v>440</v>
      </c>
      <c r="J21">
        <v>613</v>
      </c>
      <c r="K21">
        <v>5220</v>
      </c>
      <c r="Q21" t="s">
        <v>77</v>
      </c>
      <c r="R21" s="2">
        <v>44667</v>
      </c>
    </row>
    <row r="22" spans="1:18" x14ac:dyDescent="0.25">
      <c r="A22" t="s">
        <v>22</v>
      </c>
      <c r="B22" t="s">
        <v>28</v>
      </c>
      <c r="C22" s="2">
        <v>44625</v>
      </c>
      <c r="D22">
        <v>7040</v>
      </c>
      <c r="E22">
        <v>540</v>
      </c>
      <c r="F22">
        <v>84</v>
      </c>
      <c r="G22">
        <v>1160</v>
      </c>
      <c r="H22">
        <v>310</v>
      </c>
      <c r="I22">
        <v>400</v>
      </c>
      <c r="J22">
        <v>593</v>
      </c>
      <c r="K22">
        <v>4900</v>
      </c>
      <c r="Q22" t="s">
        <v>77</v>
      </c>
      <c r="R22" s="2">
        <v>44667</v>
      </c>
    </row>
    <row r="23" spans="1:18" s="9" customFormat="1" x14ac:dyDescent="0.25">
      <c r="A23" s="9" t="s">
        <v>29</v>
      </c>
      <c r="B23" s="9" t="s">
        <v>38</v>
      </c>
      <c r="C23" s="11">
        <v>44630</v>
      </c>
      <c r="D23" s="9">
        <v>6670</v>
      </c>
      <c r="E23" s="9">
        <v>335</v>
      </c>
      <c r="F23" s="9">
        <v>78</v>
      </c>
      <c r="G23" s="9">
        <v>1295</v>
      </c>
      <c r="H23" s="9">
        <v>312</v>
      </c>
      <c r="I23" s="9">
        <v>330</v>
      </c>
      <c r="J23" s="9">
        <v>662</v>
      </c>
      <c r="K23" s="9">
        <v>4625</v>
      </c>
      <c r="L23" s="9">
        <v>19</v>
      </c>
      <c r="M23" s="9">
        <v>20</v>
      </c>
      <c r="O23" s="12"/>
      <c r="P23" s="12"/>
      <c r="Q23" s="9" t="s">
        <v>77</v>
      </c>
      <c r="R23" s="11">
        <v>44667</v>
      </c>
    </row>
    <row r="24" spans="1:18" x14ac:dyDescent="0.25">
      <c r="A24" t="s">
        <v>30</v>
      </c>
      <c r="B24" t="s">
        <v>39</v>
      </c>
      <c r="C24" s="2">
        <v>44630</v>
      </c>
      <c r="D24">
        <v>6725</v>
      </c>
      <c r="E24">
        <v>275</v>
      </c>
      <c r="F24">
        <v>67</v>
      </c>
      <c r="G24">
        <v>1275</v>
      </c>
      <c r="H24">
        <v>85</v>
      </c>
      <c r="I24">
        <v>170</v>
      </c>
      <c r="J24">
        <v>492</v>
      </c>
      <c r="K24">
        <v>4940</v>
      </c>
      <c r="L24">
        <v>10</v>
      </c>
      <c r="M24">
        <v>10</v>
      </c>
      <c r="Q24" t="s">
        <v>77</v>
      </c>
      <c r="R24" s="2">
        <v>44667</v>
      </c>
    </row>
    <row r="25" spans="1:18" x14ac:dyDescent="0.25">
      <c r="A25" t="s">
        <v>31</v>
      </c>
      <c r="B25">
        <v>115</v>
      </c>
      <c r="C25" s="2">
        <v>44630</v>
      </c>
      <c r="D25">
        <v>7215</v>
      </c>
      <c r="E25">
        <v>355</v>
      </c>
      <c r="F25">
        <v>77</v>
      </c>
      <c r="G25">
        <v>1235</v>
      </c>
      <c r="H25">
        <v>182</v>
      </c>
      <c r="I25">
        <v>250</v>
      </c>
      <c r="J25">
        <v>616</v>
      </c>
      <c r="K25">
        <v>5295</v>
      </c>
      <c r="N25">
        <v>750</v>
      </c>
      <c r="Q25" t="s">
        <v>77</v>
      </c>
      <c r="R25" s="2">
        <v>44667</v>
      </c>
    </row>
    <row r="26" spans="1:18" x14ac:dyDescent="0.25">
      <c r="A26" t="s">
        <v>29</v>
      </c>
      <c r="B26">
        <v>19</v>
      </c>
      <c r="C26" s="2">
        <v>44630</v>
      </c>
      <c r="D26">
        <v>8840</v>
      </c>
      <c r="E26">
        <v>585</v>
      </c>
      <c r="F26">
        <v>98</v>
      </c>
      <c r="G26">
        <v>1475</v>
      </c>
      <c r="H26">
        <v>347</v>
      </c>
      <c r="I26">
        <v>447</v>
      </c>
      <c r="J26">
        <v>585</v>
      </c>
      <c r="K26">
        <v>6210</v>
      </c>
      <c r="N26">
        <v>936</v>
      </c>
      <c r="Q26" t="s">
        <v>77</v>
      </c>
      <c r="R26" s="2">
        <v>44667</v>
      </c>
    </row>
    <row r="27" spans="1:18" x14ac:dyDescent="0.25">
      <c r="A27" t="s">
        <v>30</v>
      </c>
      <c r="B27">
        <v>54</v>
      </c>
      <c r="C27" s="2">
        <v>44630</v>
      </c>
      <c r="D27">
        <v>4475</v>
      </c>
      <c r="E27">
        <v>300</v>
      </c>
      <c r="F27">
        <v>62</v>
      </c>
      <c r="G27">
        <v>790</v>
      </c>
      <c r="H27">
        <v>69</v>
      </c>
      <c r="I27">
        <v>95</v>
      </c>
      <c r="J27">
        <v>421</v>
      </c>
      <c r="K27">
        <v>3260</v>
      </c>
      <c r="N27">
        <v>470</v>
      </c>
      <c r="Q27" t="s">
        <v>77</v>
      </c>
      <c r="R27" s="2">
        <v>44667</v>
      </c>
    </row>
    <row r="28" spans="1:18" x14ac:dyDescent="0.25">
      <c r="A28" t="s">
        <v>32</v>
      </c>
      <c r="B28">
        <v>180</v>
      </c>
      <c r="C28" s="2">
        <v>44630</v>
      </c>
      <c r="D28">
        <v>1770</v>
      </c>
      <c r="E28">
        <v>110</v>
      </c>
      <c r="F28">
        <v>62</v>
      </c>
      <c r="G28">
        <v>265</v>
      </c>
      <c r="H28">
        <v>51</v>
      </c>
      <c r="I28">
        <v>195</v>
      </c>
      <c r="J28">
        <v>78</v>
      </c>
      <c r="K28">
        <v>1175</v>
      </c>
      <c r="N28">
        <v>188</v>
      </c>
      <c r="Q28" t="s">
        <v>77</v>
      </c>
      <c r="R28" s="2">
        <v>44667</v>
      </c>
    </row>
    <row r="29" spans="1:18" x14ac:dyDescent="0.25">
      <c r="A29" t="s">
        <v>33</v>
      </c>
      <c r="B29">
        <v>162</v>
      </c>
      <c r="C29" s="2">
        <v>44630</v>
      </c>
      <c r="D29">
        <v>5320</v>
      </c>
      <c r="E29">
        <v>300</v>
      </c>
      <c r="F29">
        <v>76</v>
      </c>
      <c r="G29">
        <v>1100</v>
      </c>
      <c r="H29">
        <v>140</v>
      </c>
      <c r="I29">
        <v>200</v>
      </c>
      <c r="J29">
        <v>545</v>
      </c>
      <c r="K29">
        <v>3840</v>
      </c>
      <c r="L29">
        <v>9</v>
      </c>
      <c r="M29">
        <v>4.7</v>
      </c>
      <c r="N29">
        <v>566</v>
      </c>
      <c r="Q29" t="s">
        <v>77</v>
      </c>
      <c r="R29" s="2">
        <v>44667</v>
      </c>
    </row>
    <row r="30" spans="1:18" x14ac:dyDescent="0.25">
      <c r="A30" t="s">
        <v>32</v>
      </c>
      <c r="B30">
        <v>173</v>
      </c>
      <c r="C30" s="2">
        <v>44630</v>
      </c>
      <c r="D30">
        <v>2020</v>
      </c>
      <c r="E30">
        <v>140</v>
      </c>
      <c r="F30">
        <v>61</v>
      </c>
      <c r="G30">
        <v>340</v>
      </c>
      <c r="H30">
        <v>165</v>
      </c>
      <c r="I30">
        <v>380</v>
      </c>
      <c r="J30">
        <v>160</v>
      </c>
      <c r="K30">
        <v>1200</v>
      </c>
      <c r="N30">
        <v>220</v>
      </c>
      <c r="Q30" t="s">
        <v>77</v>
      </c>
      <c r="R30" s="2">
        <v>44667</v>
      </c>
    </row>
    <row r="31" spans="1:18" x14ac:dyDescent="0.25">
      <c r="A31" t="s">
        <v>34</v>
      </c>
      <c r="B31">
        <v>145</v>
      </c>
      <c r="C31" s="2">
        <v>44630</v>
      </c>
      <c r="D31">
        <v>7940</v>
      </c>
      <c r="E31">
        <v>520</v>
      </c>
      <c r="F31">
        <v>102</v>
      </c>
      <c r="G31">
        <v>1280</v>
      </c>
      <c r="H31">
        <v>317</v>
      </c>
      <c r="I31">
        <v>380</v>
      </c>
      <c r="J31">
        <v>639</v>
      </c>
      <c r="K31">
        <v>5760</v>
      </c>
      <c r="N31">
        <v>824</v>
      </c>
      <c r="Q31" t="s">
        <v>77</v>
      </c>
      <c r="R31" s="2">
        <v>44667</v>
      </c>
    </row>
    <row r="32" spans="1:18" x14ac:dyDescent="0.25">
      <c r="A32" t="s">
        <v>35</v>
      </c>
      <c r="B32">
        <v>50</v>
      </c>
      <c r="C32" s="2">
        <v>44630</v>
      </c>
      <c r="D32">
        <v>4140</v>
      </c>
      <c r="E32">
        <v>160</v>
      </c>
      <c r="F32">
        <v>71</v>
      </c>
      <c r="G32">
        <v>680</v>
      </c>
      <c r="H32">
        <v>60</v>
      </c>
      <c r="I32">
        <v>180</v>
      </c>
      <c r="J32">
        <v>263</v>
      </c>
      <c r="K32">
        <v>3100</v>
      </c>
      <c r="N32">
        <v>446</v>
      </c>
      <c r="Q32" t="s">
        <v>77</v>
      </c>
      <c r="R32" s="2">
        <v>44667</v>
      </c>
    </row>
    <row r="33" spans="1:18" x14ac:dyDescent="0.25">
      <c r="A33" t="s">
        <v>34</v>
      </c>
      <c r="B33">
        <v>146</v>
      </c>
      <c r="C33" s="2">
        <v>44630</v>
      </c>
      <c r="D33">
        <v>8540</v>
      </c>
      <c r="E33">
        <v>520</v>
      </c>
      <c r="F33">
        <v>72</v>
      </c>
      <c r="G33">
        <v>1460</v>
      </c>
      <c r="H33">
        <v>66</v>
      </c>
      <c r="I33">
        <v>120</v>
      </c>
      <c r="J33">
        <v>682</v>
      </c>
      <c r="K33">
        <v>6400</v>
      </c>
      <c r="N33">
        <v>616</v>
      </c>
      <c r="Q33" t="s">
        <v>77</v>
      </c>
      <c r="R33" s="2">
        <v>44667</v>
      </c>
    </row>
    <row r="34" spans="1:18" x14ac:dyDescent="0.25">
      <c r="A34" t="s">
        <v>36</v>
      </c>
      <c r="B34">
        <v>98</v>
      </c>
      <c r="C34" s="2">
        <v>44630</v>
      </c>
      <c r="D34">
        <v>5500</v>
      </c>
      <c r="E34">
        <v>360</v>
      </c>
      <c r="F34">
        <v>77</v>
      </c>
      <c r="G34">
        <v>900</v>
      </c>
      <c r="H34">
        <v>145</v>
      </c>
      <c r="I34">
        <v>180</v>
      </c>
      <c r="J34">
        <v>552</v>
      </c>
      <c r="K34">
        <v>4080</v>
      </c>
      <c r="N34">
        <v>588</v>
      </c>
      <c r="Q34" t="s">
        <v>77</v>
      </c>
      <c r="R34" s="2">
        <v>44667</v>
      </c>
    </row>
    <row r="35" spans="1:18" x14ac:dyDescent="0.25">
      <c r="A35" t="s">
        <v>33</v>
      </c>
      <c r="B35">
        <v>157</v>
      </c>
      <c r="C35" s="2">
        <v>44630</v>
      </c>
      <c r="D35">
        <v>10000</v>
      </c>
      <c r="E35">
        <v>820</v>
      </c>
      <c r="F35">
        <v>100</v>
      </c>
      <c r="G35">
        <v>1780</v>
      </c>
      <c r="H35">
        <v>293</v>
      </c>
      <c r="I35">
        <v>280</v>
      </c>
      <c r="J35">
        <v>705</v>
      </c>
      <c r="K35">
        <v>7100</v>
      </c>
      <c r="N35">
        <v>1032</v>
      </c>
      <c r="Q35" t="s">
        <v>77</v>
      </c>
      <c r="R35" s="2">
        <v>44667</v>
      </c>
    </row>
    <row r="36" spans="1:18" x14ac:dyDescent="0.25">
      <c r="A36" t="s">
        <v>30</v>
      </c>
      <c r="B36">
        <v>5</v>
      </c>
      <c r="C36" s="2">
        <v>44630</v>
      </c>
      <c r="D36">
        <v>4180</v>
      </c>
      <c r="E36">
        <v>360</v>
      </c>
      <c r="F36">
        <v>70</v>
      </c>
      <c r="G36">
        <v>860</v>
      </c>
      <c r="H36">
        <v>97</v>
      </c>
      <c r="I36">
        <v>120</v>
      </c>
      <c r="J36">
        <v>627</v>
      </c>
      <c r="K36">
        <v>2880</v>
      </c>
      <c r="L36">
        <v>10</v>
      </c>
      <c r="M36">
        <v>50.5</v>
      </c>
      <c r="N36">
        <v>462</v>
      </c>
      <c r="Q36" t="s">
        <v>77</v>
      </c>
      <c r="R36" s="2">
        <v>44667</v>
      </c>
    </row>
    <row r="37" spans="1:18" x14ac:dyDescent="0.25">
      <c r="A37" t="s">
        <v>37</v>
      </c>
      <c r="B37">
        <v>62</v>
      </c>
      <c r="C37" s="2">
        <v>44630</v>
      </c>
      <c r="D37">
        <v>5500</v>
      </c>
      <c r="E37">
        <v>280</v>
      </c>
      <c r="F37">
        <v>75</v>
      </c>
      <c r="G37">
        <v>880</v>
      </c>
      <c r="H37">
        <v>23</v>
      </c>
      <c r="I37">
        <v>20</v>
      </c>
      <c r="J37">
        <v>560</v>
      </c>
      <c r="K37">
        <v>4260</v>
      </c>
      <c r="L37">
        <v>10</v>
      </c>
      <c r="M37">
        <v>7.3</v>
      </c>
      <c r="N37">
        <v>504</v>
      </c>
      <c r="Q37" t="s">
        <v>77</v>
      </c>
      <c r="R37" s="2">
        <v>44667</v>
      </c>
    </row>
    <row r="38" spans="1:18" x14ac:dyDescent="0.25">
      <c r="A38" t="s">
        <v>37</v>
      </c>
      <c r="B38">
        <v>65</v>
      </c>
      <c r="C38" s="2">
        <v>44630</v>
      </c>
      <c r="D38">
        <v>4640</v>
      </c>
      <c r="E38">
        <v>240</v>
      </c>
      <c r="F38">
        <v>81</v>
      </c>
      <c r="G38">
        <v>740</v>
      </c>
      <c r="H38">
        <v>98</v>
      </c>
      <c r="I38">
        <v>240</v>
      </c>
      <c r="J38">
        <v>340</v>
      </c>
      <c r="K38">
        <v>3400</v>
      </c>
      <c r="N38">
        <v>502</v>
      </c>
      <c r="Q38" t="s">
        <v>77</v>
      </c>
      <c r="R38" s="2">
        <v>44667</v>
      </c>
    </row>
    <row r="39" spans="1:18" x14ac:dyDescent="0.25">
      <c r="A39" t="s">
        <v>31</v>
      </c>
      <c r="B39">
        <v>116</v>
      </c>
      <c r="C39" s="2">
        <v>44630</v>
      </c>
      <c r="D39">
        <v>8460</v>
      </c>
      <c r="E39">
        <v>540</v>
      </c>
      <c r="F39">
        <v>88</v>
      </c>
      <c r="G39">
        <v>1340</v>
      </c>
      <c r="H39">
        <v>65</v>
      </c>
      <c r="I39">
        <v>100</v>
      </c>
      <c r="J39">
        <v>693</v>
      </c>
      <c r="K39">
        <v>6380</v>
      </c>
      <c r="N39">
        <v>876</v>
      </c>
      <c r="Q39" t="s">
        <v>77</v>
      </c>
      <c r="R39" s="2">
        <v>44667</v>
      </c>
    </row>
    <row r="40" spans="1:18" x14ac:dyDescent="0.25">
      <c r="A40" t="s">
        <v>36</v>
      </c>
      <c r="B40">
        <v>101</v>
      </c>
      <c r="C40" s="2">
        <v>44630</v>
      </c>
      <c r="D40">
        <v>6220</v>
      </c>
      <c r="E40">
        <v>340</v>
      </c>
      <c r="F40">
        <v>83</v>
      </c>
      <c r="G40">
        <v>880</v>
      </c>
      <c r="H40">
        <v>151</v>
      </c>
      <c r="I40">
        <v>260</v>
      </c>
      <c r="J40">
        <v>519</v>
      </c>
      <c r="K40">
        <v>4600</v>
      </c>
      <c r="N40">
        <v>658</v>
      </c>
      <c r="Q40" t="s">
        <v>77</v>
      </c>
      <c r="R40" s="2">
        <v>44667</v>
      </c>
    </row>
    <row r="41" spans="1:18" s="9" customFormat="1" x14ac:dyDescent="0.25">
      <c r="A41" s="9" t="s">
        <v>40</v>
      </c>
      <c r="B41" s="9" t="s">
        <v>48</v>
      </c>
      <c r="C41" s="11">
        <v>44637</v>
      </c>
      <c r="D41" s="9">
        <v>2900</v>
      </c>
      <c r="E41" s="9">
        <v>180</v>
      </c>
      <c r="F41" s="9">
        <v>59</v>
      </c>
      <c r="G41" s="9">
        <v>50</v>
      </c>
      <c r="H41" s="9">
        <v>209</v>
      </c>
      <c r="I41" s="9">
        <v>560</v>
      </c>
      <c r="J41" s="9">
        <v>101</v>
      </c>
      <c r="K41" s="9">
        <v>1680</v>
      </c>
      <c r="N41" s="9">
        <v>312</v>
      </c>
      <c r="O41" s="12"/>
      <c r="P41" s="12"/>
      <c r="Q41" s="9" t="s">
        <v>77</v>
      </c>
      <c r="R41" s="11">
        <v>44667</v>
      </c>
    </row>
    <row r="42" spans="1:18" x14ac:dyDescent="0.25">
      <c r="A42" t="s">
        <v>41</v>
      </c>
      <c r="B42">
        <v>342</v>
      </c>
      <c r="C42" s="2">
        <v>44637</v>
      </c>
      <c r="D42">
        <v>5440</v>
      </c>
      <c r="E42">
        <v>340</v>
      </c>
      <c r="F42">
        <v>87</v>
      </c>
      <c r="G42">
        <v>1080</v>
      </c>
      <c r="H42">
        <v>290</v>
      </c>
      <c r="I42">
        <v>520</v>
      </c>
      <c r="J42">
        <v>399</v>
      </c>
      <c r="K42">
        <v>3440</v>
      </c>
      <c r="N42">
        <v>564</v>
      </c>
      <c r="Q42" t="s">
        <v>77</v>
      </c>
      <c r="R42" s="2">
        <v>44667</v>
      </c>
    </row>
    <row r="43" spans="1:18" x14ac:dyDescent="0.25">
      <c r="A43" t="s">
        <v>42</v>
      </c>
      <c r="B43">
        <v>308</v>
      </c>
      <c r="C43" s="2">
        <v>44637</v>
      </c>
      <c r="D43">
        <v>4740</v>
      </c>
      <c r="E43">
        <v>260</v>
      </c>
      <c r="F43">
        <v>62</v>
      </c>
      <c r="G43">
        <v>880</v>
      </c>
      <c r="H43">
        <v>274</v>
      </c>
      <c r="I43">
        <v>740</v>
      </c>
      <c r="J43">
        <v>307</v>
      </c>
      <c r="K43">
        <v>2860</v>
      </c>
      <c r="L43">
        <v>8</v>
      </c>
      <c r="M43">
        <v>1.5</v>
      </c>
      <c r="N43">
        <v>496</v>
      </c>
      <c r="Q43" t="s">
        <v>77</v>
      </c>
      <c r="R43" s="2">
        <v>44667</v>
      </c>
    </row>
    <row r="44" spans="1:18" x14ac:dyDescent="0.25">
      <c r="A44" t="s">
        <v>43</v>
      </c>
      <c r="B44">
        <v>257</v>
      </c>
      <c r="C44" s="2">
        <v>44637</v>
      </c>
      <c r="D44">
        <v>5780</v>
      </c>
      <c r="E44">
        <v>300</v>
      </c>
      <c r="F44">
        <v>86</v>
      </c>
      <c r="G44">
        <v>1140</v>
      </c>
      <c r="H44">
        <v>242</v>
      </c>
      <c r="I44">
        <v>260</v>
      </c>
      <c r="J44">
        <v>514</v>
      </c>
      <c r="K44">
        <v>4040</v>
      </c>
      <c r="L44">
        <v>24</v>
      </c>
      <c r="M44">
        <v>5</v>
      </c>
      <c r="N44">
        <v>602</v>
      </c>
      <c r="Q44" t="s">
        <v>77</v>
      </c>
      <c r="R44" s="2">
        <v>44667</v>
      </c>
    </row>
    <row r="45" spans="1:18" x14ac:dyDescent="0.25">
      <c r="A45" t="s">
        <v>44</v>
      </c>
      <c r="B45">
        <v>403</v>
      </c>
      <c r="C45" s="2">
        <v>44637</v>
      </c>
      <c r="D45">
        <v>4920</v>
      </c>
      <c r="E45">
        <v>320</v>
      </c>
      <c r="F45">
        <v>74</v>
      </c>
      <c r="G45">
        <v>940</v>
      </c>
      <c r="H45">
        <v>184</v>
      </c>
      <c r="I45">
        <v>220</v>
      </c>
      <c r="J45">
        <v>403</v>
      </c>
      <c r="K45">
        <v>3420</v>
      </c>
      <c r="N45">
        <v>506</v>
      </c>
      <c r="Q45" t="s">
        <v>77</v>
      </c>
      <c r="R45" s="2">
        <v>44667</v>
      </c>
    </row>
    <row r="46" spans="1:18" x14ac:dyDescent="0.25">
      <c r="A46" t="s">
        <v>42</v>
      </c>
      <c r="B46">
        <v>311</v>
      </c>
      <c r="C46" s="2">
        <v>44637</v>
      </c>
      <c r="D46">
        <v>5120</v>
      </c>
      <c r="E46">
        <v>300</v>
      </c>
      <c r="F46">
        <v>60</v>
      </c>
      <c r="G46">
        <v>880</v>
      </c>
      <c r="H46">
        <v>240</v>
      </c>
      <c r="I46">
        <v>300</v>
      </c>
      <c r="J46">
        <v>350</v>
      </c>
      <c r="K46">
        <v>3600</v>
      </c>
      <c r="N46">
        <v>518</v>
      </c>
      <c r="Q46" t="s">
        <v>77</v>
      </c>
      <c r="R46" s="2">
        <v>44667</v>
      </c>
    </row>
    <row r="47" spans="1:18" x14ac:dyDescent="0.25">
      <c r="A47" t="s">
        <v>45</v>
      </c>
      <c r="B47">
        <v>410</v>
      </c>
      <c r="C47" s="2">
        <v>44637</v>
      </c>
      <c r="D47">
        <v>6520</v>
      </c>
      <c r="E47">
        <v>400</v>
      </c>
      <c r="F47">
        <v>101</v>
      </c>
      <c r="G47">
        <v>1220</v>
      </c>
      <c r="H47">
        <v>261</v>
      </c>
      <c r="I47">
        <v>460</v>
      </c>
      <c r="J47">
        <v>436</v>
      </c>
      <c r="K47">
        <v>4380</v>
      </c>
      <c r="L47">
        <v>15</v>
      </c>
      <c r="M47">
        <v>3.5</v>
      </c>
      <c r="N47">
        <v>680</v>
      </c>
      <c r="Q47" t="s">
        <v>77</v>
      </c>
      <c r="R47" s="2">
        <v>44667</v>
      </c>
    </row>
    <row r="48" spans="1:18" x14ac:dyDescent="0.25">
      <c r="A48" t="s">
        <v>44</v>
      </c>
      <c r="B48">
        <v>398</v>
      </c>
      <c r="C48" s="2">
        <v>44637</v>
      </c>
      <c r="D48">
        <v>4620</v>
      </c>
      <c r="E48">
        <v>220</v>
      </c>
      <c r="F48">
        <v>73</v>
      </c>
      <c r="G48">
        <v>680</v>
      </c>
      <c r="H48">
        <v>155</v>
      </c>
      <c r="I48">
        <v>340</v>
      </c>
      <c r="J48">
        <v>307</v>
      </c>
      <c r="K48">
        <v>3380</v>
      </c>
      <c r="N48">
        <v>480</v>
      </c>
      <c r="Q48" t="s">
        <v>77</v>
      </c>
      <c r="R48" s="2">
        <v>44667</v>
      </c>
    </row>
    <row r="49" spans="1:18" x14ac:dyDescent="0.25">
      <c r="A49" t="s">
        <v>46</v>
      </c>
      <c r="B49">
        <v>350</v>
      </c>
      <c r="C49" s="2">
        <v>44637</v>
      </c>
      <c r="D49">
        <v>11000</v>
      </c>
      <c r="E49">
        <v>820</v>
      </c>
      <c r="F49">
        <v>111</v>
      </c>
      <c r="G49">
        <v>1940</v>
      </c>
      <c r="H49">
        <v>157</v>
      </c>
      <c r="I49">
        <v>240</v>
      </c>
      <c r="J49">
        <v>922</v>
      </c>
      <c r="K49">
        <v>7980</v>
      </c>
      <c r="N49">
        <v>1131</v>
      </c>
      <c r="Q49" t="s">
        <v>77</v>
      </c>
      <c r="R49" s="2">
        <v>44667</v>
      </c>
    </row>
    <row r="50" spans="1:18" x14ac:dyDescent="0.25">
      <c r="A50" t="s">
        <v>46</v>
      </c>
      <c r="B50">
        <v>353</v>
      </c>
      <c r="C50" s="2">
        <v>44637</v>
      </c>
      <c r="D50">
        <v>4660</v>
      </c>
      <c r="E50">
        <v>320</v>
      </c>
      <c r="F50">
        <v>98</v>
      </c>
      <c r="G50">
        <v>960</v>
      </c>
      <c r="H50">
        <v>375</v>
      </c>
      <c r="I50">
        <v>400</v>
      </c>
      <c r="J50">
        <v>286</v>
      </c>
      <c r="K50">
        <v>2980</v>
      </c>
      <c r="N50">
        <v>488</v>
      </c>
      <c r="Q50" t="s">
        <v>77</v>
      </c>
      <c r="R50" s="2">
        <v>44667</v>
      </c>
    </row>
    <row r="51" spans="1:18" x14ac:dyDescent="0.25">
      <c r="A51" t="s">
        <v>45</v>
      </c>
      <c r="B51">
        <v>409</v>
      </c>
      <c r="C51" s="2">
        <v>44637</v>
      </c>
      <c r="D51">
        <v>8460</v>
      </c>
      <c r="E51">
        <v>440</v>
      </c>
      <c r="F51">
        <v>110</v>
      </c>
      <c r="G51">
        <v>1580</v>
      </c>
      <c r="H51">
        <v>349</v>
      </c>
      <c r="I51">
        <v>500</v>
      </c>
      <c r="J51">
        <v>601</v>
      </c>
      <c r="K51">
        <v>5940</v>
      </c>
      <c r="N51">
        <v>882</v>
      </c>
      <c r="Q51" t="s">
        <v>77</v>
      </c>
      <c r="R51" s="2">
        <v>44667</v>
      </c>
    </row>
    <row r="52" spans="1:18" x14ac:dyDescent="0.25">
      <c r="A52" t="s">
        <v>41</v>
      </c>
      <c r="B52">
        <v>346</v>
      </c>
      <c r="C52" s="2">
        <v>44637</v>
      </c>
      <c r="D52">
        <v>6660</v>
      </c>
      <c r="E52">
        <v>440</v>
      </c>
      <c r="F52">
        <v>102</v>
      </c>
      <c r="G52">
        <v>1260</v>
      </c>
      <c r="H52">
        <v>381</v>
      </c>
      <c r="I52">
        <v>460</v>
      </c>
      <c r="J52">
        <v>450</v>
      </c>
      <c r="K52">
        <v>4480</v>
      </c>
      <c r="N52">
        <v>696</v>
      </c>
      <c r="Q52" t="s">
        <v>77</v>
      </c>
      <c r="R52" s="2">
        <v>44667</v>
      </c>
    </row>
    <row r="53" spans="1:18" x14ac:dyDescent="0.25">
      <c r="A53" t="s">
        <v>47</v>
      </c>
      <c r="B53">
        <v>291</v>
      </c>
      <c r="C53" s="2">
        <v>44637</v>
      </c>
      <c r="D53">
        <v>9140</v>
      </c>
      <c r="E53">
        <v>580</v>
      </c>
      <c r="F53">
        <v>83</v>
      </c>
      <c r="G53">
        <v>1500</v>
      </c>
      <c r="H53">
        <v>60</v>
      </c>
      <c r="I53">
        <v>100</v>
      </c>
      <c r="J53">
        <v>576</v>
      </c>
      <c r="K53">
        <v>6860</v>
      </c>
      <c r="N53">
        <v>956</v>
      </c>
      <c r="Q53" t="s">
        <v>77</v>
      </c>
      <c r="R53" s="2">
        <v>44667</v>
      </c>
    </row>
    <row r="54" spans="1:18" x14ac:dyDescent="0.25">
      <c r="A54" t="s">
        <v>43</v>
      </c>
      <c r="B54">
        <v>258</v>
      </c>
      <c r="C54" s="2">
        <v>44637</v>
      </c>
      <c r="D54">
        <v>5920</v>
      </c>
      <c r="E54">
        <v>300</v>
      </c>
      <c r="F54">
        <v>70</v>
      </c>
      <c r="G54">
        <v>920</v>
      </c>
      <c r="H54">
        <v>81</v>
      </c>
      <c r="I54">
        <v>180</v>
      </c>
      <c r="J54">
        <v>340</v>
      </c>
      <c r="K54">
        <v>4500</v>
      </c>
      <c r="N54">
        <v>622</v>
      </c>
      <c r="Q54" t="s">
        <v>77</v>
      </c>
      <c r="R54" s="2">
        <v>44667</v>
      </c>
    </row>
    <row r="55" spans="1:18" x14ac:dyDescent="0.25">
      <c r="A55" t="s">
        <v>40</v>
      </c>
      <c r="B55">
        <v>251</v>
      </c>
      <c r="C55" s="2">
        <v>44637</v>
      </c>
      <c r="D55">
        <v>7460</v>
      </c>
      <c r="E55">
        <v>440</v>
      </c>
      <c r="F55">
        <v>83</v>
      </c>
      <c r="G55">
        <v>1260</v>
      </c>
      <c r="H55">
        <v>183</v>
      </c>
      <c r="I55">
        <v>280</v>
      </c>
      <c r="J55">
        <v>580</v>
      </c>
      <c r="K55">
        <v>5340</v>
      </c>
      <c r="N55">
        <v>790</v>
      </c>
      <c r="Q55" t="s">
        <v>77</v>
      </c>
      <c r="R55" s="2">
        <v>44667</v>
      </c>
    </row>
    <row r="56" spans="1:18" x14ac:dyDescent="0.25">
      <c r="A56" t="s">
        <v>47</v>
      </c>
      <c r="B56">
        <v>293</v>
      </c>
      <c r="C56" s="2">
        <v>44637</v>
      </c>
      <c r="D56">
        <v>6760</v>
      </c>
      <c r="E56">
        <v>440</v>
      </c>
      <c r="F56">
        <v>81</v>
      </c>
      <c r="G56">
        <v>1060</v>
      </c>
      <c r="H56">
        <v>276</v>
      </c>
      <c r="I56">
        <v>240</v>
      </c>
      <c r="J56">
        <v>521</v>
      </c>
      <c r="K56">
        <v>4940</v>
      </c>
      <c r="L56">
        <v>6</v>
      </c>
      <c r="M56">
        <v>6.9</v>
      </c>
      <c r="N56">
        <v>706</v>
      </c>
      <c r="Q56" t="s">
        <v>77</v>
      </c>
      <c r="R56" s="2">
        <v>44667</v>
      </c>
    </row>
    <row r="57" spans="1:18" x14ac:dyDescent="0.25">
      <c r="A57" t="s">
        <v>20</v>
      </c>
      <c r="B57">
        <v>393</v>
      </c>
      <c r="C57" s="2">
        <v>44638</v>
      </c>
      <c r="D57">
        <v>5620</v>
      </c>
      <c r="E57">
        <v>300</v>
      </c>
      <c r="F57">
        <v>72</v>
      </c>
      <c r="G57">
        <v>1100</v>
      </c>
      <c r="H57">
        <v>252</v>
      </c>
      <c r="I57">
        <v>680</v>
      </c>
      <c r="J57">
        <v>329</v>
      </c>
      <c r="K57">
        <v>3500</v>
      </c>
      <c r="L57">
        <v>21</v>
      </c>
      <c r="M57">
        <v>7.5</v>
      </c>
      <c r="N57">
        <v>554</v>
      </c>
      <c r="Q57" t="s">
        <v>77</v>
      </c>
      <c r="R57" s="2">
        <v>44667</v>
      </c>
    </row>
    <row r="58" spans="1:18" x14ac:dyDescent="0.25">
      <c r="A58" t="s">
        <v>20</v>
      </c>
      <c r="B58">
        <v>391</v>
      </c>
      <c r="C58" s="2">
        <v>44638</v>
      </c>
      <c r="D58">
        <v>3500</v>
      </c>
      <c r="E58">
        <v>200</v>
      </c>
      <c r="F58">
        <v>53</v>
      </c>
      <c r="G58">
        <v>680</v>
      </c>
      <c r="H58">
        <v>80</v>
      </c>
      <c r="I58">
        <v>260</v>
      </c>
      <c r="J58">
        <v>225</v>
      </c>
      <c r="K58">
        <v>2380</v>
      </c>
      <c r="L58">
        <v>7</v>
      </c>
      <c r="M58">
        <v>7.2</v>
      </c>
      <c r="N58">
        <v>370</v>
      </c>
      <c r="Q58" t="s">
        <v>77</v>
      </c>
      <c r="R58" s="2">
        <v>44667</v>
      </c>
    </row>
    <row r="59" spans="1:18" s="9" customFormat="1" x14ac:dyDescent="0.25">
      <c r="A59" s="9" t="s">
        <v>49</v>
      </c>
      <c r="B59" s="9">
        <v>43</v>
      </c>
      <c r="C59" s="11">
        <v>44643</v>
      </c>
      <c r="D59" s="9">
        <v>8890</v>
      </c>
      <c r="E59" s="9">
        <v>580</v>
      </c>
      <c r="F59" s="9">
        <v>97</v>
      </c>
      <c r="G59" s="9">
        <v>1220</v>
      </c>
      <c r="H59" s="9">
        <v>157</v>
      </c>
      <c r="I59" s="9">
        <v>100</v>
      </c>
      <c r="J59" s="9">
        <v>664</v>
      </c>
      <c r="K59" s="9">
        <v>6280</v>
      </c>
      <c r="N59" s="9">
        <v>956</v>
      </c>
      <c r="O59" s="12"/>
      <c r="P59" s="12"/>
      <c r="Q59" s="9" t="s">
        <v>77</v>
      </c>
      <c r="R59" s="11">
        <v>44667</v>
      </c>
    </row>
    <row r="60" spans="1:18" x14ac:dyDescent="0.25">
      <c r="A60" t="s">
        <v>51</v>
      </c>
      <c r="B60">
        <v>184</v>
      </c>
      <c r="C60" s="2">
        <v>44643</v>
      </c>
      <c r="D60">
        <v>8960</v>
      </c>
      <c r="E60">
        <v>520</v>
      </c>
      <c r="F60">
        <v>95</v>
      </c>
      <c r="G60">
        <v>1640</v>
      </c>
      <c r="H60">
        <v>92</v>
      </c>
      <c r="I60">
        <v>380</v>
      </c>
      <c r="J60">
        <v>828</v>
      </c>
      <c r="K60">
        <v>5120</v>
      </c>
      <c r="N60">
        <v>744</v>
      </c>
      <c r="Q60" t="s">
        <v>77</v>
      </c>
      <c r="R60" s="2">
        <v>44667</v>
      </c>
    </row>
    <row r="61" spans="1:18" x14ac:dyDescent="0.25">
      <c r="A61" t="s">
        <v>52</v>
      </c>
      <c r="B61">
        <v>133</v>
      </c>
      <c r="C61" s="2">
        <v>44643</v>
      </c>
      <c r="D61">
        <v>7730</v>
      </c>
      <c r="E61">
        <v>500</v>
      </c>
      <c r="F61">
        <v>85</v>
      </c>
      <c r="G61">
        <v>1500</v>
      </c>
      <c r="H61">
        <v>169</v>
      </c>
      <c r="I61">
        <v>160</v>
      </c>
      <c r="J61">
        <v>793</v>
      </c>
      <c r="K61">
        <v>5600</v>
      </c>
      <c r="N61">
        <v>816</v>
      </c>
      <c r="Q61" t="s">
        <v>77</v>
      </c>
      <c r="R61" s="2">
        <v>44667</v>
      </c>
    </row>
    <row r="62" spans="1:18" x14ac:dyDescent="0.25">
      <c r="A62" t="s">
        <v>53</v>
      </c>
      <c r="B62">
        <v>207</v>
      </c>
      <c r="C62" s="2">
        <v>44643</v>
      </c>
      <c r="D62">
        <v>7680</v>
      </c>
      <c r="E62">
        <v>500</v>
      </c>
      <c r="F62">
        <v>88</v>
      </c>
      <c r="G62">
        <v>1420</v>
      </c>
      <c r="H62">
        <v>197</v>
      </c>
      <c r="I62">
        <v>340</v>
      </c>
      <c r="J62">
        <v>637</v>
      </c>
      <c r="K62">
        <v>5400</v>
      </c>
      <c r="N62">
        <v>810</v>
      </c>
      <c r="Q62" t="s">
        <v>77</v>
      </c>
      <c r="R62" s="2">
        <v>44667</v>
      </c>
    </row>
    <row r="63" spans="1:18" x14ac:dyDescent="0.25">
      <c r="A63" t="s">
        <v>53</v>
      </c>
      <c r="B63">
        <v>202</v>
      </c>
      <c r="C63" s="2">
        <v>44643</v>
      </c>
      <c r="D63">
        <v>9960</v>
      </c>
      <c r="E63">
        <v>380</v>
      </c>
      <c r="F63">
        <v>69</v>
      </c>
      <c r="G63">
        <v>1380</v>
      </c>
      <c r="H63">
        <v>85</v>
      </c>
      <c r="I63">
        <v>120</v>
      </c>
      <c r="J63">
        <v>782</v>
      </c>
      <c r="K63">
        <v>8020</v>
      </c>
      <c r="L63">
        <v>23</v>
      </c>
      <c r="M63">
        <v>16.100000000000001</v>
      </c>
      <c r="N63">
        <v>1034</v>
      </c>
      <c r="Q63" t="s">
        <v>77</v>
      </c>
      <c r="R63" s="2">
        <v>44667</v>
      </c>
    </row>
    <row r="64" spans="1:18" x14ac:dyDescent="0.25">
      <c r="A64" t="s">
        <v>54</v>
      </c>
      <c r="B64" s="3" t="s">
        <v>60</v>
      </c>
      <c r="C64" s="2">
        <v>44643</v>
      </c>
      <c r="D64">
        <v>7640</v>
      </c>
      <c r="E64">
        <v>460</v>
      </c>
      <c r="F64">
        <v>89</v>
      </c>
      <c r="G64">
        <v>1360</v>
      </c>
      <c r="H64">
        <v>124</v>
      </c>
      <c r="I64">
        <v>220</v>
      </c>
      <c r="J64">
        <v>798</v>
      </c>
      <c r="K64">
        <v>5560</v>
      </c>
      <c r="N64">
        <v>794</v>
      </c>
      <c r="Q64" t="s">
        <v>77</v>
      </c>
      <c r="R64" s="2">
        <v>44667</v>
      </c>
    </row>
    <row r="65" spans="1:18" x14ac:dyDescent="0.25">
      <c r="A65" t="s">
        <v>55</v>
      </c>
      <c r="B65">
        <v>129</v>
      </c>
      <c r="C65" s="2">
        <v>44643</v>
      </c>
      <c r="D65">
        <v>6140</v>
      </c>
      <c r="E65">
        <v>400</v>
      </c>
      <c r="F65">
        <v>84</v>
      </c>
      <c r="G65">
        <v>1220</v>
      </c>
      <c r="H65">
        <v>194</v>
      </c>
      <c r="I65">
        <v>240</v>
      </c>
      <c r="J65">
        <v>594</v>
      </c>
      <c r="K65">
        <v>4160</v>
      </c>
      <c r="N65">
        <v>636</v>
      </c>
      <c r="Q65" t="s">
        <v>77</v>
      </c>
      <c r="R65" s="2">
        <v>44667</v>
      </c>
    </row>
    <row r="66" spans="1:18" x14ac:dyDescent="0.25">
      <c r="A66" t="s">
        <v>55</v>
      </c>
      <c r="B66">
        <v>131</v>
      </c>
      <c r="C66" s="2">
        <v>44643</v>
      </c>
      <c r="D66">
        <v>5260</v>
      </c>
      <c r="E66">
        <v>300</v>
      </c>
      <c r="F66">
        <v>112</v>
      </c>
      <c r="G66">
        <v>880</v>
      </c>
      <c r="H66">
        <v>320</v>
      </c>
      <c r="I66">
        <v>660</v>
      </c>
      <c r="J66">
        <v>180</v>
      </c>
      <c r="K66">
        <v>3400</v>
      </c>
      <c r="N66">
        <v>554</v>
      </c>
      <c r="Q66" t="s">
        <v>77</v>
      </c>
      <c r="R66" s="2">
        <v>44667</v>
      </c>
    </row>
    <row r="67" spans="1:18" x14ac:dyDescent="0.25">
      <c r="A67" t="s">
        <v>55</v>
      </c>
      <c r="B67">
        <v>143</v>
      </c>
      <c r="C67" s="2">
        <v>44643</v>
      </c>
      <c r="D67">
        <v>4100</v>
      </c>
      <c r="E67">
        <v>240</v>
      </c>
      <c r="F67">
        <v>84</v>
      </c>
      <c r="G67">
        <v>700</v>
      </c>
      <c r="H67">
        <v>131</v>
      </c>
      <c r="I67">
        <v>400</v>
      </c>
      <c r="J67">
        <v>247</v>
      </c>
      <c r="K67">
        <v>2780</v>
      </c>
      <c r="N67">
        <v>444</v>
      </c>
      <c r="Q67" t="s">
        <v>77</v>
      </c>
      <c r="R67" s="2">
        <v>44667</v>
      </c>
    </row>
    <row r="68" spans="1:18" x14ac:dyDescent="0.25">
      <c r="A68" t="s">
        <v>56</v>
      </c>
      <c r="B68" s="3" t="s">
        <v>62</v>
      </c>
      <c r="C68" s="2">
        <v>44643</v>
      </c>
      <c r="D68">
        <v>2680</v>
      </c>
      <c r="E68">
        <v>200</v>
      </c>
      <c r="F68">
        <v>86</v>
      </c>
      <c r="G68">
        <v>420</v>
      </c>
      <c r="H68">
        <v>57</v>
      </c>
      <c r="I68">
        <v>120</v>
      </c>
      <c r="J68">
        <v>169</v>
      </c>
      <c r="K68">
        <v>1920</v>
      </c>
      <c r="L68">
        <v>30</v>
      </c>
      <c r="M68">
        <v>19.3</v>
      </c>
      <c r="N68">
        <v>290</v>
      </c>
      <c r="Q68" t="s">
        <v>77</v>
      </c>
      <c r="R68" s="2">
        <v>44667</v>
      </c>
    </row>
    <row r="69" spans="1:18" x14ac:dyDescent="0.25">
      <c r="A69" t="s">
        <v>57</v>
      </c>
      <c r="B69" s="4">
        <v>185</v>
      </c>
      <c r="C69" s="2">
        <v>44643</v>
      </c>
      <c r="D69">
        <v>7500</v>
      </c>
      <c r="E69">
        <v>460</v>
      </c>
      <c r="F69">
        <v>77</v>
      </c>
      <c r="G69">
        <v>1360</v>
      </c>
      <c r="H69">
        <v>453</v>
      </c>
      <c r="I69">
        <v>600</v>
      </c>
      <c r="J69">
        <v>490</v>
      </c>
      <c r="K69">
        <v>5000</v>
      </c>
      <c r="N69">
        <v>790</v>
      </c>
      <c r="Q69" t="s">
        <v>77</v>
      </c>
      <c r="R69" s="2">
        <v>44667</v>
      </c>
    </row>
    <row r="70" spans="1:18" x14ac:dyDescent="0.25">
      <c r="A70" t="s">
        <v>56</v>
      </c>
      <c r="B70" s="3" t="s">
        <v>61</v>
      </c>
      <c r="C70" s="2">
        <v>44643</v>
      </c>
      <c r="D70">
        <v>6260</v>
      </c>
      <c r="E70">
        <v>380</v>
      </c>
      <c r="F70">
        <v>65</v>
      </c>
      <c r="G70">
        <v>1320</v>
      </c>
      <c r="H70">
        <v>121</v>
      </c>
      <c r="I70">
        <v>180</v>
      </c>
      <c r="J70">
        <v>525</v>
      </c>
      <c r="K70">
        <v>4360</v>
      </c>
      <c r="L70">
        <v>5</v>
      </c>
      <c r="M70">
        <v>2.7</v>
      </c>
      <c r="N70">
        <v>656</v>
      </c>
      <c r="Q70" t="s">
        <v>77</v>
      </c>
      <c r="R70" s="2">
        <v>44667</v>
      </c>
    </row>
    <row r="71" spans="1:18" x14ac:dyDescent="0.25">
      <c r="A71" t="s">
        <v>58</v>
      </c>
      <c r="B71" s="4">
        <v>215</v>
      </c>
      <c r="C71" s="2">
        <v>44643</v>
      </c>
      <c r="D71">
        <v>9000</v>
      </c>
      <c r="E71">
        <v>560</v>
      </c>
      <c r="F71">
        <v>102</v>
      </c>
      <c r="G71">
        <v>1460</v>
      </c>
      <c r="H71">
        <v>205</v>
      </c>
      <c r="I71">
        <v>260</v>
      </c>
      <c r="J71">
        <v>722</v>
      </c>
      <c r="K71">
        <v>6640</v>
      </c>
      <c r="L71">
        <v>2</v>
      </c>
      <c r="M71">
        <v>1.3</v>
      </c>
      <c r="N71">
        <v>940</v>
      </c>
      <c r="Q71" t="s">
        <v>77</v>
      </c>
      <c r="R71" s="2">
        <v>44667</v>
      </c>
    </row>
    <row r="72" spans="1:18" x14ac:dyDescent="0.25">
      <c r="A72" t="s">
        <v>59</v>
      </c>
      <c r="B72" s="3" t="s">
        <v>63</v>
      </c>
      <c r="C72" s="2">
        <v>44643</v>
      </c>
      <c r="D72">
        <v>5940</v>
      </c>
      <c r="E72">
        <v>360</v>
      </c>
      <c r="F72">
        <v>77</v>
      </c>
      <c r="G72">
        <v>1160</v>
      </c>
      <c r="H72">
        <v>130</v>
      </c>
      <c r="I72">
        <v>140</v>
      </c>
      <c r="J72">
        <v>594</v>
      </c>
      <c r="K72">
        <v>4240</v>
      </c>
      <c r="N72">
        <v>630</v>
      </c>
      <c r="Q72" t="s">
        <v>77</v>
      </c>
      <c r="R72" s="2">
        <v>44667</v>
      </c>
    </row>
    <row r="73" spans="1:18" x14ac:dyDescent="0.25">
      <c r="A73" t="s">
        <v>49</v>
      </c>
      <c r="B73" s="3" t="s">
        <v>64</v>
      </c>
      <c r="C73" s="2">
        <v>44643</v>
      </c>
      <c r="D73">
        <v>7580</v>
      </c>
      <c r="E73">
        <v>360</v>
      </c>
      <c r="F73">
        <v>78</v>
      </c>
      <c r="G73">
        <v>1200</v>
      </c>
      <c r="H73">
        <v>133</v>
      </c>
      <c r="I73">
        <v>320</v>
      </c>
      <c r="J73">
        <v>437</v>
      </c>
      <c r="K73">
        <v>5660</v>
      </c>
      <c r="N73">
        <v>810</v>
      </c>
      <c r="Q73" t="s">
        <v>77</v>
      </c>
      <c r="R73" s="2">
        <v>44667</v>
      </c>
    </row>
    <row r="74" spans="1:18" x14ac:dyDescent="0.25">
      <c r="A74" t="s">
        <v>54</v>
      </c>
      <c r="B74" s="3" t="s">
        <v>65</v>
      </c>
      <c r="C74" s="2">
        <v>44643</v>
      </c>
      <c r="D74">
        <v>7260</v>
      </c>
      <c r="E74">
        <v>500</v>
      </c>
      <c r="F74">
        <v>96</v>
      </c>
      <c r="G74">
        <v>1060</v>
      </c>
      <c r="H74">
        <v>70</v>
      </c>
      <c r="I74">
        <v>120</v>
      </c>
      <c r="J74">
        <v>706</v>
      </c>
      <c r="K74">
        <v>5540</v>
      </c>
      <c r="L74">
        <v>5</v>
      </c>
      <c r="M74">
        <v>45</v>
      </c>
      <c r="N74">
        <v>768</v>
      </c>
      <c r="Q74" t="s">
        <v>77</v>
      </c>
      <c r="R74" s="2">
        <v>44667</v>
      </c>
    </row>
    <row r="75" spans="1:18" x14ac:dyDescent="0.25">
      <c r="A75" t="s">
        <v>50</v>
      </c>
      <c r="B75" s="4">
        <v>209</v>
      </c>
      <c r="C75" s="2">
        <v>44643</v>
      </c>
      <c r="D75">
        <v>9820</v>
      </c>
      <c r="E75">
        <v>700</v>
      </c>
      <c r="F75">
        <v>92</v>
      </c>
      <c r="G75">
        <v>1580</v>
      </c>
      <c r="H75">
        <v>110</v>
      </c>
      <c r="I75">
        <v>180</v>
      </c>
      <c r="J75">
        <v>881</v>
      </c>
      <c r="K75">
        <v>7260</v>
      </c>
      <c r="N75">
        <v>10.28</v>
      </c>
      <c r="Q75" t="s">
        <v>77</v>
      </c>
      <c r="R75" s="2">
        <v>44667</v>
      </c>
    </row>
    <row r="76" spans="1:18" x14ac:dyDescent="0.25">
      <c r="A76" t="s">
        <v>59</v>
      </c>
      <c r="B76" s="3" t="s">
        <v>66</v>
      </c>
      <c r="C76" s="2">
        <v>44643</v>
      </c>
      <c r="D76">
        <v>6600</v>
      </c>
      <c r="E76">
        <v>420</v>
      </c>
      <c r="F76">
        <v>71</v>
      </c>
      <c r="G76">
        <v>1120</v>
      </c>
      <c r="H76">
        <v>87</v>
      </c>
      <c r="I76">
        <v>120</v>
      </c>
      <c r="J76">
        <v>532</v>
      </c>
      <c r="K76">
        <v>4900</v>
      </c>
      <c r="N76">
        <v>690</v>
      </c>
      <c r="Q76" t="s">
        <v>77</v>
      </c>
      <c r="R76" s="2">
        <v>44667</v>
      </c>
    </row>
    <row r="77" spans="1:18" s="9" customFormat="1" x14ac:dyDescent="0.25">
      <c r="A77" s="9" t="s">
        <v>67</v>
      </c>
      <c r="B77" s="9">
        <v>269</v>
      </c>
      <c r="C77" s="11">
        <v>44650</v>
      </c>
      <c r="D77" s="9">
        <v>6690</v>
      </c>
      <c r="E77" s="9">
        <v>370</v>
      </c>
      <c r="F77" s="9">
        <v>89</v>
      </c>
      <c r="G77" s="9">
        <v>1025</v>
      </c>
      <c r="H77" s="9">
        <v>80</v>
      </c>
      <c r="I77" s="9">
        <v>145</v>
      </c>
      <c r="J77" s="9">
        <v>608</v>
      </c>
      <c r="K77" s="9">
        <v>5115</v>
      </c>
      <c r="N77" s="9">
        <v>684</v>
      </c>
      <c r="O77" s="12"/>
      <c r="P77" s="12"/>
      <c r="Q77" s="9" t="s">
        <v>77</v>
      </c>
      <c r="R77" s="11">
        <v>44667</v>
      </c>
    </row>
    <row r="78" spans="1:18" x14ac:dyDescent="0.25">
      <c r="A78" t="s">
        <v>68</v>
      </c>
      <c r="B78">
        <v>288</v>
      </c>
      <c r="C78" s="2">
        <v>44650</v>
      </c>
      <c r="D78">
        <v>5145</v>
      </c>
      <c r="E78">
        <v>310</v>
      </c>
      <c r="F78">
        <v>77</v>
      </c>
      <c r="G78">
        <v>885</v>
      </c>
      <c r="H78">
        <v>134</v>
      </c>
      <c r="I78">
        <v>195</v>
      </c>
      <c r="J78">
        <v>265</v>
      </c>
      <c r="K78">
        <v>3740</v>
      </c>
      <c r="L78">
        <v>5</v>
      </c>
      <c r="M78">
        <v>1.8</v>
      </c>
      <c r="N78">
        <v>538</v>
      </c>
      <c r="Q78" t="s">
        <v>77</v>
      </c>
      <c r="R78" s="2">
        <v>44667</v>
      </c>
    </row>
    <row r="79" spans="1:18" x14ac:dyDescent="0.25">
      <c r="A79" t="s">
        <v>67</v>
      </c>
      <c r="B79">
        <v>267</v>
      </c>
      <c r="C79" s="2">
        <v>44650</v>
      </c>
      <c r="D79">
        <v>6140</v>
      </c>
      <c r="E79">
        <v>260</v>
      </c>
      <c r="F79">
        <v>85</v>
      </c>
      <c r="G79">
        <v>920</v>
      </c>
      <c r="H79">
        <v>205</v>
      </c>
      <c r="I79">
        <v>255</v>
      </c>
      <c r="J79">
        <v>577</v>
      </c>
      <c r="K79">
        <v>4490</v>
      </c>
      <c r="L79">
        <v>5</v>
      </c>
      <c r="M79">
        <v>3.8</v>
      </c>
      <c r="N79">
        <v>744</v>
      </c>
      <c r="Q79" t="s">
        <v>77</v>
      </c>
      <c r="R79" s="2">
        <v>44667</v>
      </c>
    </row>
    <row r="80" spans="1:18" x14ac:dyDescent="0.25">
      <c r="A80" t="s">
        <v>68</v>
      </c>
      <c r="B80">
        <v>278</v>
      </c>
      <c r="C80" s="2">
        <v>44650</v>
      </c>
      <c r="D80">
        <v>5705</v>
      </c>
      <c r="E80">
        <v>370</v>
      </c>
      <c r="F80">
        <v>85</v>
      </c>
      <c r="G80">
        <v>1045</v>
      </c>
      <c r="H80">
        <v>185</v>
      </c>
      <c r="I80">
        <v>220</v>
      </c>
      <c r="J80">
        <v>494</v>
      </c>
      <c r="K80">
        <v>4055</v>
      </c>
      <c r="N80">
        <v>592</v>
      </c>
      <c r="Q80" t="s">
        <v>77</v>
      </c>
      <c r="R80" s="2">
        <v>44667</v>
      </c>
    </row>
    <row r="81" spans="1:18" x14ac:dyDescent="0.25">
      <c r="A81" t="s">
        <v>21</v>
      </c>
      <c r="B81">
        <v>374</v>
      </c>
      <c r="C81" s="2">
        <v>44651</v>
      </c>
      <c r="D81">
        <v>6150</v>
      </c>
      <c r="E81">
        <v>305</v>
      </c>
      <c r="F81">
        <v>75</v>
      </c>
      <c r="G81">
        <v>1025</v>
      </c>
      <c r="H81">
        <v>284</v>
      </c>
      <c r="I81">
        <v>600</v>
      </c>
      <c r="J81">
        <v>454</v>
      </c>
      <c r="K81">
        <v>4165</v>
      </c>
      <c r="N81">
        <v>528</v>
      </c>
      <c r="Q81" t="s">
        <v>77</v>
      </c>
      <c r="R81" s="2">
        <v>44667</v>
      </c>
    </row>
    <row r="82" spans="1:18" x14ac:dyDescent="0.25">
      <c r="A82" t="s">
        <v>20</v>
      </c>
      <c r="B82">
        <v>351</v>
      </c>
      <c r="C82" s="2">
        <v>44651</v>
      </c>
      <c r="D82">
        <v>3020</v>
      </c>
      <c r="E82">
        <v>155</v>
      </c>
      <c r="F82">
        <v>38</v>
      </c>
      <c r="G82">
        <v>590</v>
      </c>
      <c r="H82">
        <v>210</v>
      </c>
      <c r="I82">
        <v>475</v>
      </c>
      <c r="J82">
        <v>190</v>
      </c>
      <c r="K82">
        <v>1775</v>
      </c>
      <c r="L82">
        <v>13</v>
      </c>
      <c r="M82">
        <v>6</v>
      </c>
      <c r="Q82" t="s">
        <v>77</v>
      </c>
      <c r="R82" s="2">
        <v>44667</v>
      </c>
    </row>
    <row r="83" spans="1:18" x14ac:dyDescent="0.25">
      <c r="A83" t="s">
        <v>70</v>
      </c>
      <c r="B83">
        <v>316</v>
      </c>
      <c r="C83" s="2">
        <v>44651</v>
      </c>
      <c r="D83">
        <v>8375</v>
      </c>
      <c r="E83">
        <v>525</v>
      </c>
      <c r="F83">
        <v>85</v>
      </c>
      <c r="G83">
        <v>1440</v>
      </c>
      <c r="H83">
        <v>145</v>
      </c>
      <c r="I83">
        <v>255</v>
      </c>
      <c r="J83">
        <v>636</v>
      </c>
      <c r="K83">
        <v>6085</v>
      </c>
      <c r="N83">
        <v>866</v>
      </c>
      <c r="Q83" t="s">
        <v>77</v>
      </c>
      <c r="R83" s="2">
        <v>44667</v>
      </c>
    </row>
    <row r="84" spans="1:18" x14ac:dyDescent="0.25">
      <c r="A84" t="s">
        <v>22</v>
      </c>
      <c r="B84">
        <v>370</v>
      </c>
      <c r="C84" s="2">
        <v>44651</v>
      </c>
      <c r="D84">
        <v>7035</v>
      </c>
      <c r="E84">
        <v>370</v>
      </c>
      <c r="F84">
        <v>83</v>
      </c>
      <c r="G84">
        <v>1220</v>
      </c>
      <c r="H84">
        <v>430</v>
      </c>
      <c r="I84">
        <v>905</v>
      </c>
      <c r="J84">
        <v>279</v>
      </c>
      <c r="K84">
        <v>4490</v>
      </c>
      <c r="N84">
        <v>720</v>
      </c>
      <c r="Q84" t="s">
        <v>77</v>
      </c>
      <c r="R84" s="2">
        <v>44667</v>
      </c>
    </row>
    <row r="85" spans="1:18" x14ac:dyDescent="0.25">
      <c r="A85" t="s">
        <v>69</v>
      </c>
      <c r="B85">
        <v>334</v>
      </c>
      <c r="C85" s="2">
        <v>44651</v>
      </c>
      <c r="D85">
        <v>6580</v>
      </c>
      <c r="E85">
        <v>385</v>
      </c>
      <c r="F85">
        <v>92</v>
      </c>
      <c r="G85">
        <v>1155</v>
      </c>
      <c r="H85">
        <v>291</v>
      </c>
      <c r="I85">
        <v>340</v>
      </c>
      <c r="J85">
        <v>562</v>
      </c>
      <c r="K85">
        <v>4620</v>
      </c>
      <c r="N85">
        <v>676</v>
      </c>
      <c r="Q85" t="s">
        <v>77</v>
      </c>
      <c r="R85" s="2">
        <v>44667</v>
      </c>
    </row>
    <row r="86" spans="1:18" x14ac:dyDescent="0.25">
      <c r="A86" t="s">
        <v>70</v>
      </c>
      <c r="B86">
        <v>322</v>
      </c>
      <c r="C86" s="2">
        <v>44651</v>
      </c>
      <c r="D86">
        <v>8025</v>
      </c>
      <c r="E86">
        <v>530</v>
      </c>
      <c r="F86">
        <v>88</v>
      </c>
      <c r="G86">
        <v>1375</v>
      </c>
      <c r="H86">
        <v>170</v>
      </c>
      <c r="I86">
        <v>240</v>
      </c>
      <c r="J86">
        <v>668</v>
      </c>
      <c r="K86">
        <v>5805</v>
      </c>
      <c r="N86">
        <v>820</v>
      </c>
      <c r="Q86" t="s">
        <v>77</v>
      </c>
      <c r="R86" s="2">
        <v>44667</v>
      </c>
    </row>
    <row r="87" spans="1:18" x14ac:dyDescent="0.25">
      <c r="A87" t="s">
        <v>71</v>
      </c>
      <c r="B87">
        <v>239</v>
      </c>
      <c r="C87" s="2">
        <v>44650</v>
      </c>
      <c r="D87">
        <v>6165</v>
      </c>
      <c r="E87">
        <v>380</v>
      </c>
      <c r="F87">
        <v>73</v>
      </c>
      <c r="G87">
        <v>1245</v>
      </c>
      <c r="H87">
        <v>100</v>
      </c>
      <c r="I87">
        <v>130</v>
      </c>
      <c r="J87">
        <v>555</v>
      </c>
      <c r="K87">
        <v>4035</v>
      </c>
      <c r="L87">
        <v>225</v>
      </c>
      <c r="M87">
        <v>160</v>
      </c>
      <c r="N87">
        <v>630</v>
      </c>
      <c r="Q87" t="s">
        <v>77</v>
      </c>
      <c r="R87" s="2">
        <v>44667</v>
      </c>
    </row>
    <row r="88" spans="1:18" x14ac:dyDescent="0.25">
      <c r="A88" t="s">
        <v>71</v>
      </c>
      <c r="B88">
        <v>222</v>
      </c>
      <c r="C88" s="2">
        <v>44650</v>
      </c>
      <c r="D88">
        <v>6670</v>
      </c>
      <c r="E88">
        <v>385</v>
      </c>
      <c r="F88">
        <v>76</v>
      </c>
      <c r="G88">
        <v>1075</v>
      </c>
      <c r="H88">
        <v>168</v>
      </c>
      <c r="I88">
        <v>165</v>
      </c>
      <c r="J88">
        <v>566</v>
      </c>
      <c r="K88">
        <v>5020</v>
      </c>
      <c r="N88">
        <v>694</v>
      </c>
      <c r="Q88" t="s">
        <v>77</v>
      </c>
      <c r="R88" s="2">
        <v>44667</v>
      </c>
    </row>
    <row r="89" spans="1:18" x14ac:dyDescent="0.25">
      <c r="A89" t="s">
        <v>72</v>
      </c>
      <c r="B89">
        <v>332</v>
      </c>
      <c r="C89" s="2">
        <v>44651</v>
      </c>
      <c r="D89">
        <v>7520</v>
      </c>
      <c r="E89">
        <v>415</v>
      </c>
      <c r="F89">
        <v>85</v>
      </c>
      <c r="G89">
        <v>1375</v>
      </c>
      <c r="H89">
        <v>254</v>
      </c>
      <c r="I89">
        <v>525</v>
      </c>
      <c r="J89">
        <v>467</v>
      </c>
      <c r="K89">
        <v>5150</v>
      </c>
      <c r="N89">
        <v>782</v>
      </c>
      <c r="Q89" t="s">
        <v>77</v>
      </c>
      <c r="R89" s="2">
        <v>44667</v>
      </c>
    </row>
    <row r="90" spans="1:18" x14ac:dyDescent="0.25">
      <c r="A90" t="s">
        <v>20</v>
      </c>
      <c r="B90">
        <v>393</v>
      </c>
      <c r="C90" s="2">
        <v>44651</v>
      </c>
      <c r="D90">
        <v>2580</v>
      </c>
      <c r="E90">
        <v>115</v>
      </c>
      <c r="F90">
        <v>38</v>
      </c>
      <c r="G90">
        <v>515</v>
      </c>
      <c r="H90">
        <v>82</v>
      </c>
      <c r="I90">
        <v>200</v>
      </c>
      <c r="J90">
        <v>186</v>
      </c>
      <c r="K90">
        <v>1710</v>
      </c>
      <c r="L90">
        <v>31</v>
      </c>
      <c r="M90">
        <v>22.8</v>
      </c>
      <c r="N90">
        <v>276</v>
      </c>
      <c r="Q90" t="s">
        <v>77</v>
      </c>
      <c r="R90" s="2">
        <v>44667</v>
      </c>
    </row>
    <row r="91" spans="1:18" x14ac:dyDescent="0.25">
      <c r="A91" t="s">
        <v>20</v>
      </c>
      <c r="B91">
        <v>373</v>
      </c>
      <c r="C91" s="2">
        <v>44651</v>
      </c>
      <c r="D91">
        <v>9455</v>
      </c>
      <c r="E91">
        <v>555</v>
      </c>
      <c r="F91">
        <v>74</v>
      </c>
      <c r="G91">
        <v>1935</v>
      </c>
      <c r="H91">
        <v>86</v>
      </c>
      <c r="I91">
        <v>190</v>
      </c>
      <c r="J91">
        <v>660</v>
      </c>
      <c r="K91">
        <v>6695</v>
      </c>
      <c r="L91">
        <v>33</v>
      </c>
      <c r="M91">
        <v>9.1</v>
      </c>
      <c r="N91">
        <v>980</v>
      </c>
      <c r="Q91" t="s">
        <v>77</v>
      </c>
      <c r="R91" s="2">
        <v>44667</v>
      </c>
    </row>
    <row r="92" spans="1:18" x14ac:dyDescent="0.25">
      <c r="A92" t="s">
        <v>22</v>
      </c>
      <c r="B92">
        <v>364</v>
      </c>
      <c r="C92" s="2">
        <v>44651</v>
      </c>
      <c r="D92">
        <v>8070</v>
      </c>
      <c r="E92">
        <v>710</v>
      </c>
      <c r="F92">
        <v>102</v>
      </c>
      <c r="G92">
        <v>1720</v>
      </c>
      <c r="H92">
        <v>225</v>
      </c>
      <c r="I92">
        <v>200</v>
      </c>
      <c r="J92">
        <v>745</v>
      </c>
      <c r="K92">
        <v>5365</v>
      </c>
      <c r="N92">
        <v>830</v>
      </c>
      <c r="Q92" t="s">
        <v>77</v>
      </c>
      <c r="R92" s="2">
        <v>44667</v>
      </c>
    </row>
    <row r="93" spans="1:18" s="5" customFormat="1" x14ac:dyDescent="0.25">
      <c r="A93" s="5" t="s">
        <v>73</v>
      </c>
      <c r="B93" s="5">
        <v>233</v>
      </c>
      <c r="C93" s="13">
        <v>44650</v>
      </c>
      <c r="D93" s="5">
        <v>5640</v>
      </c>
      <c r="E93" s="5">
        <v>325</v>
      </c>
      <c r="F93" s="5">
        <v>73</v>
      </c>
      <c r="G93" s="5">
        <v>1025</v>
      </c>
      <c r="H93" s="5">
        <v>66</v>
      </c>
      <c r="I93" s="5">
        <v>245</v>
      </c>
      <c r="J93" s="5">
        <v>505</v>
      </c>
      <c r="K93" s="5">
        <v>3990</v>
      </c>
      <c r="L93" s="5">
        <v>40</v>
      </c>
      <c r="M93" s="5">
        <v>24.5</v>
      </c>
      <c r="N93" s="5">
        <v>592</v>
      </c>
      <c r="O93" s="8"/>
      <c r="P93" s="8"/>
      <c r="Q93" s="5" t="s">
        <v>77</v>
      </c>
      <c r="R93" s="13">
        <v>44667</v>
      </c>
    </row>
    <row r="94" spans="1:18" x14ac:dyDescent="0.25">
      <c r="A94" t="s">
        <v>71</v>
      </c>
      <c r="B94">
        <v>220</v>
      </c>
      <c r="C94" s="2">
        <v>44650</v>
      </c>
      <c r="D94">
        <v>6565</v>
      </c>
      <c r="E94">
        <v>380</v>
      </c>
      <c r="F94">
        <v>78</v>
      </c>
      <c r="G94">
        <v>1070</v>
      </c>
      <c r="H94">
        <v>232</v>
      </c>
      <c r="I94">
        <v>195</v>
      </c>
      <c r="J94">
        <v>548</v>
      </c>
      <c r="K94">
        <v>4780</v>
      </c>
      <c r="N94">
        <v>686</v>
      </c>
      <c r="Q94" t="s">
        <v>77</v>
      </c>
      <c r="R94" s="2">
        <v>44667</v>
      </c>
    </row>
    <row r="95" spans="1:18" s="9" customFormat="1" x14ac:dyDescent="0.25">
      <c r="A95" s="9" t="s">
        <v>74</v>
      </c>
      <c r="B95" s="9">
        <v>424</v>
      </c>
      <c r="C95" s="11">
        <v>44658</v>
      </c>
      <c r="D95" s="9">
        <v>1700</v>
      </c>
      <c r="E95" s="9">
        <v>100</v>
      </c>
      <c r="F95" s="9">
        <v>55</v>
      </c>
      <c r="G95" s="9">
        <v>300</v>
      </c>
      <c r="H95" s="9">
        <v>50</v>
      </c>
      <c r="I95" s="9">
        <v>400</v>
      </c>
      <c r="J95" s="9">
        <v>55</v>
      </c>
      <c r="K95" s="9">
        <v>920</v>
      </c>
      <c r="N95" s="9">
        <v>178</v>
      </c>
      <c r="O95" s="12"/>
      <c r="P95" s="12"/>
      <c r="Q95" s="9" t="s">
        <v>77</v>
      </c>
      <c r="R95" s="11">
        <v>44667</v>
      </c>
    </row>
    <row r="96" spans="1:18" x14ac:dyDescent="0.25">
      <c r="A96" t="s">
        <v>44</v>
      </c>
      <c r="B96">
        <v>398</v>
      </c>
      <c r="C96" s="2">
        <v>44658</v>
      </c>
      <c r="D96">
        <v>5100</v>
      </c>
      <c r="E96">
        <v>300</v>
      </c>
      <c r="F96">
        <v>83</v>
      </c>
      <c r="G96">
        <v>1040</v>
      </c>
      <c r="H96">
        <v>438</v>
      </c>
      <c r="I96">
        <v>420</v>
      </c>
      <c r="J96">
        <v>403</v>
      </c>
      <c r="K96">
        <v>3300</v>
      </c>
      <c r="N96">
        <v>532</v>
      </c>
      <c r="Q96" t="s">
        <v>77</v>
      </c>
      <c r="R96" s="2">
        <v>44667</v>
      </c>
    </row>
    <row r="97" spans="1:18" x14ac:dyDescent="0.25">
      <c r="A97" t="s">
        <v>74</v>
      </c>
      <c r="B97">
        <v>425</v>
      </c>
      <c r="C97" s="2">
        <v>44658</v>
      </c>
      <c r="D97">
        <v>5480</v>
      </c>
      <c r="E97">
        <v>300</v>
      </c>
      <c r="F97">
        <v>95</v>
      </c>
      <c r="G97">
        <v>1100</v>
      </c>
      <c r="H97">
        <v>180</v>
      </c>
      <c r="I97">
        <v>340</v>
      </c>
      <c r="J97">
        <v>275</v>
      </c>
      <c r="K97">
        <v>3680</v>
      </c>
      <c r="N97">
        <v>564</v>
      </c>
      <c r="Q97" t="s">
        <v>77</v>
      </c>
      <c r="R97" s="2">
        <v>44667</v>
      </c>
    </row>
    <row r="98" spans="1:18" x14ac:dyDescent="0.25">
      <c r="A98" t="s">
        <v>45</v>
      </c>
      <c r="B98">
        <v>412</v>
      </c>
      <c r="C98" s="2">
        <v>44658</v>
      </c>
      <c r="D98">
        <v>3720</v>
      </c>
      <c r="E98">
        <v>200</v>
      </c>
      <c r="F98">
        <v>75</v>
      </c>
      <c r="G98">
        <v>680</v>
      </c>
      <c r="H98">
        <v>467</v>
      </c>
      <c r="I98">
        <v>880</v>
      </c>
      <c r="J98">
        <v>185</v>
      </c>
      <c r="K98">
        <v>1920</v>
      </c>
      <c r="N98">
        <v>374</v>
      </c>
      <c r="Q98" t="s">
        <v>77</v>
      </c>
      <c r="R98" s="2">
        <v>44667</v>
      </c>
    </row>
    <row r="99" spans="1:18" x14ac:dyDescent="0.25">
      <c r="A99" t="s">
        <v>46</v>
      </c>
      <c r="B99">
        <v>358</v>
      </c>
      <c r="C99" s="2">
        <v>44658</v>
      </c>
      <c r="D99">
        <v>8100</v>
      </c>
      <c r="E99">
        <v>300</v>
      </c>
      <c r="F99">
        <v>83</v>
      </c>
      <c r="G99">
        <v>1180</v>
      </c>
      <c r="H99">
        <v>93</v>
      </c>
      <c r="I99">
        <v>300</v>
      </c>
      <c r="J99">
        <v>589</v>
      </c>
      <c r="K99">
        <v>6280</v>
      </c>
      <c r="N99">
        <v>814</v>
      </c>
      <c r="Q99" t="s">
        <v>77</v>
      </c>
      <c r="R99" s="2">
        <v>44667</v>
      </c>
    </row>
    <row r="100" spans="1:18" x14ac:dyDescent="0.25">
      <c r="A100" t="s">
        <v>40</v>
      </c>
      <c r="B100">
        <v>248</v>
      </c>
      <c r="C100" s="2">
        <v>44658</v>
      </c>
      <c r="D100">
        <v>7660</v>
      </c>
      <c r="E100">
        <v>420</v>
      </c>
      <c r="F100">
        <v>91</v>
      </c>
      <c r="G100">
        <v>1260</v>
      </c>
      <c r="H100">
        <v>230</v>
      </c>
      <c r="I100">
        <v>500</v>
      </c>
      <c r="J100">
        <v>496</v>
      </c>
      <c r="K100">
        <v>5480</v>
      </c>
      <c r="L100">
        <v>40</v>
      </c>
      <c r="M100">
        <v>70</v>
      </c>
      <c r="N100">
        <v>798</v>
      </c>
      <c r="Q100" t="s">
        <v>77</v>
      </c>
      <c r="R100" s="2">
        <v>44667</v>
      </c>
    </row>
    <row r="101" spans="1:18" x14ac:dyDescent="0.25">
      <c r="A101" t="s">
        <v>40</v>
      </c>
      <c r="B101">
        <v>249</v>
      </c>
      <c r="C101" s="2">
        <v>44658</v>
      </c>
      <c r="D101">
        <v>8320</v>
      </c>
      <c r="E101">
        <v>440</v>
      </c>
      <c r="F101">
        <v>98</v>
      </c>
      <c r="G101">
        <v>1300</v>
      </c>
      <c r="H101">
        <v>395</v>
      </c>
      <c r="I101">
        <v>540</v>
      </c>
      <c r="J101">
        <v>659</v>
      </c>
      <c r="K101">
        <v>6020</v>
      </c>
      <c r="N101">
        <v>874</v>
      </c>
      <c r="Q101" t="s">
        <v>77</v>
      </c>
      <c r="R101" s="2">
        <v>44667</v>
      </c>
    </row>
    <row r="102" spans="1:18" x14ac:dyDescent="0.25">
      <c r="A102" t="s">
        <v>43</v>
      </c>
      <c r="B102">
        <v>253</v>
      </c>
      <c r="C102" s="2">
        <v>44658</v>
      </c>
      <c r="D102">
        <v>6700</v>
      </c>
      <c r="E102">
        <v>360</v>
      </c>
      <c r="F102">
        <v>85</v>
      </c>
      <c r="G102">
        <v>1080</v>
      </c>
      <c r="H102">
        <v>175</v>
      </c>
      <c r="I102">
        <v>340</v>
      </c>
      <c r="J102">
        <v>542</v>
      </c>
      <c r="K102">
        <v>4880</v>
      </c>
      <c r="N102">
        <v>684</v>
      </c>
      <c r="Q102" t="s">
        <v>77</v>
      </c>
      <c r="R102" s="2">
        <v>44667</v>
      </c>
    </row>
    <row r="103" spans="1:18" x14ac:dyDescent="0.25">
      <c r="A103" t="s">
        <v>45</v>
      </c>
      <c r="B103">
        <v>420</v>
      </c>
      <c r="C103" s="2">
        <v>44658</v>
      </c>
      <c r="D103">
        <v>3740</v>
      </c>
      <c r="E103">
        <v>260</v>
      </c>
      <c r="F103">
        <v>90</v>
      </c>
      <c r="G103">
        <v>740</v>
      </c>
      <c r="H103">
        <v>561</v>
      </c>
      <c r="I103">
        <v>740</v>
      </c>
      <c r="J103">
        <v>258</v>
      </c>
      <c r="K103">
        <v>1960</v>
      </c>
      <c r="N103">
        <v>378</v>
      </c>
      <c r="Q103" t="s">
        <v>77</v>
      </c>
      <c r="R103" s="2">
        <v>44667</v>
      </c>
    </row>
    <row r="104" spans="1:18" x14ac:dyDescent="0.25">
      <c r="A104" t="s">
        <v>42</v>
      </c>
      <c r="B104">
        <v>302</v>
      </c>
      <c r="C104" s="2">
        <v>44658</v>
      </c>
      <c r="D104">
        <v>4680</v>
      </c>
      <c r="E104">
        <v>300</v>
      </c>
      <c r="F104">
        <v>100</v>
      </c>
      <c r="G104">
        <v>720</v>
      </c>
      <c r="H104">
        <v>65</v>
      </c>
      <c r="I104">
        <v>100</v>
      </c>
      <c r="J104">
        <v>432</v>
      </c>
      <c r="K104">
        <v>3180</v>
      </c>
      <c r="L104">
        <v>135</v>
      </c>
      <c r="M104">
        <v>140</v>
      </c>
      <c r="N104">
        <v>474</v>
      </c>
      <c r="Q104" t="s">
        <v>77</v>
      </c>
      <c r="R104" s="2">
        <v>44667</v>
      </c>
    </row>
    <row r="105" spans="1:18" x14ac:dyDescent="0.25">
      <c r="A105" t="s">
        <v>44</v>
      </c>
      <c r="B105">
        <v>400</v>
      </c>
      <c r="C105" s="2">
        <v>44658</v>
      </c>
      <c r="D105">
        <v>4340</v>
      </c>
      <c r="E105">
        <v>260</v>
      </c>
      <c r="F105">
        <v>75</v>
      </c>
      <c r="G105">
        <v>800</v>
      </c>
      <c r="H105">
        <v>380</v>
      </c>
      <c r="I105">
        <v>540</v>
      </c>
      <c r="J105">
        <v>290</v>
      </c>
      <c r="K105">
        <v>2720</v>
      </c>
      <c r="N105">
        <v>462</v>
      </c>
      <c r="Q105" t="s">
        <v>77</v>
      </c>
      <c r="R105" s="2">
        <v>44667</v>
      </c>
    </row>
    <row r="106" spans="1:18" x14ac:dyDescent="0.25">
      <c r="A106" t="s">
        <v>42</v>
      </c>
      <c r="B106">
        <v>303</v>
      </c>
      <c r="C106" s="2">
        <v>44658</v>
      </c>
      <c r="D106">
        <v>5480</v>
      </c>
      <c r="E106">
        <v>360</v>
      </c>
      <c r="F106">
        <v>90</v>
      </c>
      <c r="G106">
        <v>920</v>
      </c>
      <c r="H106">
        <v>215</v>
      </c>
      <c r="I106">
        <v>240</v>
      </c>
      <c r="J106">
        <v>472</v>
      </c>
      <c r="K106">
        <v>3960</v>
      </c>
      <c r="N106">
        <v>537</v>
      </c>
      <c r="Q106" t="s">
        <v>77</v>
      </c>
      <c r="R106" s="2">
        <v>44667</v>
      </c>
    </row>
    <row r="107" spans="1:18" x14ac:dyDescent="0.25">
      <c r="A107" t="s">
        <v>47</v>
      </c>
      <c r="B107">
        <v>296</v>
      </c>
      <c r="C107" s="2">
        <v>44658</v>
      </c>
      <c r="D107">
        <v>8940</v>
      </c>
      <c r="E107">
        <v>460</v>
      </c>
      <c r="F107">
        <v>93</v>
      </c>
      <c r="G107">
        <v>1580</v>
      </c>
      <c r="H107">
        <v>338</v>
      </c>
      <c r="I107">
        <v>720</v>
      </c>
      <c r="J107">
        <v>482</v>
      </c>
      <c r="K107">
        <v>6120</v>
      </c>
      <c r="N107">
        <v>920</v>
      </c>
      <c r="Q107" t="s">
        <v>77</v>
      </c>
      <c r="R107" s="2">
        <v>44667</v>
      </c>
    </row>
    <row r="108" spans="1:18" x14ac:dyDescent="0.25">
      <c r="A108" t="s">
        <v>46</v>
      </c>
      <c r="B108">
        <v>356</v>
      </c>
      <c r="C108" s="2">
        <v>44658</v>
      </c>
      <c r="D108">
        <v>7040</v>
      </c>
      <c r="E108">
        <v>500</v>
      </c>
      <c r="F108">
        <v>87</v>
      </c>
      <c r="G108">
        <v>1460</v>
      </c>
      <c r="H108">
        <v>205</v>
      </c>
      <c r="I108">
        <v>420</v>
      </c>
      <c r="J108">
        <v>517</v>
      </c>
      <c r="K108">
        <v>4640</v>
      </c>
      <c r="N108">
        <v>716</v>
      </c>
      <c r="Q108" t="s">
        <v>77</v>
      </c>
      <c r="R108" s="2">
        <v>44667</v>
      </c>
    </row>
    <row r="109" spans="1:18" x14ac:dyDescent="0.25">
      <c r="A109" t="s">
        <v>41</v>
      </c>
      <c r="B109">
        <v>344</v>
      </c>
      <c r="C109" s="2">
        <v>44658</v>
      </c>
      <c r="D109">
        <v>6500</v>
      </c>
      <c r="E109">
        <v>380</v>
      </c>
      <c r="F109">
        <v>110</v>
      </c>
      <c r="G109">
        <v>1240</v>
      </c>
      <c r="H109">
        <v>348</v>
      </c>
      <c r="I109">
        <v>700</v>
      </c>
      <c r="J109">
        <v>380</v>
      </c>
      <c r="K109">
        <v>4120</v>
      </c>
      <c r="N109">
        <v>662</v>
      </c>
      <c r="Q109" t="s">
        <v>77</v>
      </c>
      <c r="R109" s="2">
        <v>44667</v>
      </c>
    </row>
    <row r="110" spans="1:18" x14ac:dyDescent="0.25">
      <c r="A110" t="s">
        <v>43</v>
      </c>
      <c r="B110">
        <v>254</v>
      </c>
      <c r="C110" s="2">
        <v>44658</v>
      </c>
      <c r="D110">
        <v>6240</v>
      </c>
      <c r="E110">
        <v>320</v>
      </c>
      <c r="F110">
        <v>88</v>
      </c>
      <c r="G110">
        <v>1040</v>
      </c>
      <c r="H110">
        <v>280</v>
      </c>
      <c r="I110">
        <v>500</v>
      </c>
      <c r="J110">
        <v>587</v>
      </c>
      <c r="K110">
        <v>4340</v>
      </c>
      <c r="N110">
        <v>634</v>
      </c>
      <c r="Q110" t="s">
        <v>77</v>
      </c>
      <c r="R110" s="2">
        <v>44667</v>
      </c>
    </row>
    <row r="111" spans="1:18" x14ac:dyDescent="0.25">
      <c r="A111" t="s">
        <v>47</v>
      </c>
      <c r="B111">
        <v>299</v>
      </c>
      <c r="C111" s="2">
        <v>44658</v>
      </c>
      <c r="D111">
        <v>8200</v>
      </c>
      <c r="E111">
        <v>560</v>
      </c>
      <c r="F111">
        <v>89</v>
      </c>
      <c r="G111">
        <v>1480</v>
      </c>
      <c r="H111">
        <v>217</v>
      </c>
      <c r="I111">
        <v>420</v>
      </c>
      <c r="J111">
        <v>473</v>
      </c>
      <c r="K111">
        <v>5720</v>
      </c>
      <c r="L111">
        <v>8</v>
      </c>
      <c r="M111">
        <v>10</v>
      </c>
      <c r="N111">
        <v>842</v>
      </c>
      <c r="Q111" t="s">
        <v>77</v>
      </c>
      <c r="R111" s="2">
        <v>44667</v>
      </c>
    </row>
    <row r="112" spans="1:18" x14ac:dyDescent="0.25">
      <c r="A112" t="s">
        <v>41</v>
      </c>
      <c r="B112">
        <v>345</v>
      </c>
      <c r="C112" s="2">
        <v>44658</v>
      </c>
      <c r="D112">
        <v>7140</v>
      </c>
      <c r="E112">
        <v>400</v>
      </c>
      <c r="F112">
        <v>98</v>
      </c>
      <c r="G112">
        <v>1200</v>
      </c>
      <c r="H112">
        <v>377</v>
      </c>
      <c r="I112">
        <v>880</v>
      </c>
      <c r="J112">
        <v>375</v>
      </c>
      <c r="K112">
        <v>4420</v>
      </c>
      <c r="N112">
        <v>730</v>
      </c>
      <c r="Q112" t="s">
        <v>77</v>
      </c>
      <c r="R112" s="2">
        <v>44667</v>
      </c>
    </row>
    <row r="113" spans="1:18" s="9" customFormat="1" x14ac:dyDescent="0.25">
      <c r="A113" s="9" t="s">
        <v>37</v>
      </c>
      <c r="B113" s="9">
        <v>69</v>
      </c>
      <c r="C113" s="11">
        <v>44664</v>
      </c>
      <c r="D113" s="9">
        <v>6675</v>
      </c>
      <c r="E113" s="9">
        <v>420</v>
      </c>
      <c r="F113" s="9">
        <v>94</v>
      </c>
      <c r="G113" s="9">
        <v>1215</v>
      </c>
      <c r="H113" s="9">
        <v>474</v>
      </c>
      <c r="I113" s="9">
        <v>675</v>
      </c>
      <c r="J113" s="9">
        <v>464</v>
      </c>
      <c r="K113" s="9">
        <v>4380</v>
      </c>
      <c r="N113" s="9">
        <v>642</v>
      </c>
      <c r="O113" s="12"/>
      <c r="P113" s="12"/>
      <c r="Q113" s="9" t="s">
        <v>77</v>
      </c>
      <c r="R113" s="11">
        <v>44667</v>
      </c>
    </row>
    <row r="114" spans="1:18" x14ac:dyDescent="0.25">
      <c r="A114" t="s">
        <v>36</v>
      </c>
      <c r="B114">
        <v>105</v>
      </c>
      <c r="C114" s="2">
        <v>44664</v>
      </c>
      <c r="D114">
        <v>4700</v>
      </c>
      <c r="E114">
        <v>235</v>
      </c>
      <c r="F114">
        <v>89</v>
      </c>
      <c r="G114">
        <v>845</v>
      </c>
      <c r="H114">
        <v>155</v>
      </c>
      <c r="I114">
        <v>225</v>
      </c>
      <c r="J114">
        <v>600</v>
      </c>
      <c r="K114">
        <v>3340</v>
      </c>
      <c r="N114">
        <v>494</v>
      </c>
      <c r="Q114" t="s">
        <v>77</v>
      </c>
      <c r="R114" s="2">
        <v>44667</v>
      </c>
    </row>
    <row r="115" spans="1:18" x14ac:dyDescent="0.25">
      <c r="A115" t="s">
        <v>31</v>
      </c>
      <c r="B115">
        <v>114</v>
      </c>
      <c r="C115" s="2">
        <v>44664</v>
      </c>
      <c r="D115">
        <v>8530</v>
      </c>
      <c r="E115">
        <v>325</v>
      </c>
      <c r="F115">
        <v>72</v>
      </c>
      <c r="G115">
        <v>1415</v>
      </c>
      <c r="H115">
        <v>213</v>
      </c>
      <c r="I115">
        <v>720</v>
      </c>
      <c r="J115">
        <v>575</v>
      </c>
      <c r="K115">
        <v>6012</v>
      </c>
      <c r="N115">
        <v>894</v>
      </c>
      <c r="Q115" t="s">
        <v>77</v>
      </c>
      <c r="R115" s="2">
        <v>44667</v>
      </c>
    </row>
    <row r="116" spans="1:18" x14ac:dyDescent="0.25">
      <c r="A116" t="s">
        <v>35</v>
      </c>
      <c r="B116">
        <v>55</v>
      </c>
      <c r="C116" s="2">
        <v>44664</v>
      </c>
      <c r="D116">
        <v>6450</v>
      </c>
      <c r="E116">
        <v>335</v>
      </c>
      <c r="F116">
        <v>83</v>
      </c>
      <c r="G116">
        <v>1380</v>
      </c>
      <c r="H116">
        <v>520</v>
      </c>
      <c r="I116">
        <v>1980</v>
      </c>
      <c r="J116">
        <v>245</v>
      </c>
      <c r="K116">
        <v>2705</v>
      </c>
      <c r="L116">
        <v>10</v>
      </c>
      <c r="M116">
        <v>8.4</v>
      </c>
      <c r="N116">
        <v>686</v>
      </c>
      <c r="Q116" t="s">
        <v>77</v>
      </c>
      <c r="R116" s="2">
        <v>44667</v>
      </c>
    </row>
    <row r="117" spans="1:18" x14ac:dyDescent="0.25">
      <c r="A117" t="s">
        <v>32</v>
      </c>
      <c r="B117">
        <v>173</v>
      </c>
      <c r="C117" s="2">
        <v>44664</v>
      </c>
      <c r="D117">
        <v>6210</v>
      </c>
      <c r="E117">
        <v>370</v>
      </c>
      <c r="F117">
        <v>94</v>
      </c>
      <c r="G117">
        <v>1050</v>
      </c>
      <c r="H117">
        <v>200</v>
      </c>
      <c r="I117">
        <v>300</v>
      </c>
      <c r="J117">
        <v>659</v>
      </c>
      <c r="K117">
        <v>4525</v>
      </c>
      <c r="N117">
        <v>670</v>
      </c>
      <c r="Q117" t="s">
        <v>77</v>
      </c>
      <c r="R117" s="2">
        <v>44667</v>
      </c>
    </row>
    <row r="118" spans="1:18" x14ac:dyDescent="0.25">
      <c r="A118" t="s">
        <v>30</v>
      </c>
      <c r="B118">
        <v>15</v>
      </c>
      <c r="C118" s="2">
        <v>44664</v>
      </c>
      <c r="D118">
        <v>7030</v>
      </c>
      <c r="E118">
        <v>475</v>
      </c>
      <c r="F118">
        <v>85</v>
      </c>
      <c r="G118">
        <v>1145</v>
      </c>
      <c r="H118">
        <v>42</v>
      </c>
      <c r="I118">
        <v>90</v>
      </c>
      <c r="J118">
        <v>743</v>
      </c>
      <c r="K118">
        <v>5275</v>
      </c>
      <c r="N118">
        <v>696</v>
      </c>
      <c r="Q118" t="s">
        <v>77</v>
      </c>
      <c r="R118" s="2">
        <v>44667</v>
      </c>
    </row>
    <row r="119" spans="1:18" x14ac:dyDescent="0.25">
      <c r="A119" t="s">
        <v>31</v>
      </c>
      <c r="B119">
        <v>119</v>
      </c>
      <c r="C119" s="2">
        <v>44664</v>
      </c>
      <c r="D119">
        <v>6520</v>
      </c>
      <c r="E119">
        <v>315</v>
      </c>
      <c r="F119">
        <v>76</v>
      </c>
      <c r="G119">
        <v>1120</v>
      </c>
      <c r="H119">
        <v>176</v>
      </c>
      <c r="I119">
        <v>295</v>
      </c>
      <c r="J119">
        <v>534</v>
      </c>
      <c r="K119">
        <v>4750</v>
      </c>
      <c r="N119">
        <v>680</v>
      </c>
      <c r="Q119" t="s">
        <v>77</v>
      </c>
      <c r="R119" s="2">
        <v>44667</v>
      </c>
    </row>
    <row r="120" spans="1:18" x14ac:dyDescent="0.25">
      <c r="A120" t="s">
        <v>72</v>
      </c>
      <c r="B120">
        <v>316</v>
      </c>
      <c r="C120" s="2">
        <v>44664</v>
      </c>
      <c r="D120">
        <v>6035</v>
      </c>
      <c r="E120">
        <v>330</v>
      </c>
      <c r="F120">
        <v>79</v>
      </c>
      <c r="G120">
        <v>1030</v>
      </c>
      <c r="H120">
        <v>239</v>
      </c>
      <c r="I120">
        <v>290</v>
      </c>
      <c r="J120">
        <v>525</v>
      </c>
      <c r="K120">
        <v>4340</v>
      </c>
      <c r="N120">
        <v>866</v>
      </c>
      <c r="Q120" t="s">
        <v>77</v>
      </c>
      <c r="R120" s="2">
        <v>44667</v>
      </c>
    </row>
    <row r="121" spans="1:18" x14ac:dyDescent="0.25">
      <c r="A121" t="s">
        <v>33</v>
      </c>
      <c r="B121">
        <v>160</v>
      </c>
      <c r="C121" s="2">
        <v>44664</v>
      </c>
      <c r="D121">
        <v>5940</v>
      </c>
      <c r="E121">
        <v>220</v>
      </c>
      <c r="F121">
        <v>71</v>
      </c>
      <c r="G121">
        <v>870</v>
      </c>
      <c r="H121">
        <v>142</v>
      </c>
      <c r="I121">
        <v>220</v>
      </c>
      <c r="J121">
        <v>597</v>
      </c>
      <c r="K121">
        <v>4595</v>
      </c>
      <c r="N121">
        <v>648</v>
      </c>
      <c r="Q121" t="s">
        <v>77</v>
      </c>
      <c r="R121" s="2">
        <v>44667</v>
      </c>
    </row>
    <row r="122" spans="1:18" x14ac:dyDescent="0.25">
      <c r="A122" t="s">
        <v>37</v>
      </c>
      <c r="B122">
        <v>62</v>
      </c>
      <c r="C122" s="2">
        <v>44664</v>
      </c>
      <c r="D122">
        <v>3815</v>
      </c>
      <c r="E122">
        <v>320</v>
      </c>
      <c r="F122">
        <v>77</v>
      </c>
      <c r="G122">
        <v>770</v>
      </c>
      <c r="H122">
        <v>206</v>
      </c>
      <c r="I122">
        <v>185</v>
      </c>
      <c r="J122">
        <v>551</v>
      </c>
      <c r="K122">
        <v>2525</v>
      </c>
      <c r="N122">
        <v>392</v>
      </c>
      <c r="Q122" t="s">
        <v>77</v>
      </c>
      <c r="R122" s="2">
        <v>44667</v>
      </c>
    </row>
    <row r="123" spans="1:18" x14ac:dyDescent="0.25">
      <c r="A123" t="s">
        <v>29</v>
      </c>
      <c r="B123">
        <v>23</v>
      </c>
      <c r="C123" s="2">
        <v>44664</v>
      </c>
      <c r="D123">
        <v>7935</v>
      </c>
      <c r="E123">
        <v>640</v>
      </c>
      <c r="F123">
        <v>77</v>
      </c>
      <c r="G123">
        <v>1605</v>
      </c>
      <c r="H123">
        <v>143</v>
      </c>
      <c r="I123">
        <v>140</v>
      </c>
      <c r="J123">
        <v>774</v>
      </c>
      <c r="K123">
        <v>5475</v>
      </c>
      <c r="N123">
        <v>780</v>
      </c>
      <c r="Q123" t="s">
        <v>77</v>
      </c>
      <c r="R123" s="2">
        <v>44667</v>
      </c>
    </row>
    <row r="124" spans="1:18" x14ac:dyDescent="0.25">
      <c r="A124" t="s">
        <v>30</v>
      </c>
      <c r="B124">
        <v>11</v>
      </c>
      <c r="C124" s="2">
        <v>44664</v>
      </c>
      <c r="D124">
        <v>6120</v>
      </c>
      <c r="E124">
        <v>340</v>
      </c>
      <c r="F124">
        <v>64</v>
      </c>
      <c r="G124">
        <v>1035</v>
      </c>
      <c r="H124">
        <v>101</v>
      </c>
      <c r="I124">
        <v>160</v>
      </c>
      <c r="J124">
        <v>438</v>
      </c>
      <c r="K124">
        <v>4540</v>
      </c>
      <c r="L124">
        <v>23</v>
      </c>
      <c r="M124">
        <v>10.5</v>
      </c>
      <c r="N124">
        <v>630</v>
      </c>
      <c r="Q124" t="s">
        <v>77</v>
      </c>
      <c r="R124" s="2">
        <v>44667</v>
      </c>
    </row>
    <row r="125" spans="1:18" x14ac:dyDescent="0.25">
      <c r="A125" t="s">
        <v>32</v>
      </c>
      <c r="B125">
        <v>169</v>
      </c>
      <c r="C125" s="2">
        <v>44664</v>
      </c>
      <c r="D125">
        <v>5735</v>
      </c>
      <c r="E125">
        <v>270</v>
      </c>
      <c r="F125">
        <v>72</v>
      </c>
      <c r="G125">
        <v>940</v>
      </c>
      <c r="H125">
        <v>107</v>
      </c>
      <c r="I125">
        <v>325</v>
      </c>
      <c r="J125">
        <v>331</v>
      </c>
      <c r="K125">
        <v>4265</v>
      </c>
      <c r="N125">
        <v>604</v>
      </c>
      <c r="Q125" t="s">
        <v>77</v>
      </c>
      <c r="R125" s="2">
        <v>44667</v>
      </c>
    </row>
    <row r="126" spans="1:18" x14ac:dyDescent="0.25">
      <c r="A126" t="s">
        <v>33</v>
      </c>
      <c r="B126">
        <v>158</v>
      </c>
      <c r="C126" s="2">
        <v>44664</v>
      </c>
      <c r="D126">
        <v>3720</v>
      </c>
      <c r="E126">
        <v>240</v>
      </c>
      <c r="F126">
        <v>64</v>
      </c>
      <c r="G126">
        <v>635</v>
      </c>
      <c r="H126">
        <v>59</v>
      </c>
      <c r="I126">
        <v>75</v>
      </c>
      <c r="J126">
        <v>458</v>
      </c>
      <c r="K126">
        <v>2720</v>
      </c>
      <c r="L126">
        <v>10</v>
      </c>
      <c r="M126">
        <v>7.1</v>
      </c>
      <c r="N126">
        <v>426</v>
      </c>
      <c r="Q126" t="s">
        <v>77</v>
      </c>
      <c r="R126" s="2">
        <v>44667</v>
      </c>
    </row>
    <row r="127" spans="1:18" x14ac:dyDescent="0.25">
      <c r="A127" t="s">
        <v>29</v>
      </c>
      <c r="B127">
        <v>20</v>
      </c>
      <c r="C127" s="2">
        <v>44664</v>
      </c>
      <c r="D127">
        <v>6785</v>
      </c>
      <c r="E127">
        <v>325</v>
      </c>
      <c r="F127">
        <v>76</v>
      </c>
      <c r="G127">
        <v>1315</v>
      </c>
      <c r="H127">
        <v>350</v>
      </c>
      <c r="I127">
        <v>480</v>
      </c>
      <c r="J127">
        <v>503</v>
      </c>
      <c r="K127">
        <v>4590</v>
      </c>
      <c r="N127">
        <v>706</v>
      </c>
      <c r="Q127" t="s">
        <v>77</v>
      </c>
      <c r="R127" s="2">
        <v>44667</v>
      </c>
    </row>
    <row r="128" spans="1:18" x14ac:dyDescent="0.25">
      <c r="A128" t="s">
        <v>35</v>
      </c>
      <c r="B128">
        <v>51</v>
      </c>
      <c r="C128" s="2">
        <v>44664</v>
      </c>
      <c r="D128">
        <v>8510</v>
      </c>
      <c r="E128">
        <v>450</v>
      </c>
      <c r="F128">
        <v>89</v>
      </c>
      <c r="G128">
        <v>1525</v>
      </c>
      <c r="H128">
        <v>180</v>
      </c>
      <c r="I128">
        <v>710</v>
      </c>
      <c r="J128">
        <v>540</v>
      </c>
      <c r="K128">
        <v>5845</v>
      </c>
      <c r="L128">
        <v>9</v>
      </c>
      <c r="M128">
        <v>3.4</v>
      </c>
      <c r="N128">
        <v>890</v>
      </c>
      <c r="Q128" t="s">
        <v>77</v>
      </c>
      <c r="R128" s="2">
        <v>44667</v>
      </c>
    </row>
    <row r="129" spans="1:18" x14ac:dyDescent="0.25">
      <c r="A129" t="s">
        <v>36</v>
      </c>
      <c r="B129">
        <v>104</v>
      </c>
      <c r="C129" s="2">
        <v>44664</v>
      </c>
      <c r="D129">
        <v>4980</v>
      </c>
      <c r="E129">
        <v>290</v>
      </c>
      <c r="F129">
        <v>80</v>
      </c>
      <c r="G129">
        <v>915</v>
      </c>
      <c r="H129">
        <v>181</v>
      </c>
      <c r="I129">
        <v>200</v>
      </c>
      <c r="J129">
        <v>160</v>
      </c>
      <c r="K129">
        <v>3510</v>
      </c>
      <c r="L129">
        <v>55</v>
      </c>
      <c r="M129">
        <v>7.3</v>
      </c>
      <c r="N129">
        <v>524</v>
      </c>
      <c r="Q129" t="s">
        <v>77</v>
      </c>
      <c r="R129" s="2">
        <v>44667</v>
      </c>
    </row>
    <row r="130" spans="1:18" x14ac:dyDescent="0.25">
      <c r="A130" t="s">
        <v>34</v>
      </c>
      <c r="B130">
        <v>153</v>
      </c>
      <c r="C130" s="2">
        <v>44664</v>
      </c>
      <c r="D130">
        <v>2485</v>
      </c>
      <c r="E130">
        <v>140</v>
      </c>
      <c r="F130">
        <v>43</v>
      </c>
      <c r="G130">
        <v>425</v>
      </c>
      <c r="H130">
        <v>196</v>
      </c>
      <c r="I130">
        <v>330</v>
      </c>
      <c r="J130">
        <v>445</v>
      </c>
      <c r="K130">
        <v>1440</v>
      </c>
      <c r="N130">
        <v>250</v>
      </c>
      <c r="Q130" t="s">
        <v>77</v>
      </c>
      <c r="R130" s="2">
        <v>44667</v>
      </c>
    </row>
    <row r="131" spans="1:18" s="9" customFormat="1" x14ac:dyDescent="0.25">
      <c r="A131" s="9" t="s">
        <v>54</v>
      </c>
      <c r="B131" s="9">
        <v>26</v>
      </c>
      <c r="C131" s="11">
        <v>44672</v>
      </c>
      <c r="D131" s="9">
        <v>7620</v>
      </c>
      <c r="E131" s="9">
        <v>465</v>
      </c>
      <c r="F131" s="9">
        <v>40</v>
      </c>
      <c r="G131" s="9">
        <v>1435</v>
      </c>
      <c r="H131" s="9">
        <v>169</v>
      </c>
      <c r="I131" s="9">
        <v>170</v>
      </c>
      <c r="J131" s="9">
        <v>930</v>
      </c>
      <c r="K131" s="9">
        <v>5470</v>
      </c>
      <c r="N131" s="9">
        <v>792</v>
      </c>
      <c r="O131" s="12"/>
      <c r="P131" s="12"/>
      <c r="Q131" s="9" t="s">
        <v>77</v>
      </c>
      <c r="R131" s="11">
        <v>44673</v>
      </c>
    </row>
    <row r="132" spans="1:18" x14ac:dyDescent="0.25">
      <c r="A132" t="s">
        <v>50</v>
      </c>
      <c r="B132">
        <v>209</v>
      </c>
      <c r="C132" s="2">
        <v>44672</v>
      </c>
      <c r="D132">
        <v>8490</v>
      </c>
      <c r="E132">
        <v>565</v>
      </c>
      <c r="F132">
        <v>108</v>
      </c>
      <c r="G132">
        <v>1390</v>
      </c>
      <c r="H132">
        <v>389</v>
      </c>
      <c r="I132">
        <v>490</v>
      </c>
      <c r="J132">
        <v>582</v>
      </c>
      <c r="K132">
        <v>5945</v>
      </c>
      <c r="L132" s="5">
        <v>35</v>
      </c>
      <c r="M132" s="5">
        <v>25</v>
      </c>
      <c r="N132">
        <v>904</v>
      </c>
      <c r="Q132" t="s">
        <v>77</v>
      </c>
      <c r="R132" s="2">
        <v>44673</v>
      </c>
    </row>
    <row r="133" spans="1:18" x14ac:dyDescent="0.25">
      <c r="A133" t="s">
        <v>55</v>
      </c>
      <c r="B133">
        <v>122</v>
      </c>
      <c r="C133" s="2">
        <v>44672</v>
      </c>
      <c r="D133">
        <v>6420</v>
      </c>
      <c r="E133">
        <v>355</v>
      </c>
      <c r="F133">
        <v>88</v>
      </c>
      <c r="G133">
        <v>1170</v>
      </c>
      <c r="H133">
        <v>551</v>
      </c>
      <c r="I133">
        <v>855</v>
      </c>
      <c r="J133">
        <v>327</v>
      </c>
      <c r="K133">
        <v>3970</v>
      </c>
      <c r="N133">
        <v>680</v>
      </c>
      <c r="Q133" t="s">
        <v>77</v>
      </c>
      <c r="R133" s="2">
        <v>44673</v>
      </c>
    </row>
    <row r="134" spans="1:18" x14ac:dyDescent="0.25">
      <c r="A134" t="s">
        <v>56</v>
      </c>
      <c r="B134">
        <v>73</v>
      </c>
      <c r="C134" s="2">
        <v>44672</v>
      </c>
      <c r="D134">
        <v>2600</v>
      </c>
      <c r="E134">
        <v>160</v>
      </c>
      <c r="F134">
        <v>87</v>
      </c>
      <c r="G134">
        <v>530</v>
      </c>
      <c r="H134">
        <v>41</v>
      </c>
      <c r="I134">
        <v>65</v>
      </c>
      <c r="J134">
        <v>178</v>
      </c>
      <c r="K134">
        <v>1730</v>
      </c>
      <c r="L134">
        <v>90</v>
      </c>
      <c r="M134">
        <v>90</v>
      </c>
      <c r="N134">
        <v>280</v>
      </c>
      <c r="Q134" t="s">
        <v>77</v>
      </c>
      <c r="R134" s="2">
        <v>44673</v>
      </c>
    </row>
    <row r="135" spans="1:18" x14ac:dyDescent="0.25">
      <c r="A135" t="s">
        <v>55</v>
      </c>
      <c r="B135">
        <v>137</v>
      </c>
      <c r="C135" s="2">
        <v>44672</v>
      </c>
      <c r="D135">
        <v>8535</v>
      </c>
      <c r="E135">
        <v>505</v>
      </c>
      <c r="F135">
        <v>105</v>
      </c>
      <c r="G135">
        <v>1585</v>
      </c>
      <c r="H135">
        <v>99</v>
      </c>
      <c r="I135">
        <v>225</v>
      </c>
      <c r="J135">
        <v>671</v>
      </c>
      <c r="K135">
        <v>6155</v>
      </c>
      <c r="N135">
        <v>890</v>
      </c>
      <c r="Q135" t="s">
        <v>77</v>
      </c>
      <c r="R135" s="2">
        <v>44673</v>
      </c>
    </row>
    <row r="136" spans="1:18" x14ac:dyDescent="0.25">
      <c r="A136" t="s">
        <v>51</v>
      </c>
      <c r="B136">
        <v>190</v>
      </c>
      <c r="C136" s="2">
        <v>44672</v>
      </c>
      <c r="D136">
        <v>7925</v>
      </c>
      <c r="E136">
        <v>400</v>
      </c>
      <c r="F136">
        <v>82</v>
      </c>
      <c r="G136">
        <v>1580</v>
      </c>
      <c r="H136">
        <v>290</v>
      </c>
      <c r="I136">
        <v>265</v>
      </c>
      <c r="J136">
        <v>769</v>
      </c>
      <c r="K136">
        <v>5600</v>
      </c>
      <c r="L136">
        <v>9</v>
      </c>
      <c r="M136">
        <v>7</v>
      </c>
      <c r="N136">
        <v>810</v>
      </c>
      <c r="Q136" t="s">
        <v>77</v>
      </c>
      <c r="R136" s="2">
        <v>44673</v>
      </c>
    </row>
    <row r="137" spans="1:18" x14ac:dyDescent="0.25">
      <c r="A137" t="s">
        <v>49</v>
      </c>
      <c r="B137">
        <v>119</v>
      </c>
      <c r="C137" s="2">
        <v>44672</v>
      </c>
      <c r="D137">
        <v>7700</v>
      </c>
      <c r="E137">
        <v>425</v>
      </c>
      <c r="F137">
        <v>86</v>
      </c>
      <c r="G137">
        <v>1210</v>
      </c>
      <c r="H137">
        <v>60</v>
      </c>
      <c r="I137">
        <v>80</v>
      </c>
      <c r="J137">
        <v>830</v>
      </c>
      <c r="K137">
        <v>5950</v>
      </c>
      <c r="L137">
        <v>8</v>
      </c>
      <c r="M137">
        <v>5.4</v>
      </c>
      <c r="N137">
        <v>680</v>
      </c>
      <c r="Q137" t="s">
        <v>77</v>
      </c>
      <c r="R137" s="2">
        <v>44673</v>
      </c>
    </row>
    <row r="138" spans="1:18" x14ac:dyDescent="0.25">
      <c r="A138" t="s">
        <v>59</v>
      </c>
      <c r="B138">
        <v>88</v>
      </c>
      <c r="C138" s="2">
        <v>44672</v>
      </c>
      <c r="D138">
        <v>6650</v>
      </c>
      <c r="E138">
        <v>450</v>
      </c>
      <c r="F138">
        <v>78</v>
      </c>
      <c r="G138">
        <v>955</v>
      </c>
      <c r="H138">
        <v>159</v>
      </c>
      <c r="I138">
        <v>185</v>
      </c>
      <c r="J138">
        <v>612</v>
      </c>
      <c r="K138">
        <v>5030</v>
      </c>
      <c r="L138">
        <v>9</v>
      </c>
      <c r="M138">
        <v>7.4</v>
      </c>
      <c r="N138">
        <v>702</v>
      </c>
      <c r="Q138" t="s">
        <v>77</v>
      </c>
      <c r="R138" s="2">
        <v>44673</v>
      </c>
    </row>
    <row r="139" spans="1:18" x14ac:dyDescent="0.25">
      <c r="A139" t="s">
        <v>49</v>
      </c>
      <c r="B139">
        <v>370</v>
      </c>
      <c r="C139" s="2">
        <v>44672</v>
      </c>
      <c r="D139">
        <v>8860</v>
      </c>
      <c r="E139">
        <v>555</v>
      </c>
      <c r="F139">
        <v>97</v>
      </c>
      <c r="G139">
        <v>1540</v>
      </c>
      <c r="H139">
        <v>173</v>
      </c>
      <c r="I139">
        <v>460</v>
      </c>
      <c r="J139">
        <v>610</v>
      </c>
      <c r="K139">
        <v>6240</v>
      </c>
      <c r="N139">
        <v>914</v>
      </c>
      <c r="Q139" t="s">
        <v>77</v>
      </c>
      <c r="R139" s="2">
        <v>44673</v>
      </c>
    </row>
    <row r="140" spans="1:18" x14ac:dyDescent="0.25">
      <c r="A140" t="s">
        <v>53</v>
      </c>
      <c r="B140">
        <v>202</v>
      </c>
      <c r="C140" s="2">
        <v>44672</v>
      </c>
      <c r="D140">
        <v>6580</v>
      </c>
      <c r="E140">
        <v>360</v>
      </c>
      <c r="F140">
        <v>102</v>
      </c>
      <c r="G140">
        <v>1115</v>
      </c>
      <c r="H140">
        <v>799</v>
      </c>
      <c r="I140">
        <v>805</v>
      </c>
      <c r="J140">
        <v>410</v>
      </c>
      <c r="K140">
        <v>4270</v>
      </c>
      <c r="L140">
        <v>4</v>
      </c>
      <c r="M140">
        <v>5.7</v>
      </c>
      <c r="N140">
        <v>698</v>
      </c>
      <c r="Q140" t="s">
        <v>77</v>
      </c>
      <c r="R140" s="2">
        <v>44673</v>
      </c>
    </row>
    <row r="141" spans="1:18" x14ac:dyDescent="0.25">
      <c r="A141" t="s">
        <v>59</v>
      </c>
      <c r="B141">
        <v>89</v>
      </c>
      <c r="C141" s="2">
        <v>44672</v>
      </c>
      <c r="D141">
        <v>7245</v>
      </c>
      <c r="E141">
        <v>435</v>
      </c>
      <c r="F141">
        <v>73</v>
      </c>
      <c r="G141">
        <v>1110</v>
      </c>
      <c r="H141">
        <v>134</v>
      </c>
      <c r="I141">
        <v>180</v>
      </c>
      <c r="J141">
        <v>489</v>
      </c>
      <c r="K141">
        <v>5480</v>
      </c>
      <c r="N141">
        <v>766</v>
      </c>
      <c r="Q141" t="s">
        <v>77</v>
      </c>
      <c r="R141" s="2">
        <v>44673</v>
      </c>
    </row>
    <row r="142" spans="1:18" x14ac:dyDescent="0.25">
      <c r="A142" t="s">
        <v>56</v>
      </c>
      <c r="B142">
        <v>75</v>
      </c>
      <c r="C142" s="2">
        <v>44672</v>
      </c>
      <c r="D142">
        <v>3820</v>
      </c>
      <c r="E142">
        <v>265</v>
      </c>
      <c r="F142">
        <v>93</v>
      </c>
      <c r="G142">
        <v>685</v>
      </c>
      <c r="H142">
        <v>247</v>
      </c>
      <c r="I142">
        <v>250</v>
      </c>
      <c r="J142">
        <v>215</v>
      </c>
      <c r="K142">
        <v>2575</v>
      </c>
      <c r="L142">
        <v>30</v>
      </c>
      <c r="M142">
        <v>23.8</v>
      </c>
      <c r="N142">
        <v>332</v>
      </c>
      <c r="Q142" t="s">
        <v>77</v>
      </c>
      <c r="R142" s="2">
        <v>44673</v>
      </c>
    </row>
    <row r="143" spans="1:18" x14ac:dyDescent="0.25">
      <c r="A143" t="s">
        <v>52</v>
      </c>
      <c r="B143">
        <v>911</v>
      </c>
      <c r="C143" s="2">
        <v>44672</v>
      </c>
      <c r="D143">
        <v>7275</v>
      </c>
      <c r="E143">
        <v>355</v>
      </c>
      <c r="F143">
        <v>99</v>
      </c>
      <c r="G143">
        <v>1230</v>
      </c>
      <c r="H143">
        <v>109</v>
      </c>
      <c r="I143">
        <v>345</v>
      </c>
      <c r="J143">
        <v>416</v>
      </c>
      <c r="K143">
        <v>5315</v>
      </c>
      <c r="N143">
        <v>776</v>
      </c>
      <c r="Q143" t="s">
        <v>77</v>
      </c>
      <c r="R143" s="2">
        <v>44673</v>
      </c>
    </row>
    <row r="144" spans="1:18" x14ac:dyDescent="0.25">
      <c r="A144" t="s">
        <v>51</v>
      </c>
      <c r="B144">
        <v>183</v>
      </c>
      <c r="C144" s="2">
        <v>44672</v>
      </c>
      <c r="D144">
        <v>2160</v>
      </c>
      <c r="E144">
        <v>250</v>
      </c>
      <c r="F144">
        <v>78</v>
      </c>
      <c r="G144">
        <v>1105</v>
      </c>
      <c r="H144">
        <v>283</v>
      </c>
      <c r="I144">
        <v>330</v>
      </c>
      <c r="J144">
        <v>627</v>
      </c>
      <c r="K144">
        <v>3435</v>
      </c>
      <c r="N144">
        <v>488</v>
      </c>
      <c r="Q144" t="s">
        <v>77</v>
      </c>
      <c r="R144" s="2">
        <v>44673</v>
      </c>
    </row>
    <row r="145" spans="1:18" x14ac:dyDescent="0.25">
      <c r="A145" t="s">
        <v>52</v>
      </c>
      <c r="B145">
        <v>123</v>
      </c>
      <c r="C145" s="2">
        <v>44672</v>
      </c>
      <c r="D145">
        <v>6090</v>
      </c>
      <c r="E145">
        <v>415</v>
      </c>
      <c r="F145">
        <v>99</v>
      </c>
      <c r="G145">
        <v>1140</v>
      </c>
      <c r="H145">
        <v>410</v>
      </c>
      <c r="I145">
        <v>395</v>
      </c>
      <c r="J145">
        <v>440</v>
      </c>
      <c r="K145">
        <v>4095</v>
      </c>
      <c r="N145">
        <v>640</v>
      </c>
      <c r="Q145" t="s">
        <v>77</v>
      </c>
      <c r="R145" s="2">
        <v>44673</v>
      </c>
    </row>
    <row r="146" spans="1:18" x14ac:dyDescent="0.25">
      <c r="A146" t="s">
        <v>49</v>
      </c>
      <c r="B146">
        <v>410</v>
      </c>
      <c r="C146" s="2">
        <v>44672</v>
      </c>
      <c r="D146">
        <v>3275</v>
      </c>
      <c r="E146">
        <v>190</v>
      </c>
      <c r="F146">
        <v>57</v>
      </c>
      <c r="G146">
        <v>575</v>
      </c>
      <c r="H146">
        <v>119</v>
      </c>
      <c r="I146">
        <v>240</v>
      </c>
      <c r="J146">
        <v>217</v>
      </c>
      <c r="K146">
        <v>2225</v>
      </c>
      <c r="L146">
        <v>12</v>
      </c>
      <c r="M146">
        <v>6</v>
      </c>
      <c r="N146">
        <v>364</v>
      </c>
      <c r="Q146" t="s">
        <v>77</v>
      </c>
      <c r="R146" s="2">
        <v>44673</v>
      </c>
    </row>
    <row r="147" spans="1:18" x14ac:dyDescent="0.25">
      <c r="A147" t="s">
        <v>50</v>
      </c>
      <c r="B147">
        <v>216</v>
      </c>
      <c r="C147" s="2">
        <v>44672</v>
      </c>
      <c r="D147">
        <v>8340</v>
      </c>
      <c r="E147">
        <v>540</v>
      </c>
      <c r="F147">
        <v>108</v>
      </c>
      <c r="G147">
        <v>1395</v>
      </c>
      <c r="H147">
        <v>222</v>
      </c>
      <c r="I147">
        <v>385</v>
      </c>
      <c r="J147">
        <v>608</v>
      </c>
      <c r="K147">
        <v>5915</v>
      </c>
      <c r="L147">
        <v>68</v>
      </c>
      <c r="M147">
        <v>27.4</v>
      </c>
      <c r="N147">
        <v>886</v>
      </c>
      <c r="Q147" t="s">
        <v>77</v>
      </c>
      <c r="R147" s="2">
        <v>44673</v>
      </c>
    </row>
    <row r="148" spans="1:18" x14ac:dyDescent="0.25">
      <c r="A148" t="s">
        <v>53</v>
      </c>
      <c r="B148">
        <v>201</v>
      </c>
      <c r="C148" s="2">
        <v>44672</v>
      </c>
      <c r="D148">
        <v>6940</v>
      </c>
      <c r="E148">
        <v>485</v>
      </c>
      <c r="F148">
        <v>99</v>
      </c>
      <c r="G148">
        <v>1410</v>
      </c>
      <c r="H148">
        <v>258</v>
      </c>
      <c r="I148">
        <v>245</v>
      </c>
      <c r="J148">
        <v>682</v>
      </c>
      <c r="K148">
        <v>4755</v>
      </c>
      <c r="N148">
        <v>890</v>
      </c>
      <c r="Q148" t="s">
        <v>77</v>
      </c>
      <c r="R148" s="2">
        <v>44673</v>
      </c>
    </row>
    <row r="149" spans="1:18" s="9" customFormat="1" x14ac:dyDescent="0.25">
      <c r="A149" s="9" t="s">
        <v>22</v>
      </c>
      <c r="B149" s="9">
        <v>369</v>
      </c>
      <c r="C149" s="11">
        <v>44679</v>
      </c>
      <c r="D149" s="9">
        <v>5895</v>
      </c>
      <c r="E149" s="9">
        <v>350</v>
      </c>
      <c r="F149" s="9">
        <v>93</v>
      </c>
      <c r="G149" s="9">
        <v>1210</v>
      </c>
      <c r="H149" s="9">
        <v>570</v>
      </c>
      <c r="I149" s="9">
        <v>1775</v>
      </c>
      <c r="J149" s="9">
        <v>128</v>
      </c>
      <c r="K149" s="9">
        <v>2510</v>
      </c>
      <c r="N149" s="9">
        <v>616</v>
      </c>
      <c r="O149" s="12"/>
      <c r="P149" s="12"/>
      <c r="Q149" s="9" t="s">
        <v>77</v>
      </c>
      <c r="R149" s="11">
        <v>44680</v>
      </c>
    </row>
    <row r="150" spans="1:18" x14ac:dyDescent="0.25">
      <c r="A150" t="s">
        <v>21</v>
      </c>
      <c r="B150">
        <v>382</v>
      </c>
      <c r="C150" s="2">
        <v>44679</v>
      </c>
      <c r="D150">
        <v>3880</v>
      </c>
      <c r="E150">
        <v>455</v>
      </c>
      <c r="F150">
        <v>112</v>
      </c>
      <c r="G150">
        <v>1150</v>
      </c>
      <c r="H150">
        <v>755</v>
      </c>
      <c r="I150">
        <v>395</v>
      </c>
      <c r="J150">
        <v>179</v>
      </c>
      <c r="K150">
        <v>1780</v>
      </c>
      <c r="N150">
        <v>402</v>
      </c>
      <c r="Q150" t="s">
        <v>77</v>
      </c>
      <c r="R150" s="2">
        <v>44680</v>
      </c>
    </row>
    <row r="151" spans="1:18" x14ac:dyDescent="0.25">
      <c r="A151" t="s">
        <v>68</v>
      </c>
      <c r="B151">
        <v>272</v>
      </c>
      <c r="C151" s="2">
        <v>44679</v>
      </c>
      <c r="D151">
        <v>6365</v>
      </c>
      <c r="E151">
        <v>310</v>
      </c>
      <c r="F151">
        <v>69</v>
      </c>
      <c r="G151">
        <v>1050</v>
      </c>
      <c r="H151">
        <v>119</v>
      </c>
      <c r="I151">
        <v>255</v>
      </c>
      <c r="J151">
        <v>418</v>
      </c>
      <c r="K151">
        <v>4650</v>
      </c>
      <c r="L151">
        <v>10</v>
      </c>
      <c r="M151">
        <v>8.6</v>
      </c>
      <c r="N151">
        <v>606</v>
      </c>
      <c r="Q151" t="s">
        <v>77</v>
      </c>
      <c r="R151" s="2">
        <v>44680</v>
      </c>
    </row>
    <row r="152" spans="1:18" x14ac:dyDescent="0.25">
      <c r="A152" t="s">
        <v>21</v>
      </c>
      <c r="B152">
        <v>381</v>
      </c>
      <c r="C152" s="2">
        <v>44679</v>
      </c>
      <c r="D152">
        <v>5500</v>
      </c>
      <c r="E152">
        <v>225</v>
      </c>
      <c r="F152">
        <v>86</v>
      </c>
      <c r="G152">
        <v>945</v>
      </c>
      <c r="H152">
        <v>317</v>
      </c>
      <c r="I152">
        <v>445</v>
      </c>
      <c r="J152">
        <v>326</v>
      </c>
      <c r="K152">
        <v>3775</v>
      </c>
      <c r="L152">
        <v>58</v>
      </c>
      <c r="M152">
        <v>50</v>
      </c>
      <c r="N152">
        <v>536</v>
      </c>
      <c r="Q152" t="s">
        <v>77</v>
      </c>
      <c r="R152" s="2">
        <v>44680</v>
      </c>
    </row>
    <row r="153" spans="1:18" x14ac:dyDescent="0.25">
      <c r="A153" t="s">
        <v>22</v>
      </c>
      <c r="B153">
        <v>365</v>
      </c>
      <c r="C153" s="2">
        <v>44679</v>
      </c>
      <c r="D153">
        <v>7675</v>
      </c>
      <c r="E153">
        <v>435</v>
      </c>
      <c r="F153">
        <v>81</v>
      </c>
      <c r="G153">
        <v>1435</v>
      </c>
      <c r="H153">
        <v>248</v>
      </c>
      <c r="I153">
        <v>245</v>
      </c>
      <c r="J153">
        <v>576</v>
      </c>
      <c r="K153">
        <v>5485</v>
      </c>
      <c r="L153">
        <v>10</v>
      </c>
      <c r="M153">
        <v>8.4</v>
      </c>
      <c r="N153">
        <v>786</v>
      </c>
      <c r="Q153" t="s">
        <v>77</v>
      </c>
      <c r="R153" s="2">
        <v>44680</v>
      </c>
    </row>
    <row r="154" spans="1:18" x14ac:dyDescent="0.25">
      <c r="A154" t="s">
        <v>73</v>
      </c>
      <c r="B154">
        <v>234</v>
      </c>
      <c r="C154" s="2">
        <v>44679</v>
      </c>
      <c r="D154">
        <v>4075</v>
      </c>
      <c r="E154">
        <v>255</v>
      </c>
      <c r="F154">
        <v>72</v>
      </c>
      <c r="G154">
        <v>845</v>
      </c>
      <c r="H154">
        <v>248</v>
      </c>
      <c r="I154">
        <v>200</v>
      </c>
      <c r="J154">
        <v>245</v>
      </c>
      <c r="K154">
        <v>2735</v>
      </c>
      <c r="N154">
        <v>432</v>
      </c>
      <c r="Q154" t="s">
        <v>77</v>
      </c>
      <c r="R154" s="2">
        <v>44680</v>
      </c>
    </row>
    <row r="155" spans="1:18" x14ac:dyDescent="0.25">
      <c r="A155" t="s">
        <v>20</v>
      </c>
      <c r="B155">
        <v>392</v>
      </c>
      <c r="C155" s="2">
        <v>44679</v>
      </c>
      <c r="D155">
        <v>4105</v>
      </c>
      <c r="E155">
        <v>210</v>
      </c>
      <c r="F155">
        <v>70</v>
      </c>
      <c r="G155">
        <v>775</v>
      </c>
      <c r="H155">
        <v>198</v>
      </c>
      <c r="I155">
        <v>465</v>
      </c>
      <c r="J155">
        <v>254</v>
      </c>
      <c r="K155">
        <v>2620</v>
      </c>
      <c r="L155">
        <v>9</v>
      </c>
      <c r="M155">
        <v>4</v>
      </c>
      <c r="N155">
        <v>436</v>
      </c>
      <c r="Q155" t="s">
        <v>77</v>
      </c>
      <c r="R155" s="2">
        <v>44680</v>
      </c>
    </row>
    <row r="156" spans="1:18" x14ac:dyDescent="0.25">
      <c r="A156" t="s">
        <v>20</v>
      </c>
      <c r="B156">
        <v>383</v>
      </c>
      <c r="C156" s="2">
        <v>44679</v>
      </c>
      <c r="D156">
        <v>4400</v>
      </c>
      <c r="E156">
        <v>200</v>
      </c>
      <c r="F156">
        <v>73</v>
      </c>
      <c r="G156">
        <v>745</v>
      </c>
      <c r="H156">
        <v>126</v>
      </c>
      <c r="I156">
        <v>265</v>
      </c>
      <c r="J156">
        <v>332</v>
      </c>
      <c r="K156">
        <v>3150</v>
      </c>
      <c r="N156">
        <v>466</v>
      </c>
      <c r="Q156" t="s">
        <v>77</v>
      </c>
      <c r="R156" s="2">
        <v>44680</v>
      </c>
    </row>
    <row r="157" spans="1:18" x14ac:dyDescent="0.25">
      <c r="A157" t="s">
        <v>72</v>
      </c>
      <c r="B157">
        <v>234</v>
      </c>
      <c r="C157" s="2">
        <v>44679</v>
      </c>
      <c r="D157">
        <v>6585</v>
      </c>
      <c r="E157">
        <v>340</v>
      </c>
      <c r="F157">
        <v>53</v>
      </c>
      <c r="G157">
        <v>985</v>
      </c>
      <c r="H157">
        <v>228</v>
      </c>
      <c r="I157">
        <v>400</v>
      </c>
      <c r="J157">
        <v>397</v>
      </c>
      <c r="K157">
        <v>4805</v>
      </c>
      <c r="N157">
        <v>678</v>
      </c>
      <c r="Q157" t="s">
        <v>77</v>
      </c>
      <c r="R157" s="2">
        <v>44680</v>
      </c>
    </row>
    <row r="158" spans="1:18" x14ac:dyDescent="0.25">
      <c r="A158" t="s">
        <v>70</v>
      </c>
      <c r="B158">
        <v>322</v>
      </c>
      <c r="C158" s="2">
        <v>44679</v>
      </c>
      <c r="D158">
        <v>3015</v>
      </c>
      <c r="E158">
        <v>185</v>
      </c>
      <c r="F158">
        <v>73</v>
      </c>
      <c r="G158">
        <v>610</v>
      </c>
      <c r="H158">
        <v>482</v>
      </c>
      <c r="I158">
        <v>285</v>
      </c>
      <c r="J158">
        <v>178</v>
      </c>
      <c r="K158">
        <v>1910</v>
      </c>
      <c r="N158">
        <v>312</v>
      </c>
      <c r="Q158" t="s">
        <v>77</v>
      </c>
      <c r="R158" s="2">
        <v>44680</v>
      </c>
    </row>
    <row r="159" spans="1:18" x14ac:dyDescent="0.25">
      <c r="A159" t="s">
        <v>71</v>
      </c>
      <c r="B159">
        <v>222</v>
      </c>
      <c r="C159" s="2">
        <v>44679</v>
      </c>
      <c r="D159">
        <v>10095</v>
      </c>
      <c r="E159">
        <v>535</v>
      </c>
      <c r="F159">
        <v>77</v>
      </c>
      <c r="G159">
        <v>2145</v>
      </c>
      <c r="H159">
        <v>483</v>
      </c>
      <c r="I159">
        <v>1080</v>
      </c>
      <c r="J159">
        <v>548</v>
      </c>
      <c r="K159">
        <v>6240</v>
      </c>
      <c r="N159">
        <v>1048</v>
      </c>
      <c r="Q159" t="s">
        <v>77</v>
      </c>
      <c r="R159" s="2">
        <v>44680</v>
      </c>
    </row>
    <row r="160" spans="1:18" x14ac:dyDescent="0.25">
      <c r="A160" t="s">
        <v>71</v>
      </c>
      <c r="C160" s="2">
        <v>44679</v>
      </c>
      <c r="D160">
        <v>6110</v>
      </c>
      <c r="E160">
        <v>405</v>
      </c>
      <c r="F160">
        <v>76</v>
      </c>
      <c r="G160">
        <v>1215</v>
      </c>
      <c r="H160">
        <v>207</v>
      </c>
      <c r="I160">
        <v>160</v>
      </c>
      <c r="J160">
        <v>456</v>
      </c>
      <c r="K160">
        <v>4270</v>
      </c>
      <c r="N160">
        <v>634</v>
      </c>
      <c r="Q160" t="s">
        <v>77</v>
      </c>
      <c r="R160" s="2">
        <v>44680</v>
      </c>
    </row>
    <row r="161" spans="1:18" x14ac:dyDescent="0.25">
      <c r="A161" t="s">
        <v>72</v>
      </c>
      <c r="B161">
        <v>236</v>
      </c>
      <c r="C161" s="2">
        <v>44679</v>
      </c>
      <c r="D161">
        <v>5270</v>
      </c>
      <c r="E161">
        <v>320</v>
      </c>
      <c r="F161">
        <v>52</v>
      </c>
      <c r="G161">
        <v>915</v>
      </c>
      <c r="H161">
        <v>158</v>
      </c>
      <c r="I161">
        <v>190</v>
      </c>
      <c r="J161">
        <v>359</v>
      </c>
      <c r="K161">
        <v>3840</v>
      </c>
      <c r="N161">
        <v>550</v>
      </c>
      <c r="Q161" t="s">
        <v>77</v>
      </c>
      <c r="R161" s="2">
        <v>44680</v>
      </c>
    </row>
    <row r="162" spans="1:18" x14ac:dyDescent="0.25">
      <c r="A162" t="s">
        <v>67</v>
      </c>
      <c r="B162">
        <v>281</v>
      </c>
      <c r="C162" s="2">
        <v>44679</v>
      </c>
      <c r="D162">
        <v>3535</v>
      </c>
      <c r="E162">
        <v>270</v>
      </c>
      <c r="F162">
        <v>79</v>
      </c>
      <c r="G162">
        <v>960</v>
      </c>
      <c r="H162">
        <v>378</v>
      </c>
      <c r="I162">
        <v>580</v>
      </c>
      <c r="J162">
        <v>159</v>
      </c>
      <c r="K162">
        <v>1705</v>
      </c>
      <c r="N162">
        <v>318</v>
      </c>
      <c r="Q162" t="s">
        <v>77</v>
      </c>
      <c r="R162" s="2">
        <v>44680</v>
      </c>
    </row>
    <row r="163" spans="1:18" x14ac:dyDescent="0.25">
      <c r="A163" t="s">
        <v>68</v>
      </c>
      <c r="B163">
        <v>268</v>
      </c>
      <c r="C163" s="2">
        <v>44679</v>
      </c>
      <c r="D163">
        <v>6425</v>
      </c>
      <c r="E163">
        <v>375</v>
      </c>
      <c r="F163">
        <v>89</v>
      </c>
      <c r="G163">
        <v>950</v>
      </c>
      <c r="H163">
        <v>75</v>
      </c>
      <c r="I163">
        <v>75</v>
      </c>
      <c r="J163">
        <v>726</v>
      </c>
      <c r="K163">
        <v>4985</v>
      </c>
      <c r="N163">
        <v>676</v>
      </c>
      <c r="Q163" t="s">
        <v>77</v>
      </c>
      <c r="R163" s="2">
        <v>44680</v>
      </c>
    </row>
    <row r="164" spans="1:18" x14ac:dyDescent="0.25">
      <c r="A164" t="s">
        <v>71</v>
      </c>
      <c r="B164">
        <v>237</v>
      </c>
      <c r="C164" s="2">
        <v>44679</v>
      </c>
      <c r="D164">
        <v>4585</v>
      </c>
      <c r="E164">
        <v>265</v>
      </c>
      <c r="F164">
        <v>73</v>
      </c>
      <c r="G164">
        <v>855</v>
      </c>
      <c r="H164">
        <v>34</v>
      </c>
      <c r="I164">
        <v>45</v>
      </c>
      <c r="J164">
        <v>432</v>
      </c>
      <c r="K164">
        <v>3385</v>
      </c>
      <c r="N164">
        <v>682</v>
      </c>
      <c r="Q164" t="s">
        <v>77</v>
      </c>
      <c r="R164" s="2">
        <v>44680</v>
      </c>
    </row>
    <row r="165" spans="1:18" x14ac:dyDescent="0.25">
      <c r="A165" t="s">
        <v>78</v>
      </c>
      <c r="B165">
        <v>316</v>
      </c>
      <c r="C165" s="2">
        <v>44679</v>
      </c>
      <c r="D165">
        <v>7250</v>
      </c>
      <c r="E165">
        <v>450</v>
      </c>
      <c r="F165">
        <v>86</v>
      </c>
      <c r="G165">
        <v>1335</v>
      </c>
      <c r="H165">
        <v>124</v>
      </c>
      <c r="I165">
        <v>255</v>
      </c>
      <c r="J165">
        <v>645</v>
      </c>
      <c r="K165">
        <v>5190</v>
      </c>
      <c r="N165">
        <v>738</v>
      </c>
      <c r="Q165" t="s">
        <v>77</v>
      </c>
      <c r="R165" s="2">
        <v>44680</v>
      </c>
    </row>
    <row r="166" spans="1:18" s="5" customFormat="1" x14ac:dyDescent="0.25">
      <c r="A166" s="5" t="s">
        <v>67</v>
      </c>
      <c r="B166" s="5">
        <v>287</v>
      </c>
      <c r="C166" s="13">
        <v>44679</v>
      </c>
      <c r="D166" s="5">
        <v>3130</v>
      </c>
      <c r="E166" s="5">
        <v>160</v>
      </c>
      <c r="F166" s="5">
        <v>70</v>
      </c>
      <c r="G166" s="5">
        <v>495</v>
      </c>
      <c r="H166" s="5">
        <v>59</v>
      </c>
      <c r="I166" s="5">
        <v>200</v>
      </c>
      <c r="J166" s="5">
        <v>162</v>
      </c>
      <c r="K166" s="5">
        <v>2225</v>
      </c>
      <c r="L166" s="5">
        <v>13</v>
      </c>
      <c r="M166" s="5">
        <v>20</v>
      </c>
      <c r="N166" s="5">
        <v>290</v>
      </c>
      <c r="O166" s="8"/>
      <c r="P166" s="8"/>
      <c r="Q166" s="5" t="s">
        <v>77</v>
      </c>
      <c r="R166" s="13">
        <v>44680</v>
      </c>
    </row>
    <row r="167" spans="1:18" s="9" customFormat="1" x14ac:dyDescent="0.25">
      <c r="A167" s="9" t="s">
        <v>79</v>
      </c>
      <c r="B167" s="9">
        <v>1</v>
      </c>
      <c r="C167" s="11">
        <v>44692</v>
      </c>
      <c r="D167" s="9">
        <v>24340</v>
      </c>
      <c r="E167" s="9">
        <v>1975</v>
      </c>
      <c r="F167" s="9">
        <v>263</v>
      </c>
      <c r="G167" s="9">
        <v>6970</v>
      </c>
      <c r="H167" s="9">
        <v>993</v>
      </c>
      <c r="I167" s="9">
        <v>1070</v>
      </c>
      <c r="J167" s="9">
        <v>2224</v>
      </c>
      <c r="K167" s="9">
        <v>13750</v>
      </c>
      <c r="L167" s="9">
        <v>836</v>
      </c>
      <c r="M167" s="9">
        <v>280</v>
      </c>
      <c r="N167" s="9">
        <v>2342</v>
      </c>
      <c r="O167" s="12"/>
      <c r="P167" s="12"/>
      <c r="Q167" s="9" t="s">
        <v>77</v>
      </c>
      <c r="R167" s="11">
        <v>44694</v>
      </c>
    </row>
    <row r="168" spans="1:18" x14ac:dyDescent="0.25">
      <c r="A168" t="s">
        <v>80</v>
      </c>
      <c r="B168">
        <v>53</v>
      </c>
      <c r="C168" s="2">
        <v>44692</v>
      </c>
      <c r="D168">
        <v>15110</v>
      </c>
      <c r="E168">
        <v>1060</v>
      </c>
      <c r="F168">
        <v>211</v>
      </c>
      <c r="G168">
        <v>4130</v>
      </c>
      <c r="H168">
        <v>539</v>
      </c>
      <c r="I168">
        <v>195</v>
      </c>
      <c r="J168">
        <v>1341</v>
      </c>
      <c r="K168">
        <v>9165</v>
      </c>
      <c r="L168">
        <v>117</v>
      </c>
      <c r="M168">
        <v>30</v>
      </c>
      <c r="N168">
        <v>15.72</v>
      </c>
      <c r="Q168" t="s">
        <v>77</v>
      </c>
      <c r="R168" s="2">
        <v>44694</v>
      </c>
    </row>
    <row r="169" spans="1:18" x14ac:dyDescent="0.25">
      <c r="A169" t="s">
        <v>41</v>
      </c>
      <c r="B169">
        <v>343</v>
      </c>
      <c r="C169" s="2">
        <v>44692</v>
      </c>
      <c r="D169">
        <v>14265</v>
      </c>
      <c r="E169">
        <v>880</v>
      </c>
      <c r="F169">
        <v>103</v>
      </c>
      <c r="G169">
        <v>2765</v>
      </c>
      <c r="H169">
        <v>234</v>
      </c>
      <c r="I169">
        <v>665</v>
      </c>
      <c r="J169">
        <v>835</v>
      </c>
      <c r="K169">
        <v>9830</v>
      </c>
      <c r="N169">
        <v>14.68</v>
      </c>
      <c r="Q169" t="s">
        <v>77</v>
      </c>
      <c r="R169" s="2">
        <v>44694</v>
      </c>
    </row>
    <row r="170" spans="1:18" x14ac:dyDescent="0.25">
      <c r="A170" t="s">
        <v>47</v>
      </c>
      <c r="B170">
        <v>292</v>
      </c>
      <c r="C170" s="2">
        <v>44692</v>
      </c>
      <c r="D170">
        <v>11755</v>
      </c>
      <c r="E170">
        <v>860</v>
      </c>
      <c r="F170">
        <v>118</v>
      </c>
      <c r="G170">
        <v>2060</v>
      </c>
      <c r="H170">
        <v>96</v>
      </c>
      <c r="I170">
        <v>130</v>
      </c>
      <c r="J170">
        <v>910</v>
      </c>
      <c r="K170">
        <v>8565</v>
      </c>
      <c r="N170">
        <v>1230</v>
      </c>
      <c r="Q170" t="s">
        <v>77</v>
      </c>
      <c r="R170" s="2">
        <v>44694</v>
      </c>
    </row>
    <row r="171" spans="1:18" x14ac:dyDescent="0.25">
      <c r="A171" t="s">
        <v>44</v>
      </c>
      <c r="B171">
        <v>488</v>
      </c>
      <c r="C171" s="2">
        <v>44692</v>
      </c>
      <c r="D171">
        <v>10615</v>
      </c>
      <c r="E171">
        <v>665</v>
      </c>
      <c r="F171">
        <v>116</v>
      </c>
      <c r="G171">
        <v>1895</v>
      </c>
      <c r="H171">
        <v>318</v>
      </c>
      <c r="I171">
        <v>410</v>
      </c>
      <c r="J171">
        <v>675</v>
      </c>
      <c r="K171">
        <v>7560</v>
      </c>
      <c r="N171">
        <v>11.18</v>
      </c>
      <c r="Q171" t="s">
        <v>77</v>
      </c>
      <c r="R171" s="2">
        <v>44694</v>
      </c>
    </row>
    <row r="172" spans="1:18" x14ac:dyDescent="0.25">
      <c r="A172" t="s">
        <v>43</v>
      </c>
      <c r="B172">
        <v>262</v>
      </c>
      <c r="C172" s="2">
        <v>44692</v>
      </c>
      <c r="D172">
        <v>8080</v>
      </c>
      <c r="E172">
        <v>465</v>
      </c>
      <c r="F172">
        <v>77</v>
      </c>
      <c r="G172">
        <v>1450</v>
      </c>
      <c r="H172">
        <v>62</v>
      </c>
      <c r="I172">
        <v>145</v>
      </c>
      <c r="J172">
        <v>603</v>
      </c>
      <c r="K172">
        <v>5935</v>
      </c>
      <c r="N172">
        <v>836</v>
      </c>
      <c r="Q172" t="s">
        <v>77</v>
      </c>
      <c r="R172" s="2">
        <v>44694</v>
      </c>
    </row>
    <row r="173" spans="1:18" x14ac:dyDescent="0.25">
      <c r="A173" t="s">
        <v>44</v>
      </c>
      <c r="B173">
        <v>405</v>
      </c>
      <c r="C173" s="2">
        <v>44692</v>
      </c>
      <c r="D173">
        <v>9570</v>
      </c>
      <c r="E173">
        <v>585</v>
      </c>
      <c r="F173">
        <v>117</v>
      </c>
      <c r="G173">
        <v>1785</v>
      </c>
      <c r="H173">
        <v>205</v>
      </c>
      <c r="I173">
        <v>300</v>
      </c>
      <c r="J173">
        <v>665</v>
      </c>
      <c r="K173">
        <v>6785</v>
      </c>
      <c r="N173">
        <v>1022</v>
      </c>
      <c r="Q173" t="s">
        <v>77</v>
      </c>
      <c r="R173" s="2">
        <v>44694</v>
      </c>
    </row>
    <row r="174" spans="1:18" x14ac:dyDescent="0.25">
      <c r="A174" t="s">
        <v>41</v>
      </c>
      <c r="B174">
        <v>358</v>
      </c>
      <c r="C174" s="2">
        <v>44692</v>
      </c>
      <c r="D174">
        <v>6360</v>
      </c>
      <c r="E174">
        <v>335</v>
      </c>
      <c r="F174">
        <v>80</v>
      </c>
      <c r="G174">
        <v>1120</v>
      </c>
      <c r="H174">
        <v>75</v>
      </c>
      <c r="I174">
        <v>190</v>
      </c>
      <c r="J174">
        <v>516</v>
      </c>
      <c r="K174">
        <v>4655</v>
      </c>
      <c r="N174">
        <v>674</v>
      </c>
      <c r="Q174" t="s">
        <v>77</v>
      </c>
      <c r="R174" s="2">
        <v>44694</v>
      </c>
    </row>
    <row r="175" spans="1:18" x14ac:dyDescent="0.25">
      <c r="A175" t="s">
        <v>47</v>
      </c>
      <c r="B175">
        <v>290</v>
      </c>
      <c r="C175" s="2">
        <v>44692</v>
      </c>
      <c r="D175">
        <v>4035</v>
      </c>
      <c r="E175">
        <v>160</v>
      </c>
      <c r="F175">
        <v>98</v>
      </c>
      <c r="G175">
        <v>605</v>
      </c>
      <c r="H175">
        <v>91</v>
      </c>
      <c r="I175">
        <v>600</v>
      </c>
      <c r="J175">
        <v>100</v>
      </c>
      <c r="K175">
        <v>655</v>
      </c>
      <c r="N175">
        <v>306</v>
      </c>
      <c r="Q175" t="s">
        <v>77</v>
      </c>
      <c r="R175" s="2">
        <v>44694</v>
      </c>
    </row>
    <row r="176" spans="1:18" x14ac:dyDescent="0.25">
      <c r="A176" t="s">
        <v>74</v>
      </c>
      <c r="B176">
        <v>436</v>
      </c>
      <c r="C176" s="2">
        <v>44692</v>
      </c>
      <c r="D176">
        <v>6375</v>
      </c>
      <c r="E176">
        <v>340</v>
      </c>
      <c r="F176">
        <v>91</v>
      </c>
      <c r="G176">
        <v>1180</v>
      </c>
      <c r="H176">
        <v>316</v>
      </c>
      <c r="I176">
        <v>450</v>
      </c>
      <c r="J176">
        <v>517</v>
      </c>
      <c r="K176">
        <v>4295</v>
      </c>
      <c r="L176">
        <v>22</v>
      </c>
      <c r="M176">
        <v>20</v>
      </c>
      <c r="N176">
        <v>646</v>
      </c>
      <c r="Q176" t="s">
        <v>77</v>
      </c>
      <c r="R176" s="2">
        <v>44694</v>
      </c>
    </row>
    <row r="177" spans="1:18" x14ac:dyDescent="0.25">
      <c r="A177" t="s">
        <v>45</v>
      </c>
      <c r="B177">
        <v>418</v>
      </c>
      <c r="C177" s="2">
        <v>44692</v>
      </c>
      <c r="D177">
        <v>6440</v>
      </c>
      <c r="E177">
        <v>255</v>
      </c>
      <c r="F177">
        <v>85</v>
      </c>
      <c r="G177">
        <v>1180</v>
      </c>
      <c r="H177">
        <v>116</v>
      </c>
      <c r="I177">
        <v>515</v>
      </c>
      <c r="J177">
        <v>289</v>
      </c>
      <c r="K177">
        <v>4395</v>
      </c>
      <c r="L177">
        <v>90</v>
      </c>
      <c r="M177">
        <v>30</v>
      </c>
      <c r="N177">
        <v>650</v>
      </c>
      <c r="Q177" t="s">
        <v>77</v>
      </c>
      <c r="R177" s="2">
        <v>44694</v>
      </c>
    </row>
    <row r="178" spans="1:18" x14ac:dyDescent="0.25">
      <c r="A178" t="s">
        <v>41</v>
      </c>
      <c r="B178">
        <v>340</v>
      </c>
      <c r="C178" s="2">
        <v>44692</v>
      </c>
      <c r="D178">
        <v>10000</v>
      </c>
      <c r="E178">
        <v>740</v>
      </c>
      <c r="F178">
        <v>103</v>
      </c>
      <c r="G178">
        <v>1895</v>
      </c>
      <c r="H178">
        <v>121</v>
      </c>
      <c r="I178">
        <v>225</v>
      </c>
      <c r="J178">
        <v>740</v>
      </c>
      <c r="K178">
        <v>7010</v>
      </c>
      <c r="N178">
        <v>1054</v>
      </c>
      <c r="Q178" t="s">
        <v>77</v>
      </c>
      <c r="R178" s="2">
        <v>44694</v>
      </c>
    </row>
    <row r="179" spans="1:18" x14ac:dyDescent="0.25">
      <c r="A179" t="s">
        <v>45</v>
      </c>
      <c r="B179">
        <v>409</v>
      </c>
      <c r="C179" s="2">
        <v>44692</v>
      </c>
      <c r="D179">
        <v>8460</v>
      </c>
      <c r="E179">
        <v>585</v>
      </c>
      <c r="F179">
        <v>95</v>
      </c>
      <c r="G179">
        <v>1740</v>
      </c>
      <c r="H179">
        <v>205</v>
      </c>
      <c r="I179">
        <v>375</v>
      </c>
      <c r="J179">
        <v>445</v>
      </c>
      <c r="K179">
        <v>5670</v>
      </c>
      <c r="N179">
        <v>868</v>
      </c>
      <c r="Q179" t="s">
        <v>77</v>
      </c>
      <c r="R179" s="2">
        <v>44694</v>
      </c>
    </row>
    <row r="180" spans="1:18" x14ac:dyDescent="0.25">
      <c r="A180" t="s">
        <v>74</v>
      </c>
      <c r="B180">
        <v>428</v>
      </c>
      <c r="C180" s="2">
        <v>44692</v>
      </c>
      <c r="D180">
        <v>7165</v>
      </c>
      <c r="E180">
        <v>400</v>
      </c>
      <c r="F180">
        <v>104</v>
      </c>
      <c r="G180">
        <v>1475</v>
      </c>
      <c r="H180">
        <v>526</v>
      </c>
      <c r="I180">
        <v>680</v>
      </c>
      <c r="J180">
        <v>554</v>
      </c>
      <c r="K180">
        <v>4480</v>
      </c>
      <c r="L180">
        <v>15</v>
      </c>
      <c r="M180">
        <v>10</v>
      </c>
      <c r="N180">
        <v>682</v>
      </c>
      <c r="Q180" t="s">
        <v>77</v>
      </c>
      <c r="R180" s="2">
        <v>44694</v>
      </c>
    </row>
    <row r="181" spans="1:18" x14ac:dyDescent="0.25">
      <c r="A181" t="s">
        <v>40</v>
      </c>
      <c r="B181">
        <v>244</v>
      </c>
      <c r="C181" s="2">
        <v>44692</v>
      </c>
      <c r="D181">
        <v>4710</v>
      </c>
      <c r="E181">
        <v>195</v>
      </c>
      <c r="F181">
        <v>67</v>
      </c>
      <c r="G181">
        <v>685</v>
      </c>
      <c r="H181">
        <v>69</v>
      </c>
      <c r="I181">
        <v>280</v>
      </c>
      <c r="J181">
        <v>202</v>
      </c>
      <c r="K181">
        <v>3485</v>
      </c>
      <c r="N181">
        <v>478</v>
      </c>
      <c r="Q181" t="s">
        <v>77</v>
      </c>
      <c r="R181" s="2">
        <v>44694</v>
      </c>
    </row>
    <row r="182" spans="1:18" x14ac:dyDescent="0.25">
      <c r="A182" t="s">
        <v>43</v>
      </c>
      <c r="B182">
        <v>263</v>
      </c>
      <c r="C182" s="2">
        <v>44692</v>
      </c>
      <c r="D182">
        <v>6715</v>
      </c>
      <c r="E182">
        <v>320</v>
      </c>
      <c r="F182">
        <v>80</v>
      </c>
      <c r="G182">
        <v>100</v>
      </c>
      <c r="H182">
        <v>135</v>
      </c>
      <c r="I182">
        <v>155</v>
      </c>
      <c r="J182">
        <v>576</v>
      </c>
      <c r="K182">
        <v>5150</v>
      </c>
      <c r="N182">
        <v>716</v>
      </c>
      <c r="Q182" t="s">
        <v>77</v>
      </c>
      <c r="R182" s="2">
        <v>44694</v>
      </c>
    </row>
    <row r="183" spans="1:18" x14ac:dyDescent="0.25">
      <c r="A183" t="s">
        <v>47</v>
      </c>
      <c r="B183">
        <v>305</v>
      </c>
      <c r="C183" s="2">
        <v>44692</v>
      </c>
      <c r="D183">
        <v>4060</v>
      </c>
      <c r="E183">
        <v>235</v>
      </c>
      <c r="F183">
        <v>59</v>
      </c>
      <c r="G183">
        <v>780</v>
      </c>
      <c r="H183">
        <v>113</v>
      </c>
      <c r="I183">
        <v>80</v>
      </c>
      <c r="J183">
        <v>346</v>
      </c>
      <c r="K183">
        <v>2935</v>
      </c>
      <c r="N183">
        <v>486</v>
      </c>
      <c r="Q183" t="s">
        <v>77</v>
      </c>
      <c r="R183" s="2">
        <v>44694</v>
      </c>
    </row>
    <row r="184" spans="1:18" x14ac:dyDescent="0.25">
      <c r="A184" t="s">
        <v>47</v>
      </c>
      <c r="B184">
        <v>309</v>
      </c>
      <c r="C184" s="2">
        <v>44692</v>
      </c>
      <c r="D184">
        <v>3960</v>
      </c>
      <c r="E184">
        <v>165</v>
      </c>
      <c r="F184">
        <v>70</v>
      </c>
      <c r="G184">
        <v>615</v>
      </c>
      <c r="H184">
        <v>47</v>
      </c>
      <c r="I184">
        <v>175</v>
      </c>
      <c r="J184">
        <v>234</v>
      </c>
      <c r="K184">
        <v>2980</v>
      </c>
      <c r="N184">
        <v>410</v>
      </c>
      <c r="Q184" t="s">
        <v>77</v>
      </c>
      <c r="R184" s="2">
        <v>44694</v>
      </c>
    </row>
    <row r="185" spans="1:18" x14ac:dyDescent="0.25">
      <c r="A185" t="s">
        <v>40</v>
      </c>
      <c r="B185">
        <v>247</v>
      </c>
      <c r="C185" s="2">
        <v>44692</v>
      </c>
      <c r="D185">
        <v>5985</v>
      </c>
      <c r="E185">
        <v>240</v>
      </c>
      <c r="F185">
        <v>71</v>
      </c>
      <c r="G185">
        <v>955</v>
      </c>
      <c r="H185">
        <v>111</v>
      </c>
      <c r="I185">
        <v>385</v>
      </c>
      <c r="J185">
        <v>306</v>
      </c>
      <c r="K185">
        <v>4345</v>
      </c>
      <c r="N185">
        <v>6</v>
      </c>
      <c r="Q185" t="s">
        <v>77</v>
      </c>
      <c r="R185" s="2">
        <v>44694</v>
      </c>
    </row>
    <row r="186" spans="1:18" x14ac:dyDescent="0.25">
      <c r="A186" t="s">
        <v>41</v>
      </c>
      <c r="B186">
        <v>354</v>
      </c>
      <c r="C186" s="2">
        <v>44692</v>
      </c>
      <c r="D186">
        <v>5765</v>
      </c>
      <c r="E186">
        <v>385</v>
      </c>
      <c r="F186">
        <v>86</v>
      </c>
      <c r="G186">
        <v>1240</v>
      </c>
      <c r="H186">
        <v>251</v>
      </c>
      <c r="I186">
        <v>355</v>
      </c>
      <c r="J186">
        <v>498</v>
      </c>
      <c r="K186">
        <v>3730</v>
      </c>
      <c r="L186">
        <v>20</v>
      </c>
      <c r="M186">
        <v>10</v>
      </c>
      <c r="N186">
        <v>576</v>
      </c>
      <c r="Q186" t="s">
        <v>77</v>
      </c>
      <c r="R186" s="2">
        <v>44694</v>
      </c>
    </row>
    <row r="187" spans="1:18" x14ac:dyDescent="0.25">
      <c r="A187" t="s">
        <v>81</v>
      </c>
      <c r="B187">
        <v>45</v>
      </c>
      <c r="C187" s="2">
        <v>44693</v>
      </c>
      <c r="D187">
        <v>19340</v>
      </c>
      <c r="E187">
        <v>1465</v>
      </c>
      <c r="F187">
        <v>258</v>
      </c>
      <c r="G187">
        <v>4690</v>
      </c>
      <c r="H187">
        <v>950</v>
      </c>
      <c r="I187">
        <v>845</v>
      </c>
      <c r="J187">
        <v>1771</v>
      </c>
      <c r="K187">
        <v>12090</v>
      </c>
      <c r="L187">
        <v>215</v>
      </c>
      <c r="M187">
        <v>65</v>
      </c>
      <c r="N187">
        <v>20.079999999999998</v>
      </c>
      <c r="Q187" t="s">
        <v>77</v>
      </c>
      <c r="R187" s="2">
        <v>44694</v>
      </c>
    </row>
    <row r="188" spans="1:18" x14ac:dyDescent="0.25">
      <c r="A188" t="s">
        <v>89</v>
      </c>
      <c r="B188">
        <v>30</v>
      </c>
      <c r="C188" s="2">
        <v>44693</v>
      </c>
      <c r="D188">
        <v>18175</v>
      </c>
      <c r="E188">
        <v>1280</v>
      </c>
      <c r="F188">
        <v>223</v>
      </c>
      <c r="G188">
        <v>4595</v>
      </c>
      <c r="H188">
        <v>738</v>
      </c>
      <c r="I188" s="5">
        <v>745</v>
      </c>
      <c r="J188">
        <v>1670</v>
      </c>
      <c r="K188">
        <v>11375</v>
      </c>
      <c r="L188">
        <v>102</v>
      </c>
      <c r="M188">
        <v>65</v>
      </c>
      <c r="N188">
        <v>19.04</v>
      </c>
      <c r="Q188" t="s">
        <v>77</v>
      </c>
      <c r="R188" s="2">
        <v>44694</v>
      </c>
    </row>
    <row r="189" spans="1:18" s="9" customFormat="1" x14ac:dyDescent="0.25">
      <c r="A189" s="9" t="s">
        <v>36</v>
      </c>
      <c r="B189" s="9">
        <v>101</v>
      </c>
      <c r="C189" s="11">
        <v>44700</v>
      </c>
      <c r="D189" s="9">
        <v>7385</v>
      </c>
      <c r="E189" s="9">
        <v>305</v>
      </c>
      <c r="F189" s="9">
        <v>70</v>
      </c>
      <c r="G189" s="9">
        <v>1045</v>
      </c>
      <c r="H189" s="9">
        <v>102</v>
      </c>
      <c r="I189" s="9">
        <v>350</v>
      </c>
      <c r="J189" s="9">
        <v>391</v>
      </c>
      <c r="K189" s="9">
        <v>5620</v>
      </c>
      <c r="N189" s="9">
        <v>778</v>
      </c>
      <c r="O189" s="12"/>
      <c r="P189" s="12"/>
      <c r="Q189" s="9" t="s">
        <v>77</v>
      </c>
      <c r="R189" s="11">
        <v>44702</v>
      </c>
    </row>
    <row r="190" spans="1:18" x14ac:dyDescent="0.25">
      <c r="A190" t="s">
        <v>35</v>
      </c>
      <c r="B190">
        <v>52</v>
      </c>
      <c r="C190" s="2">
        <v>44700</v>
      </c>
      <c r="D190">
        <v>3605</v>
      </c>
      <c r="E190">
        <v>170</v>
      </c>
      <c r="F190">
        <v>65</v>
      </c>
      <c r="G190">
        <v>645</v>
      </c>
      <c r="H190">
        <v>84</v>
      </c>
      <c r="I190" s="5">
        <v>160</v>
      </c>
      <c r="J190" s="5">
        <v>312</v>
      </c>
      <c r="K190" s="5">
        <v>2605</v>
      </c>
      <c r="N190">
        <v>384</v>
      </c>
      <c r="Q190" t="s">
        <v>77</v>
      </c>
      <c r="R190" s="2">
        <v>44702</v>
      </c>
    </row>
    <row r="191" spans="1:18" x14ac:dyDescent="0.25">
      <c r="A191" t="s">
        <v>37</v>
      </c>
      <c r="B191">
        <v>62</v>
      </c>
      <c r="C191" s="2">
        <v>44700</v>
      </c>
      <c r="D191">
        <v>7630</v>
      </c>
      <c r="E191">
        <v>350</v>
      </c>
      <c r="F191">
        <v>85</v>
      </c>
      <c r="G191">
        <v>1125</v>
      </c>
      <c r="H191">
        <v>78</v>
      </c>
      <c r="I191" s="5">
        <v>120</v>
      </c>
      <c r="J191" s="5">
        <v>525</v>
      </c>
      <c r="K191" s="5">
        <v>5980</v>
      </c>
      <c r="N191">
        <v>778</v>
      </c>
      <c r="Q191" t="s">
        <v>77</v>
      </c>
      <c r="R191" s="2">
        <v>44702</v>
      </c>
    </row>
    <row r="192" spans="1:18" x14ac:dyDescent="0.25">
      <c r="A192" t="s">
        <v>35</v>
      </c>
      <c r="B192">
        <v>53</v>
      </c>
      <c r="C192" s="2">
        <v>44700</v>
      </c>
      <c r="D192">
        <v>6920</v>
      </c>
      <c r="E192">
        <v>365</v>
      </c>
      <c r="F192">
        <v>89</v>
      </c>
      <c r="G192">
        <v>1180</v>
      </c>
      <c r="H192">
        <v>64</v>
      </c>
      <c r="I192" s="5">
        <v>90</v>
      </c>
      <c r="J192" s="5">
        <v>618</v>
      </c>
      <c r="K192" s="5">
        <v>5235</v>
      </c>
      <c r="N192">
        <v>728</v>
      </c>
      <c r="Q192" t="s">
        <v>77</v>
      </c>
      <c r="R192" s="2">
        <v>44702</v>
      </c>
    </row>
    <row r="193" spans="1:18" x14ac:dyDescent="0.25">
      <c r="A193" t="s">
        <v>67</v>
      </c>
      <c r="B193">
        <v>287</v>
      </c>
      <c r="C193" s="2">
        <v>44700</v>
      </c>
      <c r="D193">
        <v>8325</v>
      </c>
      <c r="E193">
        <v>630</v>
      </c>
      <c r="F193">
        <v>72</v>
      </c>
      <c r="G193">
        <v>1315</v>
      </c>
      <c r="H193">
        <v>41</v>
      </c>
      <c r="I193" s="5">
        <v>50</v>
      </c>
      <c r="J193" s="5">
        <v>921</v>
      </c>
      <c r="K193" s="5">
        <v>6250</v>
      </c>
      <c r="L193" s="5">
        <v>8</v>
      </c>
      <c r="M193" s="5">
        <v>3.7</v>
      </c>
      <c r="N193" s="5">
        <v>290</v>
      </c>
      <c r="Q193" t="s">
        <v>77</v>
      </c>
      <c r="R193" s="2">
        <v>44702</v>
      </c>
    </row>
    <row r="194" spans="1:18" x14ac:dyDescent="0.25">
      <c r="A194" t="s">
        <v>43</v>
      </c>
      <c r="B194">
        <v>263</v>
      </c>
      <c r="C194" s="2">
        <v>44700</v>
      </c>
      <c r="D194">
        <v>5465</v>
      </c>
      <c r="E194">
        <v>335</v>
      </c>
      <c r="F194">
        <v>80</v>
      </c>
      <c r="G194">
        <v>1015</v>
      </c>
      <c r="H194">
        <v>270</v>
      </c>
      <c r="I194" s="5">
        <v>540</v>
      </c>
      <c r="J194" s="5">
        <v>384</v>
      </c>
      <c r="K194" s="5">
        <v>3520</v>
      </c>
      <c r="L194" s="5">
        <v>3</v>
      </c>
      <c r="M194" s="5">
        <v>3.2</v>
      </c>
      <c r="N194" s="5">
        <v>716</v>
      </c>
      <c r="Q194" t="s">
        <v>77</v>
      </c>
      <c r="R194" s="2">
        <v>44702</v>
      </c>
    </row>
    <row r="195" spans="1:18" x14ac:dyDescent="0.25">
      <c r="A195" t="s">
        <v>36</v>
      </c>
      <c r="B195">
        <v>103</v>
      </c>
      <c r="C195" s="2">
        <v>44700</v>
      </c>
      <c r="D195">
        <v>7205</v>
      </c>
      <c r="E195">
        <v>365</v>
      </c>
      <c r="F195">
        <v>68</v>
      </c>
      <c r="G195">
        <v>1215</v>
      </c>
      <c r="H195">
        <v>80</v>
      </c>
      <c r="I195" s="5">
        <v>200</v>
      </c>
      <c r="J195" s="5">
        <v>448</v>
      </c>
      <c r="K195" s="5">
        <v>5390</v>
      </c>
      <c r="N195" s="5">
        <v>728</v>
      </c>
      <c r="Q195" t="s">
        <v>77</v>
      </c>
      <c r="R195" s="2">
        <v>44702</v>
      </c>
    </row>
    <row r="196" spans="1:18" x14ac:dyDescent="0.25">
      <c r="A196" t="s">
        <v>30</v>
      </c>
      <c r="B196">
        <v>8</v>
      </c>
      <c r="C196" s="2">
        <v>44700</v>
      </c>
      <c r="D196">
        <v>3930</v>
      </c>
      <c r="E196">
        <v>325</v>
      </c>
      <c r="F196">
        <v>77</v>
      </c>
      <c r="G196">
        <v>725</v>
      </c>
      <c r="H196">
        <v>167</v>
      </c>
      <c r="I196" s="5">
        <v>115</v>
      </c>
      <c r="J196" s="5">
        <v>458</v>
      </c>
      <c r="K196" s="5">
        <v>2695</v>
      </c>
      <c r="L196" s="5">
        <v>110</v>
      </c>
      <c r="M196" s="5">
        <v>40</v>
      </c>
      <c r="N196" s="5">
        <v>458</v>
      </c>
      <c r="Q196" t="s">
        <v>77</v>
      </c>
      <c r="R196" s="2">
        <v>44702</v>
      </c>
    </row>
    <row r="197" spans="1:18" x14ac:dyDescent="0.25">
      <c r="A197" t="s">
        <v>34</v>
      </c>
      <c r="B197">
        <v>147</v>
      </c>
      <c r="C197" s="2">
        <v>44700</v>
      </c>
      <c r="D197">
        <v>10380</v>
      </c>
      <c r="E197">
        <v>605</v>
      </c>
      <c r="F197">
        <v>85</v>
      </c>
      <c r="G197">
        <v>2015</v>
      </c>
      <c r="H197">
        <v>200</v>
      </c>
      <c r="I197" s="5">
        <v>490</v>
      </c>
      <c r="J197" s="5">
        <v>526</v>
      </c>
      <c r="K197" s="5">
        <v>7180</v>
      </c>
      <c r="N197" s="5">
        <v>1060</v>
      </c>
      <c r="Q197" t="s">
        <v>77</v>
      </c>
      <c r="R197" s="2">
        <v>44702</v>
      </c>
    </row>
    <row r="198" spans="1:18" x14ac:dyDescent="0.25">
      <c r="A198" t="s">
        <v>32</v>
      </c>
      <c r="B198">
        <v>165</v>
      </c>
      <c r="C198" s="2">
        <v>44700</v>
      </c>
      <c r="D198">
        <v>6935</v>
      </c>
      <c r="E198">
        <v>320</v>
      </c>
      <c r="F198">
        <v>65</v>
      </c>
      <c r="G198">
        <v>1225</v>
      </c>
      <c r="H198">
        <v>112</v>
      </c>
      <c r="I198" s="5">
        <v>280</v>
      </c>
      <c r="J198" s="5">
        <v>390</v>
      </c>
      <c r="K198" s="5">
        <v>5090</v>
      </c>
      <c r="N198" s="5">
        <v>734</v>
      </c>
      <c r="Q198" t="s">
        <v>77</v>
      </c>
      <c r="R198" s="2">
        <v>44702</v>
      </c>
    </row>
    <row r="199" spans="1:18" x14ac:dyDescent="0.25">
      <c r="A199" t="s">
        <v>29</v>
      </c>
      <c r="B199">
        <v>24</v>
      </c>
      <c r="C199" s="2">
        <v>44700</v>
      </c>
      <c r="D199">
        <v>8348</v>
      </c>
      <c r="E199">
        <v>660</v>
      </c>
      <c r="F199">
        <v>73</v>
      </c>
      <c r="G199">
        <v>1510</v>
      </c>
      <c r="H199">
        <v>114</v>
      </c>
      <c r="I199" s="5">
        <v>240</v>
      </c>
      <c r="J199" s="5">
        <v>819</v>
      </c>
      <c r="K199" s="5">
        <v>5885</v>
      </c>
      <c r="N199" s="5">
        <v>924</v>
      </c>
      <c r="Q199" t="s">
        <v>77</v>
      </c>
      <c r="R199" s="2">
        <v>44702</v>
      </c>
    </row>
    <row r="200" spans="1:18" x14ac:dyDescent="0.25">
      <c r="A200" t="s">
        <v>33</v>
      </c>
      <c r="B200">
        <v>135</v>
      </c>
      <c r="C200" s="2">
        <v>44700</v>
      </c>
      <c r="D200">
        <v>5845</v>
      </c>
      <c r="E200">
        <v>305</v>
      </c>
      <c r="F200">
        <v>68</v>
      </c>
      <c r="G200">
        <v>1060</v>
      </c>
      <c r="H200">
        <v>146</v>
      </c>
      <c r="I200" s="5">
        <v>350</v>
      </c>
      <c r="J200" s="5">
        <v>360</v>
      </c>
      <c r="K200" s="5">
        <v>4110</v>
      </c>
      <c r="L200" s="5">
        <v>5</v>
      </c>
      <c r="M200" s="5">
        <v>2.2999999999999998</v>
      </c>
      <c r="N200" s="5">
        <v>606</v>
      </c>
      <c r="Q200" t="s">
        <v>77</v>
      </c>
      <c r="R200" s="2">
        <v>44702</v>
      </c>
    </row>
    <row r="201" spans="1:18" x14ac:dyDescent="0.25">
      <c r="A201" t="s">
        <v>33</v>
      </c>
      <c r="B201">
        <v>163</v>
      </c>
      <c r="C201" s="2">
        <v>44700</v>
      </c>
      <c r="D201">
        <v>8595</v>
      </c>
      <c r="E201">
        <v>645</v>
      </c>
      <c r="F201">
        <v>80</v>
      </c>
      <c r="G201">
        <v>1510</v>
      </c>
      <c r="H201">
        <v>105</v>
      </c>
      <c r="I201" s="5">
        <v>150</v>
      </c>
      <c r="J201" s="5">
        <v>604</v>
      </c>
      <c r="K201" s="5">
        <v>6245</v>
      </c>
      <c r="L201" s="5">
        <v>13</v>
      </c>
      <c r="M201" s="5">
        <v>5.6</v>
      </c>
      <c r="N201" s="5">
        <v>710</v>
      </c>
      <c r="Q201" t="s">
        <v>77</v>
      </c>
      <c r="R201" s="2">
        <v>44702</v>
      </c>
    </row>
    <row r="202" spans="1:18" x14ac:dyDescent="0.25">
      <c r="A202" t="s">
        <v>33</v>
      </c>
      <c r="B202">
        <v>162</v>
      </c>
      <c r="C202" s="2">
        <v>44700</v>
      </c>
      <c r="D202">
        <v>7745</v>
      </c>
      <c r="E202">
        <v>590</v>
      </c>
      <c r="F202">
        <v>79</v>
      </c>
      <c r="G202">
        <v>1580</v>
      </c>
      <c r="H202">
        <v>74</v>
      </c>
      <c r="I202" s="5">
        <v>90</v>
      </c>
      <c r="J202" s="5">
        <v>705</v>
      </c>
      <c r="K202" s="5">
        <v>5470</v>
      </c>
      <c r="N202" s="5">
        <v>812</v>
      </c>
      <c r="Q202" t="s">
        <v>77</v>
      </c>
      <c r="R202" s="2">
        <v>44702</v>
      </c>
    </row>
    <row r="203" spans="1:18" x14ac:dyDescent="0.25">
      <c r="A203" t="s">
        <v>37</v>
      </c>
      <c r="B203">
        <v>71</v>
      </c>
      <c r="C203" s="2">
        <v>44700</v>
      </c>
      <c r="D203">
        <v>9215</v>
      </c>
      <c r="E203">
        <v>660</v>
      </c>
      <c r="F203">
        <v>92</v>
      </c>
      <c r="G203">
        <v>1645</v>
      </c>
      <c r="H203">
        <v>130</v>
      </c>
      <c r="I203" s="5">
        <v>310</v>
      </c>
      <c r="J203" s="5">
        <v>532</v>
      </c>
      <c r="K203" s="5">
        <v>6540</v>
      </c>
      <c r="N203" s="5">
        <v>896</v>
      </c>
      <c r="Q203" t="s">
        <v>77</v>
      </c>
      <c r="R203" s="2">
        <v>44702</v>
      </c>
    </row>
    <row r="204" spans="1:18" x14ac:dyDescent="0.25">
      <c r="A204" t="s">
        <v>29</v>
      </c>
      <c r="B204">
        <v>17</v>
      </c>
      <c r="C204" s="2">
        <v>44700</v>
      </c>
      <c r="D204">
        <v>7565</v>
      </c>
      <c r="E204">
        <v>560</v>
      </c>
      <c r="F204">
        <v>73</v>
      </c>
      <c r="G204">
        <v>1525</v>
      </c>
      <c r="H204">
        <v>133</v>
      </c>
      <c r="I204" s="5">
        <v>155</v>
      </c>
      <c r="J204" s="5">
        <v>746</v>
      </c>
      <c r="K204" s="5">
        <v>5270</v>
      </c>
      <c r="L204" s="5">
        <v>17</v>
      </c>
      <c r="M204" s="5">
        <v>8.1999999999999993</v>
      </c>
      <c r="N204" s="5">
        <v>840</v>
      </c>
      <c r="Q204" t="s">
        <v>77</v>
      </c>
      <c r="R204" s="2">
        <v>44702</v>
      </c>
    </row>
    <row r="205" spans="1:18" x14ac:dyDescent="0.25">
      <c r="A205" t="s">
        <v>31</v>
      </c>
      <c r="B205">
        <v>120</v>
      </c>
      <c r="C205" s="2">
        <v>44700</v>
      </c>
      <c r="D205">
        <v>11290</v>
      </c>
      <c r="E205">
        <v>895</v>
      </c>
      <c r="F205">
        <v>85</v>
      </c>
      <c r="G205">
        <v>2305</v>
      </c>
      <c r="H205">
        <v>131</v>
      </c>
      <c r="I205" s="5">
        <v>170</v>
      </c>
      <c r="J205" s="5">
        <v>107</v>
      </c>
      <c r="K205" s="5">
        <v>7850</v>
      </c>
      <c r="N205" s="5">
        <v>1142</v>
      </c>
      <c r="Q205" t="s">
        <v>77</v>
      </c>
      <c r="R205" s="2">
        <v>44702</v>
      </c>
    </row>
    <row r="206" spans="1:18" x14ac:dyDescent="0.25">
      <c r="A206" t="s">
        <v>31</v>
      </c>
      <c r="B206">
        <v>113</v>
      </c>
      <c r="C206" s="2">
        <v>44700</v>
      </c>
      <c r="D206">
        <v>9285</v>
      </c>
      <c r="E206">
        <v>600</v>
      </c>
      <c r="F206">
        <v>96</v>
      </c>
      <c r="G206">
        <v>1960</v>
      </c>
      <c r="H206">
        <v>499</v>
      </c>
      <c r="I206" s="5">
        <v>530</v>
      </c>
      <c r="J206" s="5">
        <v>668</v>
      </c>
      <c r="K206" s="5">
        <v>6125</v>
      </c>
      <c r="N206" s="5">
        <v>928</v>
      </c>
      <c r="Q206" t="s">
        <v>77</v>
      </c>
      <c r="R206" s="2">
        <v>44702</v>
      </c>
    </row>
    <row r="207" spans="1:18" s="9" customFormat="1" x14ac:dyDescent="0.25">
      <c r="A207" s="9" t="s">
        <v>59</v>
      </c>
      <c r="B207" s="9">
        <v>92</v>
      </c>
      <c r="C207" s="11">
        <v>44706</v>
      </c>
      <c r="D207" s="9">
        <v>6145</v>
      </c>
      <c r="E207" s="9">
        <v>275</v>
      </c>
      <c r="F207" s="9">
        <v>77</v>
      </c>
      <c r="G207" s="9">
        <v>1110</v>
      </c>
      <c r="H207" s="9">
        <v>297</v>
      </c>
      <c r="I207" s="9">
        <v>280</v>
      </c>
      <c r="J207" s="9">
        <v>512</v>
      </c>
      <c r="K207" s="9">
        <v>4440</v>
      </c>
      <c r="N207" s="9">
        <v>644</v>
      </c>
      <c r="O207" s="12"/>
      <c r="P207" s="12"/>
      <c r="Q207" s="9" t="s">
        <v>77</v>
      </c>
      <c r="R207" s="11">
        <v>44719</v>
      </c>
    </row>
    <row r="208" spans="1:18" x14ac:dyDescent="0.25">
      <c r="A208" t="s">
        <v>56</v>
      </c>
      <c r="B208">
        <v>75</v>
      </c>
      <c r="C208" s="2">
        <v>44706</v>
      </c>
      <c r="D208">
        <v>3995</v>
      </c>
      <c r="E208">
        <v>285</v>
      </c>
      <c r="F208">
        <v>82</v>
      </c>
      <c r="G208">
        <v>760</v>
      </c>
      <c r="H208">
        <v>193</v>
      </c>
      <c r="I208" s="5">
        <v>230</v>
      </c>
      <c r="J208" s="5">
        <v>149</v>
      </c>
      <c r="K208" s="5">
        <v>2695</v>
      </c>
      <c r="N208" s="5">
        <v>420</v>
      </c>
      <c r="Q208" t="s">
        <v>77</v>
      </c>
      <c r="R208" s="2">
        <v>44719</v>
      </c>
    </row>
    <row r="209" spans="1:18" x14ac:dyDescent="0.25">
      <c r="A209" t="s">
        <v>50</v>
      </c>
      <c r="B209">
        <v>208</v>
      </c>
      <c r="C209" s="2">
        <v>44706</v>
      </c>
      <c r="D209">
        <v>8665</v>
      </c>
      <c r="E209">
        <v>580</v>
      </c>
      <c r="F209">
        <v>105</v>
      </c>
      <c r="G209">
        <v>1520</v>
      </c>
      <c r="H209">
        <v>409</v>
      </c>
      <c r="I209" s="5">
        <v>515</v>
      </c>
      <c r="J209" s="5">
        <v>611</v>
      </c>
      <c r="K209" s="5">
        <v>5980</v>
      </c>
      <c r="N209" s="5">
        <v>842</v>
      </c>
      <c r="Q209" t="s">
        <v>77</v>
      </c>
      <c r="R209" s="2">
        <v>44719</v>
      </c>
    </row>
    <row r="210" spans="1:18" x14ac:dyDescent="0.25">
      <c r="A210" t="s">
        <v>51</v>
      </c>
      <c r="B210">
        <v>192</v>
      </c>
      <c r="C210" s="2">
        <v>44706</v>
      </c>
      <c r="D210">
        <v>5130</v>
      </c>
      <c r="E210">
        <v>345</v>
      </c>
      <c r="F210">
        <v>77</v>
      </c>
      <c r="G210">
        <v>1060</v>
      </c>
      <c r="H210">
        <v>282</v>
      </c>
      <c r="I210" s="5">
        <v>360</v>
      </c>
      <c r="J210" s="5">
        <v>460</v>
      </c>
      <c r="K210" s="5">
        <v>3345</v>
      </c>
      <c r="N210" s="5">
        <v>524</v>
      </c>
      <c r="Q210" t="s">
        <v>77</v>
      </c>
      <c r="R210" s="2">
        <v>44719</v>
      </c>
    </row>
    <row r="211" spans="1:18" x14ac:dyDescent="0.25">
      <c r="A211" t="s">
        <v>52</v>
      </c>
      <c r="B211">
        <v>139</v>
      </c>
      <c r="C211" s="2">
        <v>44706</v>
      </c>
      <c r="D211">
        <v>10940</v>
      </c>
      <c r="E211">
        <v>735</v>
      </c>
      <c r="F211">
        <v>125</v>
      </c>
      <c r="G211">
        <v>2190</v>
      </c>
      <c r="H211">
        <v>152</v>
      </c>
      <c r="I211" s="5">
        <v>290</v>
      </c>
      <c r="J211" s="5">
        <v>881</v>
      </c>
      <c r="K211" s="5">
        <v>7630</v>
      </c>
      <c r="L211" s="5">
        <v>16</v>
      </c>
      <c r="M211" s="5">
        <v>10</v>
      </c>
      <c r="N211" s="5">
        <v>1084</v>
      </c>
      <c r="Q211" t="s">
        <v>77</v>
      </c>
      <c r="R211" s="2">
        <v>44719</v>
      </c>
    </row>
    <row r="212" spans="1:18" x14ac:dyDescent="0.25">
      <c r="A212" t="s">
        <v>46</v>
      </c>
      <c r="B212">
        <v>133</v>
      </c>
      <c r="C212" s="2">
        <v>44706</v>
      </c>
      <c r="D212">
        <v>6960</v>
      </c>
      <c r="E212">
        <v>375</v>
      </c>
      <c r="F212">
        <v>83</v>
      </c>
      <c r="G212">
        <v>1530</v>
      </c>
      <c r="H212">
        <v>373</v>
      </c>
      <c r="I212" s="5">
        <v>375</v>
      </c>
      <c r="J212" s="5">
        <v>572</v>
      </c>
      <c r="K212" s="5">
        <v>4635</v>
      </c>
      <c r="L212" t="s">
        <v>136</v>
      </c>
      <c r="N212" s="5">
        <v>602</v>
      </c>
      <c r="Q212" t="s">
        <v>77</v>
      </c>
      <c r="R212" s="2">
        <v>44719</v>
      </c>
    </row>
    <row r="213" spans="1:18" x14ac:dyDescent="0.25">
      <c r="A213" t="s">
        <v>52</v>
      </c>
      <c r="B213">
        <v>138</v>
      </c>
      <c r="C213" s="2">
        <v>44706</v>
      </c>
      <c r="D213">
        <v>12150</v>
      </c>
      <c r="E213">
        <v>755</v>
      </c>
      <c r="F213">
        <v>123</v>
      </c>
      <c r="G213">
        <v>2250</v>
      </c>
      <c r="H213">
        <v>143</v>
      </c>
      <c r="I213" s="5">
        <v>270</v>
      </c>
      <c r="J213" s="5">
        <v>945</v>
      </c>
      <c r="K213" s="5">
        <v>8795</v>
      </c>
      <c r="N213" s="5">
        <v>1232</v>
      </c>
      <c r="Q213" t="s">
        <v>77</v>
      </c>
      <c r="R213" s="2">
        <v>44719</v>
      </c>
    </row>
    <row r="214" spans="1:18" x14ac:dyDescent="0.25">
      <c r="A214" t="s">
        <v>56</v>
      </c>
      <c r="B214">
        <v>73</v>
      </c>
      <c r="C214" s="2">
        <v>44706</v>
      </c>
      <c r="D214">
        <v>3385</v>
      </c>
      <c r="E214">
        <v>245</v>
      </c>
      <c r="F214">
        <v>66</v>
      </c>
      <c r="G214">
        <v>790</v>
      </c>
      <c r="H214">
        <v>300</v>
      </c>
      <c r="I214" s="5">
        <v>415</v>
      </c>
      <c r="J214" s="5">
        <v>196</v>
      </c>
      <c r="K214" s="5">
        <v>1940</v>
      </c>
      <c r="N214" s="5">
        <v>362</v>
      </c>
      <c r="Q214" t="s">
        <v>77</v>
      </c>
      <c r="R214" s="2">
        <v>44719</v>
      </c>
    </row>
    <row r="215" spans="1:18" x14ac:dyDescent="0.25">
      <c r="A215" t="s">
        <v>82</v>
      </c>
      <c r="B215">
        <v>43</v>
      </c>
      <c r="C215" s="2">
        <v>44706</v>
      </c>
      <c r="D215">
        <v>7175</v>
      </c>
      <c r="E215">
        <v>425</v>
      </c>
      <c r="F215">
        <v>86</v>
      </c>
      <c r="G215">
        <v>1610</v>
      </c>
      <c r="H215">
        <v>112</v>
      </c>
      <c r="I215" s="5">
        <v>125</v>
      </c>
      <c r="J215" s="5">
        <v>570</v>
      </c>
      <c r="K215" s="5">
        <v>4970</v>
      </c>
      <c r="N215" s="5">
        <v>750</v>
      </c>
      <c r="Q215" t="s">
        <v>77</v>
      </c>
      <c r="R215" s="2">
        <v>44719</v>
      </c>
    </row>
    <row r="216" spans="1:18" x14ac:dyDescent="0.25">
      <c r="A216" t="s">
        <v>49</v>
      </c>
      <c r="B216">
        <v>47</v>
      </c>
      <c r="C216" s="2">
        <v>44706</v>
      </c>
      <c r="D216">
        <v>6180</v>
      </c>
      <c r="E216">
        <v>360</v>
      </c>
      <c r="F216">
        <v>92</v>
      </c>
      <c r="G216">
        <v>1130</v>
      </c>
      <c r="H216">
        <v>385</v>
      </c>
      <c r="I216" s="5">
        <v>990</v>
      </c>
      <c r="J216" s="5">
        <v>723</v>
      </c>
      <c r="K216" s="5">
        <v>3815</v>
      </c>
      <c r="L216" s="5">
        <v>235</v>
      </c>
      <c r="M216" s="5">
        <v>140</v>
      </c>
      <c r="N216" s="5">
        <v>636</v>
      </c>
      <c r="Q216" t="s">
        <v>77</v>
      </c>
      <c r="R216" s="2">
        <v>44719</v>
      </c>
    </row>
    <row r="217" spans="1:18" x14ac:dyDescent="0.25">
      <c r="A217" t="s">
        <v>52</v>
      </c>
      <c r="B217">
        <v>131</v>
      </c>
      <c r="C217" s="2">
        <v>44706</v>
      </c>
      <c r="D217">
        <v>10105</v>
      </c>
      <c r="E217">
        <v>615</v>
      </c>
      <c r="F217">
        <v>119</v>
      </c>
      <c r="G217">
        <v>2020</v>
      </c>
      <c r="H217">
        <v>297</v>
      </c>
      <c r="I217" s="5">
        <v>490</v>
      </c>
      <c r="J217" s="5">
        <v>645</v>
      </c>
      <c r="K217" s="5">
        <v>7025</v>
      </c>
      <c r="N217" s="5">
        <v>1034</v>
      </c>
      <c r="Q217" t="s">
        <v>77</v>
      </c>
      <c r="R217" s="2">
        <v>44719</v>
      </c>
    </row>
    <row r="218" spans="1:18" x14ac:dyDescent="0.25">
      <c r="A218" t="s">
        <v>51</v>
      </c>
      <c r="B218">
        <v>192</v>
      </c>
      <c r="C218" s="2">
        <v>44706</v>
      </c>
      <c r="D218">
        <v>4295</v>
      </c>
      <c r="E218">
        <v>250</v>
      </c>
      <c r="F218">
        <v>74</v>
      </c>
      <c r="G218">
        <v>1000</v>
      </c>
      <c r="H218">
        <v>332</v>
      </c>
      <c r="I218" s="5">
        <v>485</v>
      </c>
      <c r="J218" s="5">
        <v>286</v>
      </c>
      <c r="K218" s="5">
        <v>2510</v>
      </c>
      <c r="L218" s="5">
        <v>50</v>
      </c>
      <c r="M218" s="5">
        <v>15</v>
      </c>
      <c r="N218" s="5">
        <v>454</v>
      </c>
      <c r="Q218" t="s">
        <v>77</v>
      </c>
      <c r="R218" s="2">
        <v>44719</v>
      </c>
    </row>
    <row r="219" spans="1:18" x14ac:dyDescent="0.25">
      <c r="A219" t="s">
        <v>50</v>
      </c>
      <c r="B219">
        <v>207</v>
      </c>
      <c r="C219" s="2">
        <v>44706</v>
      </c>
      <c r="D219">
        <v>10670</v>
      </c>
      <c r="E219">
        <v>545</v>
      </c>
      <c r="F219">
        <v>96</v>
      </c>
      <c r="G219">
        <v>1635</v>
      </c>
      <c r="H219">
        <v>128</v>
      </c>
      <c r="I219" s="5">
        <v>440</v>
      </c>
      <c r="J219" s="5">
        <v>640</v>
      </c>
      <c r="K219" s="5">
        <v>7995</v>
      </c>
      <c r="N219" s="5">
        <v>1082</v>
      </c>
      <c r="Q219" t="s">
        <v>77</v>
      </c>
      <c r="R219" s="2">
        <v>44719</v>
      </c>
    </row>
    <row r="220" spans="1:18" s="9" customFormat="1" x14ac:dyDescent="0.25">
      <c r="A220" s="9" t="s">
        <v>49</v>
      </c>
      <c r="B220" s="9">
        <v>48</v>
      </c>
      <c r="C220" s="11">
        <v>44706</v>
      </c>
      <c r="D220" s="9">
        <v>7045</v>
      </c>
      <c r="E220" s="9">
        <v>465</v>
      </c>
      <c r="F220" s="9">
        <v>97</v>
      </c>
      <c r="G220" s="9">
        <v>1560</v>
      </c>
      <c r="H220" s="9">
        <v>200</v>
      </c>
      <c r="I220" s="9">
        <v>445</v>
      </c>
      <c r="J220" s="9">
        <v>430</v>
      </c>
      <c r="K220" s="9">
        <v>4725</v>
      </c>
      <c r="L220" s="9">
        <v>32</v>
      </c>
      <c r="M220" s="9">
        <v>10</v>
      </c>
      <c r="N220" s="9">
        <v>742</v>
      </c>
      <c r="O220" s="12"/>
      <c r="P220" s="12"/>
      <c r="Q220" s="9" t="s">
        <v>77</v>
      </c>
      <c r="R220" s="11">
        <v>44719</v>
      </c>
    </row>
    <row r="221" spans="1:18" x14ac:dyDescent="0.25">
      <c r="A221" t="s">
        <v>54</v>
      </c>
      <c r="B221">
        <v>38</v>
      </c>
      <c r="C221" s="2">
        <v>44706</v>
      </c>
      <c r="D221">
        <v>9110</v>
      </c>
      <c r="E221">
        <v>630</v>
      </c>
      <c r="F221">
        <v>92</v>
      </c>
      <c r="G221">
        <v>1590</v>
      </c>
      <c r="H221" s="5">
        <v>204</v>
      </c>
      <c r="I221" s="5">
        <v>375</v>
      </c>
      <c r="J221" s="5">
        <v>623</v>
      </c>
      <c r="K221" s="5">
        <v>6475</v>
      </c>
      <c r="N221" s="5">
        <v>874</v>
      </c>
      <c r="Q221" t="s">
        <v>77</v>
      </c>
      <c r="R221" s="2">
        <v>44719</v>
      </c>
    </row>
    <row r="222" spans="1:18" x14ac:dyDescent="0.25">
      <c r="A222" t="s">
        <v>53</v>
      </c>
      <c r="B222">
        <v>200</v>
      </c>
      <c r="C222" s="2">
        <v>44706</v>
      </c>
      <c r="D222">
        <v>6695</v>
      </c>
      <c r="E222">
        <v>400</v>
      </c>
      <c r="F222">
        <v>78</v>
      </c>
      <c r="G222">
        <v>1235</v>
      </c>
      <c r="H222" s="5">
        <v>241</v>
      </c>
      <c r="I222" s="5">
        <v>690</v>
      </c>
      <c r="J222" s="5">
        <v>377</v>
      </c>
      <c r="K222" s="5">
        <v>4375</v>
      </c>
      <c r="N222" s="5">
        <v>710</v>
      </c>
      <c r="Q222" t="s">
        <v>77</v>
      </c>
      <c r="R222" s="2">
        <v>44719</v>
      </c>
    </row>
    <row r="223" spans="1:18" x14ac:dyDescent="0.25">
      <c r="A223" t="s">
        <v>59</v>
      </c>
      <c r="B223">
        <v>94</v>
      </c>
      <c r="C223" s="2">
        <v>44706</v>
      </c>
      <c r="D223">
        <v>6080</v>
      </c>
      <c r="E223">
        <v>305</v>
      </c>
      <c r="F223">
        <v>98</v>
      </c>
      <c r="G223">
        <v>1065</v>
      </c>
      <c r="H223" s="5">
        <v>163</v>
      </c>
      <c r="I223" s="5">
        <v>450</v>
      </c>
      <c r="J223" s="5">
        <v>255</v>
      </c>
      <c r="K223" s="5">
        <v>4620</v>
      </c>
      <c r="N223" s="5">
        <v>692</v>
      </c>
      <c r="Q223" t="s">
        <v>77</v>
      </c>
      <c r="R223" s="2">
        <v>44719</v>
      </c>
    </row>
    <row r="224" spans="1:18" x14ac:dyDescent="0.25">
      <c r="A224" t="s">
        <v>53</v>
      </c>
      <c r="B224">
        <v>207</v>
      </c>
      <c r="C224" s="2">
        <v>44706</v>
      </c>
      <c r="D224">
        <v>7180</v>
      </c>
      <c r="E224">
        <v>355</v>
      </c>
      <c r="F224">
        <v>78</v>
      </c>
      <c r="G224">
        <v>1280</v>
      </c>
      <c r="H224" s="5">
        <v>179</v>
      </c>
      <c r="I224" s="5">
        <v>555</v>
      </c>
      <c r="J224" s="5">
        <v>480</v>
      </c>
      <c r="K224" s="5">
        <v>4960</v>
      </c>
      <c r="N224" s="5">
        <v>752</v>
      </c>
      <c r="Q224" t="s">
        <v>77</v>
      </c>
      <c r="R224" s="2">
        <v>44719</v>
      </c>
    </row>
    <row r="225" spans="1:18" x14ac:dyDescent="0.25">
      <c r="A225" t="s">
        <v>79</v>
      </c>
      <c r="B225">
        <v>10</v>
      </c>
      <c r="C225" s="2">
        <v>44706</v>
      </c>
      <c r="D225">
        <v>41800</v>
      </c>
      <c r="E225">
        <v>3225</v>
      </c>
      <c r="F225">
        <v>276</v>
      </c>
      <c r="G225">
        <v>13930</v>
      </c>
      <c r="H225" s="5">
        <v>2970</v>
      </c>
      <c r="I225" s="5">
        <v>1615</v>
      </c>
      <c r="J225" s="5">
        <v>4735</v>
      </c>
      <c r="K225" s="5">
        <v>20925</v>
      </c>
      <c r="L225" s="5">
        <v>1210</v>
      </c>
      <c r="M225" s="5">
        <v>320</v>
      </c>
      <c r="N225" s="5">
        <v>4252</v>
      </c>
      <c r="O225" s="7">
        <v>170</v>
      </c>
      <c r="P225" s="7">
        <v>525</v>
      </c>
      <c r="Q225" t="s">
        <v>77</v>
      </c>
      <c r="R225" s="2">
        <v>44719</v>
      </c>
    </row>
    <row r="226" spans="1:18" x14ac:dyDescent="0.25">
      <c r="A226" t="s">
        <v>81</v>
      </c>
      <c r="B226">
        <v>50</v>
      </c>
      <c r="C226" s="2">
        <v>44706</v>
      </c>
      <c r="D226">
        <v>29430</v>
      </c>
      <c r="E226">
        <v>2325</v>
      </c>
      <c r="F226">
        <v>257</v>
      </c>
      <c r="G226">
        <v>7870</v>
      </c>
      <c r="H226" s="5">
        <v>1452</v>
      </c>
      <c r="I226" s="5">
        <v>2545</v>
      </c>
      <c r="J226" s="5">
        <v>2241</v>
      </c>
      <c r="K226" s="5">
        <v>18695</v>
      </c>
      <c r="L226" s="5">
        <v>162</v>
      </c>
      <c r="M226" s="5">
        <v>65</v>
      </c>
      <c r="N226" s="5">
        <v>3312</v>
      </c>
      <c r="Q226" t="s">
        <v>77</v>
      </c>
      <c r="R226" s="2">
        <v>44719</v>
      </c>
    </row>
    <row r="227" spans="1:18" x14ac:dyDescent="0.25">
      <c r="A227" t="s">
        <v>89</v>
      </c>
      <c r="B227">
        <v>26</v>
      </c>
      <c r="C227" s="2">
        <v>44706</v>
      </c>
      <c r="D227">
        <v>23320</v>
      </c>
      <c r="E227">
        <v>1825</v>
      </c>
      <c r="F227">
        <v>259</v>
      </c>
      <c r="G227">
        <v>6650</v>
      </c>
      <c r="H227" s="5">
        <v>1784</v>
      </c>
      <c r="I227" s="5">
        <v>1175</v>
      </c>
      <c r="J227" s="5">
        <v>1094</v>
      </c>
      <c r="K227" s="5">
        <v>13090</v>
      </c>
      <c r="L227" s="5">
        <v>920</v>
      </c>
      <c r="M227" s="5">
        <v>275</v>
      </c>
      <c r="N227" s="5">
        <v>2398</v>
      </c>
      <c r="Q227" t="s">
        <v>77</v>
      </c>
      <c r="R227" s="2">
        <v>44719</v>
      </c>
    </row>
    <row r="228" spans="1:18" x14ac:dyDescent="0.25">
      <c r="A228" t="s">
        <v>80</v>
      </c>
      <c r="C228" s="2">
        <v>44706</v>
      </c>
      <c r="D228">
        <v>22550</v>
      </c>
      <c r="E228">
        <v>2185</v>
      </c>
      <c r="F228">
        <v>227</v>
      </c>
      <c r="G228">
        <v>5845</v>
      </c>
      <c r="H228" s="5">
        <v>1338</v>
      </c>
      <c r="I228" s="5">
        <v>1215</v>
      </c>
      <c r="J228" s="5">
        <v>2202</v>
      </c>
      <c r="K228" s="5">
        <v>12865</v>
      </c>
      <c r="L228" s="5">
        <v>286</v>
      </c>
      <c r="M228" s="5">
        <v>85</v>
      </c>
      <c r="N228" s="5">
        <v>2358</v>
      </c>
      <c r="O228" s="7">
        <v>48</v>
      </c>
      <c r="P228" s="7">
        <v>155</v>
      </c>
      <c r="Q228" t="s">
        <v>77</v>
      </c>
      <c r="R228" s="2">
        <v>44719</v>
      </c>
    </row>
    <row r="229" spans="1:18" s="9" customFormat="1" x14ac:dyDescent="0.25">
      <c r="A229" s="9" t="s">
        <v>22</v>
      </c>
      <c r="B229" s="9">
        <v>372</v>
      </c>
      <c r="C229" s="11">
        <v>44714</v>
      </c>
      <c r="D229" s="9">
        <v>9335</v>
      </c>
      <c r="E229" s="9">
        <v>420</v>
      </c>
      <c r="F229" s="9">
        <v>96</v>
      </c>
      <c r="G229" s="9">
        <v>1485</v>
      </c>
      <c r="H229" s="9">
        <v>255</v>
      </c>
      <c r="I229" s="9">
        <v>560</v>
      </c>
      <c r="J229" s="9">
        <v>415</v>
      </c>
      <c r="K229" s="9">
        <v>6750</v>
      </c>
      <c r="N229" s="9">
        <v>932</v>
      </c>
      <c r="O229" s="12"/>
      <c r="P229" s="12"/>
      <c r="Q229" s="9" t="s">
        <v>77</v>
      </c>
      <c r="R229" s="11">
        <v>44719</v>
      </c>
    </row>
    <row r="230" spans="1:18" x14ac:dyDescent="0.25">
      <c r="A230" t="s">
        <v>20</v>
      </c>
      <c r="B230">
        <v>393</v>
      </c>
      <c r="C230" s="2">
        <v>44714</v>
      </c>
      <c r="D230">
        <v>3045</v>
      </c>
      <c r="E230">
        <v>130</v>
      </c>
      <c r="F230">
        <v>53</v>
      </c>
      <c r="G230">
        <v>635</v>
      </c>
      <c r="H230" s="5">
        <v>151</v>
      </c>
      <c r="I230" s="5">
        <v>440</v>
      </c>
      <c r="J230" s="5">
        <v>148</v>
      </c>
      <c r="K230" s="5">
        <v>1790</v>
      </c>
      <c r="L230" s="5">
        <v>63</v>
      </c>
      <c r="M230" s="5">
        <v>15</v>
      </c>
      <c r="N230" s="5">
        <v>316</v>
      </c>
      <c r="Q230" t="s">
        <v>77</v>
      </c>
      <c r="R230" s="2">
        <v>44719</v>
      </c>
    </row>
    <row r="231" spans="1:18" x14ac:dyDescent="0.25">
      <c r="A231" t="s">
        <v>72</v>
      </c>
      <c r="B231">
        <v>332</v>
      </c>
      <c r="C231" s="2">
        <v>44714</v>
      </c>
      <c r="D231">
        <v>7170</v>
      </c>
      <c r="E231">
        <v>345</v>
      </c>
      <c r="F231">
        <v>77</v>
      </c>
      <c r="G231">
        <v>1290</v>
      </c>
      <c r="H231" s="5">
        <v>115</v>
      </c>
      <c r="I231" s="5">
        <v>405</v>
      </c>
      <c r="J231" s="5">
        <v>498</v>
      </c>
      <c r="K231" s="5">
        <v>5055</v>
      </c>
      <c r="N231" s="5">
        <v>764</v>
      </c>
      <c r="Q231" t="s">
        <v>77</v>
      </c>
      <c r="R231" s="2">
        <v>44719</v>
      </c>
    </row>
    <row r="232" spans="1:18" x14ac:dyDescent="0.25">
      <c r="A232" t="s">
        <v>73</v>
      </c>
      <c r="B232">
        <v>234</v>
      </c>
      <c r="C232" s="2">
        <v>44714</v>
      </c>
      <c r="D232">
        <v>6990</v>
      </c>
      <c r="E232">
        <v>450</v>
      </c>
      <c r="F232">
        <v>82</v>
      </c>
      <c r="G232">
        <v>1260</v>
      </c>
      <c r="H232" s="5">
        <v>62</v>
      </c>
      <c r="I232" s="5">
        <v>100</v>
      </c>
      <c r="J232" s="5">
        <v>676</v>
      </c>
      <c r="K232" s="5">
        <v>5110</v>
      </c>
      <c r="N232" s="5">
        <v>728</v>
      </c>
      <c r="Q232" t="s">
        <v>77</v>
      </c>
      <c r="R232" s="2">
        <v>44719</v>
      </c>
    </row>
    <row r="233" spans="1:18" x14ac:dyDescent="0.25">
      <c r="A233" t="s">
        <v>67</v>
      </c>
      <c r="B233">
        <v>276</v>
      </c>
      <c r="C233" s="2">
        <v>44714</v>
      </c>
      <c r="D233">
        <v>5940</v>
      </c>
      <c r="E233">
        <v>285</v>
      </c>
      <c r="F233">
        <v>73</v>
      </c>
      <c r="G233">
        <v>1065</v>
      </c>
      <c r="H233" s="5">
        <v>64</v>
      </c>
      <c r="I233" s="5">
        <v>115</v>
      </c>
      <c r="J233" s="5">
        <v>488</v>
      </c>
      <c r="K233" s="5">
        <v>4230</v>
      </c>
      <c r="N233" s="5">
        <v>632</v>
      </c>
      <c r="Q233" t="s">
        <v>77</v>
      </c>
      <c r="R233" s="2">
        <v>44719</v>
      </c>
    </row>
    <row r="234" spans="1:18" x14ac:dyDescent="0.25">
      <c r="A234" t="s">
        <v>21</v>
      </c>
      <c r="B234">
        <v>376</v>
      </c>
      <c r="C234" s="2">
        <v>44714</v>
      </c>
      <c r="D234">
        <v>5795</v>
      </c>
      <c r="E234">
        <v>315</v>
      </c>
      <c r="F234">
        <v>89</v>
      </c>
      <c r="G234">
        <v>1185</v>
      </c>
      <c r="H234" s="5">
        <v>154</v>
      </c>
      <c r="I234" s="5">
        <v>290</v>
      </c>
      <c r="J234" s="5">
        <v>810</v>
      </c>
      <c r="K234" s="5">
        <v>3950</v>
      </c>
      <c r="N234" s="5">
        <v>560</v>
      </c>
      <c r="Q234" t="s">
        <v>77</v>
      </c>
      <c r="R234" s="2">
        <v>44719</v>
      </c>
    </row>
    <row r="235" spans="1:18" x14ac:dyDescent="0.25">
      <c r="A235" t="s">
        <v>68</v>
      </c>
      <c r="B235">
        <v>287</v>
      </c>
      <c r="C235" s="2">
        <v>44714</v>
      </c>
      <c r="D235">
        <v>7535</v>
      </c>
      <c r="E235">
        <v>450</v>
      </c>
      <c r="F235">
        <v>76</v>
      </c>
      <c r="G235">
        <v>1350</v>
      </c>
      <c r="H235" s="5">
        <v>105</v>
      </c>
      <c r="I235" s="5">
        <v>190</v>
      </c>
      <c r="J235" s="5">
        <v>497</v>
      </c>
      <c r="K235" s="5">
        <v>5495</v>
      </c>
      <c r="N235" s="5">
        <v>800</v>
      </c>
      <c r="Q235" t="s">
        <v>77</v>
      </c>
      <c r="R235" s="2">
        <v>44719</v>
      </c>
    </row>
    <row r="236" spans="1:18" x14ac:dyDescent="0.25">
      <c r="A236" t="s">
        <v>20</v>
      </c>
      <c r="B236">
        <v>391</v>
      </c>
      <c r="C236" s="2">
        <v>44714</v>
      </c>
      <c r="D236">
        <v>6665</v>
      </c>
      <c r="E236">
        <v>355</v>
      </c>
      <c r="F236">
        <v>54</v>
      </c>
      <c r="G236">
        <v>1220</v>
      </c>
      <c r="H236" s="5">
        <v>96</v>
      </c>
      <c r="I236" s="5">
        <v>235</v>
      </c>
      <c r="J236" s="5">
        <v>408</v>
      </c>
      <c r="K236" s="5">
        <v>4785</v>
      </c>
      <c r="N236" s="5">
        <v>636</v>
      </c>
      <c r="Q236" t="s">
        <v>77</v>
      </c>
      <c r="R236" s="2">
        <v>44719</v>
      </c>
    </row>
    <row r="237" spans="1:18" x14ac:dyDescent="0.25">
      <c r="A237" t="s">
        <v>22</v>
      </c>
      <c r="B237">
        <v>371</v>
      </c>
      <c r="C237" s="2">
        <v>44714</v>
      </c>
      <c r="D237">
        <v>8335</v>
      </c>
      <c r="E237">
        <v>470</v>
      </c>
      <c r="F237">
        <v>89</v>
      </c>
      <c r="G237">
        <v>1540</v>
      </c>
      <c r="H237" s="5">
        <v>250</v>
      </c>
      <c r="I237" s="5">
        <v>300</v>
      </c>
      <c r="J237" s="5">
        <v>622</v>
      </c>
      <c r="K237" s="5">
        <v>5955</v>
      </c>
      <c r="N237" s="5">
        <v>882</v>
      </c>
      <c r="Q237" t="s">
        <v>77</v>
      </c>
      <c r="R237" s="2">
        <v>44719</v>
      </c>
    </row>
    <row r="238" spans="1:18" x14ac:dyDescent="0.25">
      <c r="A238" t="s">
        <v>67</v>
      </c>
      <c r="B238">
        <v>266</v>
      </c>
      <c r="C238" s="2">
        <v>44714</v>
      </c>
      <c r="D238">
        <v>4695</v>
      </c>
      <c r="E238">
        <v>245</v>
      </c>
      <c r="F238">
        <v>67</v>
      </c>
      <c r="G238">
        <v>990</v>
      </c>
      <c r="H238" s="5">
        <v>128</v>
      </c>
      <c r="I238" s="5">
        <v>175</v>
      </c>
      <c r="J238" s="5">
        <v>377</v>
      </c>
      <c r="K238" s="5">
        <v>3245</v>
      </c>
      <c r="L238" s="5">
        <v>25</v>
      </c>
      <c r="M238" s="5">
        <v>10</v>
      </c>
      <c r="N238" s="5">
        <v>510</v>
      </c>
      <c r="Q238" t="s">
        <v>77</v>
      </c>
      <c r="R238" s="2">
        <v>44719</v>
      </c>
    </row>
    <row r="239" spans="1:18" x14ac:dyDescent="0.25">
      <c r="A239" t="s">
        <v>21</v>
      </c>
      <c r="B239">
        <v>379</v>
      </c>
      <c r="C239" s="2">
        <v>44714</v>
      </c>
      <c r="D239">
        <v>7435</v>
      </c>
      <c r="E239">
        <v>285</v>
      </c>
      <c r="F239">
        <v>89</v>
      </c>
      <c r="G239">
        <v>1330</v>
      </c>
      <c r="H239" s="5">
        <v>237</v>
      </c>
      <c r="I239" s="5">
        <v>475</v>
      </c>
      <c r="J239" s="5">
        <v>401</v>
      </c>
      <c r="K239" s="5">
        <v>5285</v>
      </c>
      <c r="L239" s="5">
        <v>28</v>
      </c>
      <c r="M239" s="5">
        <v>15</v>
      </c>
      <c r="N239" s="5">
        <v>722</v>
      </c>
      <c r="Q239" t="s">
        <v>77</v>
      </c>
      <c r="R239" s="2">
        <v>44719</v>
      </c>
    </row>
    <row r="240" spans="1:18" x14ac:dyDescent="0.25">
      <c r="A240" t="s">
        <v>73</v>
      </c>
      <c r="B240">
        <v>231</v>
      </c>
      <c r="C240" s="2">
        <v>44714</v>
      </c>
      <c r="D240">
        <v>7465</v>
      </c>
      <c r="E240">
        <v>500</v>
      </c>
      <c r="F240">
        <v>93</v>
      </c>
      <c r="G240">
        <v>1345</v>
      </c>
      <c r="H240" s="5">
        <v>81</v>
      </c>
      <c r="I240" s="5">
        <v>125</v>
      </c>
      <c r="J240" s="5">
        <v>753</v>
      </c>
      <c r="K240" s="5">
        <v>5430</v>
      </c>
      <c r="N240" s="5">
        <v>774</v>
      </c>
      <c r="Q240" t="s">
        <v>77</v>
      </c>
      <c r="R240" s="2">
        <v>44719</v>
      </c>
    </row>
    <row r="241" spans="1:18" x14ac:dyDescent="0.25">
      <c r="A241" t="s">
        <v>68</v>
      </c>
      <c r="B241">
        <v>284</v>
      </c>
      <c r="C241" s="2">
        <v>44714</v>
      </c>
      <c r="D241">
        <v>7370</v>
      </c>
      <c r="E241">
        <v>405</v>
      </c>
      <c r="F241">
        <v>83</v>
      </c>
      <c r="G241">
        <v>1405</v>
      </c>
      <c r="H241" s="5">
        <v>116</v>
      </c>
      <c r="I241" s="5">
        <v>335</v>
      </c>
      <c r="J241" s="5">
        <v>530</v>
      </c>
      <c r="K241" s="5">
        <v>5175</v>
      </c>
      <c r="N241" s="5">
        <v>718</v>
      </c>
      <c r="Q241" t="s">
        <v>77</v>
      </c>
      <c r="R241" s="2">
        <v>44719</v>
      </c>
    </row>
    <row r="242" spans="1:18" x14ac:dyDescent="0.25">
      <c r="A242" t="s">
        <v>70</v>
      </c>
      <c r="B242">
        <v>313</v>
      </c>
      <c r="C242" s="2">
        <v>44714</v>
      </c>
      <c r="D242">
        <v>11985</v>
      </c>
      <c r="E242">
        <v>620</v>
      </c>
      <c r="F242">
        <v>90</v>
      </c>
      <c r="G242">
        <v>2270</v>
      </c>
      <c r="H242" s="5">
        <v>255</v>
      </c>
      <c r="I242" s="5">
        <v>565</v>
      </c>
      <c r="J242" s="5">
        <v>692</v>
      </c>
      <c r="K242" s="5">
        <v>8430</v>
      </c>
      <c r="N242" s="5">
        <v>1116</v>
      </c>
      <c r="Q242" t="s">
        <v>77</v>
      </c>
      <c r="R242" s="2">
        <v>44719</v>
      </c>
    </row>
    <row r="243" spans="1:18" x14ac:dyDescent="0.25">
      <c r="A243" t="s">
        <v>70</v>
      </c>
      <c r="B243">
        <v>319</v>
      </c>
      <c r="C243" s="2">
        <v>44714</v>
      </c>
      <c r="D243">
        <v>11730</v>
      </c>
      <c r="E243">
        <v>925</v>
      </c>
      <c r="F243">
        <v>111</v>
      </c>
      <c r="G243">
        <v>2365</v>
      </c>
      <c r="H243" s="5">
        <v>277</v>
      </c>
      <c r="I243" s="5">
        <v>400</v>
      </c>
      <c r="J243" s="5">
        <v>704</v>
      </c>
      <c r="K243" s="5">
        <v>7970</v>
      </c>
      <c r="N243" s="5">
        <v>1116</v>
      </c>
      <c r="Q243" t="s">
        <v>77</v>
      </c>
      <c r="R243" s="2">
        <v>44719</v>
      </c>
    </row>
    <row r="244" spans="1:18" x14ac:dyDescent="0.25">
      <c r="A244" t="s">
        <v>72</v>
      </c>
      <c r="B244">
        <v>337</v>
      </c>
      <c r="C244" s="2">
        <v>44714</v>
      </c>
      <c r="D244">
        <v>11250</v>
      </c>
      <c r="E244">
        <v>725</v>
      </c>
      <c r="F244">
        <v>115</v>
      </c>
      <c r="G244">
        <v>2060</v>
      </c>
      <c r="H244" s="5">
        <v>187</v>
      </c>
      <c r="I244" s="5">
        <v>555</v>
      </c>
      <c r="J244" s="5">
        <v>766</v>
      </c>
      <c r="K244" s="5">
        <v>7850</v>
      </c>
      <c r="N244" s="5">
        <v>11.2</v>
      </c>
      <c r="Q244" t="s">
        <v>77</v>
      </c>
      <c r="R244" s="2">
        <v>44719</v>
      </c>
    </row>
    <row r="245" spans="1:18" x14ac:dyDescent="0.25">
      <c r="A245" t="s">
        <v>71</v>
      </c>
      <c r="B245">
        <v>226</v>
      </c>
      <c r="C245" s="2">
        <v>44714</v>
      </c>
      <c r="D245">
        <v>9250</v>
      </c>
      <c r="E245">
        <v>465</v>
      </c>
      <c r="F245">
        <v>112</v>
      </c>
      <c r="G245">
        <v>1690</v>
      </c>
      <c r="H245" s="5">
        <v>191</v>
      </c>
      <c r="I245" s="5">
        <v>645</v>
      </c>
      <c r="J245" s="5">
        <v>460</v>
      </c>
      <c r="K245" s="5">
        <v>6395</v>
      </c>
      <c r="N245" s="5">
        <v>934</v>
      </c>
      <c r="Q245" t="s">
        <v>77</v>
      </c>
      <c r="R245" s="2">
        <v>44719</v>
      </c>
    </row>
    <row r="246" spans="1:18" x14ac:dyDescent="0.25">
      <c r="A246" t="s">
        <v>71</v>
      </c>
      <c r="B246">
        <v>220</v>
      </c>
      <c r="C246" s="2">
        <v>44714</v>
      </c>
      <c r="D246">
        <v>13375</v>
      </c>
      <c r="E246">
        <v>855</v>
      </c>
      <c r="F246">
        <v>119</v>
      </c>
      <c r="G246">
        <v>2495</v>
      </c>
      <c r="H246" s="5">
        <v>295</v>
      </c>
      <c r="I246" s="5">
        <v>605</v>
      </c>
      <c r="J246" s="5">
        <v>715</v>
      </c>
      <c r="K246" s="5">
        <v>9320</v>
      </c>
      <c r="N246" s="5">
        <v>1356</v>
      </c>
      <c r="Q246" t="s">
        <v>77</v>
      </c>
      <c r="R246" s="2">
        <v>44719</v>
      </c>
    </row>
    <row r="247" spans="1:18" s="9" customFormat="1" x14ac:dyDescent="0.25">
      <c r="A247" s="9" t="s">
        <v>84</v>
      </c>
      <c r="B247" s="9">
        <v>42</v>
      </c>
      <c r="C247" s="11">
        <v>44720</v>
      </c>
      <c r="D247" s="9">
        <v>16885</v>
      </c>
      <c r="E247" s="9">
        <v>1660</v>
      </c>
      <c r="F247" s="9">
        <v>249</v>
      </c>
      <c r="G247" s="9">
        <v>4495</v>
      </c>
      <c r="H247" s="9">
        <v>2194</v>
      </c>
      <c r="I247" s="9">
        <v>2055</v>
      </c>
      <c r="J247" s="9">
        <v>625</v>
      </c>
      <c r="K247" s="9">
        <v>8570</v>
      </c>
      <c r="N247" s="14">
        <v>0.49861111111111112</v>
      </c>
      <c r="O247" s="12">
        <v>5</v>
      </c>
      <c r="P247" s="12">
        <v>35</v>
      </c>
      <c r="Q247" s="12" t="s">
        <v>77</v>
      </c>
      <c r="R247" s="11">
        <v>44729</v>
      </c>
    </row>
    <row r="248" spans="1:18" x14ac:dyDescent="0.25">
      <c r="A248" t="s">
        <v>85</v>
      </c>
      <c r="B248">
        <v>28</v>
      </c>
      <c r="C248" s="2">
        <v>44720</v>
      </c>
      <c r="D248">
        <v>36320</v>
      </c>
      <c r="E248">
        <v>2780</v>
      </c>
      <c r="F248">
        <v>290</v>
      </c>
      <c r="G248">
        <v>9440</v>
      </c>
      <c r="H248" s="5">
        <v>1513</v>
      </c>
      <c r="I248" s="5">
        <v>1825</v>
      </c>
      <c r="J248" s="5">
        <v>3226</v>
      </c>
      <c r="K248" s="5">
        <v>21760</v>
      </c>
      <c r="L248" s="5">
        <v>125</v>
      </c>
      <c r="M248" s="5">
        <v>85</v>
      </c>
      <c r="N248" s="5">
        <v>3318</v>
      </c>
      <c r="Q248" s="7" t="s">
        <v>77</v>
      </c>
      <c r="R248" s="2">
        <v>44729</v>
      </c>
    </row>
    <row r="249" spans="1:18" x14ac:dyDescent="0.25">
      <c r="A249" t="s">
        <v>86</v>
      </c>
      <c r="B249">
        <v>6</v>
      </c>
      <c r="C249" s="2">
        <v>44720</v>
      </c>
      <c r="D249">
        <v>25555</v>
      </c>
      <c r="E249">
        <v>2035</v>
      </c>
      <c r="F249">
        <v>229</v>
      </c>
      <c r="G249">
        <v>7445</v>
      </c>
      <c r="H249" s="5">
        <v>957</v>
      </c>
      <c r="I249" s="5">
        <v>2260</v>
      </c>
      <c r="J249" s="5">
        <v>1470</v>
      </c>
      <c r="K249" s="5">
        <v>13295</v>
      </c>
      <c r="L249" s="5">
        <v>395</v>
      </c>
      <c r="M249" s="5">
        <v>260</v>
      </c>
      <c r="N249" s="5">
        <v>2001</v>
      </c>
      <c r="O249" s="7">
        <v>3</v>
      </c>
      <c r="P249" s="7">
        <v>40</v>
      </c>
      <c r="Q249" s="7" t="s">
        <v>77</v>
      </c>
      <c r="R249" s="2">
        <v>44729</v>
      </c>
    </row>
    <row r="250" spans="1:18" x14ac:dyDescent="0.25">
      <c r="A250" t="s">
        <v>87</v>
      </c>
      <c r="B250">
        <v>56</v>
      </c>
      <c r="C250" s="2">
        <v>44720</v>
      </c>
      <c r="D250">
        <v>29795</v>
      </c>
      <c r="E250">
        <v>2730</v>
      </c>
      <c r="F250">
        <v>193</v>
      </c>
      <c r="G250">
        <v>7650</v>
      </c>
      <c r="H250" s="5">
        <v>859</v>
      </c>
      <c r="I250" s="5">
        <v>1480</v>
      </c>
      <c r="J250" s="5">
        <v>1953</v>
      </c>
      <c r="K250" s="5">
        <v>16400</v>
      </c>
      <c r="L250" s="5">
        <v>363</v>
      </c>
      <c r="M250" s="5">
        <v>260</v>
      </c>
      <c r="N250" s="5">
        <v>2806</v>
      </c>
      <c r="Q250" s="7" t="s">
        <v>77</v>
      </c>
      <c r="R250" s="2">
        <v>44729</v>
      </c>
    </row>
    <row r="251" spans="1:18" x14ac:dyDescent="0.25">
      <c r="A251" t="s">
        <v>46</v>
      </c>
      <c r="B251">
        <v>357</v>
      </c>
      <c r="C251" s="2">
        <v>44721</v>
      </c>
      <c r="D251">
        <v>6035</v>
      </c>
      <c r="E251">
        <v>275</v>
      </c>
      <c r="F251">
        <v>88</v>
      </c>
      <c r="G251">
        <v>1000</v>
      </c>
      <c r="H251" s="5">
        <v>47</v>
      </c>
      <c r="I251" s="5">
        <v>145</v>
      </c>
      <c r="J251" s="5">
        <v>379</v>
      </c>
      <c r="K251" s="5">
        <v>4580</v>
      </c>
      <c r="N251" s="5">
        <v>542</v>
      </c>
      <c r="Q251" s="7" t="s">
        <v>77</v>
      </c>
      <c r="R251" s="2">
        <v>44729</v>
      </c>
    </row>
    <row r="252" spans="1:18" x14ac:dyDescent="0.25">
      <c r="A252" t="s">
        <v>42</v>
      </c>
      <c r="B252">
        <v>305</v>
      </c>
      <c r="C252" s="2">
        <v>44721</v>
      </c>
      <c r="D252">
        <v>4620</v>
      </c>
      <c r="E252">
        <v>155</v>
      </c>
      <c r="F252">
        <v>68</v>
      </c>
      <c r="G252">
        <v>795</v>
      </c>
      <c r="H252" s="5">
        <v>150</v>
      </c>
      <c r="I252" s="5">
        <v>300</v>
      </c>
      <c r="J252" s="5">
        <v>284</v>
      </c>
      <c r="K252" s="5">
        <v>3325</v>
      </c>
      <c r="N252" s="5">
        <v>466</v>
      </c>
      <c r="Q252" s="7" t="s">
        <v>77</v>
      </c>
      <c r="R252" s="2">
        <v>44729</v>
      </c>
    </row>
    <row r="253" spans="1:18" x14ac:dyDescent="0.25">
      <c r="A253" t="s">
        <v>43</v>
      </c>
      <c r="B253">
        <v>257</v>
      </c>
      <c r="C253" s="2">
        <v>44721</v>
      </c>
      <c r="D253">
        <v>7575</v>
      </c>
      <c r="E253">
        <v>450</v>
      </c>
      <c r="F253">
        <v>75</v>
      </c>
      <c r="G253">
        <v>1395</v>
      </c>
      <c r="H253" s="5">
        <v>98</v>
      </c>
      <c r="I253" s="5">
        <v>270</v>
      </c>
      <c r="J253" s="5">
        <v>551</v>
      </c>
      <c r="K253" s="5">
        <v>5415</v>
      </c>
      <c r="N253" s="5">
        <v>812</v>
      </c>
      <c r="Q253" s="7" t="s">
        <v>77</v>
      </c>
      <c r="R253" s="2">
        <v>44729</v>
      </c>
    </row>
    <row r="254" spans="1:18" x14ac:dyDescent="0.25">
      <c r="A254" t="s">
        <v>43</v>
      </c>
      <c r="B254">
        <v>252</v>
      </c>
      <c r="C254" s="2">
        <v>44721</v>
      </c>
      <c r="D254">
        <v>5880</v>
      </c>
      <c r="E254">
        <v>285</v>
      </c>
      <c r="F254">
        <v>70</v>
      </c>
      <c r="G254">
        <v>1150</v>
      </c>
      <c r="H254" s="5">
        <v>258</v>
      </c>
      <c r="I254" s="5">
        <v>850</v>
      </c>
      <c r="J254" s="5">
        <v>276</v>
      </c>
      <c r="K254" s="5">
        <v>3515</v>
      </c>
      <c r="N254" s="5">
        <v>606</v>
      </c>
      <c r="Q254" s="7" t="s">
        <v>77</v>
      </c>
      <c r="R254" s="2">
        <v>44729</v>
      </c>
    </row>
    <row r="255" spans="1:18" s="9" customFormat="1" x14ac:dyDescent="0.25">
      <c r="A255" s="9" t="s">
        <v>43</v>
      </c>
      <c r="B255" s="9">
        <v>247</v>
      </c>
      <c r="C255" s="11">
        <v>44721</v>
      </c>
      <c r="D255" s="9">
        <v>7700</v>
      </c>
      <c r="E255" s="9">
        <v>465</v>
      </c>
      <c r="F255" s="9">
        <v>107</v>
      </c>
      <c r="G255" s="9">
        <v>1825</v>
      </c>
      <c r="H255" s="9">
        <v>292</v>
      </c>
      <c r="I255" s="9">
        <v>590</v>
      </c>
      <c r="J255" s="9">
        <v>525</v>
      </c>
      <c r="K255" s="9">
        <v>4735</v>
      </c>
      <c r="L255" s="9">
        <v>106</v>
      </c>
      <c r="M255" s="9">
        <v>25</v>
      </c>
      <c r="N255" s="9">
        <v>808</v>
      </c>
      <c r="O255" s="12"/>
      <c r="P255" s="12"/>
      <c r="Q255" s="12" t="s">
        <v>77</v>
      </c>
      <c r="R255" s="11">
        <v>44729</v>
      </c>
    </row>
    <row r="256" spans="1:18" x14ac:dyDescent="0.25">
      <c r="A256" t="s">
        <v>88</v>
      </c>
      <c r="B256">
        <v>398</v>
      </c>
      <c r="C256" s="2">
        <v>44721</v>
      </c>
      <c r="D256">
        <v>6610</v>
      </c>
      <c r="E256">
        <v>395</v>
      </c>
      <c r="F256">
        <v>106</v>
      </c>
      <c r="G256">
        <v>1440</v>
      </c>
      <c r="H256" s="5">
        <v>466</v>
      </c>
      <c r="I256" s="5">
        <v>980</v>
      </c>
      <c r="J256" s="5">
        <v>330</v>
      </c>
      <c r="K256" s="5">
        <v>3760</v>
      </c>
      <c r="Q256" s="7" t="s">
        <v>77</v>
      </c>
      <c r="R256" s="2">
        <v>44729</v>
      </c>
    </row>
    <row r="257" spans="1:18" x14ac:dyDescent="0.25">
      <c r="A257" t="s">
        <v>43</v>
      </c>
      <c r="C257" s="2">
        <v>44721</v>
      </c>
      <c r="D257">
        <v>8530</v>
      </c>
      <c r="E257">
        <v>470</v>
      </c>
      <c r="F257">
        <v>104</v>
      </c>
      <c r="G257">
        <v>1495</v>
      </c>
      <c r="H257" s="5">
        <v>367</v>
      </c>
      <c r="I257" s="5">
        <v>495</v>
      </c>
      <c r="J257" s="5">
        <v>727</v>
      </c>
      <c r="K257" s="5">
        <v>6000</v>
      </c>
      <c r="N257">
        <v>854</v>
      </c>
      <c r="Q257" s="7" t="s">
        <v>77</v>
      </c>
      <c r="R257" s="2">
        <v>44729</v>
      </c>
    </row>
    <row r="258" spans="1:18" x14ac:dyDescent="0.25">
      <c r="A258" t="s">
        <v>42</v>
      </c>
      <c r="B258">
        <v>307</v>
      </c>
      <c r="C258" s="2">
        <v>44721</v>
      </c>
      <c r="D258">
        <v>4280</v>
      </c>
      <c r="E258">
        <v>135</v>
      </c>
      <c r="F258">
        <v>69</v>
      </c>
      <c r="G258">
        <v>675</v>
      </c>
      <c r="H258" s="5">
        <v>72</v>
      </c>
      <c r="I258" s="5">
        <v>130</v>
      </c>
      <c r="J258" s="5">
        <v>185</v>
      </c>
      <c r="K258" s="5">
        <v>3305</v>
      </c>
      <c r="L258" s="5">
        <v>16</v>
      </c>
      <c r="M258">
        <v>10</v>
      </c>
      <c r="N258">
        <v>406</v>
      </c>
      <c r="Q258" s="7" t="s">
        <v>77</v>
      </c>
      <c r="R258" s="2">
        <v>44729</v>
      </c>
    </row>
    <row r="259" spans="1:18" x14ac:dyDescent="0.25">
      <c r="A259" t="s">
        <v>43</v>
      </c>
      <c r="B259">
        <v>254</v>
      </c>
      <c r="C259" s="2">
        <v>44721</v>
      </c>
      <c r="D259">
        <v>7395</v>
      </c>
      <c r="E259">
        <v>420</v>
      </c>
      <c r="F259">
        <v>93</v>
      </c>
      <c r="G259">
        <v>1335</v>
      </c>
      <c r="H259" s="5">
        <v>239</v>
      </c>
      <c r="I259" s="5">
        <v>420</v>
      </c>
      <c r="J259" s="5">
        <v>545</v>
      </c>
      <c r="K259" s="5">
        <v>5160</v>
      </c>
      <c r="N259">
        <v>782</v>
      </c>
      <c r="Q259" s="7" t="s">
        <v>77</v>
      </c>
      <c r="R259" s="2">
        <v>44729</v>
      </c>
    </row>
    <row r="260" spans="1:18" x14ac:dyDescent="0.25">
      <c r="A260" t="s">
        <v>43</v>
      </c>
      <c r="C260" s="2">
        <v>44721</v>
      </c>
      <c r="D260">
        <v>4815</v>
      </c>
      <c r="E260">
        <v>210</v>
      </c>
      <c r="F260">
        <v>85</v>
      </c>
      <c r="G260">
        <v>680</v>
      </c>
      <c r="H260" s="5">
        <v>51</v>
      </c>
      <c r="I260" s="5">
        <v>200</v>
      </c>
      <c r="J260" s="5">
        <v>325</v>
      </c>
      <c r="K260" s="5">
        <v>3690</v>
      </c>
      <c r="N260">
        <v>512</v>
      </c>
      <c r="Q260" s="7" t="s">
        <v>77</v>
      </c>
      <c r="R260" s="2">
        <v>44729</v>
      </c>
    </row>
    <row r="261" spans="1:18" x14ac:dyDescent="0.25">
      <c r="A261" t="s">
        <v>47</v>
      </c>
      <c r="B261">
        <v>290</v>
      </c>
      <c r="C261" s="2">
        <v>44721</v>
      </c>
      <c r="D261">
        <v>8945</v>
      </c>
      <c r="E261">
        <v>460</v>
      </c>
      <c r="F261">
        <v>96</v>
      </c>
      <c r="G261">
        <v>1615</v>
      </c>
      <c r="H261" s="5">
        <v>313</v>
      </c>
      <c r="I261" s="5">
        <v>1130</v>
      </c>
      <c r="J261" s="5">
        <v>478</v>
      </c>
      <c r="K261" s="5">
        <v>5680</v>
      </c>
      <c r="N261">
        <v>922</v>
      </c>
      <c r="Q261" s="7" t="s">
        <v>77</v>
      </c>
      <c r="R261" s="2">
        <v>44729</v>
      </c>
    </row>
    <row r="262" spans="1:18" x14ac:dyDescent="0.25">
      <c r="A262" t="s">
        <v>41</v>
      </c>
      <c r="B262">
        <v>346</v>
      </c>
      <c r="C262" s="2">
        <v>44721</v>
      </c>
      <c r="D262">
        <v>4855</v>
      </c>
      <c r="E262">
        <v>235</v>
      </c>
      <c r="F262">
        <v>93</v>
      </c>
      <c r="G262">
        <v>970</v>
      </c>
      <c r="H262" s="5">
        <v>315</v>
      </c>
      <c r="I262" s="5">
        <v>465</v>
      </c>
      <c r="J262" s="5">
        <v>278</v>
      </c>
      <c r="K262" s="5">
        <v>3135</v>
      </c>
      <c r="N262">
        <v>482</v>
      </c>
      <c r="Q262" s="7" t="s">
        <v>77</v>
      </c>
      <c r="R262" s="2">
        <v>44729</v>
      </c>
    </row>
    <row r="263" spans="1:18" x14ac:dyDescent="0.25">
      <c r="A263" t="s">
        <v>47</v>
      </c>
      <c r="B263">
        <v>291</v>
      </c>
      <c r="C263" s="2">
        <v>44721</v>
      </c>
      <c r="D263">
        <v>11837</v>
      </c>
      <c r="E263">
        <v>615</v>
      </c>
      <c r="F263">
        <v>92</v>
      </c>
      <c r="G263">
        <v>2180</v>
      </c>
      <c r="H263" s="5">
        <v>148</v>
      </c>
      <c r="I263" s="5">
        <v>265</v>
      </c>
      <c r="J263" s="5">
        <v>651</v>
      </c>
      <c r="K263" s="5">
        <v>8580</v>
      </c>
      <c r="N263">
        <v>1214</v>
      </c>
      <c r="Q263" s="7" t="s">
        <v>77</v>
      </c>
      <c r="R263" s="2">
        <v>44729</v>
      </c>
    </row>
    <row r="264" spans="1:18" x14ac:dyDescent="0.25">
      <c r="A264" t="s">
        <v>88</v>
      </c>
      <c r="B264">
        <v>401</v>
      </c>
      <c r="C264" s="2">
        <v>44721</v>
      </c>
      <c r="D264">
        <v>5030</v>
      </c>
      <c r="E264">
        <v>445</v>
      </c>
      <c r="F264">
        <v>75</v>
      </c>
      <c r="G264">
        <v>1060</v>
      </c>
      <c r="H264" s="5">
        <v>382</v>
      </c>
      <c r="I264" s="5">
        <v>480</v>
      </c>
      <c r="J264" s="5">
        <v>288</v>
      </c>
      <c r="K264" s="5">
        <v>3055</v>
      </c>
      <c r="N264">
        <v>458</v>
      </c>
      <c r="Q264" s="7" t="s">
        <v>77</v>
      </c>
      <c r="R264" s="2">
        <v>44729</v>
      </c>
    </row>
    <row r="265" spans="1:18" x14ac:dyDescent="0.25">
      <c r="A265" t="s">
        <v>47</v>
      </c>
      <c r="B265">
        <v>412</v>
      </c>
      <c r="C265" s="2">
        <v>44721</v>
      </c>
      <c r="D265">
        <v>6760</v>
      </c>
      <c r="E265">
        <v>295</v>
      </c>
      <c r="F265">
        <v>90</v>
      </c>
      <c r="G265">
        <v>1175</v>
      </c>
      <c r="H265" s="5">
        <v>171</v>
      </c>
      <c r="I265" s="5">
        <v>450</v>
      </c>
      <c r="J265" s="5">
        <v>323</v>
      </c>
      <c r="K265" s="5">
        <v>3875</v>
      </c>
      <c r="N265">
        <v>586</v>
      </c>
      <c r="Q265" s="7" t="s">
        <v>77</v>
      </c>
      <c r="R265" s="2">
        <v>44729</v>
      </c>
    </row>
    <row r="266" spans="1:18" x14ac:dyDescent="0.25">
      <c r="A266" t="s">
        <v>46</v>
      </c>
      <c r="B266">
        <v>349</v>
      </c>
      <c r="C266" s="2">
        <v>44721</v>
      </c>
      <c r="D266">
        <v>9765</v>
      </c>
      <c r="E266">
        <v>580</v>
      </c>
      <c r="F266">
        <v>87</v>
      </c>
      <c r="G266">
        <v>1890</v>
      </c>
      <c r="H266" s="5">
        <v>92</v>
      </c>
      <c r="I266" s="5">
        <v>200</v>
      </c>
      <c r="J266" s="5">
        <v>505</v>
      </c>
      <c r="K266" s="5">
        <v>6835</v>
      </c>
      <c r="N266">
        <v>948</v>
      </c>
      <c r="Q266" s="7" t="s">
        <v>77</v>
      </c>
      <c r="R266" s="2">
        <v>44729</v>
      </c>
    </row>
    <row r="267" spans="1:18" x14ac:dyDescent="0.25">
      <c r="A267" t="s">
        <v>45</v>
      </c>
      <c r="B267">
        <v>409</v>
      </c>
      <c r="C267" s="2">
        <v>44721</v>
      </c>
      <c r="D267">
        <v>9735</v>
      </c>
      <c r="E267">
        <v>600</v>
      </c>
      <c r="F267">
        <v>101</v>
      </c>
      <c r="G267">
        <v>1965</v>
      </c>
      <c r="H267" s="5">
        <v>175</v>
      </c>
      <c r="I267" s="5">
        <v>385</v>
      </c>
      <c r="J267" s="5">
        <v>674</v>
      </c>
      <c r="K267" s="5">
        <v>6730</v>
      </c>
      <c r="L267" s="5">
        <v>3</v>
      </c>
      <c r="M267" s="5">
        <v>1.2</v>
      </c>
      <c r="N267" s="5">
        <v>960</v>
      </c>
      <c r="Q267" s="7" t="s">
        <v>77</v>
      </c>
      <c r="R267" s="2">
        <v>44729</v>
      </c>
    </row>
    <row r="268" spans="1:18" x14ac:dyDescent="0.25">
      <c r="A268" t="s">
        <v>41</v>
      </c>
      <c r="B268">
        <v>345</v>
      </c>
      <c r="C268" s="2">
        <v>44721</v>
      </c>
      <c r="D268">
        <v>8270</v>
      </c>
      <c r="E268">
        <v>555</v>
      </c>
      <c r="F268">
        <v>104</v>
      </c>
      <c r="G268">
        <v>1775</v>
      </c>
      <c r="H268" s="5">
        <v>133</v>
      </c>
      <c r="I268" s="5">
        <v>285</v>
      </c>
      <c r="J268" s="5">
        <v>672</v>
      </c>
      <c r="K268" s="5">
        <v>5590</v>
      </c>
      <c r="Q268" s="7" t="s">
        <v>77</v>
      </c>
      <c r="R268" s="2">
        <v>44729</v>
      </c>
    </row>
    <row r="269" spans="1:18" s="9" customFormat="1" x14ac:dyDescent="0.25">
      <c r="A269" s="9" t="s">
        <v>30</v>
      </c>
      <c r="B269" s="9">
        <v>2018</v>
      </c>
      <c r="C269" s="11">
        <v>44728</v>
      </c>
      <c r="D269" s="9">
        <v>4795</v>
      </c>
      <c r="E269" s="9">
        <v>225</v>
      </c>
      <c r="F269" s="9">
        <v>97</v>
      </c>
      <c r="G269" s="9">
        <v>785</v>
      </c>
      <c r="H269" s="9">
        <v>253</v>
      </c>
      <c r="I269" s="9">
        <v>505</v>
      </c>
      <c r="J269" s="9">
        <v>243</v>
      </c>
      <c r="K269" s="9">
        <v>2260</v>
      </c>
      <c r="N269" s="9">
        <v>504</v>
      </c>
      <c r="O269" s="12"/>
      <c r="P269" s="12"/>
      <c r="Q269" s="12" t="s">
        <v>77</v>
      </c>
      <c r="R269" s="11">
        <v>44729</v>
      </c>
    </row>
    <row r="270" spans="1:18" x14ac:dyDescent="0.25">
      <c r="A270" t="s">
        <v>36</v>
      </c>
      <c r="B270">
        <v>104</v>
      </c>
      <c r="C270" s="2">
        <v>44728</v>
      </c>
      <c r="D270">
        <v>3875</v>
      </c>
      <c r="E270">
        <v>175</v>
      </c>
      <c r="F270">
        <v>73</v>
      </c>
      <c r="G270">
        <v>720</v>
      </c>
      <c r="H270" s="5">
        <v>196</v>
      </c>
      <c r="I270" s="5">
        <v>1105</v>
      </c>
      <c r="J270" s="5">
        <v>88</v>
      </c>
      <c r="K270" s="5">
        <v>1860</v>
      </c>
      <c r="N270">
        <v>404</v>
      </c>
      <c r="Q270" s="7" t="s">
        <v>77</v>
      </c>
      <c r="R270" s="2">
        <v>44729</v>
      </c>
    </row>
    <row r="271" spans="1:18" x14ac:dyDescent="0.25">
      <c r="A271" t="s">
        <v>31</v>
      </c>
      <c r="B271">
        <v>115</v>
      </c>
      <c r="C271" s="2">
        <v>44728</v>
      </c>
      <c r="D271">
        <v>7670</v>
      </c>
      <c r="E271">
        <v>385</v>
      </c>
      <c r="F271">
        <v>84</v>
      </c>
      <c r="G271">
        <v>1465</v>
      </c>
      <c r="H271" s="5">
        <v>175</v>
      </c>
      <c r="I271" s="5">
        <v>240</v>
      </c>
      <c r="J271" s="5">
        <v>577</v>
      </c>
      <c r="K271" s="5">
        <v>5535</v>
      </c>
      <c r="N271">
        <v>812</v>
      </c>
      <c r="Q271" s="7" t="s">
        <v>77</v>
      </c>
      <c r="R271" s="2">
        <v>44729</v>
      </c>
    </row>
    <row r="272" spans="1:18" x14ac:dyDescent="0.25">
      <c r="A272" t="s">
        <v>29</v>
      </c>
      <c r="B272">
        <v>17</v>
      </c>
      <c r="C272" s="2">
        <v>44728</v>
      </c>
      <c r="D272">
        <v>5235</v>
      </c>
      <c r="E272">
        <v>315</v>
      </c>
      <c r="F272">
        <v>67</v>
      </c>
      <c r="G272">
        <v>1165</v>
      </c>
      <c r="H272" s="5">
        <v>358</v>
      </c>
      <c r="I272" s="5">
        <v>590</v>
      </c>
      <c r="J272" s="5">
        <v>342</v>
      </c>
      <c r="K272" s="5">
        <v>3130</v>
      </c>
      <c r="N272">
        <v>528</v>
      </c>
      <c r="Q272" s="7" t="s">
        <v>77</v>
      </c>
      <c r="R272" s="2">
        <v>44729</v>
      </c>
    </row>
    <row r="273" spans="1:18" x14ac:dyDescent="0.25">
      <c r="A273" t="s">
        <v>36</v>
      </c>
      <c r="B273">
        <v>105</v>
      </c>
      <c r="C273" s="2">
        <v>44728</v>
      </c>
      <c r="D273">
        <v>6985</v>
      </c>
      <c r="E273">
        <v>350</v>
      </c>
      <c r="F273">
        <v>77</v>
      </c>
      <c r="G273">
        <v>1340</v>
      </c>
      <c r="H273" s="5">
        <v>383</v>
      </c>
      <c r="I273" s="5">
        <v>1035</v>
      </c>
      <c r="J273" s="5">
        <v>229</v>
      </c>
      <c r="K273" s="5">
        <v>4215</v>
      </c>
      <c r="N273">
        <v>714</v>
      </c>
      <c r="Q273" s="7" t="s">
        <v>77</v>
      </c>
      <c r="R273" s="2">
        <v>44729</v>
      </c>
    </row>
    <row r="274" spans="1:18" x14ac:dyDescent="0.25">
      <c r="A274" t="s">
        <v>29</v>
      </c>
      <c r="B274">
        <v>18</v>
      </c>
      <c r="C274" s="2">
        <v>44728</v>
      </c>
      <c r="D274">
        <v>6890</v>
      </c>
      <c r="E274">
        <v>420</v>
      </c>
      <c r="F274">
        <v>84</v>
      </c>
      <c r="G274">
        <v>1180</v>
      </c>
      <c r="H274" s="5">
        <v>166</v>
      </c>
      <c r="I274" s="5">
        <v>365</v>
      </c>
      <c r="J274" s="5">
        <v>573</v>
      </c>
      <c r="K274" s="5">
        <v>4855</v>
      </c>
      <c r="N274">
        <v>710</v>
      </c>
      <c r="Q274" s="7" t="s">
        <v>77</v>
      </c>
      <c r="R274" s="2">
        <v>44729</v>
      </c>
    </row>
    <row r="275" spans="1:18" x14ac:dyDescent="0.25">
      <c r="A275" t="s">
        <v>34</v>
      </c>
      <c r="B275">
        <v>148</v>
      </c>
      <c r="C275" s="2">
        <v>44728</v>
      </c>
      <c r="D275">
        <v>7390</v>
      </c>
      <c r="E275">
        <v>520</v>
      </c>
      <c r="F275">
        <v>87</v>
      </c>
      <c r="G275">
        <v>1415</v>
      </c>
      <c r="H275" s="5">
        <v>148</v>
      </c>
      <c r="I275" s="5">
        <v>210</v>
      </c>
      <c r="J275" s="5">
        <v>624</v>
      </c>
      <c r="K275" s="5">
        <v>5165</v>
      </c>
      <c r="L275" s="5">
        <v>60</v>
      </c>
      <c r="M275" s="5">
        <v>15</v>
      </c>
      <c r="N275" s="5">
        <v>970</v>
      </c>
      <c r="Q275" s="7" t="s">
        <v>77</v>
      </c>
      <c r="R275" s="2">
        <v>44729</v>
      </c>
    </row>
    <row r="276" spans="1:18" x14ac:dyDescent="0.25">
      <c r="A276" t="s">
        <v>30</v>
      </c>
      <c r="B276">
        <v>501</v>
      </c>
      <c r="C276" s="2">
        <v>44728</v>
      </c>
      <c r="D276">
        <v>4050</v>
      </c>
      <c r="E276">
        <v>215</v>
      </c>
      <c r="F276">
        <v>98</v>
      </c>
      <c r="G276">
        <v>685</v>
      </c>
      <c r="H276" s="5">
        <v>141</v>
      </c>
      <c r="I276" s="5">
        <v>440</v>
      </c>
      <c r="J276" s="5">
        <v>195</v>
      </c>
      <c r="K276" s="5">
        <v>2660</v>
      </c>
      <c r="N276" s="5">
        <v>424</v>
      </c>
      <c r="Q276" s="7" t="s">
        <v>77</v>
      </c>
      <c r="R276" s="2">
        <v>44729</v>
      </c>
    </row>
    <row r="277" spans="1:18" x14ac:dyDescent="0.25">
      <c r="A277" t="s">
        <v>34</v>
      </c>
      <c r="B277">
        <v>147</v>
      </c>
      <c r="C277" s="2">
        <v>44728</v>
      </c>
      <c r="D277">
        <v>9620</v>
      </c>
      <c r="E277">
        <v>620</v>
      </c>
      <c r="F277">
        <v>84</v>
      </c>
      <c r="G277">
        <v>2115</v>
      </c>
      <c r="H277" s="5">
        <v>145</v>
      </c>
      <c r="I277" s="5">
        <v>215</v>
      </c>
      <c r="J277" s="5">
        <v>603</v>
      </c>
      <c r="K277" s="5">
        <v>6610</v>
      </c>
      <c r="N277" s="5">
        <v>770</v>
      </c>
      <c r="Q277" s="7" t="s">
        <v>77</v>
      </c>
      <c r="R277" s="2">
        <v>44729</v>
      </c>
    </row>
    <row r="278" spans="1:18" x14ac:dyDescent="0.25">
      <c r="A278" t="s">
        <v>32</v>
      </c>
      <c r="B278">
        <v>175</v>
      </c>
      <c r="C278" s="2">
        <v>44728</v>
      </c>
      <c r="D278">
        <v>4605</v>
      </c>
      <c r="E278">
        <v>250</v>
      </c>
      <c r="F278">
        <v>76</v>
      </c>
      <c r="G278">
        <v>830</v>
      </c>
      <c r="H278" s="5">
        <v>173</v>
      </c>
      <c r="I278" s="5">
        <v>455</v>
      </c>
      <c r="J278" s="5">
        <v>245</v>
      </c>
      <c r="K278" s="5">
        <v>3020</v>
      </c>
      <c r="N278" s="5">
        <v>412</v>
      </c>
      <c r="Q278" s="7" t="s">
        <v>77</v>
      </c>
      <c r="R278" s="2">
        <v>44729</v>
      </c>
    </row>
    <row r="279" spans="1:18" x14ac:dyDescent="0.25">
      <c r="A279" t="s">
        <v>32</v>
      </c>
      <c r="B279">
        <v>173</v>
      </c>
      <c r="C279" s="2">
        <v>44728</v>
      </c>
      <c r="D279">
        <v>6955</v>
      </c>
      <c r="E279">
        <v>400</v>
      </c>
      <c r="F279">
        <v>69</v>
      </c>
      <c r="G279">
        <v>1445</v>
      </c>
      <c r="H279" s="5">
        <v>101</v>
      </c>
      <c r="I279" s="5">
        <v>275</v>
      </c>
      <c r="J279" s="5">
        <v>464</v>
      </c>
      <c r="K279" s="5">
        <v>4795</v>
      </c>
      <c r="L279" s="5">
        <v>31</v>
      </c>
      <c r="M279" s="5">
        <v>10</v>
      </c>
      <c r="N279" s="5">
        <v>714</v>
      </c>
      <c r="Q279" s="7" t="s">
        <v>77</v>
      </c>
      <c r="R279" s="2">
        <v>44729</v>
      </c>
    </row>
    <row r="280" spans="1:18" x14ac:dyDescent="0.25">
      <c r="A280" t="s">
        <v>35</v>
      </c>
      <c r="B280">
        <v>54</v>
      </c>
      <c r="C280" s="2">
        <v>44728</v>
      </c>
      <c r="D280">
        <v>3355</v>
      </c>
      <c r="E280">
        <v>210</v>
      </c>
      <c r="F280">
        <v>60</v>
      </c>
      <c r="G280">
        <v>590</v>
      </c>
      <c r="H280" s="5">
        <v>251</v>
      </c>
      <c r="I280" s="5">
        <v>585</v>
      </c>
      <c r="J280" s="5">
        <v>189</v>
      </c>
      <c r="K280" s="5">
        <v>1940</v>
      </c>
      <c r="N280" s="5">
        <v>358</v>
      </c>
      <c r="Q280" s="7" t="s">
        <v>77</v>
      </c>
      <c r="R280" s="2">
        <v>44729</v>
      </c>
    </row>
    <row r="281" spans="1:18" x14ac:dyDescent="0.25">
      <c r="A281" t="s">
        <v>35</v>
      </c>
      <c r="B281">
        <v>53</v>
      </c>
      <c r="C281" s="2">
        <v>44728</v>
      </c>
      <c r="D281">
        <v>12480</v>
      </c>
      <c r="E281">
        <v>610</v>
      </c>
      <c r="F281">
        <v>104</v>
      </c>
      <c r="G281">
        <v>2510</v>
      </c>
      <c r="H281" s="5">
        <v>408</v>
      </c>
      <c r="I281" s="5">
        <v>1075</v>
      </c>
      <c r="J281" s="5">
        <v>864</v>
      </c>
      <c r="K281" s="5">
        <v>8165</v>
      </c>
      <c r="N281" s="5">
        <v>13.14</v>
      </c>
      <c r="Q281" s="7" t="s">
        <v>77</v>
      </c>
      <c r="R281" s="2">
        <v>44729</v>
      </c>
    </row>
    <row r="282" spans="1:18" x14ac:dyDescent="0.25">
      <c r="A282" t="s">
        <v>37</v>
      </c>
      <c r="B282">
        <v>65</v>
      </c>
      <c r="C282" s="2">
        <v>44728</v>
      </c>
      <c r="D282">
        <v>4225</v>
      </c>
      <c r="E282">
        <v>240</v>
      </c>
      <c r="F282">
        <v>110</v>
      </c>
      <c r="G282">
        <v>845</v>
      </c>
      <c r="H282" s="5">
        <v>99</v>
      </c>
      <c r="I282" s="5">
        <v>200</v>
      </c>
      <c r="J282" s="5">
        <v>338</v>
      </c>
      <c r="K282" s="5">
        <v>2915</v>
      </c>
      <c r="N282" s="5">
        <v>450</v>
      </c>
      <c r="Q282" s="7" t="s">
        <v>77</v>
      </c>
      <c r="R282" s="2">
        <v>44729</v>
      </c>
    </row>
    <row r="283" spans="1:18" x14ac:dyDescent="0.25">
      <c r="A283" t="s">
        <v>37</v>
      </c>
      <c r="B283">
        <v>71</v>
      </c>
      <c r="C283" s="2">
        <v>44728</v>
      </c>
      <c r="D283">
        <v>7855</v>
      </c>
      <c r="E283">
        <v>545</v>
      </c>
      <c r="F283">
        <v>89</v>
      </c>
      <c r="G283">
        <v>1695</v>
      </c>
      <c r="H283" s="5">
        <v>291</v>
      </c>
      <c r="I283" s="5">
        <v>645</v>
      </c>
      <c r="J283" s="5">
        <v>440</v>
      </c>
      <c r="K283" s="5">
        <v>4915</v>
      </c>
      <c r="N283" s="5">
        <v>811</v>
      </c>
      <c r="Q283" s="7" t="s">
        <v>77</v>
      </c>
      <c r="R283" s="2">
        <v>44729</v>
      </c>
    </row>
    <row r="284" spans="1:18" x14ac:dyDescent="0.25">
      <c r="A284" t="s">
        <v>33</v>
      </c>
      <c r="B284">
        <v>162</v>
      </c>
      <c r="C284" s="2">
        <v>44728</v>
      </c>
      <c r="D284">
        <v>9170</v>
      </c>
      <c r="E284">
        <v>660</v>
      </c>
      <c r="F284">
        <v>83</v>
      </c>
      <c r="G284">
        <v>1905</v>
      </c>
      <c r="H284" s="5">
        <v>212</v>
      </c>
      <c r="I284" s="5">
        <v>810</v>
      </c>
      <c r="J284" s="5">
        <v>693</v>
      </c>
      <c r="K284" s="5">
        <v>6325</v>
      </c>
      <c r="N284" s="5">
        <v>960</v>
      </c>
      <c r="Q284" s="7" t="s">
        <v>77</v>
      </c>
      <c r="R284" s="2">
        <v>44729</v>
      </c>
    </row>
    <row r="285" spans="1:18" x14ac:dyDescent="0.25">
      <c r="A285" t="s">
        <v>31</v>
      </c>
      <c r="B285">
        <v>114</v>
      </c>
      <c r="C285" s="2">
        <v>44728</v>
      </c>
      <c r="D285">
        <v>10450</v>
      </c>
      <c r="E285">
        <v>545</v>
      </c>
      <c r="F285">
        <v>84</v>
      </c>
      <c r="G285">
        <v>2390</v>
      </c>
      <c r="H285" s="5">
        <v>189</v>
      </c>
      <c r="I285" s="5">
        <v>385</v>
      </c>
      <c r="J285" s="5">
        <v>1109</v>
      </c>
      <c r="K285" s="5">
        <v>7935</v>
      </c>
      <c r="N285" s="5">
        <v>1094</v>
      </c>
      <c r="Q285" s="7" t="s">
        <v>77</v>
      </c>
      <c r="R285" s="2">
        <v>44729</v>
      </c>
    </row>
    <row r="286" spans="1:18" x14ac:dyDescent="0.25">
      <c r="A286" t="s">
        <v>33</v>
      </c>
      <c r="B286">
        <v>358</v>
      </c>
      <c r="C286" s="2">
        <v>44728</v>
      </c>
      <c r="D286">
        <v>2290</v>
      </c>
      <c r="E286">
        <v>135</v>
      </c>
      <c r="F286">
        <v>66</v>
      </c>
      <c r="G286">
        <v>505</v>
      </c>
      <c r="H286" s="5">
        <v>183</v>
      </c>
      <c r="I286" s="5">
        <v>165</v>
      </c>
      <c r="J286" s="5">
        <v>323</v>
      </c>
      <c r="K286" s="5">
        <v>1455</v>
      </c>
      <c r="L286" s="5">
        <v>46</v>
      </c>
      <c r="M286" s="5">
        <v>10</v>
      </c>
      <c r="N286" s="5">
        <v>260</v>
      </c>
      <c r="Q286" s="7" t="s">
        <v>77</v>
      </c>
      <c r="R286" s="2">
        <v>44729</v>
      </c>
    </row>
    <row r="287" spans="1:18" s="9" customFormat="1" x14ac:dyDescent="0.25">
      <c r="A287" s="9" t="s">
        <v>56</v>
      </c>
      <c r="B287" s="9">
        <v>92</v>
      </c>
      <c r="C287" s="11">
        <v>44734</v>
      </c>
      <c r="D287" s="9">
        <v>7070</v>
      </c>
      <c r="E287" s="9">
        <v>410</v>
      </c>
      <c r="F287" s="9">
        <v>123</v>
      </c>
      <c r="G287" s="9">
        <v>1560</v>
      </c>
      <c r="H287" s="9">
        <v>317</v>
      </c>
      <c r="I287" s="9">
        <v>400</v>
      </c>
      <c r="J287" s="9">
        <v>518</v>
      </c>
      <c r="K287" s="9">
        <v>4635</v>
      </c>
      <c r="N287" s="9">
        <v>750</v>
      </c>
      <c r="O287" s="12"/>
      <c r="P287" s="12"/>
      <c r="Q287" s="12" t="s">
        <v>77</v>
      </c>
      <c r="R287" s="11">
        <v>44740</v>
      </c>
    </row>
    <row r="288" spans="1:18" x14ac:dyDescent="0.25">
      <c r="A288" t="s">
        <v>50</v>
      </c>
      <c r="B288">
        <v>208</v>
      </c>
      <c r="C288" s="2">
        <v>44734</v>
      </c>
      <c r="D288">
        <v>4235</v>
      </c>
      <c r="E288">
        <v>180</v>
      </c>
      <c r="F288">
        <v>92</v>
      </c>
      <c r="G288">
        <v>615</v>
      </c>
      <c r="H288" s="5">
        <v>100</v>
      </c>
      <c r="I288" s="5">
        <v>370</v>
      </c>
      <c r="J288" s="5">
        <v>199</v>
      </c>
      <c r="K288" s="5">
        <v>3035</v>
      </c>
      <c r="N288" s="5">
        <v>466</v>
      </c>
      <c r="Q288" s="7" t="s">
        <v>77</v>
      </c>
      <c r="R288" s="2">
        <v>44740</v>
      </c>
    </row>
    <row r="289" spans="1:18" x14ac:dyDescent="0.25">
      <c r="A289" t="s">
        <v>53</v>
      </c>
      <c r="B289">
        <v>200</v>
      </c>
      <c r="C289" s="2">
        <v>44734</v>
      </c>
      <c r="D289">
        <v>5685</v>
      </c>
      <c r="E289">
        <v>385</v>
      </c>
      <c r="F289">
        <v>70</v>
      </c>
      <c r="G289">
        <v>1100</v>
      </c>
      <c r="H289" s="5">
        <v>219</v>
      </c>
      <c r="I289" s="5">
        <v>415</v>
      </c>
      <c r="J289" s="5">
        <v>294</v>
      </c>
      <c r="K289" s="5">
        <v>3740</v>
      </c>
      <c r="N289" s="5">
        <v>496</v>
      </c>
      <c r="Q289" s="7" t="s">
        <v>77</v>
      </c>
      <c r="R289" s="2">
        <v>44740</v>
      </c>
    </row>
    <row r="290" spans="1:18" x14ac:dyDescent="0.25">
      <c r="A290" t="s">
        <v>51</v>
      </c>
      <c r="B290">
        <v>190</v>
      </c>
      <c r="C290" s="2">
        <v>44734</v>
      </c>
      <c r="D290">
        <v>4645</v>
      </c>
      <c r="E290">
        <v>185</v>
      </c>
      <c r="F290">
        <v>79</v>
      </c>
      <c r="G290">
        <v>825</v>
      </c>
      <c r="H290" s="5">
        <v>167</v>
      </c>
      <c r="I290" s="5">
        <v>395</v>
      </c>
      <c r="J290" s="5">
        <v>297</v>
      </c>
      <c r="K290" s="5">
        <v>3185</v>
      </c>
      <c r="L290" s="5">
        <v>10</v>
      </c>
      <c r="M290" s="5">
        <v>8.1</v>
      </c>
      <c r="N290" s="5">
        <v>502</v>
      </c>
      <c r="Q290" s="7" t="s">
        <v>77</v>
      </c>
      <c r="R290" s="2">
        <v>44740</v>
      </c>
    </row>
    <row r="291" spans="1:18" x14ac:dyDescent="0.25">
      <c r="A291" t="s">
        <v>55</v>
      </c>
      <c r="B291">
        <v>132</v>
      </c>
      <c r="C291" s="2">
        <v>44734</v>
      </c>
      <c r="D291">
        <v>7050</v>
      </c>
      <c r="E291">
        <v>440</v>
      </c>
      <c r="F291">
        <v>97</v>
      </c>
      <c r="G291">
        <v>1380</v>
      </c>
      <c r="H291" s="5">
        <v>120</v>
      </c>
      <c r="I291" s="5">
        <v>180</v>
      </c>
      <c r="J291" s="5">
        <v>535</v>
      </c>
      <c r="K291" s="5">
        <v>5895</v>
      </c>
      <c r="N291" s="5">
        <v>828</v>
      </c>
      <c r="Q291" s="7" t="s">
        <v>77</v>
      </c>
      <c r="R291" s="2">
        <v>44740</v>
      </c>
    </row>
    <row r="292" spans="1:18" x14ac:dyDescent="0.25">
      <c r="A292" t="s">
        <v>51</v>
      </c>
      <c r="B292">
        <v>188</v>
      </c>
      <c r="C292" s="2">
        <v>44734</v>
      </c>
      <c r="D292">
        <v>5175</v>
      </c>
      <c r="E292">
        <v>215</v>
      </c>
      <c r="F292">
        <v>74</v>
      </c>
      <c r="G292">
        <v>845</v>
      </c>
      <c r="H292" s="5">
        <v>154</v>
      </c>
      <c r="I292" s="5">
        <v>290</v>
      </c>
      <c r="J292" s="5">
        <v>437</v>
      </c>
      <c r="K292" s="5">
        <v>3795</v>
      </c>
      <c r="N292" s="5">
        <v>552</v>
      </c>
      <c r="Q292" s="7" t="s">
        <v>77</v>
      </c>
      <c r="R292" s="2">
        <v>44740</v>
      </c>
    </row>
    <row r="293" spans="1:18" x14ac:dyDescent="0.25">
      <c r="A293" t="s">
        <v>59</v>
      </c>
      <c r="B293">
        <v>79</v>
      </c>
      <c r="C293" s="2">
        <v>44734</v>
      </c>
      <c r="D293">
        <v>4540</v>
      </c>
      <c r="E293">
        <v>370</v>
      </c>
      <c r="F293">
        <v>93</v>
      </c>
      <c r="G293">
        <v>480</v>
      </c>
      <c r="H293" s="5">
        <v>263</v>
      </c>
      <c r="I293" s="5">
        <v>165</v>
      </c>
      <c r="J293" s="5">
        <v>549</v>
      </c>
      <c r="K293" s="5">
        <v>2925</v>
      </c>
      <c r="N293" s="5">
        <v>490</v>
      </c>
      <c r="Q293" s="7" t="s">
        <v>77</v>
      </c>
      <c r="R293" s="2">
        <v>44740</v>
      </c>
    </row>
    <row r="294" spans="1:18" x14ac:dyDescent="0.25">
      <c r="A294" t="s">
        <v>49</v>
      </c>
      <c r="B294">
        <v>33</v>
      </c>
      <c r="C294" s="2">
        <v>44734</v>
      </c>
      <c r="D294">
        <v>5440</v>
      </c>
      <c r="E294">
        <v>330</v>
      </c>
      <c r="F294">
        <v>85</v>
      </c>
      <c r="G294">
        <v>1580</v>
      </c>
      <c r="H294" s="5">
        <v>60</v>
      </c>
      <c r="I294" s="5">
        <v>50</v>
      </c>
      <c r="J294" s="5">
        <v>441</v>
      </c>
      <c r="K294" s="5">
        <v>4005</v>
      </c>
      <c r="N294" s="5">
        <v>590</v>
      </c>
      <c r="Q294" s="7" t="s">
        <v>77</v>
      </c>
      <c r="R294" s="2">
        <v>44740</v>
      </c>
    </row>
    <row r="295" spans="1:18" x14ac:dyDescent="0.25">
      <c r="A295" t="s">
        <v>50</v>
      </c>
      <c r="B295">
        <v>209</v>
      </c>
      <c r="C295" s="2">
        <v>44734</v>
      </c>
      <c r="D295">
        <v>7455</v>
      </c>
      <c r="E295">
        <v>365</v>
      </c>
      <c r="F295">
        <v>112</v>
      </c>
      <c r="G295">
        <v>1255</v>
      </c>
      <c r="H295" s="5">
        <v>241</v>
      </c>
      <c r="I295" s="5">
        <v>520</v>
      </c>
      <c r="J295" s="5">
        <v>618</v>
      </c>
      <c r="K295" s="5">
        <v>2245</v>
      </c>
      <c r="L295" s="5">
        <v>13</v>
      </c>
      <c r="M295" s="5">
        <v>10</v>
      </c>
      <c r="N295" s="5">
        <v>798</v>
      </c>
      <c r="Q295" s="7" t="s">
        <v>77</v>
      </c>
      <c r="R295" s="2">
        <v>44740</v>
      </c>
    </row>
    <row r="296" spans="1:18" x14ac:dyDescent="0.25">
      <c r="A296" t="s">
        <v>59</v>
      </c>
      <c r="B296">
        <v>73</v>
      </c>
      <c r="C296" s="2">
        <v>44734</v>
      </c>
      <c r="D296">
        <v>3740</v>
      </c>
      <c r="E296">
        <v>260</v>
      </c>
      <c r="F296">
        <v>75</v>
      </c>
      <c r="G296">
        <v>765</v>
      </c>
      <c r="H296" s="5">
        <v>371</v>
      </c>
      <c r="I296" s="5">
        <v>475</v>
      </c>
      <c r="J296" s="5">
        <v>203</v>
      </c>
      <c r="K296" s="5">
        <v>2160</v>
      </c>
      <c r="L296" s="5">
        <v>36</v>
      </c>
      <c r="M296" s="5">
        <v>30.1</v>
      </c>
      <c r="N296" s="5">
        <v>416</v>
      </c>
      <c r="Q296" s="7" t="s">
        <v>77</v>
      </c>
      <c r="R296" s="2">
        <v>44740</v>
      </c>
    </row>
    <row r="297" spans="1:18" x14ac:dyDescent="0.25">
      <c r="A297" t="s">
        <v>49</v>
      </c>
      <c r="B297">
        <v>27</v>
      </c>
      <c r="C297" s="2">
        <v>44734</v>
      </c>
      <c r="D297">
        <v>9380</v>
      </c>
      <c r="E297">
        <v>515</v>
      </c>
      <c r="F297">
        <v>103</v>
      </c>
      <c r="G297">
        <v>1655</v>
      </c>
      <c r="H297" s="5">
        <v>140</v>
      </c>
      <c r="I297" s="5">
        <v>325</v>
      </c>
      <c r="J297" s="5">
        <v>681</v>
      </c>
      <c r="K297" s="5">
        <v>6845</v>
      </c>
      <c r="N297" s="5">
        <v>998</v>
      </c>
      <c r="Q297" s="7" t="s">
        <v>77</v>
      </c>
      <c r="R297" s="2">
        <v>44740</v>
      </c>
    </row>
    <row r="298" spans="1:18" x14ac:dyDescent="0.25">
      <c r="A298" t="s">
        <v>56</v>
      </c>
      <c r="B298">
        <v>91</v>
      </c>
      <c r="C298" s="2">
        <v>44734</v>
      </c>
      <c r="D298">
        <v>5465</v>
      </c>
      <c r="E298">
        <v>315</v>
      </c>
      <c r="F298">
        <v>80</v>
      </c>
      <c r="G298">
        <v>1080</v>
      </c>
      <c r="H298" s="5">
        <v>192</v>
      </c>
      <c r="I298" s="5">
        <v>190</v>
      </c>
      <c r="J298" s="5">
        <v>505</v>
      </c>
      <c r="K298" s="5">
        <v>4155</v>
      </c>
      <c r="N298" s="5">
        <v>624</v>
      </c>
      <c r="Q298" s="7" t="s">
        <v>77</v>
      </c>
      <c r="R298" s="2">
        <v>44740</v>
      </c>
    </row>
    <row r="299" spans="1:18" x14ac:dyDescent="0.25">
      <c r="A299" t="s">
        <v>53</v>
      </c>
      <c r="B299">
        <v>203</v>
      </c>
      <c r="C299" s="2">
        <v>44734</v>
      </c>
      <c r="D299">
        <v>7950</v>
      </c>
      <c r="E299">
        <v>520</v>
      </c>
      <c r="F299">
        <v>96</v>
      </c>
      <c r="G299">
        <v>1495</v>
      </c>
      <c r="H299" s="5">
        <v>249</v>
      </c>
      <c r="I299" s="5">
        <v>330</v>
      </c>
      <c r="J299" s="5">
        <v>586</v>
      </c>
      <c r="K299" s="5">
        <v>5590</v>
      </c>
      <c r="N299" s="5">
        <v>848</v>
      </c>
      <c r="Q299" s="7" t="s">
        <v>77</v>
      </c>
      <c r="R299" s="2">
        <v>44740</v>
      </c>
    </row>
    <row r="300" spans="1:18" x14ac:dyDescent="0.25">
      <c r="A300" t="s">
        <v>52</v>
      </c>
      <c r="B300">
        <v>137</v>
      </c>
      <c r="C300" s="2">
        <v>44734</v>
      </c>
      <c r="D300">
        <v>6470</v>
      </c>
      <c r="E300">
        <v>305</v>
      </c>
      <c r="F300">
        <v>97</v>
      </c>
      <c r="G300">
        <v>1160</v>
      </c>
      <c r="H300" s="5">
        <v>157</v>
      </c>
      <c r="I300" s="5">
        <v>415</v>
      </c>
      <c r="J300" s="5">
        <v>398</v>
      </c>
      <c r="K300" s="5">
        <v>4555</v>
      </c>
      <c r="N300" s="5">
        <v>690</v>
      </c>
      <c r="Q300" s="7" t="s">
        <v>77</v>
      </c>
      <c r="R300" s="2">
        <v>44740</v>
      </c>
    </row>
    <row r="301" spans="1:18" x14ac:dyDescent="0.25">
      <c r="A301" t="s">
        <v>49</v>
      </c>
      <c r="B301">
        <v>39</v>
      </c>
      <c r="C301" s="2">
        <v>44734</v>
      </c>
      <c r="D301">
        <v>12405</v>
      </c>
      <c r="E301">
        <v>875</v>
      </c>
      <c r="F301">
        <v>113</v>
      </c>
      <c r="G301">
        <v>2400</v>
      </c>
      <c r="H301" s="5">
        <v>151</v>
      </c>
      <c r="I301" s="5">
        <v>505</v>
      </c>
      <c r="J301" s="5">
        <v>737</v>
      </c>
      <c r="K301" s="5">
        <v>8540</v>
      </c>
      <c r="L301" s="5">
        <v>75</v>
      </c>
      <c r="M301" s="5">
        <v>35</v>
      </c>
      <c r="N301" s="5">
        <v>13.14</v>
      </c>
      <c r="Q301" s="7" t="s">
        <v>77</v>
      </c>
      <c r="R301" s="2">
        <v>44740</v>
      </c>
    </row>
    <row r="302" spans="1:18" x14ac:dyDescent="0.25">
      <c r="A302" t="s">
        <v>52</v>
      </c>
      <c r="B302">
        <v>143</v>
      </c>
      <c r="C302" s="2">
        <v>44734</v>
      </c>
      <c r="D302">
        <v>7340</v>
      </c>
      <c r="E302">
        <v>605</v>
      </c>
      <c r="F302">
        <v>113</v>
      </c>
      <c r="G302">
        <v>1610</v>
      </c>
      <c r="H302" s="5">
        <v>151</v>
      </c>
      <c r="I302" s="5">
        <v>325</v>
      </c>
      <c r="J302" s="5">
        <v>599</v>
      </c>
      <c r="K302" s="5">
        <v>4735</v>
      </c>
      <c r="L302" s="5">
        <v>65</v>
      </c>
      <c r="M302" s="5">
        <v>30.8</v>
      </c>
      <c r="N302" s="5">
        <v>762</v>
      </c>
      <c r="Q302" s="7" t="s">
        <v>77</v>
      </c>
      <c r="R302" s="2">
        <v>44740</v>
      </c>
    </row>
    <row r="303" spans="1:18" x14ac:dyDescent="0.25">
      <c r="A303" t="s">
        <v>55</v>
      </c>
      <c r="B303">
        <v>131</v>
      </c>
      <c r="C303" s="2">
        <v>44734</v>
      </c>
      <c r="D303">
        <v>12080</v>
      </c>
      <c r="E303">
        <v>785</v>
      </c>
      <c r="F303">
        <v>121</v>
      </c>
      <c r="G303">
        <v>2125</v>
      </c>
      <c r="H303" s="5">
        <v>126</v>
      </c>
      <c r="I303" s="5">
        <v>225</v>
      </c>
      <c r="J303" s="5">
        <v>971</v>
      </c>
      <c r="K303" s="5">
        <v>8875</v>
      </c>
      <c r="L303" s="5">
        <v>10</v>
      </c>
      <c r="M303" s="5">
        <v>9</v>
      </c>
      <c r="N303" s="5">
        <v>12.94</v>
      </c>
      <c r="Q303" s="7" t="s">
        <v>77</v>
      </c>
      <c r="R303" s="2">
        <v>44740</v>
      </c>
    </row>
    <row r="304" spans="1:18" x14ac:dyDescent="0.25">
      <c r="A304" t="s">
        <v>54</v>
      </c>
      <c r="B304">
        <v>39</v>
      </c>
      <c r="C304" s="2">
        <v>44734</v>
      </c>
      <c r="D304">
        <v>10735</v>
      </c>
      <c r="E304">
        <v>755</v>
      </c>
      <c r="F304">
        <v>108</v>
      </c>
      <c r="G304">
        <v>1885</v>
      </c>
      <c r="H304" s="5">
        <v>200</v>
      </c>
      <c r="I304" s="5">
        <v>420</v>
      </c>
      <c r="J304" s="5">
        <v>727</v>
      </c>
      <c r="K304" s="5">
        <v>7625</v>
      </c>
      <c r="N304" s="5">
        <v>11.24</v>
      </c>
      <c r="O304" s="8">
        <v>10</v>
      </c>
      <c r="P304" s="8">
        <v>55</v>
      </c>
      <c r="Q304" s="7" t="s">
        <v>77</v>
      </c>
      <c r="R304" s="2">
        <v>44740</v>
      </c>
    </row>
    <row r="305" spans="1:18" x14ac:dyDescent="0.25">
      <c r="A305" t="s">
        <v>81</v>
      </c>
      <c r="B305">
        <v>38</v>
      </c>
      <c r="C305" s="2">
        <v>44734</v>
      </c>
      <c r="D305">
        <v>17665</v>
      </c>
      <c r="E305">
        <v>1590</v>
      </c>
      <c r="F305">
        <v>196</v>
      </c>
      <c r="G305">
        <v>4390</v>
      </c>
      <c r="H305" s="5">
        <v>1325</v>
      </c>
      <c r="I305" s="5">
        <v>810</v>
      </c>
      <c r="J305" s="5">
        <v>1884</v>
      </c>
      <c r="K305" s="5">
        <v>10645</v>
      </c>
      <c r="L305" s="5">
        <v>68</v>
      </c>
      <c r="M305" s="5">
        <v>45</v>
      </c>
      <c r="N305" s="5">
        <v>1638</v>
      </c>
      <c r="O305" s="8">
        <v>34</v>
      </c>
      <c r="P305" s="8">
        <v>150</v>
      </c>
      <c r="Q305" s="7" t="s">
        <v>77</v>
      </c>
      <c r="R305" s="2">
        <v>44740</v>
      </c>
    </row>
    <row r="306" spans="1:18" x14ac:dyDescent="0.25">
      <c r="A306" t="s">
        <v>80</v>
      </c>
      <c r="B306">
        <v>52</v>
      </c>
      <c r="C306" s="2">
        <v>44734</v>
      </c>
      <c r="D306">
        <v>25655</v>
      </c>
      <c r="E306">
        <v>2300</v>
      </c>
      <c r="F306">
        <v>289</v>
      </c>
      <c r="G306">
        <v>6000</v>
      </c>
      <c r="H306" s="5">
        <v>1385</v>
      </c>
      <c r="I306" s="5">
        <v>1460</v>
      </c>
      <c r="J306" s="5">
        <v>2250</v>
      </c>
      <c r="K306" s="5">
        <v>15375</v>
      </c>
      <c r="L306" s="5">
        <v>175</v>
      </c>
      <c r="M306" s="5">
        <v>145</v>
      </c>
      <c r="N306" s="5">
        <v>22.18</v>
      </c>
      <c r="Q306" s="7" t="s">
        <v>77</v>
      </c>
      <c r="R306" s="2">
        <v>44740</v>
      </c>
    </row>
    <row r="307" spans="1:18" x14ac:dyDescent="0.25">
      <c r="A307" t="s">
        <v>79</v>
      </c>
      <c r="B307">
        <v>3</v>
      </c>
      <c r="C307" s="2">
        <v>44734</v>
      </c>
      <c r="D307">
        <v>27040</v>
      </c>
      <c r="E307">
        <v>1745</v>
      </c>
      <c r="F307">
        <v>225</v>
      </c>
      <c r="G307">
        <v>7255</v>
      </c>
      <c r="H307" s="5">
        <v>1358</v>
      </c>
      <c r="I307" s="5">
        <v>3855</v>
      </c>
      <c r="J307" s="5">
        <v>1332</v>
      </c>
      <c r="K307" s="5">
        <v>13645</v>
      </c>
      <c r="L307" s="5">
        <v>191</v>
      </c>
      <c r="M307" s="5">
        <v>160</v>
      </c>
      <c r="N307" s="5">
        <v>28.06</v>
      </c>
      <c r="Q307" s="7" t="s">
        <v>77</v>
      </c>
      <c r="R307" s="2">
        <v>44740</v>
      </c>
    </row>
    <row r="308" spans="1:18" x14ac:dyDescent="0.25">
      <c r="A308" t="s">
        <v>89</v>
      </c>
      <c r="B308">
        <v>25</v>
      </c>
      <c r="C308" s="2">
        <v>44734</v>
      </c>
      <c r="D308">
        <v>26060</v>
      </c>
      <c r="E308">
        <v>2570</v>
      </c>
      <c r="F308">
        <v>300</v>
      </c>
      <c r="G308">
        <v>7625</v>
      </c>
      <c r="H308" s="5">
        <v>2108</v>
      </c>
      <c r="I308" s="5">
        <v>1260</v>
      </c>
      <c r="J308" s="5">
        <v>2413</v>
      </c>
      <c r="K308" s="5">
        <v>13780</v>
      </c>
      <c r="L308" s="5">
        <v>1395</v>
      </c>
      <c r="M308" s="5">
        <v>465</v>
      </c>
      <c r="N308" s="5">
        <v>27.8</v>
      </c>
      <c r="Q308" s="7" t="s">
        <v>77</v>
      </c>
      <c r="R308" s="2">
        <v>44740</v>
      </c>
    </row>
    <row r="309" spans="1:18" s="9" customFormat="1" x14ac:dyDescent="0.25">
      <c r="A309" s="9" t="s">
        <v>67</v>
      </c>
      <c r="B309" s="9">
        <v>463</v>
      </c>
      <c r="C309" s="11">
        <v>44742</v>
      </c>
      <c r="D309" s="9">
        <v>3910</v>
      </c>
      <c r="E309" s="9">
        <v>210</v>
      </c>
      <c r="F309" s="9">
        <v>59</v>
      </c>
      <c r="G309" s="9">
        <v>680</v>
      </c>
      <c r="H309" s="9">
        <v>165</v>
      </c>
      <c r="I309" s="9">
        <v>265</v>
      </c>
      <c r="J309" s="9">
        <v>293</v>
      </c>
      <c r="K309" s="9">
        <v>2725</v>
      </c>
      <c r="N309" s="9">
        <v>402</v>
      </c>
      <c r="O309" s="12"/>
      <c r="P309" s="12"/>
      <c r="Q309" s="12" t="s">
        <v>77</v>
      </c>
      <c r="R309" s="11">
        <v>44753</v>
      </c>
    </row>
    <row r="310" spans="1:18" x14ac:dyDescent="0.25">
      <c r="A310" t="s">
        <v>68</v>
      </c>
      <c r="B310">
        <v>28</v>
      </c>
      <c r="C310" s="2">
        <v>44742</v>
      </c>
      <c r="D310">
        <v>8800</v>
      </c>
      <c r="E310">
        <v>530</v>
      </c>
      <c r="F310">
        <v>101</v>
      </c>
      <c r="G310">
        <v>1480</v>
      </c>
      <c r="H310" s="5">
        <v>293</v>
      </c>
      <c r="I310" s="5">
        <v>340</v>
      </c>
      <c r="J310" s="5">
        <v>653</v>
      </c>
      <c r="K310" s="5">
        <v>6350</v>
      </c>
      <c r="N310" s="5">
        <v>9.08</v>
      </c>
      <c r="Q310" s="7" t="s">
        <v>77</v>
      </c>
      <c r="R310" s="2">
        <v>44753</v>
      </c>
    </row>
    <row r="311" spans="1:18" x14ac:dyDescent="0.25">
      <c r="A311" t="s">
        <v>68</v>
      </c>
      <c r="B311">
        <v>278</v>
      </c>
      <c r="C311" s="2">
        <v>44742</v>
      </c>
      <c r="D311">
        <v>6435</v>
      </c>
      <c r="E311">
        <v>420</v>
      </c>
      <c r="F311">
        <v>96</v>
      </c>
      <c r="G311">
        <v>1285</v>
      </c>
      <c r="H311" s="5">
        <v>127</v>
      </c>
      <c r="I311" s="5">
        <v>215</v>
      </c>
      <c r="J311" s="5">
        <v>552</v>
      </c>
      <c r="K311" s="5">
        <v>4440</v>
      </c>
      <c r="N311" s="5">
        <v>662</v>
      </c>
      <c r="Q311" s="7" t="s">
        <v>77</v>
      </c>
      <c r="R311" s="2">
        <v>44753</v>
      </c>
    </row>
    <row r="312" spans="1:18" x14ac:dyDescent="0.25">
      <c r="A312" t="s">
        <v>67</v>
      </c>
      <c r="B312">
        <v>266</v>
      </c>
      <c r="C312" s="2">
        <v>44742</v>
      </c>
      <c r="D312">
        <v>6265</v>
      </c>
      <c r="E312">
        <v>355</v>
      </c>
      <c r="F312">
        <v>106</v>
      </c>
      <c r="G312">
        <v>1200</v>
      </c>
      <c r="H312" s="5">
        <v>136</v>
      </c>
      <c r="I312" s="5">
        <v>290</v>
      </c>
      <c r="J312" s="5">
        <v>498</v>
      </c>
      <c r="K312" s="5">
        <v>4295</v>
      </c>
      <c r="L312" s="5">
        <v>53</v>
      </c>
      <c r="M312" s="5">
        <v>40</v>
      </c>
      <c r="N312" s="5">
        <v>702</v>
      </c>
      <c r="Q312" s="7" t="s">
        <v>77</v>
      </c>
      <c r="R312" s="2">
        <v>44753</v>
      </c>
    </row>
    <row r="313" spans="1:18" x14ac:dyDescent="0.25">
      <c r="A313" t="s">
        <v>21</v>
      </c>
      <c r="B313">
        <v>373</v>
      </c>
      <c r="C313" s="2">
        <v>44742</v>
      </c>
      <c r="D313">
        <v>4990</v>
      </c>
      <c r="E313">
        <v>320</v>
      </c>
      <c r="F313">
        <v>93</v>
      </c>
      <c r="G313">
        <v>990</v>
      </c>
      <c r="H313" s="5">
        <v>167</v>
      </c>
      <c r="I313" s="5">
        <v>275</v>
      </c>
      <c r="J313" s="5">
        <v>346</v>
      </c>
      <c r="K313" s="5">
        <v>3325</v>
      </c>
      <c r="N313" s="5">
        <v>509</v>
      </c>
      <c r="Q313" s="7" t="s">
        <v>77</v>
      </c>
      <c r="R313" s="2">
        <v>44753</v>
      </c>
    </row>
    <row r="314" spans="1:18" x14ac:dyDescent="0.25">
      <c r="A314" t="s">
        <v>21</v>
      </c>
      <c r="B314">
        <v>383</v>
      </c>
      <c r="C314" s="2">
        <v>44742</v>
      </c>
      <c r="D314">
        <v>5870</v>
      </c>
      <c r="E314">
        <v>265</v>
      </c>
      <c r="F314">
        <v>79</v>
      </c>
      <c r="G314">
        <v>1005</v>
      </c>
      <c r="H314" s="5">
        <v>236</v>
      </c>
      <c r="I314" s="5">
        <v>380</v>
      </c>
      <c r="J314" s="5">
        <v>255</v>
      </c>
      <c r="K314" s="5">
        <v>4155</v>
      </c>
      <c r="N314" s="5">
        <v>612</v>
      </c>
      <c r="Q314" s="7" t="s">
        <v>77</v>
      </c>
      <c r="R314" s="2">
        <v>44753</v>
      </c>
    </row>
    <row r="315" spans="1:18" x14ac:dyDescent="0.25">
      <c r="A315" t="s">
        <v>71</v>
      </c>
      <c r="B315">
        <v>218</v>
      </c>
      <c r="C315" s="2">
        <v>44742</v>
      </c>
      <c r="D315">
        <v>7935</v>
      </c>
      <c r="E315">
        <v>490</v>
      </c>
      <c r="F315">
        <v>100</v>
      </c>
      <c r="G315">
        <v>1110</v>
      </c>
      <c r="H315" s="5">
        <v>721</v>
      </c>
      <c r="I315" s="5">
        <v>2840</v>
      </c>
      <c r="J315" s="5">
        <v>202</v>
      </c>
      <c r="K315" s="5">
        <v>2695</v>
      </c>
      <c r="N315" s="5">
        <v>814</v>
      </c>
      <c r="Q315" s="7" t="s">
        <v>77</v>
      </c>
      <c r="R315" s="2">
        <v>44753</v>
      </c>
    </row>
    <row r="316" spans="1:18" x14ac:dyDescent="0.25">
      <c r="A316" t="s">
        <v>71</v>
      </c>
      <c r="B316">
        <v>219</v>
      </c>
      <c r="C316" s="2">
        <v>44742</v>
      </c>
      <c r="D316">
        <v>10736</v>
      </c>
      <c r="E316">
        <v>760</v>
      </c>
      <c r="F316">
        <v>111</v>
      </c>
      <c r="G316">
        <v>2175</v>
      </c>
      <c r="H316" s="5">
        <v>221</v>
      </c>
      <c r="I316" s="5">
        <v>680</v>
      </c>
      <c r="J316" s="5">
        <v>558</v>
      </c>
      <c r="K316" s="5">
        <v>6805</v>
      </c>
      <c r="N316" s="5">
        <v>1056</v>
      </c>
      <c r="Q316" s="7" t="s">
        <v>77</v>
      </c>
      <c r="R316" s="2">
        <v>44753</v>
      </c>
    </row>
    <row r="317" spans="1:18" x14ac:dyDescent="0.25">
      <c r="A317" t="s">
        <v>70</v>
      </c>
      <c r="B317">
        <v>344</v>
      </c>
      <c r="C317" s="2">
        <v>44742</v>
      </c>
      <c r="D317">
        <v>7769</v>
      </c>
      <c r="E317">
        <v>485</v>
      </c>
      <c r="F317">
        <v>97</v>
      </c>
      <c r="G317">
        <v>1550</v>
      </c>
      <c r="H317" s="5">
        <v>140</v>
      </c>
      <c r="I317" s="5">
        <v>255</v>
      </c>
      <c r="J317" s="5">
        <v>593</v>
      </c>
      <c r="K317" s="5">
        <v>5405</v>
      </c>
      <c r="N317" s="5">
        <v>8.2200000000000006</v>
      </c>
      <c r="Q317" s="7" t="s">
        <v>77</v>
      </c>
      <c r="R317" s="2">
        <v>44753</v>
      </c>
    </row>
    <row r="318" spans="1:18" x14ac:dyDescent="0.25">
      <c r="A318" t="s">
        <v>70</v>
      </c>
      <c r="B318">
        <v>345</v>
      </c>
      <c r="C318" s="2">
        <v>44742</v>
      </c>
      <c r="D318">
        <v>7537</v>
      </c>
      <c r="E318">
        <v>435</v>
      </c>
      <c r="F318">
        <v>103</v>
      </c>
      <c r="G318">
        <v>1485</v>
      </c>
      <c r="H318" s="5">
        <v>130</v>
      </c>
      <c r="I318" s="5">
        <v>370</v>
      </c>
      <c r="J318" s="5">
        <v>584</v>
      </c>
      <c r="K318" s="5">
        <v>5135</v>
      </c>
      <c r="N318" s="5">
        <v>756</v>
      </c>
      <c r="Q318" s="7" t="s">
        <v>77</v>
      </c>
      <c r="R318" s="2">
        <v>44753</v>
      </c>
    </row>
    <row r="319" spans="1:18" x14ac:dyDescent="0.25">
      <c r="A319" t="s">
        <v>72</v>
      </c>
      <c r="B319">
        <v>359</v>
      </c>
      <c r="C319" s="2">
        <v>44742</v>
      </c>
      <c r="D319">
        <v>10800</v>
      </c>
      <c r="E319">
        <v>705</v>
      </c>
      <c r="F319">
        <v>114</v>
      </c>
      <c r="G319">
        <v>2160</v>
      </c>
      <c r="H319" s="5">
        <v>213</v>
      </c>
      <c r="I319" s="5">
        <v>450</v>
      </c>
      <c r="J319" s="5">
        <v>740</v>
      </c>
      <c r="K319" s="5">
        <v>7385</v>
      </c>
      <c r="N319" s="5">
        <v>1068</v>
      </c>
      <c r="Q319" s="7" t="s">
        <v>77</v>
      </c>
      <c r="R319" s="2">
        <v>44753</v>
      </c>
    </row>
    <row r="320" spans="1:18" x14ac:dyDescent="0.25">
      <c r="A320" t="s">
        <v>70</v>
      </c>
      <c r="B320">
        <v>356</v>
      </c>
      <c r="C320" s="2">
        <v>44742</v>
      </c>
      <c r="D320">
        <v>7807</v>
      </c>
      <c r="E320">
        <v>625</v>
      </c>
      <c r="F320">
        <v>100</v>
      </c>
      <c r="G320">
        <v>1790</v>
      </c>
      <c r="H320" s="5">
        <v>258</v>
      </c>
      <c r="I320" s="5">
        <v>345</v>
      </c>
      <c r="J320" s="5">
        <v>601</v>
      </c>
      <c r="K320" s="5">
        <v>4910</v>
      </c>
      <c r="L320" s="5">
        <v>143</v>
      </c>
      <c r="M320" s="5">
        <v>60</v>
      </c>
      <c r="N320" s="5">
        <v>784</v>
      </c>
      <c r="Q320" s="7" t="s">
        <v>77</v>
      </c>
      <c r="R320" s="2">
        <v>44753</v>
      </c>
    </row>
    <row r="321" spans="1:18" x14ac:dyDescent="0.25">
      <c r="A321" t="s">
        <v>22</v>
      </c>
      <c r="B321">
        <v>362</v>
      </c>
      <c r="C321" s="2">
        <v>44742</v>
      </c>
      <c r="D321">
        <v>9080</v>
      </c>
      <c r="E321">
        <v>635</v>
      </c>
      <c r="F321">
        <v>107</v>
      </c>
      <c r="G321">
        <v>1785</v>
      </c>
      <c r="H321" s="5">
        <v>191</v>
      </c>
      <c r="I321" s="5">
        <v>335</v>
      </c>
      <c r="J321" s="5">
        <v>601</v>
      </c>
      <c r="K321" s="5">
        <v>6245</v>
      </c>
      <c r="N321" s="5">
        <v>972</v>
      </c>
      <c r="Q321" s="7" t="s">
        <v>77</v>
      </c>
      <c r="R321" s="2">
        <v>44753</v>
      </c>
    </row>
    <row r="322" spans="1:18" x14ac:dyDescent="0.25">
      <c r="A322" t="s">
        <v>22</v>
      </c>
      <c r="B322">
        <v>368</v>
      </c>
      <c r="C322" s="2">
        <v>44742</v>
      </c>
      <c r="D322">
        <v>6660</v>
      </c>
      <c r="E322">
        <v>400</v>
      </c>
      <c r="F322">
        <v>107</v>
      </c>
      <c r="G322">
        <v>1230</v>
      </c>
      <c r="H322" s="5">
        <v>695</v>
      </c>
      <c r="I322" s="5">
        <v>565</v>
      </c>
      <c r="J322" s="5">
        <v>572</v>
      </c>
      <c r="K322" s="5">
        <v>4390</v>
      </c>
      <c r="N322" s="5">
        <v>718</v>
      </c>
      <c r="Q322" s="7" t="s">
        <v>77</v>
      </c>
      <c r="R322" s="2">
        <v>44753</v>
      </c>
    </row>
    <row r="323" spans="1:18" x14ac:dyDescent="0.25">
      <c r="A323" t="s">
        <v>73</v>
      </c>
      <c r="B323">
        <v>339</v>
      </c>
      <c r="C323" s="2">
        <v>44742</v>
      </c>
      <c r="D323">
        <v>4925</v>
      </c>
      <c r="E323">
        <v>420</v>
      </c>
      <c r="F323">
        <v>64</v>
      </c>
      <c r="G323">
        <v>1240</v>
      </c>
      <c r="H323" s="5">
        <v>98</v>
      </c>
      <c r="I323" s="5">
        <v>110</v>
      </c>
      <c r="J323" s="5">
        <v>482</v>
      </c>
      <c r="K323" s="5">
        <v>3100</v>
      </c>
      <c r="N323" s="5">
        <v>464</v>
      </c>
      <c r="Q323" s="7" t="s">
        <v>77</v>
      </c>
      <c r="R323" s="2">
        <v>44753</v>
      </c>
    </row>
    <row r="324" spans="1:18" s="9" customFormat="1" x14ac:dyDescent="0.25">
      <c r="A324" s="9" t="s">
        <v>73</v>
      </c>
      <c r="C324" s="11">
        <v>44742</v>
      </c>
      <c r="D324" s="9">
        <v>5435</v>
      </c>
      <c r="E324" s="9">
        <v>340</v>
      </c>
      <c r="F324" s="9">
        <v>76</v>
      </c>
      <c r="G324" s="9">
        <v>1090</v>
      </c>
      <c r="H324" s="9">
        <v>132</v>
      </c>
      <c r="I324" s="9">
        <v>155</v>
      </c>
      <c r="J324" s="9">
        <v>422</v>
      </c>
      <c r="K324" s="9">
        <v>3795</v>
      </c>
      <c r="O324" s="12"/>
      <c r="P324" s="12"/>
      <c r="Q324" s="12" t="s">
        <v>77</v>
      </c>
      <c r="R324" s="11">
        <v>44753</v>
      </c>
    </row>
    <row r="325" spans="1:18" x14ac:dyDescent="0.25">
      <c r="A325" t="s">
        <v>20</v>
      </c>
      <c r="B325">
        <v>393</v>
      </c>
      <c r="C325" s="2">
        <v>44742</v>
      </c>
      <c r="D325">
        <v>4605</v>
      </c>
      <c r="E325">
        <v>200</v>
      </c>
      <c r="F325">
        <v>52</v>
      </c>
      <c r="G325">
        <v>775</v>
      </c>
      <c r="H325" s="5">
        <v>87</v>
      </c>
      <c r="I325" s="5">
        <v>290</v>
      </c>
      <c r="J325" s="5">
        <v>333</v>
      </c>
      <c r="K325" s="5">
        <v>3315</v>
      </c>
      <c r="N325">
        <v>496</v>
      </c>
      <c r="Q325" s="7" t="s">
        <v>77</v>
      </c>
      <c r="R325" s="2">
        <v>44753</v>
      </c>
    </row>
    <row r="326" spans="1:18" x14ac:dyDescent="0.25">
      <c r="A326" t="s">
        <v>20</v>
      </c>
      <c r="B326">
        <v>395</v>
      </c>
      <c r="C326" s="2">
        <v>44742</v>
      </c>
      <c r="D326">
        <v>2470</v>
      </c>
      <c r="E326">
        <v>150</v>
      </c>
      <c r="F326">
        <v>42</v>
      </c>
      <c r="G326">
        <v>570</v>
      </c>
      <c r="H326" s="5">
        <v>202</v>
      </c>
      <c r="I326" s="5">
        <v>430</v>
      </c>
      <c r="J326" s="5">
        <v>195</v>
      </c>
      <c r="K326" s="5">
        <v>1286</v>
      </c>
      <c r="L326" s="5">
        <v>91</v>
      </c>
      <c r="M326" s="5">
        <v>25</v>
      </c>
      <c r="N326" s="5">
        <v>262</v>
      </c>
      <c r="Q326" s="7" t="s">
        <v>77</v>
      </c>
      <c r="R326" s="2">
        <v>44753</v>
      </c>
    </row>
    <row r="327" spans="1:18" s="9" customFormat="1" x14ac:dyDescent="0.25">
      <c r="A327" s="9" t="s">
        <v>42</v>
      </c>
      <c r="B327" s="9">
        <v>307</v>
      </c>
      <c r="C327" s="11">
        <v>44749</v>
      </c>
      <c r="D327" s="9">
        <v>5225</v>
      </c>
      <c r="E327" s="9">
        <v>210</v>
      </c>
      <c r="F327" s="9">
        <v>60</v>
      </c>
      <c r="G327" s="9">
        <v>875</v>
      </c>
      <c r="H327" s="9">
        <v>95</v>
      </c>
      <c r="I327" s="9">
        <v>180</v>
      </c>
      <c r="J327" s="9">
        <v>475</v>
      </c>
      <c r="K327" s="9">
        <v>3940</v>
      </c>
      <c r="N327" s="9">
        <v>488</v>
      </c>
      <c r="O327" s="12"/>
      <c r="P327" s="12"/>
      <c r="Q327" s="12" t="s">
        <v>77</v>
      </c>
      <c r="R327" s="11">
        <v>44763</v>
      </c>
    </row>
    <row r="328" spans="1:18" x14ac:dyDescent="0.25">
      <c r="A328" t="s">
        <v>42</v>
      </c>
      <c r="B328">
        <v>306</v>
      </c>
      <c r="C328" s="2">
        <v>44749</v>
      </c>
      <c r="D328">
        <v>1760</v>
      </c>
      <c r="E328">
        <v>155</v>
      </c>
      <c r="F328">
        <v>64</v>
      </c>
      <c r="G328">
        <v>375</v>
      </c>
      <c r="H328" s="5">
        <v>160</v>
      </c>
      <c r="I328" s="5">
        <v>105</v>
      </c>
      <c r="J328" s="5">
        <v>1692</v>
      </c>
      <c r="K328" s="5">
        <v>1125</v>
      </c>
      <c r="N328" s="5">
        <v>150</v>
      </c>
      <c r="Q328" s="7" t="s">
        <v>77</v>
      </c>
      <c r="R328" s="2">
        <v>44763</v>
      </c>
    </row>
    <row r="329" spans="1:18" x14ac:dyDescent="0.25">
      <c r="A329" t="s">
        <v>47</v>
      </c>
      <c r="B329">
        <v>162</v>
      </c>
      <c r="C329" s="2">
        <v>44749</v>
      </c>
      <c r="D329">
        <v>8960</v>
      </c>
      <c r="E329">
        <v>715</v>
      </c>
      <c r="F329">
        <v>98</v>
      </c>
      <c r="G329">
        <v>1810</v>
      </c>
      <c r="H329" s="5">
        <v>336</v>
      </c>
      <c r="I329" s="5">
        <v>400</v>
      </c>
      <c r="J329" s="5">
        <v>578</v>
      </c>
      <c r="K329" s="5">
        <v>5965</v>
      </c>
      <c r="N329" s="5">
        <v>960</v>
      </c>
      <c r="Q329" s="7" t="s">
        <v>77</v>
      </c>
      <c r="R329" s="2">
        <v>44763</v>
      </c>
    </row>
    <row r="330" spans="1:18" x14ac:dyDescent="0.25">
      <c r="A330" t="s">
        <v>45</v>
      </c>
      <c r="B330">
        <v>413</v>
      </c>
      <c r="C330" s="2">
        <v>44749</v>
      </c>
      <c r="D330">
        <v>6130</v>
      </c>
      <c r="E330">
        <v>365</v>
      </c>
      <c r="F330">
        <v>90</v>
      </c>
      <c r="G330">
        <v>1215</v>
      </c>
      <c r="H330" s="5">
        <v>305</v>
      </c>
      <c r="I330" s="5">
        <v>500</v>
      </c>
      <c r="J330" s="5">
        <v>365</v>
      </c>
      <c r="K330" s="5">
        <v>3975</v>
      </c>
      <c r="L330" s="5">
        <v>10</v>
      </c>
      <c r="M330" s="5">
        <v>15</v>
      </c>
      <c r="N330" s="5">
        <v>606</v>
      </c>
      <c r="Q330" s="7" t="s">
        <v>77</v>
      </c>
      <c r="R330" s="2">
        <v>44763</v>
      </c>
    </row>
    <row r="331" spans="1:18" x14ac:dyDescent="0.25">
      <c r="A331" t="s">
        <v>47</v>
      </c>
      <c r="B331">
        <v>290</v>
      </c>
      <c r="C331" s="2">
        <v>44749</v>
      </c>
      <c r="D331">
        <v>8160</v>
      </c>
      <c r="E331">
        <v>500</v>
      </c>
      <c r="F331">
        <v>98</v>
      </c>
      <c r="G331">
        <v>1630</v>
      </c>
      <c r="H331" s="5">
        <v>327</v>
      </c>
      <c r="I331" s="5">
        <v>920</v>
      </c>
      <c r="J331" s="5">
        <v>329</v>
      </c>
      <c r="K331" s="5">
        <v>5040</v>
      </c>
      <c r="N331" s="5">
        <v>848</v>
      </c>
      <c r="Q331" s="7" t="s">
        <v>77</v>
      </c>
      <c r="R331" s="2">
        <v>44763</v>
      </c>
    </row>
    <row r="332" spans="1:18" x14ac:dyDescent="0.25">
      <c r="A332" t="s">
        <v>41</v>
      </c>
      <c r="B332">
        <v>345</v>
      </c>
      <c r="C332" s="2">
        <v>44749</v>
      </c>
      <c r="D332">
        <v>7645</v>
      </c>
      <c r="E332">
        <v>465</v>
      </c>
      <c r="F332">
        <v>104</v>
      </c>
      <c r="G332">
        <v>1470</v>
      </c>
      <c r="H332" s="5">
        <v>265</v>
      </c>
      <c r="I332" s="5">
        <v>360</v>
      </c>
      <c r="J332" s="5">
        <v>550</v>
      </c>
      <c r="K332" s="5">
        <v>5225</v>
      </c>
      <c r="L332" s="5">
        <v>20</v>
      </c>
      <c r="M332" s="5">
        <v>15</v>
      </c>
      <c r="N332" s="5">
        <v>710</v>
      </c>
      <c r="Q332" s="7" t="s">
        <v>77</v>
      </c>
      <c r="R332" s="2">
        <v>44763</v>
      </c>
    </row>
    <row r="333" spans="1:18" x14ac:dyDescent="0.25">
      <c r="A333" t="s">
        <v>44</v>
      </c>
      <c r="B333">
        <v>398</v>
      </c>
      <c r="C333" s="2">
        <v>44749</v>
      </c>
      <c r="D333">
        <v>7070</v>
      </c>
      <c r="E333">
        <v>645</v>
      </c>
      <c r="F333">
        <v>105</v>
      </c>
      <c r="G333">
        <v>1715</v>
      </c>
      <c r="H333" s="5">
        <v>296</v>
      </c>
      <c r="I333" s="5">
        <v>480</v>
      </c>
      <c r="J333" s="5">
        <v>446</v>
      </c>
      <c r="K333" s="5">
        <v>4130</v>
      </c>
      <c r="L333" s="5">
        <v>55</v>
      </c>
      <c r="M333" s="5">
        <v>20</v>
      </c>
      <c r="N333" s="5">
        <v>712</v>
      </c>
      <c r="Q333" s="7" t="s">
        <v>77</v>
      </c>
      <c r="R333" s="2">
        <v>44763</v>
      </c>
    </row>
    <row r="334" spans="1:18" x14ac:dyDescent="0.25">
      <c r="A334" t="s">
        <v>40</v>
      </c>
      <c r="B334">
        <v>262</v>
      </c>
      <c r="C334" s="2">
        <v>44749</v>
      </c>
      <c r="D334">
        <v>7790</v>
      </c>
      <c r="E334">
        <v>475</v>
      </c>
      <c r="F334">
        <v>93</v>
      </c>
      <c r="G334">
        <v>1300</v>
      </c>
      <c r="H334" s="5">
        <v>215</v>
      </c>
      <c r="I334" s="5">
        <v>280</v>
      </c>
      <c r="J334" s="5">
        <v>635</v>
      </c>
      <c r="K334" s="5">
        <v>5605</v>
      </c>
      <c r="N334" s="5">
        <v>762</v>
      </c>
      <c r="Q334" s="7" t="s">
        <v>77</v>
      </c>
      <c r="R334" s="2">
        <v>44763</v>
      </c>
    </row>
    <row r="335" spans="1:18" x14ac:dyDescent="0.25">
      <c r="A335" t="s">
        <v>45</v>
      </c>
      <c r="B335">
        <v>409</v>
      </c>
      <c r="C335" s="2">
        <v>44749</v>
      </c>
      <c r="D335">
        <v>8800</v>
      </c>
      <c r="E335">
        <v>510</v>
      </c>
      <c r="F335">
        <v>88</v>
      </c>
      <c r="G335">
        <v>1530</v>
      </c>
      <c r="H335" s="5">
        <v>204</v>
      </c>
      <c r="I335" s="5">
        <v>430</v>
      </c>
      <c r="J335" s="5">
        <v>384</v>
      </c>
      <c r="K335" s="5">
        <v>6180</v>
      </c>
      <c r="N335" s="5">
        <v>862</v>
      </c>
      <c r="Q335" s="7" t="s">
        <v>77</v>
      </c>
      <c r="R335" s="2">
        <v>44763</v>
      </c>
    </row>
    <row r="336" spans="1:18" x14ac:dyDescent="0.25">
      <c r="A336" t="s">
        <v>46</v>
      </c>
      <c r="B336">
        <v>350</v>
      </c>
      <c r="C336" s="2">
        <v>44749</v>
      </c>
      <c r="D336">
        <v>5510</v>
      </c>
      <c r="E336">
        <v>390</v>
      </c>
      <c r="F336">
        <v>108</v>
      </c>
      <c r="G336">
        <v>1270</v>
      </c>
      <c r="H336" s="5">
        <v>500</v>
      </c>
      <c r="I336" s="5">
        <v>510</v>
      </c>
      <c r="J336" s="5">
        <v>321</v>
      </c>
      <c r="K336" s="5">
        <v>3235</v>
      </c>
      <c r="N336" s="5">
        <v>784</v>
      </c>
      <c r="Q336" s="7" t="s">
        <v>77</v>
      </c>
      <c r="R336" s="2">
        <v>44763</v>
      </c>
    </row>
    <row r="337" spans="1:18" x14ac:dyDescent="0.25">
      <c r="A337" t="s">
        <v>74</v>
      </c>
      <c r="B337">
        <v>403</v>
      </c>
      <c r="C337" s="2">
        <v>44749</v>
      </c>
      <c r="D337">
        <v>7620</v>
      </c>
      <c r="E337">
        <v>520</v>
      </c>
      <c r="F337">
        <v>87</v>
      </c>
      <c r="G337">
        <v>1440</v>
      </c>
      <c r="H337" s="5">
        <v>445</v>
      </c>
      <c r="I337" s="5">
        <v>300</v>
      </c>
      <c r="J337" s="5">
        <v>687</v>
      </c>
      <c r="K337" s="5">
        <v>5250</v>
      </c>
      <c r="N337" s="5">
        <v>692</v>
      </c>
      <c r="Q337" s="7" t="s">
        <v>77</v>
      </c>
      <c r="R337" s="2">
        <v>44763</v>
      </c>
    </row>
    <row r="338" spans="1:18" x14ac:dyDescent="0.25">
      <c r="A338" t="s">
        <v>74</v>
      </c>
      <c r="B338">
        <v>422</v>
      </c>
      <c r="C338" s="2">
        <v>44749</v>
      </c>
      <c r="D338">
        <v>6285</v>
      </c>
      <c r="E338">
        <v>380</v>
      </c>
      <c r="F338">
        <v>89</v>
      </c>
      <c r="G338">
        <v>230</v>
      </c>
      <c r="H338" s="5">
        <v>325</v>
      </c>
      <c r="I338" s="5">
        <v>500</v>
      </c>
      <c r="J338" s="5">
        <v>650</v>
      </c>
      <c r="K338" s="5">
        <v>4050</v>
      </c>
      <c r="N338" s="5">
        <v>784</v>
      </c>
      <c r="Q338" s="7" t="s">
        <v>77</v>
      </c>
      <c r="R338" s="2">
        <v>44763</v>
      </c>
    </row>
    <row r="339" spans="1:18" x14ac:dyDescent="0.25">
      <c r="A339" t="s">
        <v>47</v>
      </c>
      <c r="B339">
        <v>293</v>
      </c>
      <c r="C339" s="2">
        <v>44749</v>
      </c>
      <c r="D339">
        <v>8060</v>
      </c>
      <c r="E339">
        <v>475</v>
      </c>
      <c r="F339">
        <v>104</v>
      </c>
      <c r="G339">
        <v>1365</v>
      </c>
      <c r="H339" s="5">
        <v>356</v>
      </c>
      <c r="I339" s="5">
        <v>445</v>
      </c>
      <c r="J339" s="5">
        <v>651</v>
      </c>
      <c r="K339" s="5">
        <v>5680</v>
      </c>
      <c r="N339" s="5">
        <v>830</v>
      </c>
      <c r="Q339" s="7" t="s">
        <v>77</v>
      </c>
      <c r="R339" s="2">
        <v>44763</v>
      </c>
    </row>
    <row r="340" spans="1:18" x14ac:dyDescent="0.25">
      <c r="A340" t="s">
        <v>43</v>
      </c>
      <c r="B340">
        <v>267</v>
      </c>
      <c r="C340" s="2">
        <v>44749</v>
      </c>
      <c r="D340">
        <v>8135</v>
      </c>
      <c r="E340">
        <v>565</v>
      </c>
      <c r="F340">
        <v>78</v>
      </c>
      <c r="G340">
        <v>1790</v>
      </c>
      <c r="H340" s="5">
        <v>223</v>
      </c>
      <c r="I340" s="5">
        <v>165</v>
      </c>
      <c r="J340" s="5">
        <v>591</v>
      </c>
      <c r="K340" s="5">
        <v>5345</v>
      </c>
      <c r="N340" s="5">
        <v>836</v>
      </c>
      <c r="Q340" s="7" t="s">
        <v>77</v>
      </c>
      <c r="R340" s="2">
        <v>44763</v>
      </c>
    </row>
    <row r="341" spans="1:18" x14ac:dyDescent="0.25">
      <c r="A341" t="s">
        <v>46</v>
      </c>
      <c r="B341">
        <v>353</v>
      </c>
      <c r="C341" s="2">
        <v>44749</v>
      </c>
      <c r="D341">
        <v>13560</v>
      </c>
      <c r="E341">
        <v>890</v>
      </c>
      <c r="F341">
        <v>132</v>
      </c>
      <c r="G341">
        <v>2850</v>
      </c>
      <c r="H341" s="5">
        <v>397</v>
      </c>
      <c r="I341" s="5">
        <v>405</v>
      </c>
      <c r="J341" s="5">
        <v>1075</v>
      </c>
      <c r="K341" s="5">
        <v>9565</v>
      </c>
      <c r="N341" s="5">
        <v>13.5</v>
      </c>
      <c r="Q341" s="7" t="s">
        <v>77</v>
      </c>
      <c r="R341" s="2">
        <v>44763</v>
      </c>
    </row>
    <row r="342" spans="1:18" x14ac:dyDescent="0.25">
      <c r="A342" t="s">
        <v>42</v>
      </c>
      <c r="B342">
        <v>287</v>
      </c>
      <c r="C342" s="2">
        <v>44749</v>
      </c>
      <c r="D342">
        <v>15525</v>
      </c>
      <c r="E342">
        <v>1005</v>
      </c>
      <c r="F342">
        <v>115</v>
      </c>
      <c r="G342">
        <v>3010</v>
      </c>
      <c r="H342" s="5">
        <v>268</v>
      </c>
      <c r="I342" s="5">
        <v>3050</v>
      </c>
      <c r="J342" s="5">
        <v>905</v>
      </c>
      <c r="K342" s="5">
        <v>10465</v>
      </c>
      <c r="N342" s="5">
        <v>16</v>
      </c>
      <c r="O342" s="8">
        <v>7</v>
      </c>
      <c r="P342" s="8">
        <v>95</v>
      </c>
      <c r="Q342" s="7" t="s">
        <v>77</v>
      </c>
      <c r="R342" s="2">
        <v>44763</v>
      </c>
    </row>
    <row r="343" spans="1:18" x14ac:dyDescent="0.25">
      <c r="A343" t="s">
        <v>40</v>
      </c>
      <c r="B343">
        <v>256</v>
      </c>
      <c r="C343" s="2">
        <v>44749</v>
      </c>
      <c r="D343">
        <v>8660</v>
      </c>
      <c r="E343">
        <v>565</v>
      </c>
      <c r="F343">
        <v>112</v>
      </c>
      <c r="G343">
        <v>1880</v>
      </c>
      <c r="H343" s="5">
        <v>403</v>
      </c>
      <c r="I343" s="5">
        <v>815</v>
      </c>
      <c r="J343" s="5">
        <v>519</v>
      </c>
      <c r="K343" s="5">
        <v>5325</v>
      </c>
      <c r="N343" s="5">
        <v>590</v>
      </c>
      <c r="Q343" s="7" t="s">
        <v>77</v>
      </c>
      <c r="R343" s="2">
        <v>44763</v>
      </c>
    </row>
    <row r="344" spans="1:18" x14ac:dyDescent="0.25">
      <c r="A344" t="s">
        <v>90</v>
      </c>
      <c r="C344" s="2">
        <v>44749</v>
      </c>
      <c r="D344">
        <v>6785</v>
      </c>
      <c r="E344">
        <v>470</v>
      </c>
      <c r="F344">
        <v>105</v>
      </c>
      <c r="G344">
        <v>1460</v>
      </c>
      <c r="H344" s="5">
        <v>455</v>
      </c>
      <c r="I344" s="5">
        <v>715</v>
      </c>
      <c r="J344" s="5">
        <v>306</v>
      </c>
      <c r="K344" s="5">
        <v>4055</v>
      </c>
      <c r="L344" s="5">
        <v>30</v>
      </c>
      <c r="M344" s="5">
        <v>20</v>
      </c>
      <c r="Q344" s="7" t="s">
        <v>77</v>
      </c>
      <c r="R344" s="2">
        <v>44763</v>
      </c>
    </row>
    <row r="345" spans="1:18" x14ac:dyDescent="0.25">
      <c r="A345" t="s">
        <v>81</v>
      </c>
      <c r="B345">
        <v>43</v>
      </c>
      <c r="C345" s="2">
        <v>44749</v>
      </c>
      <c r="D345">
        <v>20415</v>
      </c>
      <c r="E345">
        <v>2245</v>
      </c>
      <c r="F345">
        <v>282</v>
      </c>
      <c r="G345">
        <v>5850</v>
      </c>
      <c r="H345" s="5">
        <v>2366</v>
      </c>
      <c r="I345" s="5">
        <v>2150</v>
      </c>
      <c r="J345" s="5">
        <v>999</v>
      </c>
      <c r="K345" s="5">
        <v>9925</v>
      </c>
      <c r="L345" s="5">
        <v>600</v>
      </c>
      <c r="M345" s="5">
        <v>245</v>
      </c>
      <c r="N345" s="5">
        <v>2100</v>
      </c>
      <c r="Q345" s="7" t="s">
        <v>77</v>
      </c>
      <c r="R345" s="2">
        <v>44763</v>
      </c>
    </row>
    <row r="346" spans="1:18" x14ac:dyDescent="0.25">
      <c r="A346" t="s">
        <v>89</v>
      </c>
      <c r="B346">
        <v>28</v>
      </c>
      <c r="C346" s="2">
        <v>44749</v>
      </c>
      <c r="D346">
        <v>19350</v>
      </c>
      <c r="E346">
        <v>1905</v>
      </c>
      <c r="F346">
        <v>247</v>
      </c>
      <c r="G346">
        <v>4765</v>
      </c>
      <c r="H346" s="5">
        <v>281</v>
      </c>
      <c r="I346" s="5">
        <v>330</v>
      </c>
      <c r="J346" s="5">
        <v>1914</v>
      </c>
      <c r="K346" s="5">
        <v>11995</v>
      </c>
      <c r="L346" s="5">
        <v>390</v>
      </c>
      <c r="M346" s="5">
        <v>105</v>
      </c>
      <c r="N346" s="5">
        <v>19.68</v>
      </c>
      <c r="O346" s="8">
        <v>17</v>
      </c>
      <c r="P346" s="8">
        <v>100</v>
      </c>
      <c r="Q346" s="7" t="s">
        <v>77</v>
      </c>
      <c r="R346" s="2">
        <v>44763</v>
      </c>
    </row>
    <row r="347" spans="1:18" x14ac:dyDescent="0.25">
      <c r="A347" t="s">
        <v>80</v>
      </c>
      <c r="B347">
        <v>50</v>
      </c>
      <c r="C347" s="2">
        <v>44749</v>
      </c>
      <c r="D347">
        <v>32005</v>
      </c>
      <c r="E347">
        <v>2270</v>
      </c>
      <c r="F347">
        <v>262</v>
      </c>
      <c r="G347">
        <v>7605</v>
      </c>
      <c r="H347" s="5">
        <v>1380</v>
      </c>
      <c r="I347" s="5">
        <v>1920</v>
      </c>
      <c r="J347" s="5">
        <v>2542</v>
      </c>
      <c r="K347" s="5">
        <v>19750</v>
      </c>
      <c r="L347" s="5">
        <v>75</v>
      </c>
      <c r="M347" s="5">
        <v>45</v>
      </c>
      <c r="Q347" s="7" t="s">
        <v>77</v>
      </c>
      <c r="R347" s="2">
        <v>44763</v>
      </c>
    </row>
    <row r="348" spans="1:18" s="9" customFormat="1" x14ac:dyDescent="0.25">
      <c r="A348" s="9" t="s">
        <v>30</v>
      </c>
      <c r="B348" s="9">
        <v>5</v>
      </c>
      <c r="C348" s="11">
        <v>44756</v>
      </c>
      <c r="D348" s="9">
        <v>5615</v>
      </c>
      <c r="E348" s="9">
        <v>310</v>
      </c>
      <c r="F348" s="9">
        <v>93</v>
      </c>
      <c r="G348" s="9">
        <v>935</v>
      </c>
      <c r="H348" s="9">
        <v>95</v>
      </c>
      <c r="I348" s="9">
        <v>250</v>
      </c>
      <c r="J348" s="9">
        <v>240</v>
      </c>
      <c r="K348" s="9">
        <v>4090</v>
      </c>
      <c r="N348" s="9">
        <v>582</v>
      </c>
      <c r="O348" s="12"/>
      <c r="P348" s="12"/>
      <c r="Q348" s="12" t="s">
        <v>77</v>
      </c>
      <c r="R348" s="11">
        <v>44763</v>
      </c>
    </row>
    <row r="349" spans="1:18" x14ac:dyDescent="0.25">
      <c r="A349" t="s">
        <v>37</v>
      </c>
      <c r="B349">
        <v>66</v>
      </c>
      <c r="C349" s="2">
        <v>44756</v>
      </c>
      <c r="D349">
        <v>5595</v>
      </c>
      <c r="E349">
        <v>290</v>
      </c>
      <c r="F349">
        <v>93</v>
      </c>
      <c r="G349">
        <v>1035</v>
      </c>
      <c r="H349">
        <v>229</v>
      </c>
      <c r="I349" s="5">
        <v>600</v>
      </c>
      <c r="J349" s="5">
        <v>315</v>
      </c>
      <c r="K349" s="5">
        <v>3635</v>
      </c>
      <c r="N349">
        <v>480</v>
      </c>
      <c r="Q349" s="7" t="s">
        <v>77</v>
      </c>
      <c r="R349" s="2">
        <v>44763</v>
      </c>
    </row>
    <row r="350" spans="1:18" x14ac:dyDescent="0.25">
      <c r="A350" t="s">
        <v>37</v>
      </c>
      <c r="B350">
        <v>65</v>
      </c>
      <c r="C350" s="2">
        <v>44756</v>
      </c>
      <c r="D350">
        <v>6380</v>
      </c>
      <c r="E350">
        <v>400</v>
      </c>
      <c r="F350">
        <v>101</v>
      </c>
      <c r="G350">
        <v>515</v>
      </c>
      <c r="H350">
        <v>154</v>
      </c>
      <c r="I350" s="5">
        <v>255</v>
      </c>
      <c r="J350" s="5">
        <v>569</v>
      </c>
      <c r="K350" s="5">
        <v>4530</v>
      </c>
      <c r="N350">
        <v>662</v>
      </c>
      <c r="Q350" s="7" t="s">
        <v>77</v>
      </c>
      <c r="R350" s="2">
        <v>44763</v>
      </c>
    </row>
    <row r="351" spans="1:18" x14ac:dyDescent="0.25">
      <c r="A351" t="s">
        <v>91</v>
      </c>
      <c r="B351">
        <v>114</v>
      </c>
      <c r="C351" s="2">
        <v>44756</v>
      </c>
      <c r="D351">
        <v>8450</v>
      </c>
      <c r="E351">
        <v>420</v>
      </c>
      <c r="F351">
        <v>91</v>
      </c>
      <c r="G351">
        <v>2015</v>
      </c>
      <c r="H351">
        <v>38</v>
      </c>
      <c r="I351" s="5">
        <v>60</v>
      </c>
      <c r="J351" s="5">
        <v>746</v>
      </c>
      <c r="K351" s="5">
        <v>6615</v>
      </c>
      <c r="L351" s="5">
        <v>10</v>
      </c>
      <c r="M351" s="5">
        <v>10</v>
      </c>
      <c r="N351" s="5">
        <v>926</v>
      </c>
      <c r="Q351" s="7" t="s">
        <v>77</v>
      </c>
      <c r="R351" s="2">
        <v>44763</v>
      </c>
    </row>
    <row r="352" spans="1:18" x14ac:dyDescent="0.25">
      <c r="A352" t="s">
        <v>33</v>
      </c>
      <c r="B352">
        <v>162</v>
      </c>
      <c r="C352" s="2">
        <v>44756</v>
      </c>
      <c r="D352">
        <v>8610</v>
      </c>
      <c r="E352">
        <v>620</v>
      </c>
      <c r="F352">
        <v>80</v>
      </c>
      <c r="G352">
        <v>1645</v>
      </c>
      <c r="H352">
        <v>136</v>
      </c>
      <c r="I352" s="5">
        <v>150</v>
      </c>
      <c r="J352" s="5">
        <v>771</v>
      </c>
      <c r="K352" s="5">
        <v>6135</v>
      </c>
      <c r="N352" s="5">
        <v>850</v>
      </c>
      <c r="Q352" s="7" t="s">
        <v>77</v>
      </c>
      <c r="R352" s="2">
        <v>44763</v>
      </c>
    </row>
    <row r="353" spans="1:18" x14ac:dyDescent="0.25">
      <c r="A353" t="s">
        <v>29</v>
      </c>
      <c r="B353">
        <v>15</v>
      </c>
      <c r="C353" s="2">
        <v>44756</v>
      </c>
      <c r="D353">
        <v>7460</v>
      </c>
      <c r="E353">
        <v>425</v>
      </c>
      <c r="F353">
        <v>83</v>
      </c>
      <c r="G353">
        <v>1315</v>
      </c>
      <c r="H353">
        <v>149</v>
      </c>
      <c r="I353" s="5">
        <v>180</v>
      </c>
      <c r="J353" s="5">
        <v>708</v>
      </c>
      <c r="K353" s="5">
        <v>5485</v>
      </c>
      <c r="N353" s="5">
        <v>754</v>
      </c>
      <c r="Q353" s="7" t="s">
        <v>77</v>
      </c>
      <c r="R353" s="2">
        <v>44763</v>
      </c>
    </row>
    <row r="354" spans="1:18" x14ac:dyDescent="0.25">
      <c r="A354" t="s">
        <v>36</v>
      </c>
      <c r="B354">
        <v>100</v>
      </c>
      <c r="C354" s="2">
        <v>44756</v>
      </c>
      <c r="D354">
        <v>6360</v>
      </c>
      <c r="E354">
        <v>285</v>
      </c>
      <c r="F354">
        <v>69</v>
      </c>
      <c r="G354">
        <v>1070</v>
      </c>
      <c r="H354">
        <v>228</v>
      </c>
      <c r="I354" s="5">
        <v>645</v>
      </c>
      <c r="J354" s="5">
        <v>228</v>
      </c>
      <c r="K354" s="5">
        <v>4325</v>
      </c>
      <c r="N354" s="5">
        <v>676</v>
      </c>
      <c r="Q354" s="7" t="s">
        <v>77</v>
      </c>
      <c r="R354" s="2">
        <v>44763</v>
      </c>
    </row>
    <row r="355" spans="1:18" x14ac:dyDescent="0.25">
      <c r="A355" t="s">
        <v>31</v>
      </c>
      <c r="B355">
        <v>115</v>
      </c>
      <c r="C355" s="2">
        <v>44756</v>
      </c>
      <c r="D355">
        <v>10165</v>
      </c>
      <c r="E355">
        <v>645</v>
      </c>
      <c r="F355">
        <v>90</v>
      </c>
      <c r="G355">
        <v>2070</v>
      </c>
      <c r="H355">
        <v>237</v>
      </c>
      <c r="I355" s="5">
        <v>540</v>
      </c>
      <c r="J355" s="5">
        <v>577</v>
      </c>
      <c r="K355" s="5">
        <v>6840</v>
      </c>
      <c r="N355" s="5">
        <v>1050</v>
      </c>
      <c r="Q355" s="7" t="s">
        <v>77</v>
      </c>
      <c r="R355" s="2">
        <v>44763</v>
      </c>
    </row>
    <row r="356" spans="1:18" x14ac:dyDescent="0.25">
      <c r="A356" t="s">
        <v>30</v>
      </c>
      <c r="B356">
        <v>9</v>
      </c>
      <c r="C356" s="2">
        <v>44756</v>
      </c>
      <c r="D356">
        <v>4300</v>
      </c>
      <c r="E356">
        <v>295</v>
      </c>
      <c r="F356">
        <v>72</v>
      </c>
      <c r="G356">
        <v>975</v>
      </c>
      <c r="H356">
        <v>490</v>
      </c>
      <c r="I356" s="5">
        <v>670</v>
      </c>
      <c r="J356" s="5">
        <v>148</v>
      </c>
      <c r="K356" s="5">
        <v>2335</v>
      </c>
      <c r="N356" s="5">
        <v>468</v>
      </c>
      <c r="Q356" s="7" t="s">
        <v>77</v>
      </c>
      <c r="R356" s="2">
        <v>44763</v>
      </c>
    </row>
    <row r="357" spans="1:18" s="9" customFormat="1" x14ac:dyDescent="0.25">
      <c r="A357" s="9" t="s">
        <v>34</v>
      </c>
      <c r="B357" s="9">
        <v>145</v>
      </c>
      <c r="C357" s="11">
        <v>44756</v>
      </c>
      <c r="D357" s="9">
        <v>6280</v>
      </c>
      <c r="E357" s="9">
        <v>375</v>
      </c>
      <c r="F357" s="9">
        <v>88</v>
      </c>
      <c r="G357" s="9">
        <v>1225</v>
      </c>
      <c r="H357" s="9">
        <v>360</v>
      </c>
      <c r="I357" s="9">
        <v>470</v>
      </c>
      <c r="J357" s="9">
        <v>563</v>
      </c>
      <c r="K357" s="9">
        <v>4165</v>
      </c>
      <c r="L357" s="9">
        <v>30</v>
      </c>
      <c r="M357" s="9">
        <v>10</v>
      </c>
      <c r="N357" s="9">
        <v>686</v>
      </c>
      <c r="O357" s="12"/>
      <c r="P357" s="12"/>
      <c r="Q357" s="12" t="s">
        <v>77</v>
      </c>
      <c r="R357" s="11">
        <v>44763</v>
      </c>
    </row>
    <row r="358" spans="1:18" x14ac:dyDescent="0.25">
      <c r="A358" t="s">
        <v>92</v>
      </c>
      <c r="B358">
        <v>170</v>
      </c>
      <c r="C358" s="2">
        <v>44756</v>
      </c>
      <c r="D358">
        <v>5745</v>
      </c>
      <c r="E358">
        <v>365</v>
      </c>
      <c r="F358">
        <v>90</v>
      </c>
      <c r="G358">
        <v>1350</v>
      </c>
      <c r="H358">
        <v>418</v>
      </c>
      <c r="I358" s="5">
        <v>460</v>
      </c>
      <c r="J358" s="5">
        <v>433</v>
      </c>
      <c r="K358" s="5">
        <v>3525</v>
      </c>
      <c r="N358" s="5">
        <v>512</v>
      </c>
      <c r="Q358" s="7" t="s">
        <v>77</v>
      </c>
      <c r="R358" s="2">
        <v>44763</v>
      </c>
    </row>
    <row r="359" spans="1:18" x14ac:dyDescent="0.25">
      <c r="A359" t="s">
        <v>32</v>
      </c>
      <c r="B359">
        <v>171</v>
      </c>
      <c r="C359" s="2">
        <v>44756</v>
      </c>
      <c r="D359">
        <v>4265</v>
      </c>
      <c r="E359">
        <v>165</v>
      </c>
      <c r="F359">
        <v>99</v>
      </c>
      <c r="G359">
        <v>675</v>
      </c>
      <c r="H359">
        <v>70</v>
      </c>
      <c r="I359" s="5">
        <v>205</v>
      </c>
      <c r="J359" s="5">
        <v>222</v>
      </c>
      <c r="K359" s="5">
        <v>3190</v>
      </c>
      <c r="N359" s="5">
        <v>481</v>
      </c>
      <c r="Q359" s="7" t="s">
        <v>77</v>
      </c>
      <c r="R359" s="2">
        <v>44763</v>
      </c>
    </row>
    <row r="360" spans="1:18" x14ac:dyDescent="0.25">
      <c r="A360" t="s">
        <v>34</v>
      </c>
      <c r="B360">
        <v>151</v>
      </c>
      <c r="C360" s="2">
        <v>44756</v>
      </c>
      <c r="D360">
        <v>5240</v>
      </c>
      <c r="E360">
        <v>355</v>
      </c>
      <c r="F360">
        <v>86</v>
      </c>
      <c r="G360">
        <v>1115</v>
      </c>
      <c r="H360">
        <v>470</v>
      </c>
      <c r="I360" s="5">
        <v>515</v>
      </c>
      <c r="J360" s="5">
        <v>360</v>
      </c>
      <c r="K360" s="5">
        <v>3230</v>
      </c>
      <c r="L360" s="5">
        <v>15</v>
      </c>
      <c r="M360" s="5">
        <v>5</v>
      </c>
      <c r="N360" s="5">
        <v>568</v>
      </c>
      <c r="Q360" s="7" t="s">
        <v>77</v>
      </c>
      <c r="R360" s="2">
        <v>44763</v>
      </c>
    </row>
    <row r="361" spans="1:18" x14ac:dyDescent="0.25">
      <c r="A361" t="s">
        <v>35</v>
      </c>
      <c r="B361">
        <v>52</v>
      </c>
      <c r="C361" s="2">
        <v>44756</v>
      </c>
      <c r="D361">
        <v>3675</v>
      </c>
      <c r="E361">
        <v>180</v>
      </c>
      <c r="F361">
        <v>61</v>
      </c>
      <c r="G361">
        <v>640</v>
      </c>
      <c r="H361">
        <v>100</v>
      </c>
      <c r="I361" s="5">
        <v>345</v>
      </c>
      <c r="J361" s="5">
        <v>299</v>
      </c>
      <c r="K361" s="5">
        <v>2565</v>
      </c>
      <c r="N361" s="5">
        <v>364</v>
      </c>
      <c r="Q361" s="7" t="s">
        <v>77</v>
      </c>
      <c r="R361" s="2">
        <v>44763</v>
      </c>
    </row>
    <row r="362" spans="1:18" x14ac:dyDescent="0.25">
      <c r="A362" t="s">
        <v>35</v>
      </c>
      <c r="B362">
        <v>51</v>
      </c>
      <c r="C362" s="2">
        <v>44756</v>
      </c>
      <c r="D362">
        <v>6525</v>
      </c>
      <c r="E362">
        <v>515</v>
      </c>
      <c r="F362">
        <v>96</v>
      </c>
      <c r="G362">
        <v>1460</v>
      </c>
      <c r="H362">
        <v>366</v>
      </c>
      <c r="I362" s="5">
        <v>865</v>
      </c>
      <c r="J362" s="5">
        <v>3.16</v>
      </c>
      <c r="K362" s="5">
        <v>3595</v>
      </c>
      <c r="L362" s="5">
        <v>36</v>
      </c>
      <c r="M362" s="5">
        <v>15</v>
      </c>
      <c r="N362" s="5">
        <v>694</v>
      </c>
      <c r="Q362" s="7" t="s">
        <v>77</v>
      </c>
      <c r="R362" s="2">
        <v>44763</v>
      </c>
    </row>
    <row r="363" spans="1:18" x14ac:dyDescent="0.25">
      <c r="A363" t="s">
        <v>36</v>
      </c>
      <c r="B363">
        <v>107</v>
      </c>
      <c r="C363" s="2">
        <v>44756</v>
      </c>
      <c r="D363">
        <v>7825</v>
      </c>
      <c r="E363">
        <v>415</v>
      </c>
      <c r="F363">
        <v>98</v>
      </c>
      <c r="G363">
        <v>1260</v>
      </c>
      <c r="H363">
        <v>90</v>
      </c>
      <c r="I363" s="5">
        <v>245</v>
      </c>
      <c r="J363" s="5">
        <v>548</v>
      </c>
      <c r="K363" s="5">
        <v>5860</v>
      </c>
      <c r="N363" s="5">
        <v>838</v>
      </c>
      <c r="Q363" s="7" t="s">
        <v>77</v>
      </c>
      <c r="R363" s="2">
        <v>44763</v>
      </c>
    </row>
    <row r="364" spans="1:18" x14ac:dyDescent="0.25">
      <c r="A364" t="s">
        <v>33</v>
      </c>
      <c r="B364">
        <v>163</v>
      </c>
      <c r="C364" s="2">
        <v>44756</v>
      </c>
      <c r="D364">
        <v>9710</v>
      </c>
      <c r="E364">
        <v>650</v>
      </c>
      <c r="F364">
        <v>98</v>
      </c>
      <c r="G364">
        <v>1980</v>
      </c>
      <c r="H364">
        <v>470</v>
      </c>
      <c r="I364" s="5">
        <v>1005</v>
      </c>
      <c r="J364" s="5">
        <v>556</v>
      </c>
      <c r="K364" s="5">
        <v>5990</v>
      </c>
      <c r="L364" s="5">
        <v>60</v>
      </c>
      <c r="M364" s="5">
        <v>30</v>
      </c>
      <c r="N364" s="5">
        <v>938</v>
      </c>
      <c r="Q364" s="7" t="s">
        <v>77</v>
      </c>
      <c r="R364" s="2">
        <v>44763</v>
      </c>
    </row>
    <row r="365" spans="1:18" x14ac:dyDescent="0.25">
      <c r="A365" t="s">
        <v>30</v>
      </c>
      <c r="B365">
        <v>18</v>
      </c>
      <c r="C365" s="2">
        <v>44756</v>
      </c>
      <c r="D365">
        <v>6255</v>
      </c>
      <c r="E365">
        <v>465</v>
      </c>
      <c r="F365">
        <v>78</v>
      </c>
      <c r="G365">
        <v>1385</v>
      </c>
      <c r="H365">
        <v>367</v>
      </c>
      <c r="I365" s="5">
        <v>765</v>
      </c>
      <c r="J365" s="5">
        <v>340</v>
      </c>
      <c r="K365" s="5">
        <v>3575</v>
      </c>
      <c r="L365" s="5">
        <v>11</v>
      </c>
      <c r="M365" s="5">
        <v>20</v>
      </c>
      <c r="N365" s="5">
        <v>654</v>
      </c>
      <c r="Q365" s="7" t="s">
        <v>77</v>
      </c>
      <c r="R365" s="2">
        <v>44763</v>
      </c>
    </row>
    <row r="366" spans="1:18" s="9" customFormat="1" x14ac:dyDescent="0.25">
      <c r="A366" s="9" t="s">
        <v>81</v>
      </c>
      <c r="B366" s="9">
        <v>42</v>
      </c>
      <c r="C366" s="11">
        <v>44762</v>
      </c>
      <c r="D366" s="9">
        <v>26035</v>
      </c>
      <c r="E366" s="9">
        <v>2020</v>
      </c>
      <c r="F366" s="9">
        <v>349</v>
      </c>
      <c r="G366" s="9">
        <v>5775</v>
      </c>
      <c r="H366" s="9">
        <v>940</v>
      </c>
      <c r="I366" s="9">
        <v>440</v>
      </c>
      <c r="J366" s="9">
        <v>3176</v>
      </c>
      <c r="K366" s="9">
        <v>17560</v>
      </c>
      <c r="L366" s="9">
        <v>35</v>
      </c>
      <c r="M366" s="9">
        <v>10</v>
      </c>
      <c r="N366" s="9">
        <v>2742</v>
      </c>
      <c r="O366" s="12"/>
      <c r="P366" s="12"/>
      <c r="Q366" s="12" t="s">
        <v>77</v>
      </c>
    </row>
    <row r="367" spans="1:18" x14ac:dyDescent="0.25">
      <c r="A367" t="s">
        <v>79</v>
      </c>
      <c r="B367">
        <v>10</v>
      </c>
      <c r="C367" s="2">
        <v>44762</v>
      </c>
      <c r="D367">
        <v>34355</v>
      </c>
      <c r="E367">
        <v>2280</v>
      </c>
      <c r="F367">
        <v>269</v>
      </c>
      <c r="G367">
        <v>7935</v>
      </c>
      <c r="H367">
        <v>1381</v>
      </c>
      <c r="I367" s="5">
        <v>1955</v>
      </c>
      <c r="J367" s="5">
        <v>2744</v>
      </c>
      <c r="K367" s="5">
        <v>21655</v>
      </c>
      <c r="L367" s="5">
        <v>123</v>
      </c>
      <c r="M367" s="5">
        <v>45</v>
      </c>
      <c r="N367" s="5">
        <v>3526</v>
      </c>
      <c r="Q367" s="7" t="s">
        <v>77</v>
      </c>
    </row>
    <row r="368" spans="1:18" x14ac:dyDescent="0.25">
      <c r="A368" t="s">
        <v>89</v>
      </c>
      <c r="B368">
        <v>22</v>
      </c>
      <c r="C368" s="2">
        <v>44762</v>
      </c>
      <c r="D368">
        <v>23115</v>
      </c>
      <c r="E368">
        <v>1845</v>
      </c>
      <c r="F368">
        <v>286</v>
      </c>
      <c r="G368">
        <v>5655</v>
      </c>
      <c r="H368">
        <v>713</v>
      </c>
      <c r="I368" s="5">
        <v>760</v>
      </c>
      <c r="J368" s="5">
        <v>2544</v>
      </c>
      <c r="K368" s="5">
        <v>14390</v>
      </c>
      <c r="L368" s="5">
        <v>350</v>
      </c>
      <c r="M368" s="5">
        <v>115</v>
      </c>
      <c r="N368" s="5">
        <v>2424</v>
      </c>
      <c r="O368" s="8">
        <v>30</v>
      </c>
      <c r="P368" s="8">
        <v>160</v>
      </c>
      <c r="Q368" s="7" t="s">
        <v>77</v>
      </c>
    </row>
    <row r="369" spans="1:17" x14ac:dyDescent="0.25">
      <c r="A369" t="s">
        <v>80</v>
      </c>
      <c r="B369">
        <v>53</v>
      </c>
      <c r="C369" s="2">
        <v>44762</v>
      </c>
      <c r="D369">
        <v>21970</v>
      </c>
      <c r="E369">
        <v>1935</v>
      </c>
      <c r="F369">
        <v>279</v>
      </c>
      <c r="G369">
        <v>5200</v>
      </c>
      <c r="H369">
        <v>634</v>
      </c>
      <c r="I369" s="5">
        <v>715</v>
      </c>
      <c r="J369" s="5">
        <v>2275</v>
      </c>
      <c r="K369" s="5">
        <v>13530</v>
      </c>
      <c r="L369" s="5">
        <v>435</v>
      </c>
      <c r="M369" s="5">
        <v>115</v>
      </c>
      <c r="N369" s="5">
        <v>21.96</v>
      </c>
      <c r="O369" s="8">
        <v>16</v>
      </c>
      <c r="P369" s="8">
        <v>100</v>
      </c>
      <c r="Q369" s="7" t="s">
        <v>77</v>
      </c>
    </row>
    <row r="370" spans="1:17" x14ac:dyDescent="0.25">
      <c r="A370" t="s">
        <v>34</v>
      </c>
      <c r="B370">
        <v>191</v>
      </c>
      <c r="C370" s="2">
        <v>44762</v>
      </c>
      <c r="D370">
        <v>4903</v>
      </c>
      <c r="E370">
        <v>255</v>
      </c>
      <c r="F370">
        <v>74</v>
      </c>
      <c r="G370">
        <v>1000</v>
      </c>
      <c r="H370">
        <v>212</v>
      </c>
      <c r="I370" s="5">
        <v>285</v>
      </c>
      <c r="J370" s="5">
        <v>430</v>
      </c>
      <c r="K370" s="5">
        <v>3320</v>
      </c>
      <c r="L370" s="5">
        <v>10</v>
      </c>
      <c r="M370" s="5">
        <v>5</v>
      </c>
      <c r="N370" s="5">
        <v>494</v>
      </c>
      <c r="Q370" s="7" t="s">
        <v>77</v>
      </c>
    </row>
    <row r="371" spans="1:17" x14ac:dyDescent="0.25">
      <c r="A371" t="s">
        <v>54</v>
      </c>
      <c r="B371">
        <v>28</v>
      </c>
      <c r="C371" s="2">
        <v>44762</v>
      </c>
      <c r="D371">
        <v>6225</v>
      </c>
      <c r="E371">
        <v>360</v>
      </c>
      <c r="F371">
        <v>110</v>
      </c>
      <c r="G371">
        <v>1020</v>
      </c>
      <c r="H371">
        <v>140</v>
      </c>
      <c r="I371" s="5">
        <v>180</v>
      </c>
      <c r="J371" s="5">
        <v>462</v>
      </c>
      <c r="K371" s="5">
        <v>4645</v>
      </c>
      <c r="N371" s="5">
        <v>598</v>
      </c>
      <c r="Q371" s="7" t="s">
        <v>77</v>
      </c>
    </row>
    <row r="372" spans="1:17" x14ac:dyDescent="0.25">
      <c r="A372" t="s">
        <v>50</v>
      </c>
      <c r="B372">
        <v>210</v>
      </c>
      <c r="C372" s="2">
        <v>44762</v>
      </c>
      <c r="D372">
        <v>5725</v>
      </c>
      <c r="E372">
        <v>455</v>
      </c>
      <c r="F372">
        <v>101</v>
      </c>
      <c r="G372">
        <v>1010</v>
      </c>
      <c r="H372">
        <v>197</v>
      </c>
      <c r="I372" s="5">
        <v>225</v>
      </c>
      <c r="J372" s="5">
        <v>393</v>
      </c>
      <c r="K372" s="5">
        <v>3940</v>
      </c>
      <c r="L372" s="5">
        <v>148</v>
      </c>
      <c r="M372" s="5">
        <v>45</v>
      </c>
      <c r="N372" s="5">
        <v>620</v>
      </c>
      <c r="Q372" s="7" t="s">
        <v>77</v>
      </c>
    </row>
    <row r="373" spans="1:17" x14ac:dyDescent="0.25">
      <c r="A373" t="s">
        <v>56</v>
      </c>
      <c r="B373">
        <v>92</v>
      </c>
      <c r="C373" s="2">
        <v>44762</v>
      </c>
      <c r="D373">
        <v>3360</v>
      </c>
      <c r="E373">
        <v>265</v>
      </c>
      <c r="F373">
        <v>95</v>
      </c>
      <c r="G373">
        <v>920</v>
      </c>
      <c r="H373">
        <v>491</v>
      </c>
      <c r="I373" s="5">
        <v>315</v>
      </c>
      <c r="J373" s="5">
        <v>284</v>
      </c>
      <c r="K373" s="5">
        <v>1815</v>
      </c>
      <c r="N373" s="5">
        <v>382</v>
      </c>
      <c r="Q373" s="7" t="s">
        <v>77</v>
      </c>
    </row>
    <row r="374" spans="1:17" x14ac:dyDescent="0.25">
      <c r="A374" t="s">
        <v>59</v>
      </c>
      <c r="B374">
        <v>92</v>
      </c>
      <c r="C374" s="2">
        <v>44762</v>
      </c>
      <c r="D374">
        <v>7885</v>
      </c>
      <c r="E374">
        <v>385</v>
      </c>
      <c r="F374">
        <v>78</v>
      </c>
      <c r="G374">
        <v>1580</v>
      </c>
      <c r="H374">
        <v>152</v>
      </c>
      <c r="I374" s="5">
        <v>415</v>
      </c>
      <c r="J374" s="5">
        <v>460</v>
      </c>
      <c r="K374" s="5">
        <v>5465</v>
      </c>
      <c r="L374" s="5">
        <v>10</v>
      </c>
      <c r="M374" s="5">
        <v>5</v>
      </c>
      <c r="N374" s="5">
        <v>700</v>
      </c>
      <c r="Q374" s="7" t="s">
        <v>77</v>
      </c>
    </row>
    <row r="375" spans="1:17" x14ac:dyDescent="0.25">
      <c r="A375" t="s">
        <v>56</v>
      </c>
      <c r="B375">
        <v>83</v>
      </c>
      <c r="C375" s="2">
        <v>44762</v>
      </c>
      <c r="D375">
        <v>7925</v>
      </c>
      <c r="E375">
        <v>505</v>
      </c>
      <c r="F375">
        <v>68</v>
      </c>
      <c r="G375">
        <v>1675</v>
      </c>
      <c r="H375">
        <v>104</v>
      </c>
      <c r="I375" s="5">
        <v>210</v>
      </c>
      <c r="J375" s="5">
        <v>584</v>
      </c>
      <c r="K375" s="5">
        <v>5475</v>
      </c>
      <c r="L375" s="5">
        <v>36</v>
      </c>
      <c r="M375" s="5">
        <v>20</v>
      </c>
      <c r="N375" s="5">
        <v>690</v>
      </c>
      <c r="Q375" s="7" t="s">
        <v>77</v>
      </c>
    </row>
    <row r="376" spans="1:17" x14ac:dyDescent="0.25">
      <c r="A376" t="s">
        <v>54</v>
      </c>
      <c r="B376">
        <v>27</v>
      </c>
      <c r="C376" s="2">
        <v>44762</v>
      </c>
      <c r="D376">
        <v>8380</v>
      </c>
      <c r="E376">
        <v>635</v>
      </c>
      <c r="F376">
        <v>94</v>
      </c>
      <c r="G376">
        <v>1665</v>
      </c>
      <c r="H376">
        <v>464</v>
      </c>
      <c r="I376" s="5">
        <v>595</v>
      </c>
      <c r="J376" s="5">
        <v>357</v>
      </c>
      <c r="K376" s="5">
        <v>5440</v>
      </c>
      <c r="N376" s="5">
        <v>860</v>
      </c>
      <c r="Q376" s="7" t="s">
        <v>77</v>
      </c>
    </row>
    <row r="377" spans="1:17" x14ac:dyDescent="0.25">
      <c r="A377" t="s">
        <v>51</v>
      </c>
      <c r="B377">
        <v>181</v>
      </c>
      <c r="C377" s="2">
        <v>44762</v>
      </c>
      <c r="D377">
        <v>7090</v>
      </c>
      <c r="E377">
        <v>415</v>
      </c>
      <c r="F377">
        <v>78</v>
      </c>
      <c r="G377">
        <v>1370</v>
      </c>
      <c r="H377">
        <v>350</v>
      </c>
      <c r="I377" s="5">
        <v>705</v>
      </c>
      <c r="J377" s="5">
        <v>467</v>
      </c>
      <c r="K377" s="5">
        <v>4560</v>
      </c>
      <c r="N377" s="5">
        <v>764</v>
      </c>
      <c r="Q377" s="7" t="s">
        <v>77</v>
      </c>
    </row>
    <row r="378" spans="1:17" x14ac:dyDescent="0.25">
      <c r="A378" t="s">
        <v>52</v>
      </c>
      <c r="B378">
        <v>137</v>
      </c>
      <c r="C378" s="2">
        <v>44762</v>
      </c>
      <c r="D378">
        <v>6705</v>
      </c>
      <c r="E378">
        <v>615</v>
      </c>
      <c r="F378">
        <v>115</v>
      </c>
      <c r="G378">
        <v>1395</v>
      </c>
      <c r="H378">
        <v>413</v>
      </c>
      <c r="I378" s="5">
        <v>445</v>
      </c>
      <c r="J378" s="5">
        <v>422</v>
      </c>
      <c r="K378" s="5">
        <v>4245</v>
      </c>
      <c r="L378" s="5">
        <v>14</v>
      </c>
      <c r="M378" s="5">
        <v>10</v>
      </c>
      <c r="N378" s="5">
        <v>636</v>
      </c>
      <c r="Q378" s="7" t="s">
        <v>77</v>
      </c>
    </row>
    <row r="379" spans="1:17" x14ac:dyDescent="0.25">
      <c r="A379" t="s">
        <v>50</v>
      </c>
      <c r="B379">
        <v>211</v>
      </c>
      <c r="C379" s="2">
        <v>44762</v>
      </c>
      <c r="D379">
        <v>7865</v>
      </c>
      <c r="E379">
        <v>505</v>
      </c>
      <c r="F379">
        <v>91</v>
      </c>
      <c r="G379">
        <v>1815</v>
      </c>
      <c r="H379">
        <v>525</v>
      </c>
      <c r="I379" s="5">
        <v>610</v>
      </c>
      <c r="J379" s="5">
        <v>629</v>
      </c>
      <c r="K379" s="5">
        <v>4895</v>
      </c>
      <c r="N379" s="5">
        <v>872</v>
      </c>
      <c r="Q379" s="7" t="s">
        <v>77</v>
      </c>
    </row>
    <row r="380" spans="1:17" x14ac:dyDescent="0.25">
      <c r="A380" t="s">
        <v>53</v>
      </c>
      <c r="B380">
        <v>95</v>
      </c>
      <c r="C380" s="2">
        <v>44762</v>
      </c>
      <c r="D380">
        <v>7820</v>
      </c>
      <c r="E380">
        <v>455</v>
      </c>
      <c r="F380">
        <v>76</v>
      </c>
      <c r="G380">
        <v>1370</v>
      </c>
      <c r="H380">
        <v>145</v>
      </c>
      <c r="I380" s="5">
        <v>415</v>
      </c>
      <c r="J380" s="5">
        <v>438</v>
      </c>
      <c r="K380" s="5">
        <v>5530</v>
      </c>
      <c r="L380" s="5">
        <v>8</v>
      </c>
      <c r="M380" s="5">
        <v>20</v>
      </c>
      <c r="N380" s="5">
        <v>863</v>
      </c>
      <c r="Q380" s="7" t="s">
        <v>77</v>
      </c>
    </row>
    <row r="381" spans="1:17" x14ac:dyDescent="0.25">
      <c r="A381" t="s">
        <v>52</v>
      </c>
      <c r="B381">
        <v>125</v>
      </c>
      <c r="C381" s="2">
        <v>44762</v>
      </c>
      <c r="D381">
        <v>8240</v>
      </c>
      <c r="E381">
        <v>565</v>
      </c>
      <c r="F381">
        <v>118</v>
      </c>
      <c r="G381">
        <v>2010</v>
      </c>
      <c r="H381">
        <v>359</v>
      </c>
      <c r="I381" s="5">
        <v>630</v>
      </c>
      <c r="J381" s="5">
        <v>546</v>
      </c>
      <c r="K381" s="5">
        <v>4980</v>
      </c>
      <c r="L381" s="5">
        <v>37</v>
      </c>
      <c r="M381" s="5">
        <v>20</v>
      </c>
      <c r="N381" s="5">
        <v>842</v>
      </c>
      <c r="Q381" s="7" t="s">
        <v>77</v>
      </c>
    </row>
    <row r="382" spans="1:17" x14ac:dyDescent="0.25">
      <c r="A382" t="s">
        <v>54</v>
      </c>
      <c r="B382">
        <v>46</v>
      </c>
      <c r="C382" s="2">
        <v>44762</v>
      </c>
      <c r="D382">
        <v>8990</v>
      </c>
      <c r="E382">
        <v>620</v>
      </c>
      <c r="F382">
        <v>100</v>
      </c>
      <c r="G382">
        <v>1870</v>
      </c>
      <c r="H382">
        <v>277</v>
      </c>
      <c r="I382" s="5">
        <v>525</v>
      </c>
      <c r="J382" s="5">
        <v>593</v>
      </c>
      <c r="K382" s="5">
        <v>5910</v>
      </c>
      <c r="L382" s="5">
        <v>18</v>
      </c>
      <c r="M382" s="5">
        <v>10</v>
      </c>
      <c r="N382" s="5">
        <v>920</v>
      </c>
      <c r="Q382" s="7" t="s">
        <v>77</v>
      </c>
    </row>
    <row r="383" spans="1:17" x14ac:dyDescent="0.25">
      <c r="A383" t="s">
        <v>53</v>
      </c>
      <c r="B383">
        <v>76</v>
      </c>
      <c r="C383" s="2">
        <v>44762</v>
      </c>
      <c r="D383">
        <v>4855</v>
      </c>
      <c r="E383">
        <v>310</v>
      </c>
      <c r="F383">
        <v>66</v>
      </c>
      <c r="G383">
        <v>955</v>
      </c>
      <c r="H383">
        <v>285</v>
      </c>
      <c r="I383" s="5">
        <v>670</v>
      </c>
      <c r="J383" s="5">
        <v>373</v>
      </c>
      <c r="K383" s="5">
        <v>3385</v>
      </c>
      <c r="N383" s="5">
        <v>532</v>
      </c>
      <c r="Q383" s="7" t="s">
        <v>77</v>
      </c>
    </row>
    <row r="384" spans="1:17" x14ac:dyDescent="0.25">
      <c r="A384" t="s">
        <v>59</v>
      </c>
      <c r="B384">
        <v>96</v>
      </c>
      <c r="C384" s="2">
        <v>44762</v>
      </c>
      <c r="D384">
        <v>7555</v>
      </c>
      <c r="E384">
        <v>510</v>
      </c>
      <c r="F384">
        <v>98</v>
      </c>
      <c r="G384">
        <v>1530</v>
      </c>
      <c r="H384">
        <v>335</v>
      </c>
      <c r="I384" s="5">
        <v>510</v>
      </c>
      <c r="J384" s="5">
        <v>404</v>
      </c>
      <c r="K384" s="5">
        <v>4975</v>
      </c>
      <c r="N384" s="5">
        <v>734</v>
      </c>
      <c r="Q384" s="7" t="s">
        <v>77</v>
      </c>
    </row>
    <row r="385" spans="1:17" x14ac:dyDescent="0.25">
      <c r="A385" t="s">
        <v>49</v>
      </c>
      <c r="B385">
        <v>47</v>
      </c>
      <c r="C385" s="2">
        <v>44762</v>
      </c>
      <c r="D385">
        <v>13395</v>
      </c>
      <c r="E385">
        <v>860</v>
      </c>
      <c r="F385">
        <v>119</v>
      </c>
      <c r="G385">
        <v>2500</v>
      </c>
      <c r="H385">
        <v>482</v>
      </c>
      <c r="I385" s="5">
        <v>950</v>
      </c>
      <c r="J385" s="5">
        <v>706</v>
      </c>
      <c r="K385" s="5">
        <v>8970</v>
      </c>
      <c r="L385" s="5">
        <v>40</v>
      </c>
      <c r="M385" s="5">
        <v>50</v>
      </c>
      <c r="N385" s="5">
        <v>1312</v>
      </c>
      <c r="Q385" s="7" t="s">
        <v>77</v>
      </c>
    </row>
    <row r="386" spans="1:17" x14ac:dyDescent="0.25">
      <c r="A386" t="s">
        <v>52</v>
      </c>
      <c r="B386">
        <v>134</v>
      </c>
      <c r="C386" s="2">
        <v>44762</v>
      </c>
      <c r="D386">
        <v>11200</v>
      </c>
      <c r="E386">
        <v>695</v>
      </c>
      <c r="F386">
        <v>108</v>
      </c>
      <c r="G386">
        <v>2520</v>
      </c>
      <c r="H386">
        <v>242</v>
      </c>
      <c r="I386" s="5">
        <v>585</v>
      </c>
      <c r="J386" s="5">
        <v>669</v>
      </c>
      <c r="K386" s="5">
        <v>7315</v>
      </c>
      <c r="L386" s="5">
        <v>12</v>
      </c>
      <c r="M386" s="5">
        <v>5</v>
      </c>
      <c r="N386" s="5">
        <v>1096</v>
      </c>
      <c r="Q386" s="7" t="s">
        <v>77</v>
      </c>
    </row>
    <row r="387" spans="1:17" x14ac:dyDescent="0.25">
      <c r="A387" t="s">
        <v>55</v>
      </c>
      <c r="B387">
        <v>124</v>
      </c>
      <c r="C387" s="2">
        <v>44762</v>
      </c>
      <c r="D387">
        <v>9465</v>
      </c>
      <c r="E387">
        <v>510</v>
      </c>
      <c r="F387">
        <v>121</v>
      </c>
      <c r="G387">
        <v>1610</v>
      </c>
      <c r="H387">
        <v>425</v>
      </c>
      <c r="I387" s="5">
        <v>450</v>
      </c>
      <c r="J387" s="5">
        <v>895</v>
      </c>
      <c r="K387" s="5">
        <v>6810</v>
      </c>
      <c r="L387" s="5">
        <v>45</v>
      </c>
      <c r="M387" s="5">
        <v>20</v>
      </c>
      <c r="N387" s="5">
        <v>954</v>
      </c>
      <c r="Q387" s="7" t="s">
        <v>77</v>
      </c>
    </row>
    <row r="388" spans="1:17" s="9" customFormat="1" x14ac:dyDescent="0.25">
      <c r="A388" s="9" t="s">
        <v>70</v>
      </c>
      <c r="B388" s="9">
        <v>318</v>
      </c>
      <c r="C388" s="11">
        <v>44770</v>
      </c>
      <c r="D388" s="9">
        <v>10055</v>
      </c>
      <c r="E388" s="9">
        <v>755</v>
      </c>
      <c r="F388" s="9">
        <v>134</v>
      </c>
      <c r="G388" s="9">
        <v>2005</v>
      </c>
      <c r="H388" s="9">
        <v>270</v>
      </c>
      <c r="I388" s="9">
        <v>300</v>
      </c>
      <c r="J388" s="9">
        <v>990</v>
      </c>
      <c r="K388" s="9">
        <v>6925</v>
      </c>
      <c r="L388" s="9">
        <v>14</v>
      </c>
      <c r="M388" s="9">
        <v>20</v>
      </c>
      <c r="N388" s="9">
        <v>956</v>
      </c>
      <c r="O388" s="12"/>
      <c r="P388" s="12"/>
      <c r="Q388" s="12" t="s">
        <v>77</v>
      </c>
    </row>
    <row r="389" spans="1:17" x14ac:dyDescent="0.25">
      <c r="A389" t="s">
        <v>70</v>
      </c>
      <c r="B389">
        <v>314</v>
      </c>
      <c r="C389" s="2">
        <v>44770</v>
      </c>
      <c r="D389">
        <v>7485</v>
      </c>
      <c r="E389">
        <v>505</v>
      </c>
      <c r="F389">
        <v>120</v>
      </c>
      <c r="G389">
        <v>1700</v>
      </c>
      <c r="H389">
        <v>509</v>
      </c>
      <c r="I389" s="5">
        <v>630</v>
      </c>
      <c r="J389" s="5">
        <v>572</v>
      </c>
      <c r="K389" s="5">
        <v>4525</v>
      </c>
      <c r="L389" s="5">
        <v>45</v>
      </c>
      <c r="M389" s="5">
        <v>55</v>
      </c>
      <c r="N389" s="5">
        <v>768</v>
      </c>
      <c r="Q389" s="7" t="s">
        <v>77</v>
      </c>
    </row>
    <row r="390" spans="1:17" x14ac:dyDescent="0.25">
      <c r="A390" t="s">
        <v>20</v>
      </c>
      <c r="B390">
        <v>392</v>
      </c>
      <c r="C390" s="2">
        <v>44770</v>
      </c>
      <c r="D390">
        <v>4710</v>
      </c>
      <c r="E390">
        <v>305</v>
      </c>
      <c r="F390">
        <v>85</v>
      </c>
      <c r="G390">
        <v>935</v>
      </c>
      <c r="H390">
        <v>320</v>
      </c>
      <c r="I390" s="5">
        <v>360</v>
      </c>
      <c r="J390" s="5">
        <v>262</v>
      </c>
      <c r="K390" s="5">
        <v>3090</v>
      </c>
      <c r="N390" s="5">
        <v>496</v>
      </c>
      <c r="Q390" s="7" t="s">
        <v>77</v>
      </c>
    </row>
    <row r="391" spans="1:17" x14ac:dyDescent="0.25">
      <c r="A391" t="s">
        <v>20</v>
      </c>
      <c r="B391">
        <v>391</v>
      </c>
      <c r="C391" s="2">
        <v>44770</v>
      </c>
      <c r="D391">
        <v>4615</v>
      </c>
      <c r="E391">
        <v>275</v>
      </c>
      <c r="F391">
        <v>57</v>
      </c>
      <c r="G391">
        <v>885</v>
      </c>
      <c r="H391">
        <v>140</v>
      </c>
      <c r="I391" s="5">
        <v>595</v>
      </c>
      <c r="J391" s="5">
        <v>288</v>
      </c>
      <c r="K391" s="5">
        <v>2830</v>
      </c>
      <c r="N391" s="5">
        <v>388</v>
      </c>
      <c r="Q391" s="7" t="s">
        <v>77</v>
      </c>
    </row>
    <row r="392" spans="1:17" x14ac:dyDescent="0.25">
      <c r="A392" t="s">
        <v>73</v>
      </c>
      <c r="B392">
        <v>235</v>
      </c>
      <c r="C392" s="2">
        <v>44770</v>
      </c>
      <c r="D392">
        <v>5730</v>
      </c>
      <c r="E392">
        <v>395</v>
      </c>
      <c r="F392">
        <v>88</v>
      </c>
      <c r="G392">
        <v>1215</v>
      </c>
      <c r="H392">
        <v>126</v>
      </c>
      <c r="I392" s="5">
        <v>145</v>
      </c>
      <c r="J392" s="5">
        <v>533</v>
      </c>
      <c r="K392" s="5">
        <v>3945</v>
      </c>
      <c r="N392" s="5">
        <v>600</v>
      </c>
      <c r="Q392" s="7" t="s">
        <v>77</v>
      </c>
    </row>
    <row r="393" spans="1:17" x14ac:dyDescent="0.25">
      <c r="A393" t="s">
        <v>67</v>
      </c>
      <c r="B393">
        <v>274</v>
      </c>
      <c r="C393" s="2">
        <v>44770</v>
      </c>
      <c r="D393">
        <v>5895</v>
      </c>
      <c r="E393">
        <v>365</v>
      </c>
      <c r="F393">
        <v>91</v>
      </c>
      <c r="G393">
        <v>1190</v>
      </c>
      <c r="H393">
        <v>232</v>
      </c>
      <c r="I393" s="5">
        <v>215</v>
      </c>
      <c r="J393" s="5">
        <v>514</v>
      </c>
      <c r="K393" s="5">
        <v>4085</v>
      </c>
      <c r="N393" s="5">
        <v>636</v>
      </c>
      <c r="Q393" s="7" t="s">
        <v>77</v>
      </c>
    </row>
    <row r="394" spans="1:17" x14ac:dyDescent="0.25">
      <c r="A394" t="s">
        <v>21</v>
      </c>
      <c r="B394">
        <v>376</v>
      </c>
      <c r="C394" s="2">
        <v>44770</v>
      </c>
      <c r="D394">
        <v>8130</v>
      </c>
      <c r="E394">
        <v>570</v>
      </c>
      <c r="F394">
        <v>116</v>
      </c>
      <c r="G394">
        <v>1645</v>
      </c>
      <c r="H394">
        <v>303</v>
      </c>
      <c r="I394" s="5">
        <v>395</v>
      </c>
      <c r="J394" s="5">
        <v>738</v>
      </c>
      <c r="K394" s="5">
        <v>5430</v>
      </c>
      <c r="L394" s="5">
        <v>25</v>
      </c>
      <c r="M394" s="5">
        <v>20</v>
      </c>
      <c r="N394" s="5">
        <v>706</v>
      </c>
      <c r="Q394" s="7" t="s">
        <v>77</v>
      </c>
    </row>
    <row r="395" spans="1:17" x14ac:dyDescent="0.25">
      <c r="A395" t="s">
        <v>21</v>
      </c>
      <c r="C395" s="2">
        <v>44770</v>
      </c>
      <c r="D395">
        <v>7085</v>
      </c>
      <c r="E395">
        <v>385</v>
      </c>
      <c r="F395">
        <v>98</v>
      </c>
      <c r="G395">
        <v>1415</v>
      </c>
      <c r="H395">
        <v>177</v>
      </c>
      <c r="I395" s="5">
        <v>260</v>
      </c>
      <c r="J395" s="5">
        <v>711</v>
      </c>
      <c r="K395" s="5">
        <v>4945</v>
      </c>
      <c r="L395" s="5">
        <v>14</v>
      </c>
      <c r="M395" s="5">
        <v>10</v>
      </c>
      <c r="Q395" s="7" t="s">
        <v>77</v>
      </c>
    </row>
    <row r="396" spans="1:17" x14ac:dyDescent="0.25">
      <c r="A396" t="s">
        <v>73</v>
      </c>
      <c r="B396">
        <v>230</v>
      </c>
      <c r="C396" s="2">
        <v>44770</v>
      </c>
      <c r="D396">
        <v>5245</v>
      </c>
      <c r="E396">
        <v>330</v>
      </c>
      <c r="F396">
        <v>89</v>
      </c>
      <c r="G396">
        <v>1160</v>
      </c>
      <c r="H396">
        <v>169</v>
      </c>
      <c r="I396" s="5">
        <v>175</v>
      </c>
      <c r="J396" s="5">
        <v>477</v>
      </c>
      <c r="K396" s="5">
        <v>3540</v>
      </c>
      <c r="N396">
        <v>152</v>
      </c>
      <c r="Q396" s="7" t="s">
        <v>77</v>
      </c>
    </row>
    <row r="397" spans="1:17" x14ac:dyDescent="0.25">
      <c r="A397" t="s">
        <v>22</v>
      </c>
      <c r="B397">
        <v>365</v>
      </c>
      <c r="C397" s="2">
        <v>44770</v>
      </c>
      <c r="D397">
        <v>5795</v>
      </c>
      <c r="E397">
        <v>335</v>
      </c>
      <c r="F397">
        <v>103</v>
      </c>
      <c r="G397">
        <v>1005</v>
      </c>
      <c r="H397">
        <v>118</v>
      </c>
      <c r="I397" s="5">
        <v>260</v>
      </c>
      <c r="J397" s="5">
        <v>347</v>
      </c>
      <c r="K397" s="5">
        <v>4170</v>
      </c>
      <c r="N397">
        <v>590</v>
      </c>
      <c r="Q397" s="7" t="s">
        <v>77</v>
      </c>
    </row>
    <row r="398" spans="1:17" x14ac:dyDescent="0.25">
      <c r="A398" t="s">
        <v>71</v>
      </c>
      <c r="B398">
        <v>227</v>
      </c>
      <c r="C398" s="2">
        <v>44770</v>
      </c>
      <c r="D398">
        <v>10065</v>
      </c>
      <c r="E398">
        <v>675</v>
      </c>
      <c r="F398">
        <v>111</v>
      </c>
      <c r="G398">
        <v>1945</v>
      </c>
      <c r="H398">
        <v>253</v>
      </c>
      <c r="I398" s="5">
        <v>780</v>
      </c>
      <c r="J398" s="5">
        <v>548</v>
      </c>
      <c r="K398" s="5">
        <v>6590</v>
      </c>
      <c r="L398" s="5">
        <v>48</v>
      </c>
      <c r="M398" s="5">
        <v>20</v>
      </c>
      <c r="N398" s="5">
        <v>1048</v>
      </c>
      <c r="Q398" s="7" t="s">
        <v>77</v>
      </c>
    </row>
    <row r="399" spans="1:17" x14ac:dyDescent="0.25">
      <c r="A399" t="s">
        <v>22</v>
      </c>
      <c r="B399">
        <v>361</v>
      </c>
      <c r="C399" s="2">
        <v>44770</v>
      </c>
      <c r="D399">
        <v>11105</v>
      </c>
      <c r="E399">
        <v>760</v>
      </c>
      <c r="F399">
        <v>112</v>
      </c>
      <c r="G399">
        <v>2355</v>
      </c>
      <c r="H399">
        <v>261</v>
      </c>
      <c r="I399" s="5">
        <v>490</v>
      </c>
      <c r="J399" s="5">
        <v>698</v>
      </c>
      <c r="K399" s="5">
        <v>7440</v>
      </c>
      <c r="N399" s="5">
        <v>1124</v>
      </c>
      <c r="Q399" s="7" t="s">
        <v>77</v>
      </c>
    </row>
    <row r="400" spans="1:17" x14ac:dyDescent="0.25">
      <c r="A400" t="s">
        <v>68</v>
      </c>
      <c r="B400">
        <v>278</v>
      </c>
      <c r="C400" s="2">
        <v>44770</v>
      </c>
      <c r="D400">
        <v>7965</v>
      </c>
      <c r="E400">
        <v>385</v>
      </c>
      <c r="F400">
        <v>103</v>
      </c>
      <c r="G400">
        <v>1300</v>
      </c>
      <c r="H400">
        <v>144</v>
      </c>
      <c r="I400" s="5">
        <v>645</v>
      </c>
      <c r="J400" s="5">
        <v>603</v>
      </c>
      <c r="K400" s="5">
        <v>5985</v>
      </c>
      <c r="N400" s="5">
        <v>1034</v>
      </c>
      <c r="Q400" s="7" t="s">
        <v>77</v>
      </c>
    </row>
    <row r="401" spans="1:18" x14ac:dyDescent="0.25">
      <c r="A401" t="s">
        <v>68</v>
      </c>
      <c r="B401">
        <v>277</v>
      </c>
      <c r="C401" s="2">
        <v>44770</v>
      </c>
      <c r="D401">
        <v>8177</v>
      </c>
      <c r="E401">
        <v>540</v>
      </c>
      <c r="F401">
        <v>99</v>
      </c>
      <c r="G401">
        <v>1640</v>
      </c>
      <c r="H401">
        <v>114</v>
      </c>
      <c r="I401" s="5">
        <v>190</v>
      </c>
      <c r="J401" s="5">
        <v>702</v>
      </c>
      <c r="K401" s="5">
        <v>5785</v>
      </c>
      <c r="N401" s="5">
        <v>852</v>
      </c>
      <c r="Q401" s="7" t="s">
        <v>77</v>
      </c>
    </row>
    <row r="402" spans="1:18" x14ac:dyDescent="0.25">
      <c r="A402" t="s">
        <v>71</v>
      </c>
      <c r="B402">
        <v>219</v>
      </c>
      <c r="C402" s="2">
        <v>44770</v>
      </c>
      <c r="D402">
        <v>8715</v>
      </c>
      <c r="E402">
        <v>620</v>
      </c>
      <c r="F402">
        <v>74</v>
      </c>
      <c r="G402">
        <v>2000</v>
      </c>
      <c r="H402">
        <v>181</v>
      </c>
      <c r="I402" s="5">
        <v>520</v>
      </c>
      <c r="J402" s="5">
        <v>589</v>
      </c>
      <c r="K402" s="5">
        <v>5535</v>
      </c>
      <c r="N402" s="5">
        <v>9.16</v>
      </c>
      <c r="Q402" s="7" t="s">
        <v>77</v>
      </c>
    </row>
    <row r="403" spans="1:18" x14ac:dyDescent="0.25">
      <c r="A403" t="s">
        <v>72</v>
      </c>
      <c r="B403">
        <v>336</v>
      </c>
      <c r="C403" s="2">
        <v>44770</v>
      </c>
      <c r="D403">
        <v>9945</v>
      </c>
      <c r="E403">
        <v>895</v>
      </c>
      <c r="F403">
        <v>120</v>
      </c>
      <c r="G403">
        <v>2040</v>
      </c>
      <c r="H403">
        <v>206</v>
      </c>
      <c r="I403" s="5">
        <v>305</v>
      </c>
      <c r="J403" s="5">
        <v>981</v>
      </c>
      <c r="K403" s="5">
        <v>6645</v>
      </c>
      <c r="N403" s="5">
        <v>9.9600000000000009</v>
      </c>
      <c r="Q403" s="7" t="s">
        <v>77</v>
      </c>
    </row>
    <row r="404" spans="1:18" x14ac:dyDescent="0.25">
      <c r="A404" t="s">
        <v>21</v>
      </c>
      <c r="B404">
        <v>377</v>
      </c>
      <c r="C404" s="2">
        <v>44770</v>
      </c>
      <c r="D404">
        <v>8145</v>
      </c>
      <c r="E404">
        <v>450</v>
      </c>
      <c r="F404">
        <v>86</v>
      </c>
      <c r="G404">
        <v>1520</v>
      </c>
      <c r="H404">
        <v>210</v>
      </c>
      <c r="I404" s="5">
        <v>610</v>
      </c>
      <c r="J404" s="9"/>
      <c r="K404" s="5">
        <v>5510</v>
      </c>
      <c r="L404" s="5">
        <v>11</v>
      </c>
      <c r="M404" s="5">
        <v>8.1</v>
      </c>
      <c r="N404" s="5">
        <v>848</v>
      </c>
      <c r="Q404" s="7" t="s">
        <v>77</v>
      </c>
    </row>
    <row r="405" spans="1:18" x14ac:dyDescent="0.25">
      <c r="A405" t="s">
        <v>67</v>
      </c>
      <c r="B405">
        <v>266</v>
      </c>
      <c r="C405" s="2">
        <v>44770</v>
      </c>
      <c r="D405">
        <v>7095</v>
      </c>
      <c r="E405">
        <v>425</v>
      </c>
      <c r="F405">
        <v>88</v>
      </c>
      <c r="G405">
        <v>1415</v>
      </c>
      <c r="H405">
        <v>103</v>
      </c>
      <c r="I405" s="5">
        <v>240</v>
      </c>
      <c r="J405" s="5">
        <v>532</v>
      </c>
      <c r="K405" s="5">
        <v>4970</v>
      </c>
      <c r="N405" s="5">
        <v>766</v>
      </c>
      <c r="Q405" s="7" t="s">
        <v>77</v>
      </c>
    </row>
    <row r="406" spans="1:18" x14ac:dyDescent="0.25">
      <c r="A406" t="s">
        <v>46</v>
      </c>
      <c r="B406">
        <v>350</v>
      </c>
      <c r="C406" s="2">
        <v>44776</v>
      </c>
      <c r="D406">
        <v>5165</v>
      </c>
      <c r="E406">
        <v>410</v>
      </c>
      <c r="F406">
        <v>93</v>
      </c>
      <c r="G406">
        <v>1055</v>
      </c>
      <c r="H406">
        <v>193</v>
      </c>
      <c r="I406" s="5">
        <v>395</v>
      </c>
      <c r="J406" s="5">
        <v>201</v>
      </c>
      <c r="K406" s="5">
        <v>3370</v>
      </c>
      <c r="L406" s="5">
        <v>127</v>
      </c>
      <c r="M406" s="5">
        <v>110</v>
      </c>
      <c r="N406" s="5">
        <v>640</v>
      </c>
      <c r="Q406" s="7" t="s">
        <v>77</v>
      </c>
      <c r="R406" s="2">
        <v>44814</v>
      </c>
    </row>
    <row r="407" spans="1:18" x14ac:dyDescent="0.25">
      <c r="A407" t="s">
        <v>45</v>
      </c>
      <c r="B407">
        <v>415</v>
      </c>
      <c r="C407" s="2">
        <v>44776</v>
      </c>
      <c r="D407">
        <v>6215</v>
      </c>
      <c r="E407">
        <v>420</v>
      </c>
      <c r="F407">
        <v>95</v>
      </c>
      <c r="G407">
        <v>1385</v>
      </c>
      <c r="H407">
        <v>441</v>
      </c>
      <c r="I407" s="5">
        <v>525</v>
      </c>
      <c r="J407" s="5">
        <v>421</v>
      </c>
      <c r="K407" s="5">
        <v>3850</v>
      </c>
      <c r="N407" s="5">
        <v>560</v>
      </c>
      <c r="Q407" s="7" t="s">
        <v>77</v>
      </c>
      <c r="R407" s="2">
        <v>44814</v>
      </c>
    </row>
    <row r="408" spans="1:18" x14ac:dyDescent="0.25">
      <c r="A408" t="s">
        <v>42</v>
      </c>
      <c r="B408">
        <v>304</v>
      </c>
      <c r="C408" s="2">
        <v>44776</v>
      </c>
      <c r="D408">
        <v>9350</v>
      </c>
      <c r="E408">
        <v>595</v>
      </c>
      <c r="F408">
        <v>96</v>
      </c>
      <c r="G408">
        <v>2430</v>
      </c>
      <c r="H408">
        <v>290</v>
      </c>
      <c r="I408" s="5">
        <v>620</v>
      </c>
      <c r="J408" s="5">
        <v>584</v>
      </c>
      <c r="K408" s="5">
        <v>5535</v>
      </c>
      <c r="L408" s="5">
        <v>5</v>
      </c>
      <c r="M408" s="5">
        <v>0.5</v>
      </c>
      <c r="N408" s="5">
        <v>892</v>
      </c>
      <c r="Q408" s="7" t="s">
        <v>77</v>
      </c>
      <c r="R408" s="2">
        <v>44814</v>
      </c>
    </row>
    <row r="409" spans="1:18" x14ac:dyDescent="0.25">
      <c r="A409" t="s">
        <v>42</v>
      </c>
      <c r="B409">
        <v>306</v>
      </c>
      <c r="C409" s="2">
        <v>44776</v>
      </c>
      <c r="D409">
        <v>2460</v>
      </c>
      <c r="E409">
        <v>255</v>
      </c>
      <c r="F409">
        <v>68</v>
      </c>
      <c r="G409">
        <v>620</v>
      </c>
      <c r="H409">
        <v>230</v>
      </c>
      <c r="I409" s="5">
        <v>135</v>
      </c>
      <c r="J409" s="5">
        <v>323</v>
      </c>
      <c r="K409" s="5">
        <v>1440</v>
      </c>
      <c r="N409" s="5">
        <v>2.72</v>
      </c>
      <c r="Q409" s="7" t="s">
        <v>77</v>
      </c>
      <c r="R409" s="2">
        <v>44814</v>
      </c>
    </row>
    <row r="410" spans="1:18" x14ac:dyDescent="0.25">
      <c r="A410" t="s">
        <v>46</v>
      </c>
      <c r="B410">
        <v>352</v>
      </c>
      <c r="C410" s="2">
        <v>44776</v>
      </c>
      <c r="D410">
        <v>16530</v>
      </c>
      <c r="E410">
        <v>1025</v>
      </c>
      <c r="F410">
        <v>107</v>
      </c>
      <c r="G410">
        <v>3440</v>
      </c>
      <c r="H410">
        <v>162</v>
      </c>
      <c r="I410" s="5">
        <v>435</v>
      </c>
      <c r="J410" s="5">
        <v>1383</v>
      </c>
      <c r="K410" s="5">
        <v>11490</v>
      </c>
      <c r="N410" s="5">
        <v>1662</v>
      </c>
      <c r="Q410" s="7" t="s">
        <v>77</v>
      </c>
      <c r="R410" s="2">
        <v>44814</v>
      </c>
    </row>
    <row r="411" spans="1:18" x14ac:dyDescent="0.25">
      <c r="A411" t="s">
        <v>47</v>
      </c>
      <c r="B411">
        <v>244</v>
      </c>
      <c r="C411" s="2">
        <v>44776</v>
      </c>
      <c r="D411">
        <v>6990</v>
      </c>
      <c r="E411">
        <v>610</v>
      </c>
      <c r="F411">
        <v>106</v>
      </c>
      <c r="G411">
        <v>1750</v>
      </c>
      <c r="H411">
        <v>182</v>
      </c>
      <c r="I411" s="5">
        <v>785</v>
      </c>
      <c r="J411" s="5">
        <v>471</v>
      </c>
      <c r="K411" s="5">
        <v>3810</v>
      </c>
      <c r="L411" s="5">
        <v>20</v>
      </c>
      <c r="M411" s="5">
        <v>10</v>
      </c>
      <c r="N411" s="5">
        <v>706</v>
      </c>
      <c r="Q411" s="7" t="s">
        <v>77</v>
      </c>
      <c r="R411" s="2">
        <v>44814</v>
      </c>
    </row>
    <row r="412" spans="1:18" x14ac:dyDescent="0.25">
      <c r="A412" t="s">
        <v>40</v>
      </c>
      <c r="B412">
        <v>241</v>
      </c>
      <c r="C412" s="2">
        <v>44776</v>
      </c>
      <c r="D412">
        <v>7885</v>
      </c>
      <c r="E412">
        <v>585</v>
      </c>
      <c r="F412">
        <v>102</v>
      </c>
      <c r="G412">
        <v>1735</v>
      </c>
      <c r="H412">
        <v>415</v>
      </c>
      <c r="I412" s="5">
        <v>925</v>
      </c>
      <c r="J412" s="5">
        <v>310</v>
      </c>
      <c r="K412" s="5">
        <v>4575</v>
      </c>
      <c r="N412" s="5">
        <v>8.16</v>
      </c>
      <c r="Q412" s="7" t="s">
        <v>77</v>
      </c>
      <c r="R412" s="2">
        <v>44814</v>
      </c>
    </row>
    <row r="413" spans="1:18" x14ac:dyDescent="0.25">
      <c r="A413" t="s">
        <v>41</v>
      </c>
      <c r="B413">
        <v>342</v>
      </c>
      <c r="C413" s="2">
        <v>44776</v>
      </c>
      <c r="D413">
        <v>8090</v>
      </c>
      <c r="E413">
        <v>475</v>
      </c>
      <c r="F413">
        <v>113</v>
      </c>
      <c r="G413">
        <v>1660</v>
      </c>
      <c r="H413">
        <v>158</v>
      </c>
      <c r="I413" s="5">
        <v>195</v>
      </c>
      <c r="J413" s="5">
        <v>766</v>
      </c>
      <c r="K413" s="5">
        <v>5665</v>
      </c>
      <c r="N413" s="5">
        <v>8.1999999999999993</v>
      </c>
      <c r="Q413" s="7" t="s">
        <v>77</v>
      </c>
      <c r="R413" s="2">
        <v>44814</v>
      </c>
    </row>
    <row r="414" spans="1:18" x14ac:dyDescent="0.25">
      <c r="A414" t="s">
        <v>47</v>
      </c>
      <c r="B414">
        <v>293</v>
      </c>
      <c r="C414" s="2">
        <v>44776</v>
      </c>
      <c r="D414">
        <v>10325</v>
      </c>
      <c r="E414">
        <v>655</v>
      </c>
      <c r="F414">
        <v>100</v>
      </c>
      <c r="G414">
        <v>1945</v>
      </c>
      <c r="H414">
        <v>356</v>
      </c>
      <c r="I414" s="5">
        <v>405</v>
      </c>
      <c r="J414" s="5">
        <v>843</v>
      </c>
      <c r="K414" s="5">
        <v>7240</v>
      </c>
      <c r="N414" s="5">
        <v>7</v>
      </c>
      <c r="Q414" s="7" t="s">
        <v>77</v>
      </c>
      <c r="R414" s="2">
        <v>44814</v>
      </c>
    </row>
    <row r="415" spans="1:18" x14ac:dyDescent="0.25">
      <c r="A415" t="s">
        <v>93</v>
      </c>
      <c r="B415">
        <v>290</v>
      </c>
      <c r="C415" s="2">
        <v>44776</v>
      </c>
      <c r="D415">
        <v>8051</v>
      </c>
      <c r="E415">
        <v>510</v>
      </c>
      <c r="F415">
        <v>96</v>
      </c>
      <c r="G415">
        <v>1610</v>
      </c>
      <c r="H415">
        <v>322</v>
      </c>
      <c r="I415" s="5">
        <v>670</v>
      </c>
      <c r="J415" s="5">
        <v>330</v>
      </c>
      <c r="K415" s="5">
        <v>5215</v>
      </c>
      <c r="N415" s="5">
        <v>7.78</v>
      </c>
      <c r="Q415" s="7" t="s">
        <v>77</v>
      </c>
      <c r="R415" s="2">
        <v>44814</v>
      </c>
    </row>
    <row r="416" spans="1:18" x14ac:dyDescent="0.25">
      <c r="A416" t="s">
        <v>44</v>
      </c>
      <c r="B416">
        <v>397</v>
      </c>
      <c r="C416" s="2">
        <v>44776</v>
      </c>
      <c r="D416">
        <v>12065</v>
      </c>
      <c r="E416">
        <v>740</v>
      </c>
      <c r="F416">
        <v>105</v>
      </c>
      <c r="G416">
        <v>2515</v>
      </c>
      <c r="H416">
        <v>400</v>
      </c>
      <c r="I416" s="5">
        <v>665</v>
      </c>
      <c r="J416" s="5">
        <v>710</v>
      </c>
      <c r="K416" s="5">
        <v>8035</v>
      </c>
      <c r="N416" s="5">
        <v>4.92</v>
      </c>
      <c r="Q416" s="7" t="s">
        <v>77</v>
      </c>
      <c r="R416" s="2">
        <v>44814</v>
      </c>
    </row>
    <row r="417" spans="1:18" x14ac:dyDescent="0.25">
      <c r="A417" t="s">
        <v>44</v>
      </c>
      <c r="B417">
        <v>401</v>
      </c>
      <c r="C417" s="2">
        <v>44776</v>
      </c>
      <c r="D417">
        <v>7640</v>
      </c>
      <c r="E417">
        <v>460</v>
      </c>
      <c r="F417">
        <v>116</v>
      </c>
      <c r="G417">
        <v>1485</v>
      </c>
      <c r="H417">
        <v>463</v>
      </c>
      <c r="I417" s="5">
        <v>685</v>
      </c>
      <c r="J417" s="5">
        <v>407</v>
      </c>
      <c r="K417" s="5">
        <v>4950</v>
      </c>
      <c r="L417" s="5">
        <v>26</v>
      </c>
      <c r="M417" s="5">
        <v>15</v>
      </c>
      <c r="N417" s="5">
        <v>778</v>
      </c>
      <c r="Q417" s="7" t="s">
        <v>77</v>
      </c>
      <c r="R417" s="2">
        <v>44814</v>
      </c>
    </row>
    <row r="418" spans="1:18" x14ac:dyDescent="0.25">
      <c r="A418" t="s">
        <v>45</v>
      </c>
      <c r="B418">
        <v>417</v>
      </c>
      <c r="C418" s="2">
        <v>44776</v>
      </c>
      <c r="D418">
        <v>11725</v>
      </c>
      <c r="E418">
        <v>690</v>
      </c>
      <c r="F418">
        <v>82</v>
      </c>
      <c r="G418">
        <v>2375</v>
      </c>
      <c r="H418">
        <v>227</v>
      </c>
      <c r="I418" s="5">
        <v>560</v>
      </c>
      <c r="J418" s="5">
        <v>785</v>
      </c>
      <c r="K418" s="5">
        <v>8125</v>
      </c>
      <c r="N418" s="5">
        <v>470</v>
      </c>
      <c r="Q418" s="7" t="s">
        <v>77</v>
      </c>
      <c r="R418" s="2">
        <v>44814</v>
      </c>
    </row>
    <row r="419" spans="1:18" x14ac:dyDescent="0.25">
      <c r="A419" t="s">
        <v>42</v>
      </c>
      <c r="B419">
        <v>258</v>
      </c>
      <c r="C419" s="2">
        <v>44776</v>
      </c>
      <c r="D419">
        <v>6990</v>
      </c>
      <c r="E419">
        <v>430</v>
      </c>
      <c r="F419">
        <v>103</v>
      </c>
      <c r="G419">
        <v>1325</v>
      </c>
      <c r="H419">
        <v>352</v>
      </c>
      <c r="I419" s="5">
        <v>595</v>
      </c>
      <c r="J419" s="5">
        <v>520</v>
      </c>
      <c r="K419" s="5">
        <v>4595</v>
      </c>
      <c r="N419" s="5">
        <v>724</v>
      </c>
      <c r="Q419" s="7" t="s">
        <v>77</v>
      </c>
      <c r="R419" s="2">
        <v>44814</v>
      </c>
    </row>
    <row r="420" spans="1:18" x14ac:dyDescent="0.25">
      <c r="A420" t="s">
        <v>74</v>
      </c>
      <c r="B420">
        <v>432</v>
      </c>
      <c r="C420" s="2">
        <v>44776</v>
      </c>
      <c r="D420">
        <v>4840</v>
      </c>
      <c r="E420">
        <v>350</v>
      </c>
      <c r="F420">
        <v>100</v>
      </c>
      <c r="G420">
        <v>950</v>
      </c>
      <c r="H420">
        <v>355</v>
      </c>
      <c r="I420" s="5">
        <v>790</v>
      </c>
      <c r="J420" s="5">
        <v>253</v>
      </c>
      <c r="K420" s="5">
        <v>2740</v>
      </c>
      <c r="N420" s="5">
        <v>498</v>
      </c>
      <c r="Q420" s="7" t="s">
        <v>77</v>
      </c>
      <c r="R420" s="2">
        <v>44814</v>
      </c>
    </row>
    <row r="421" spans="1:18" x14ac:dyDescent="0.25">
      <c r="A421" t="s">
        <v>43</v>
      </c>
      <c r="B421">
        <v>260</v>
      </c>
      <c r="C421" s="2">
        <v>44776</v>
      </c>
      <c r="D421">
        <v>9000</v>
      </c>
      <c r="E421">
        <v>720</v>
      </c>
      <c r="F421">
        <v>130</v>
      </c>
      <c r="G421">
        <v>1925</v>
      </c>
      <c r="H421">
        <v>600</v>
      </c>
      <c r="I421" s="5">
        <v>650</v>
      </c>
      <c r="J421" s="5">
        <v>608</v>
      </c>
      <c r="K421" s="5">
        <v>5625</v>
      </c>
      <c r="N421" s="5">
        <v>940</v>
      </c>
      <c r="Q421" s="7" t="s">
        <v>77</v>
      </c>
      <c r="R421" s="2">
        <v>44814</v>
      </c>
    </row>
    <row r="422" spans="1:18" x14ac:dyDescent="0.25">
      <c r="A422" t="s">
        <v>74</v>
      </c>
      <c r="B422">
        <v>430</v>
      </c>
      <c r="C422" s="2">
        <v>44776</v>
      </c>
      <c r="D422">
        <v>7195</v>
      </c>
      <c r="E422">
        <v>415</v>
      </c>
      <c r="F422">
        <v>94</v>
      </c>
      <c r="G422">
        <v>1320</v>
      </c>
      <c r="H422">
        <v>88</v>
      </c>
      <c r="I422" s="5">
        <v>190</v>
      </c>
      <c r="J422" s="5">
        <v>566</v>
      </c>
      <c r="K422" s="5">
        <v>5235</v>
      </c>
      <c r="N422" s="5">
        <v>750</v>
      </c>
      <c r="Q422" s="7" t="s">
        <v>77</v>
      </c>
      <c r="R422" s="2">
        <v>44814</v>
      </c>
    </row>
    <row r="423" spans="1:18" x14ac:dyDescent="0.25">
      <c r="A423" t="s">
        <v>45</v>
      </c>
      <c r="B423">
        <v>340</v>
      </c>
      <c r="C423" s="2">
        <v>44776</v>
      </c>
      <c r="D423">
        <v>14475</v>
      </c>
      <c r="E423">
        <v>965</v>
      </c>
      <c r="F423">
        <v>103</v>
      </c>
      <c r="G423">
        <v>3100</v>
      </c>
      <c r="H423">
        <v>443</v>
      </c>
      <c r="I423" s="5">
        <v>675</v>
      </c>
      <c r="J423" s="5">
        <v>947</v>
      </c>
      <c r="K423" s="5">
        <v>9685</v>
      </c>
      <c r="N423" s="5">
        <v>14.54</v>
      </c>
      <c r="Q423" s="7" t="s">
        <v>77</v>
      </c>
      <c r="R423" s="2">
        <v>44814</v>
      </c>
    </row>
    <row r="424" spans="1:18" x14ac:dyDescent="0.25">
      <c r="A424" t="s">
        <v>94</v>
      </c>
      <c r="B424">
        <v>55</v>
      </c>
      <c r="C424" s="2">
        <v>44783</v>
      </c>
      <c r="D424">
        <v>2685</v>
      </c>
      <c r="E424">
        <v>125</v>
      </c>
      <c r="F424">
        <v>46</v>
      </c>
      <c r="G424">
        <v>590</v>
      </c>
      <c r="H424">
        <v>124</v>
      </c>
      <c r="I424" s="5">
        <v>160</v>
      </c>
      <c r="J424" s="5">
        <v>176</v>
      </c>
      <c r="K424" s="5">
        <v>1730</v>
      </c>
      <c r="N424" s="5">
        <v>284</v>
      </c>
      <c r="O424" s="8">
        <v>6</v>
      </c>
      <c r="P424" s="8">
        <v>40</v>
      </c>
      <c r="Q424" s="7" t="s">
        <v>132</v>
      </c>
      <c r="R424" s="2">
        <v>44814</v>
      </c>
    </row>
    <row r="425" spans="1:18" x14ac:dyDescent="0.25">
      <c r="A425" t="s">
        <v>94</v>
      </c>
      <c r="B425">
        <v>52</v>
      </c>
      <c r="C425" s="2">
        <v>44783</v>
      </c>
      <c r="D425">
        <v>2600</v>
      </c>
      <c r="E425">
        <v>145</v>
      </c>
      <c r="F425">
        <v>49</v>
      </c>
      <c r="G425">
        <v>525</v>
      </c>
      <c r="H425">
        <v>127</v>
      </c>
      <c r="I425" s="5">
        <v>235</v>
      </c>
      <c r="J425" s="5">
        <v>214</v>
      </c>
      <c r="K425" s="5">
        <v>1630</v>
      </c>
      <c r="N425" s="5">
        <v>306</v>
      </c>
      <c r="O425" s="8">
        <v>6</v>
      </c>
      <c r="P425" s="7">
        <v>45</v>
      </c>
      <c r="Q425" s="7" t="s">
        <v>132</v>
      </c>
      <c r="R425" s="2">
        <v>44814</v>
      </c>
    </row>
    <row r="426" spans="1:18" x14ac:dyDescent="0.25">
      <c r="A426" t="s">
        <v>95</v>
      </c>
      <c r="B426">
        <v>145</v>
      </c>
      <c r="C426" s="2">
        <v>44783</v>
      </c>
      <c r="D426">
        <v>4940</v>
      </c>
      <c r="E426">
        <v>225</v>
      </c>
      <c r="F426">
        <v>93</v>
      </c>
      <c r="G426">
        <v>900</v>
      </c>
      <c r="H426">
        <v>185</v>
      </c>
      <c r="I426" s="5">
        <v>175</v>
      </c>
      <c r="J426" s="5">
        <v>330</v>
      </c>
      <c r="K426" s="5">
        <v>3510</v>
      </c>
      <c r="N426" s="5">
        <v>512</v>
      </c>
      <c r="Q426" s="7" t="s">
        <v>132</v>
      </c>
      <c r="R426" s="2">
        <v>44814</v>
      </c>
    </row>
    <row r="427" spans="1:18" x14ac:dyDescent="0.25">
      <c r="A427" t="s">
        <v>95</v>
      </c>
      <c r="B427">
        <v>154</v>
      </c>
      <c r="C427" s="2">
        <v>44783</v>
      </c>
      <c r="D427">
        <v>4635</v>
      </c>
      <c r="E427">
        <v>350</v>
      </c>
      <c r="F427">
        <v>82</v>
      </c>
      <c r="G427">
        <v>1045</v>
      </c>
      <c r="H427">
        <v>464</v>
      </c>
      <c r="I427" s="5">
        <v>690</v>
      </c>
      <c r="J427" s="5">
        <v>263</v>
      </c>
      <c r="K427" s="5">
        <v>2505</v>
      </c>
      <c r="N427" s="5">
        <v>418</v>
      </c>
      <c r="Q427" s="7" t="s">
        <v>132</v>
      </c>
      <c r="R427" s="2">
        <v>44814</v>
      </c>
    </row>
    <row r="428" spans="1:18" x14ac:dyDescent="0.25">
      <c r="A428" t="s">
        <v>96</v>
      </c>
      <c r="B428">
        <v>4</v>
      </c>
      <c r="C428" s="2">
        <v>44783</v>
      </c>
      <c r="D428">
        <v>7065</v>
      </c>
      <c r="E428">
        <v>510</v>
      </c>
      <c r="F428">
        <v>78</v>
      </c>
      <c r="G428">
        <v>1445</v>
      </c>
      <c r="H428">
        <v>150</v>
      </c>
      <c r="I428" s="5">
        <v>90</v>
      </c>
      <c r="J428" s="5">
        <v>735</v>
      </c>
      <c r="K428" s="5">
        <v>4960</v>
      </c>
      <c r="L428" s="5">
        <v>12</v>
      </c>
      <c r="M428" s="5">
        <v>5</v>
      </c>
      <c r="N428" s="5">
        <v>714</v>
      </c>
      <c r="Q428" s="7" t="s">
        <v>132</v>
      </c>
      <c r="R428" s="2">
        <v>44814</v>
      </c>
    </row>
    <row r="429" spans="1:18" x14ac:dyDescent="0.25">
      <c r="A429" t="s">
        <v>96</v>
      </c>
      <c r="B429">
        <v>12</v>
      </c>
      <c r="C429" s="2">
        <v>44783</v>
      </c>
      <c r="D429">
        <v>3265</v>
      </c>
      <c r="E429">
        <v>265</v>
      </c>
      <c r="F429">
        <v>85</v>
      </c>
      <c r="G429">
        <v>625</v>
      </c>
      <c r="H429">
        <v>365</v>
      </c>
      <c r="I429" s="5">
        <v>155</v>
      </c>
      <c r="J429" s="5">
        <v>363</v>
      </c>
      <c r="K429" s="5">
        <v>2080</v>
      </c>
      <c r="N429" s="5">
        <v>342</v>
      </c>
      <c r="Q429" s="7" t="s">
        <v>132</v>
      </c>
      <c r="R429" s="2">
        <v>44814</v>
      </c>
    </row>
    <row r="430" spans="1:18" x14ac:dyDescent="0.25">
      <c r="A430" t="s">
        <v>97</v>
      </c>
      <c r="B430">
        <v>162</v>
      </c>
      <c r="C430" s="2">
        <v>44783</v>
      </c>
      <c r="D430">
        <v>8795</v>
      </c>
      <c r="E430">
        <v>730</v>
      </c>
      <c r="F430">
        <v>83</v>
      </c>
      <c r="G430">
        <v>1750</v>
      </c>
      <c r="H430">
        <v>470</v>
      </c>
      <c r="I430" s="5">
        <v>120</v>
      </c>
      <c r="J430" s="5">
        <v>572</v>
      </c>
      <c r="K430" s="5">
        <v>5810</v>
      </c>
      <c r="N430" s="5">
        <v>864</v>
      </c>
      <c r="Q430" s="7" t="s">
        <v>132</v>
      </c>
      <c r="R430" s="2">
        <v>44814</v>
      </c>
    </row>
    <row r="431" spans="1:18" x14ac:dyDescent="0.25">
      <c r="A431" t="s">
        <v>97</v>
      </c>
      <c r="B431">
        <v>165</v>
      </c>
      <c r="C431" s="2">
        <v>44783</v>
      </c>
      <c r="D431">
        <v>5605</v>
      </c>
      <c r="E431">
        <v>285</v>
      </c>
      <c r="F431">
        <v>90</v>
      </c>
      <c r="G431">
        <v>975</v>
      </c>
      <c r="H431">
        <v>125</v>
      </c>
      <c r="I431" s="5">
        <v>190</v>
      </c>
      <c r="J431" s="5">
        <v>147</v>
      </c>
      <c r="K431" s="5">
        <v>4105</v>
      </c>
      <c r="N431" s="5">
        <v>568</v>
      </c>
      <c r="Q431" s="7" t="s">
        <v>132</v>
      </c>
      <c r="R431" s="2">
        <v>44814</v>
      </c>
    </row>
    <row r="432" spans="1:18" x14ac:dyDescent="0.25">
      <c r="A432" t="s">
        <v>98</v>
      </c>
      <c r="B432">
        <v>169</v>
      </c>
      <c r="C432" s="2">
        <v>44783</v>
      </c>
      <c r="D432">
        <v>6315</v>
      </c>
      <c r="E432">
        <v>480</v>
      </c>
      <c r="F432">
        <v>92</v>
      </c>
      <c r="G432">
        <v>1260</v>
      </c>
      <c r="H432">
        <v>346</v>
      </c>
      <c r="I432" s="5">
        <v>425</v>
      </c>
      <c r="J432" s="5">
        <v>303</v>
      </c>
      <c r="K432" s="5">
        <v>4090</v>
      </c>
      <c r="N432" s="5">
        <v>654</v>
      </c>
      <c r="Q432" s="7" t="s">
        <v>132</v>
      </c>
      <c r="R432" s="2">
        <v>44814</v>
      </c>
    </row>
    <row r="433" spans="1:18" x14ac:dyDescent="0.25">
      <c r="A433" t="s">
        <v>98</v>
      </c>
      <c r="B433">
        <v>72</v>
      </c>
      <c r="C433" s="2">
        <v>44783</v>
      </c>
      <c r="D433">
        <v>4345</v>
      </c>
      <c r="E433">
        <v>365</v>
      </c>
      <c r="F433">
        <v>86</v>
      </c>
      <c r="G433">
        <v>1040</v>
      </c>
      <c r="H433">
        <v>578</v>
      </c>
      <c r="I433" s="5">
        <v>665</v>
      </c>
      <c r="J433" s="5">
        <v>146</v>
      </c>
      <c r="K433" s="5">
        <v>2210</v>
      </c>
      <c r="L433" s="5">
        <v>25</v>
      </c>
      <c r="M433" s="5">
        <v>5</v>
      </c>
      <c r="N433" s="5">
        <v>4.22</v>
      </c>
      <c r="Q433" s="7" t="s">
        <v>132</v>
      </c>
      <c r="R433" s="2">
        <v>44814</v>
      </c>
    </row>
    <row r="434" spans="1:18" x14ac:dyDescent="0.25">
      <c r="A434" t="s">
        <v>99</v>
      </c>
      <c r="B434">
        <v>65</v>
      </c>
      <c r="C434" s="2">
        <v>44783</v>
      </c>
      <c r="D434">
        <v>7980</v>
      </c>
      <c r="E434">
        <v>460</v>
      </c>
      <c r="F434">
        <v>95</v>
      </c>
      <c r="G434">
        <v>1465</v>
      </c>
      <c r="H434">
        <v>133</v>
      </c>
      <c r="I434" s="5">
        <v>335</v>
      </c>
      <c r="J434" s="5">
        <v>565</v>
      </c>
      <c r="K434" s="5">
        <v>5665</v>
      </c>
      <c r="N434" s="5">
        <v>804</v>
      </c>
      <c r="Q434" s="7" t="s">
        <v>132</v>
      </c>
      <c r="R434" s="2">
        <v>44814</v>
      </c>
    </row>
    <row r="435" spans="1:18" x14ac:dyDescent="0.25">
      <c r="A435" t="s">
        <v>99</v>
      </c>
      <c r="B435">
        <v>66</v>
      </c>
      <c r="C435" s="2">
        <v>44783</v>
      </c>
      <c r="D435">
        <v>7295</v>
      </c>
      <c r="E435">
        <v>475</v>
      </c>
      <c r="F435">
        <v>104</v>
      </c>
      <c r="G435">
        <v>1300</v>
      </c>
      <c r="H435">
        <v>185</v>
      </c>
      <c r="I435" s="5">
        <v>245</v>
      </c>
      <c r="J435" s="5">
        <v>682</v>
      </c>
      <c r="K435" s="5">
        <v>5215</v>
      </c>
      <c r="N435" s="5">
        <v>758</v>
      </c>
      <c r="Q435" s="7" t="s">
        <v>132</v>
      </c>
      <c r="R435" s="2">
        <v>44814</v>
      </c>
    </row>
    <row r="436" spans="1:18" x14ac:dyDescent="0.25">
      <c r="A436" t="s">
        <v>100</v>
      </c>
      <c r="B436">
        <v>102</v>
      </c>
      <c r="C436" s="2">
        <v>44783</v>
      </c>
      <c r="D436">
        <v>9095</v>
      </c>
      <c r="E436">
        <v>505</v>
      </c>
      <c r="F436">
        <v>100</v>
      </c>
      <c r="G436">
        <v>1615</v>
      </c>
      <c r="H436">
        <v>83</v>
      </c>
      <c r="I436" s="5">
        <v>190</v>
      </c>
      <c r="J436" s="5">
        <v>677</v>
      </c>
      <c r="K436" s="5">
        <v>6705</v>
      </c>
      <c r="N436" s="5">
        <v>920</v>
      </c>
      <c r="Q436" s="7" t="s">
        <v>132</v>
      </c>
      <c r="R436" s="2">
        <v>44814</v>
      </c>
    </row>
    <row r="437" spans="1:18" x14ac:dyDescent="0.25">
      <c r="A437" t="s">
        <v>100</v>
      </c>
      <c r="B437">
        <v>103</v>
      </c>
      <c r="C437" s="2">
        <v>44783</v>
      </c>
      <c r="D437">
        <v>8305</v>
      </c>
      <c r="E437">
        <v>500</v>
      </c>
      <c r="F437">
        <v>73</v>
      </c>
      <c r="G437">
        <v>1735</v>
      </c>
      <c r="H437">
        <v>480</v>
      </c>
      <c r="I437" s="5">
        <v>1180</v>
      </c>
      <c r="J437" s="5">
        <v>300</v>
      </c>
      <c r="K437" s="5">
        <v>4810</v>
      </c>
      <c r="N437" s="5">
        <v>810</v>
      </c>
      <c r="Q437" s="7" t="s">
        <v>132</v>
      </c>
      <c r="R437" s="2">
        <v>44814</v>
      </c>
    </row>
    <row r="438" spans="1:18" x14ac:dyDescent="0.25">
      <c r="A438" t="s">
        <v>101</v>
      </c>
      <c r="B438">
        <v>116</v>
      </c>
      <c r="C438" s="2">
        <v>44783</v>
      </c>
      <c r="D438">
        <v>8230</v>
      </c>
      <c r="E438">
        <v>605</v>
      </c>
      <c r="F438">
        <v>83</v>
      </c>
      <c r="G438">
        <v>1770</v>
      </c>
      <c r="H438">
        <v>495</v>
      </c>
      <c r="I438" s="5">
        <v>840</v>
      </c>
      <c r="J438" s="5">
        <v>391</v>
      </c>
      <c r="K438" s="5">
        <v>4950</v>
      </c>
      <c r="N438" s="5">
        <v>876</v>
      </c>
      <c r="Q438" s="7" t="s">
        <v>132</v>
      </c>
      <c r="R438" s="2">
        <v>44814</v>
      </c>
    </row>
    <row r="439" spans="1:18" x14ac:dyDescent="0.25">
      <c r="A439" t="s">
        <v>101</v>
      </c>
      <c r="B439">
        <v>110</v>
      </c>
      <c r="C439" s="2">
        <v>44783</v>
      </c>
      <c r="D439">
        <v>6075</v>
      </c>
      <c r="E439">
        <v>300</v>
      </c>
      <c r="F439">
        <v>79</v>
      </c>
      <c r="G439">
        <v>1170</v>
      </c>
      <c r="H439">
        <v>182</v>
      </c>
      <c r="I439" s="5">
        <v>210</v>
      </c>
      <c r="J439" s="5">
        <v>556</v>
      </c>
      <c r="K439" s="5">
        <v>4335</v>
      </c>
      <c r="N439" s="5">
        <v>628</v>
      </c>
      <c r="Q439" s="7" t="s">
        <v>132</v>
      </c>
      <c r="R439" s="2">
        <v>44814</v>
      </c>
    </row>
    <row r="440" spans="1:18" x14ac:dyDescent="0.25">
      <c r="A440" t="s">
        <v>102</v>
      </c>
      <c r="B440">
        <v>319</v>
      </c>
      <c r="C440" s="2">
        <v>44783</v>
      </c>
      <c r="D440">
        <v>7165</v>
      </c>
      <c r="E440">
        <v>475</v>
      </c>
      <c r="F440">
        <v>93</v>
      </c>
      <c r="G440">
        <v>1465</v>
      </c>
      <c r="H440">
        <v>320</v>
      </c>
      <c r="I440" s="5">
        <v>590</v>
      </c>
      <c r="J440" s="5">
        <v>506</v>
      </c>
      <c r="K440" s="5">
        <v>4545</v>
      </c>
      <c r="N440" s="5">
        <v>728</v>
      </c>
      <c r="Q440" s="7" t="s">
        <v>132</v>
      </c>
      <c r="R440" s="2">
        <v>44814</v>
      </c>
    </row>
    <row r="441" spans="1:18" x14ac:dyDescent="0.25">
      <c r="A441" t="s">
        <v>102</v>
      </c>
      <c r="B441">
        <v>14</v>
      </c>
      <c r="C441" s="2">
        <v>44783</v>
      </c>
      <c r="D441">
        <v>6105</v>
      </c>
      <c r="E441">
        <v>365</v>
      </c>
      <c r="F441">
        <v>101</v>
      </c>
      <c r="G441">
        <v>1295</v>
      </c>
      <c r="H441">
        <v>308</v>
      </c>
      <c r="I441" s="5">
        <v>625</v>
      </c>
      <c r="J441" s="5">
        <v>415</v>
      </c>
      <c r="K441" s="5">
        <v>3770</v>
      </c>
      <c r="N441" s="5">
        <v>586</v>
      </c>
      <c r="Q441" s="7" t="s">
        <v>132</v>
      </c>
      <c r="R441" s="2">
        <v>44814</v>
      </c>
    </row>
    <row r="442" spans="1:18" x14ac:dyDescent="0.25">
      <c r="A442" t="s">
        <v>103</v>
      </c>
      <c r="B442">
        <v>96</v>
      </c>
      <c r="C442" s="2">
        <v>44791</v>
      </c>
      <c r="D442">
        <v>9540</v>
      </c>
      <c r="E442">
        <v>570</v>
      </c>
      <c r="F442">
        <v>96</v>
      </c>
      <c r="G442">
        <v>1790</v>
      </c>
      <c r="H442">
        <v>121</v>
      </c>
      <c r="I442" s="5">
        <v>230</v>
      </c>
      <c r="J442" s="5">
        <v>656</v>
      </c>
      <c r="K442" s="5">
        <v>6885</v>
      </c>
      <c r="N442" s="5">
        <v>9.02</v>
      </c>
      <c r="Q442" s="7" t="s">
        <v>132</v>
      </c>
      <c r="R442" s="2">
        <v>44814</v>
      </c>
    </row>
    <row r="443" spans="1:18" x14ac:dyDescent="0.25">
      <c r="A443" t="s">
        <v>104</v>
      </c>
      <c r="B443">
        <v>206</v>
      </c>
      <c r="C443" s="2">
        <v>44791</v>
      </c>
      <c r="D443">
        <v>6775</v>
      </c>
      <c r="E443">
        <v>375</v>
      </c>
      <c r="F443">
        <v>104</v>
      </c>
      <c r="G443">
        <v>1290</v>
      </c>
      <c r="H443">
        <v>71</v>
      </c>
      <c r="I443" s="5">
        <v>195</v>
      </c>
      <c r="J443" s="5">
        <v>364</v>
      </c>
      <c r="K443" s="5">
        <v>4895</v>
      </c>
      <c r="N443" s="5">
        <v>654</v>
      </c>
      <c r="Q443" s="7" t="s">
        <v>132</v>
      </c>
      <c r="R443" s="2">
        <v>44814</v>
      </c>
    </row>
    <row r="444" spans="1:18" x14ac:dyDescent="0.25">
      <c r="A444" t="s">
        <v>105</v>
      </c>
      <c r="B444">
        <v>74</v>
      </c>
      <c r="C444" s="2">
        <v>44791</v>
      </c>
      <c r="D444">
        <v>5980</v>
      </c>
      <c r="E444">
        <v>415</v>
      </c>
      <c r="F444">
        <v>65</v>
      </c>
      <c r="G444">
        <v>1215</v>
      </c>
      <c r="H444">
        <v>141</v>
      </c>
      <c r="I444" s="5">
        <v>255</v>
      </c>
      <c r="J444" s="5">
        <v>425</v>
      </c>
      <c r="K444" s="5">
        <v>4020</v>
      </c>
      <c r="L444" s="5">
        <v>9</v>
      </c>
      <c r="M444" s="5">
        <v>5</v>
      </c>
      <c r="N444" s="5">
        <v>5.54</v>
      </c>
      <c r="O444" s="7">
        <v>5</v>
      </c>
      <c r="P444" s="7">
        <v>50</v>
      </c>
      <c r="Q444" s="7" t="s">
        <v>132</v>
      </c>
      <c r="R444" s="2">
        <v>44814</v>
      </c>
    </row>
    <row r="445" spans="1:18" x14ac:dyDescent="0.25">
      <c r="A445" t="s">
        <v>104</v>
      </c>
      <c r="B445">
        <v>75</v>
      </c>
      <c r="C445" s="2">
        <v>44791</v>
      </c>
      <c r="D445">
        <v>4695</v>
      </c>
      <c r="E445">
        <v>380</v>
      </c>
      <c r="F445">
        <v>96</v>
      </c>
      <c r="G445">
        <v>890</v>
      </c>
      <c r="H445">
        <v>160</v>
      </c>
      <c r="I445" s="5">
        <v>205</v>
      </c>
      <c r="J445" s="5">
        <v>294</v>
      </c>
      <c r="K445" s="5">
        <v>3190</v>
      </c>
      <c r="N445" s="5">
        <v>454</v>
      </c>
      <c r="Q445" s="7" t="s">
        <v>132</v>
      </c>
      <c r="R445" s="2">
        <v>44814</v>
      </c>
    </row>
    <row r="446" spans="1:18" x14ac:dyDescent="0.25">
      <c r="A446" t="s">
        <v>107</v>
      </c>
      <c r="B446">
        <v>132</v>
      </c>
      <c r="C446" s="2">
        <v>44791</v>
      </c>
      <c r="D446">
        <v>12035</v>
      </c>
      <c r="E446">
        <v>865</v>
      </c>
      <c r="F446">
        <v>115</v>
      </c>
      <c r="G446">
        <v>2820</v>
      </c>
      <c r="H446">
        <v>384</v>
      </c>
      <c r="I446" s="5">
        <v>491</v>
      </c>
      <c r="J446" s="5">
        <v>791</v>
      </c>
      <c r="K446" s="5">
        <v>7735</v>
      </c>
      <c r="N446" s="5">
        <v>7090</v>
      </c>
      <c r="Q446" s="7" t="s">
        <v>132</v>
      </c>
      <c r="R446" s="2">
        <v>44814</v>
      </c>
    </row>
    <row r="447" spans="1:18" x14ac:dyDescent="0.25">
      <c r="A447" t="s">
        <v>106</v>
      </c>
      <c r="B447">
        <v>121</v>
      </c>
      <c r="C447" s="2">
        <v>44791</v>
      </c>
      <c r="D447">
        <v>7975</v>
      </c>
      <c r="E447">
        <v>465</v>
      </c>
      <c r="F447">
        <v>106</v>
      </c>
      <c r="G447">
        <v>1635</v>
      </c>
      <c r="H447">
        <v>181</v>
      </c>
      <c r="I447" s="5">
        <v>270</v>
      </c>
      <c r="J447" s="5">
        <v>711</v>
      </c>
      <c r="K447" s="5">
        <v>5535</v>
      </c>
      <c r="N447" s="5">
        <v>734</v>
      </c>
      <c r="Q447" s="7" t="s">
        <v>132</v>
      </c>
      <c r="R447" s="2">
        <v>44814</v>
      </c>
    </row>
    <row r="448" spans="1:18" x14ac:dyDescent="0.25">
      <c r="A448" t="s">
        <v>108</v>
      </c>
      <c r="B448">
        <v>191</v>
      </c>
      <c r="C448" s="2">
        <v>44791</v>
      </c>
      <c r="D448">
        <v>7490</v>
      </c>
      <c r="E448">
        <v>375</v>
      </c>
      <c r="F448">
        <v>74</v>
      </c>
      <c r="G448">
        <v>1325</v>
      </c>
      <c r="H448">
        <v>223</v>
      </c>
      <c r="I448" s="5">
        <v>565</v>
      </c>
      <c r="J448" s="5">
        <v>370</v>
      </c>
      <c r="K448" s="5">
        <v>5185</v>
      </c>
      <c r="N448" s="5">
        <v>798</v>
      </c>
      <c r="Q448" s="7" t="s">
        <v>132</v>
      </c>
      <c r="R448" s="2">
        <v>44814</v>
      </c>
    </row>
    <row r="449" spans="1:18" x14ac:dyDescent="0.25">
      <c r="A449" t="s">
        <v>108</v>
      </c>
      <c r="B449">
        <v>188</v>
      </c>
      <c r="C449" s="2">
        <v>44791</v>
      </c>
      <c r="D449">
        <v>4075</v>
      </c>
      <c r="E449">
        <v>265</v>
      </c>
      <c r="F449">
        <v>86</v>
      </c>
      <c r="G449">
        <v>935</v>
      </c>
      <c r="H449">
        <v>365</v>
      </c>
      <c r="I449" s="5">
        <v>310</v>
      </c>
      <c r="J449" s="5">
        <v>355</v>
      </c>
      <c r="K449" s="5">
        <v>2925</v>
      </c>
      <c r="N449" s="5">
        <v>396</v>
      </c>
      <c r="Q449" s="7" t="s">
        <v>132</v>
      </c>
      <c r="R449" s="2">
        <v>44814</v>
      </c>
    </row>
    <row r="450" spans="1:18" x14ac:dyDescent="0.25">
      <c r="A450" t="s">
        <v>104</v>
      </c>
      <c r="B450">
        <v>198</v>
      </c>
      <c r="C450" s="2">
        <v>44791</v>
      </c>
      <c r="D450">
        <v>7100</v>
      </c>
      <c r="E450">
        <v>635</v>
      </c>
      <c r="F450">
        <v>95</v>
      </c>
      <c r="G450">
        <v>1650</v>
      </c>
      <c r="H450">
        <v>585</v>
      </c>
      <c r="I450" s="5">
        <v>540</v>
      </c>
      <c r="J450" s="5">
        <v>340</v>
      </c>
      <c r="K450" s="5">
        <v>4235</v>
      </c>
      <c r="L450" s="5">
        <v>8</v>
      </c>
      <c r="M450">
        <v>5</v>
      </c>
      <c r="N450" s="5"/>
      <c r="Q450" s="7" t="s">
        <v>132</v>
      </c>
      <c r="R450" s="2">
        <v>44814</v>
      </c>
    </row>
    <row r="451" spans="1:18" x14ac:dyDescent="0.25">
      <c r="A451" t="s">
        <v>109</v>
      </c>
      <c r="B451">
        <v>216</v>
      </c>
      <c r="C451" s="2">
        <v>44791</v>
      </c>
      <c r="D451">
        <v>7695</v>
      </c>
      <c r="E451">
        <v>425</v>
      </c>
      <c r="F451">
        <v>109</v>
      </c>
      <c r="G451">
        <v>1485</v>
      </c>
      <c r="H451">
        <v>220</v>
      </c>
      <c r="I451" s="5">
        <v>400</v>
      </c>
      <c r="J451" s="5">
        <v>577</v>
      </c>
      <c r="K451" s="5">
        <v>5345</v>
      </c>
      <c r="N451">
        <v>670</v>
      </c>
      <c r="Q451" s="7" t="s">
        <v>132</v>
      </c>
      <c r="R451" s="2">
        <v>44814</v>
      </c>
    </row>
    <row r="452" spans="1:18" x14ac:dyDescent="0.25">
      <c r="A452" t="s">
        <v>110</v>
      </c>
      <c r="B452">
        <v>94</v>
      </c>
      <c r="C452" s="2">
        <v>44791</v>
      </c>
      <c r="D452">
        <v>12775</v>
      </c>
      <c r="E452">
        <v>945</v>
      </c>
      <c r="F452">
        <v>134</v>
      </c>
      <c r="G452">
        <v>2630</v>
      </c>
      <c r="H452">
        <v>356</v>
      </c>
      <c r="I452" s="5">
        <v>560</v>
      </c>
      <c r="J452" s="5">
        <v>899</v>
      </c>
      <c r="K452" s="9"/>
      <c r="N452">
        <v>1196</v>
      </c>
      <c r="Q452" s="7" t="s">
        <v>132</v>
      </c>
      <c r="R452" s="2">
        <v>44814</v>
      </c>
    </row>
    <row r="453" spans="1:18" x14ac:dyDescent="0.25">
      <c r="A453" t="s">
        <v>109</v>
      </c>
      <c r="B453">
        <v>215</v>
      </c>
      <c r="C453" s="2">
        <v>44791</v>
      </c>
      <c r="D453">
        <v>7025</v>
      </c>
      <c r="E453">
        <v>400</v>
      </c>
      <c r="F453">
        <v>95</v>
      </c>
      <c r="G453">
        <v>1340</v>
      </c>
      <c r="H453">
        <v>260</v>
      </c>
      <c r="I453" s="5">
        <v>430</v>
      </c>
      <c r="J453" s="5">
        <v>564</v>
      </c>
      <c r="K453" s="5">
        <v>4815</v>
      </c>
      <c r="N453">
        <v>696</v>
      </c>
      <c r="Q453" s="7" t="s">
        <v>132</v>
      </c>
      <c r="R453" s="2">
        <v>44814</v>
      </c>
    </row>
    <row r="454" spans="1:18" x14ac:dyDescent="0.25">
      <c r="A454" t="s">
        <v>111</v>
      </c>
      <c r="B454">
        <v>38</v>
      </c>
      <c r="C454" s="2">
        <v>44791</v>
      </c>
      <c r="D454">
        <v>12450</v>
      </c>
      <c r="E454">
        <v>960</v>
      </c>
      <c r="F454">
        <v>124</v>
      </c>
      <c r="G454">
        <v>2335</v>
      </c>
      <c r="H454">
        <v>433</v>
      </c>
      <c r="I454" s="5">
        <v>660</v>
      </c>
      <c r="J454" s="5">
        <v>708</v>
      </c>
      <c r="K454" s="5">
        <v>8410</v>
      </c>
      <c r="N454">
        <v>1074</v>
      </c>
      <c r="Q454" s="7" t="s">
        <v>132</v>
      </c>
      <c r="R454" s="2">
        <v>44814</v>
      </c>
    </row>
    <row r="455" spans="1:18" x14ac:dyDescent="0.25">
      <c r="A455" t="s">
        <v>112</v>
      </c>
      <c r="B455">
        <v>44</v>
      </c>
      <c r="C455" s="2">
        <v>44791</v>
      </c>
      <c r="D455">
        <v>7170</v>
      </c>
      <c r="E455">
        <v>305</v>
      </c>
      <c r="F455">
        <v>89</v>
      </c>
      <c r="G455">
        <v>1345</v>
      </c>
      <c r="H455">
        <v>480</v>
      </c>
      <c r="I455" s="5">
        <v>730</v>
      </c>
      <c r="J455" s="5">
        <v>394</v>
      </c>
      <c r="K455" s="5">
        <v>4715</v>
      </c>
      <c r="N455">
        <v>666</v>
      </c>
      <c r="Q455" s="7" t="s">
        <v>132</v>
      </c>
      <c r="R455" s="2">
        <v>44814</v>
      </c>
    </row>
    <row r="456" spans="1:18" x14ac:dyDescent="0.25">
      <c r="A456" t="s">
        <v>113</v>
      </c>
      <c r="B456">
        <v>144</v>
      </c>
      <c r="C456" s="2">
        <v>44791</v>
      </c>
      <c r="D456">
        <v>11275</v>
      </c>
      <c r="E456">
        <v>875</v>
      </c>
      <c r="F456">
        <v>105</v>
      </c>
      <c r="G456">
        <v>2065</v>
      </c>
      <c r="H456">
        <v>272</v>
      </c>
      <c r="I456" s="5">
        <v>435</v>
      </c>
      <c r="J456" s="5">
        <v>555</v>
      </c>
      <c r="K456" s="5">
        <v>7835</v>
      </c>
      <c r="N456">
        <v>11.86</v>
      </c>
      <c r="Q456" s="7" t="s">
        <v>132</v>
      </c>
      <c r="R456" s="2">
        <v>44814</v>
      </c>
    </row>
    <row r="457" spans="1:18" x14ac:dyDescent="0.25">
      <c r="A457" t="s">
        <v>113</v>
      </c>
      <c r="B457">
        <v>137</v>
      </c>
      <c r="C457" s="2">
        <v>44791</v>
      </c>
      <c r="D457">
        <v>7560</v>
      </c>
      <c r="E457">
        <v>720</v>
      </c>
      <c r="F457">
        <v>112</v>
      </c>
      <c r="G457">
        <v>1560</v>
      </c>
      <c r="H457">
        <v>211</v>
      </c>
      <c r="I457" s="5">
        <v>200</v>
      </c>
      <c r="J457" s="5">
        <v>625</v>
      </c>
      <c r="K457" s="5">
        <v>5025</v>
      </c>
      <c r="N457">
        <v>810</v>
      </c>
      <c r="Q457" s="7" t="s">
        <v>132</v>
      </c>
      <c r="R457" s="2">
        <v>44814</v>
      </c>
    </row>
    <row r="458" spans="1:18" x14ac:dyDescent="0.25">
      <c r="A458" t="s">
        <v>112</v>
      </c>
      <c r="B458">
        <v>33</v>
      </c>
      <c r="C458" s="2">
        <v>44791</v>
      </c>
      <c r="D458">
        <v>5495</v>
      </c>
      <c r="E458">
        <v>370</v>
      </c>
      <c r="F458">
        <v>79</v>
      </c>
      <c r="G458">
        <v>1050</v>
      </c>
      <c r="H458">
        <v>165</v>
      </c>
      <c r="I458" s="5">
        <v>120</v>
      </c>
      <c r="J458" s="5">
        <v>417</v>
      </c>
      <c r="K458" s="5">
        <v>3935</v>
      </c>
      <c r="N458">
        <v>518</v>
      </c>
      <c r="Q458" s="7" t="s">
        <v>132</v>
      </c>
      <c r="R458" s="2">
        <v>44814</v>
      </c>
    </row>
    <row r="459" spans="1:18" x14ac:dyDescent="0.25">
      <c r="A459" t="s">
        <v>112</v>
      </c>
      <c r="B459">
        <v>26</v>
      </c>
      <c r="C459" s="2">
        <v>44791</v>
      </c>
      <c r="D459">
        <v>5450</v>
      </c>
      <c r="E459">
        <v>295</v>
      </c>
      <c r="F459">
        <v>87</v>
      </c>
      <c r="G459">
        <v>1000</v>
      </c>
      <c r="H459">
        <v>103</v>
      </c>
      <c r="I459" s="5">
        <v>100</v>
      </c>
      <c r="J459" s="5">
        <v>551</v>
      </c>
      <c r="K459" s="5">
        <v>3965</v>
      </c>
      <c r="N459">
        <v>626</v>
      </c>
      <c r="Q459" s="7" t="s">
        <v>132</v>
      </c>
      <c r="R459" s="2">
        <v>44814</v>
      </c>
    </row>
    <row r="460" spans="1:18" x14ac:dyDescent="0.25">
      <c r="C460" s="2">
        <v>44791</v>
      </c>
      <c r="D460">
        <v>20945</v>
      </c>
      <c r="E460">
        <v>1605</v>
      </c>
      <c r="F460">
        <v>229</v>
      </c>
      <c r="G460">
        <v>4230</v>
      </c>
      <c r="H460">
        <v>1255</v>
      </c>
      <c r="I460" s="5">
        <v>705</v>
      </c>
      <c r="J460" s="5">
        <v>846</v>
      </c>
      <c r="K460" s="5">
        <v>14035</v>
      </c>
      <c r="L460" s="5">
        <v>60</v>
      </c>
      <c r="M460">
        <v>15</v>
      </c>
      <c r="N460">
        <v>2123</v>
      </c>
      <c r="Q460" s="7" t="s">
        <v>132</v>
      </c>
      <c r="R460" s="2">
        <v>44814</v>
      </c>
    </row>
    <row r="461" spans="1:18" x14ac:dyDescent="0.25">
      <c r="A461" t="s">
        <v>81</v>
      </c>
      <c r="B461">
        <v>45</v>
      </c>
      <c r="C461" s="2">
        <v>44791</v>
      </c>
      <c r="D461">
        <v>15555</v>
      </c>
      <c r="E461">
        <v>1125</v>
      </c>
      <c r="F461">
        <v>234</v>
      </c>
      <c r="G461">
        <v>4030</v>
      </c>
      <c r="H461">
        <v>1235</v>
      </c>
      <c r="I461" s="5">
        <v>775</v>
      </c>
      <c r="J461" s="5">
        <v>1420</v>
      </c>
      <c r="K461" s="5">
        <v>9270</v>
      </c>
      <c r="L461" s="5">
        <v>98</v>
      </c>
      <c r="M461">
        <v>25</v>
      </c>
      <c r="N461">
        <v>1244</v>
      </c>
      <c r="O461" s="7">
        <v>5</v>
      </c>
      <c r="P461" s="7">
        <v>30</v>
      </c>
      <c r="Q461" s="7" t="s">
        <v>132</v>
      </c>
      <c r="R461" s="2">
        <v>44814</v>
      </c>
    </row>
    <row r="462" spans="1:18" x14ac:dyDescent="0.25">
      <c r="A462" t="s">
        <v>80</v>
      </c>
      <c r="B462">
        <v>56</v>
      </c>
      <c r="C462" s="2">
        <v>44791</v>
      </c>
      <c r="D462">
        <v>21045</v>
      </c>
      <c r="E462">
        <v>2130</v>
      </c>
      <c r="F462">
        <v>123</v>
      </c>
      <c r="G462">
        <v>5170</v>
      </c>
      <c r="H462">
        <v>613</v>
      </c>
      <c r="I462" s="5">
        <v>245</v>
      </c>
      <c r="J462" s="5">
        <v>1917</v>
      </c>
      <c r="K462" s="5">
        <v>12730</v>
      </c>
      <c r="L462" s="5">
        <v>784</v>
      </c>
      <c r="M462">
        <v>220</v>
      </c>
      <c r="N462">
        <v>2092</v>
      </c>
      <c r="O462" s="7">
        <v>17</v>
      </c>
      <c r="P462" s="7">
        <v>85</v>
      </c>
      <c r="Q462" s="7" t="s">
        <v>132</v>
      </c>
      <c r="R462" s="2">
        <v>44814</v>
      </c>
    </row>
    <row r="463" spans="1:18" x14ac:dyDescent="0.25">
      <c r="A463" t="s">
        <v>114</v>
      </c>
      <c r="B463">
        <v>265</v>
      </c>
      <c r="C463" s="2">
        <v>44798</v>
      </c>
      <c r="D463">
        <v>4320</v>
      </c>
      <c r="E463">
        <v>180</v>
      </c>
      <c r="F463">
        <v>70</v>
      </c>
      <c r="G463">
        <v>700</v>
      </c>
      <c r="H463">
        <v>97</v>
      </c>
      <c r="I463" s="5">
        <v>220</v>
      </c>
      <c r="J463" s="5">
        <v>364</v>
      </c>
      <c r="K463" s="5">
        <v>3165</v>
      </c>
      <c r="N463">
        <v>458</v>
      </c>
      <c r="Q463" s="7" t="s">
        <v>132</v>
      </c>
      <c r="R463" s="2">
        <v>44814</v>
      </c>
    </row>
    <row r="464" spans="1:18" x14ac:dyDescent="0.25">
      <c r="A464" t="s">
        <v>115</v>
      </c>
      <c r="B464">
        <v>268</v>
      </c>
      <c r="C464" s="2">
        <v>44798</v>
      </c>
      <c r="D464">
        <v>5485</v>
      </c>
      <c r="E464">
        <v>325</v>
      </c>
      <c r="F464">
        <v>80</v>
      </c>
      <c r="G464">
        <v>1010</v>
      </c>
      <c r="H464">
        <v>66</v>
      </c>
      <c r="I464" s="5">
        <v>80</v>
      </c>
      <c r="J464" s="5">
        <v>676</v>
      </c>
      <c r="K464" s="5">
        <v>4005</v>
      </c>
      <c r="L464" s="5">
        <v>10</v>
      </c>
      <c r="M464" s="5">
        <v>5</v>
      </c>
      <c r="N464" s="5">
        <v>500</v>
      </c>
      <c r="Q464" s="7" t="s">
        <v>132</v>
      </c>
      <c r="R464" s="2">
        <v>44814</v>
      </c>
    </row>
    <row r="465" spans="1:18" x14ac:dyDescent="0.25">
      <c r="A465" t="s">
        <v>116</v>
      </c>
      <c r="B465">
        <v>318</v>
      </c>
      <c r="C465" s="2">
        <v>44798</v>
      </c>
      <c r="D465">
        <v>8660</v>
      </c>
      <c r="E465">
        <v>650</v>
      </c>
      <c r="F465">
        <v>125</v>
      </c>
      <c r="G465">
        <v>180</v>
      </c>
      <c r="H465">
        <v>210</v>
      </c>
      <c r="I465" s="5">
        <v>250</v>
      </c>
      <c r="J465" s="5">
        <v>1000</v>
      </c>
      <c r="K465" s="5">
        <v>5745</v>
      </c>
      <c r="N465" s="5">
        <v>926</v>
      </c>
      <c r="Q465" s="7" t="s">
        <v>132</v>
      </c>
      <c r="R465" s="2">
        <v>44814</v>
      </c>
    </row>
    <row r="466" spans="1:18" x14ac:dyDescent="0.25">
      <c r="A466" t="s">
        <v>116</v>
      </c>
      <c r="B466">
        <v>316</v>
      </c>
      <c r="C466" s="2">
        <v>44798</v>
      </c>
      <c r="D466">
        <v>6310</v>
      </c>
      <c r="E466">
        <v>585</v>
      </c>
      <c r="F466">
        <v>104</v>
      </c>
      <c r="G466">
        <v>1250</v>
      </c>
      <c r="H466">
        <v>438</v>
      </c>
      <c r="I466" s="5">
        <v>495</v>
      </c>
      <c r="J466" s="5">
        <v>392</v>
      </c>
      <c r="K466" s="5">
        <v>3895</v>
      </c>
      <c r="N466" s="5">
        <v>650</v>
      </c>
      <c r="Q466" s="7" t="s">
        <v>132</v>
      </c>
      <c r="R466" s="2">
        <v>44814</v>
      </c>
    </row>
    <row r="467" spans="1:18" x14ac:dyDescent="0.25">
      <c r="A467" t="s">
        <v>117</v>
      </c>
      <c r="B467">
        <v>240</v>
      </c>
      <c r="C467" s="2">
        <v>44798</v>
      </c>
      <c r="D467">
        <v>3215</v>
      </c>
      <c r="E467">
        <v>325</v>
      </c>
      <c r="F467">
        <v>65</v>
      </c>
      <c r="G467">
        <v>1560</v>
      </c>
      <c r="H467">
        <v>198</v>
      </c>
      <c r="I467" s="5">
        <v>400</v>
      </c>
      <c r="J467" s="5">
        <v>205</v>
      </c>
      <c r="K467" s="5">
        <v>1860</v>
      </c>
      <c r="L467" s="5">
        <v>52</v>
      </c>
      <c r="M467" s="5">
        <v>15</v>
      </c>
      <c r="N467" s="5">
        <v>408</v>
      </c>
      <c r="Q467" s="7" t="s">
        <v>132</v>
      </c>
      <c r="R467" s="2">
        <v>44814</v>
      </c>
    </row>
    <row r="468" spans="1:18" x14ac:dyDescent="0.25">
      <c r="A468" t="s">
        <v>117</v>
      </c>
      <c r="B468">
        <v>233</v>
      </c>
      <c r="C468" s="2">
        <v>44798</v>
      </c>
      <c r="D468">
        <v>4430</v>
      </c>
      <c r="E468">
        <v>180</v>
      </c>
      <c r="F468">
        <v>79</v>
      </c>
      <c r="G468">
        <v>610</v>
      </c>
      <c r="H468">
        <v>64</v>
      </c>
      <c r="I468" s="5">
        <v>195</v>
      </c>
      <c r="J468" s="5">
        <v>260</v>
      </c>
      <c r="K468" s="5">
        <v>3390</v>
      </c>
      <c r="N468" s="5">
        <v>534</v>
      </c>
      <c r="Q468" s="7" t="s">
        <v>132</v>
      </c>
      <c r="R468" s="2">
        <v>44814</v>
      </c>
    </row>
    <row r="469" spans="1:18" x14ac:dyDescent="0.25">
      <c r="A469" t="s">
        <v>118</v>
      </c>
      <c r="B469">
        <v>277</v>
      </c>
      <c r="C469" s="2">
        <v>44798</v>
      </c>
      <c r="D469">
        <v>8095</v>
      </c>
      <c r="E469">
        <v>745</v>
      </c>
      <c r="F469">
        <v>114</v>
      </c>
      <c r="G469">
        <v>1880</v>
      </c>
      <c r="H469">
        <v>530</v>
      </c>
      <c r="I469" s="5">
        <v>1730</v>
      </c>
      <c r="J469" s="5">
        <v>235</v>
      </c>
      <c r="K469" s="5">
        <v>3680</v>
      </c>
      <c r="N469" s="5">
        <v>806</v>
      </c>
      <c r="Q469" s="7" t="s">
        <v>132</v>
      </c>
      <c r="R469" s="2">
        <v>44814</v>
      </c>
    </row>
    <row r="470" spans="1:18" x14ac:dyDescent="0.25">
      <c r="A470" t="s">
        <v>118</v>
      </c>
      <c r="B470">
        <v>281</v>
      </c>
      <c r="C470" s="2">
        <v>44798</v>
      </c>
      <c r="D470">
        <v>5915</v>
      </c>
      <c r="E470">
        <v>390</v>
      </c>
      <c r="F470">
        <v>97</v>
      </c>
      <c r="G470">
        <v>1260</v>
      </c>
      <c r="H470">
        <v>241</v>
      </c>
      <c r="I470" s="5">
        <v>195</v>
      </c>
      <c r="J470" s="5">
        <v>594</v>
      </c>
      <c r="K470" s="5">
        <v>4185</v>
      </c>
      <c r="N470" s="5">
        <v>640</v>
      </c>
      <c r="Q470" s="7" t="s">
        <v>132</v>
      </c>
      <c r="R470" s="2">
        <v>44814</v>
      </c>
    </row>
    <row r="471" spans="1:18" x14ac:dyDescent="0.25">
      <c r="A471" t="s">
        <v>117</v>
      </c>
      <c r="B471">
        <v>218</v>
      </c>
      <c r="C471" s="2">
        <v>44798</v>
      </c>
      <c r="D471">
        <v>8255</v>
      </c>
      <c r="E471">
        <v>665</v>
      </c>
      <c r="F471">
        <v>73</v>
      </c>
      <c r="G471">
        <v>1895</v>
      </c>
      <c r="H471">
        <v>177</v>
      </c>
      <c r="I471" s="5">
        <v>445</v>
      </c>
      <c r="J471" s="5">
        <v>549</v>
      </c>
      <c r="K471" s="5">
        <v>5210</v>
      </c>
      <c r="N471" s="5">
        <v>242</v>
      </c>
      <c r="Q471" s="7" t="s">
        <v>132</v>
      </c>
      <c r="R471" s="2">
        <v>44814</v>
      </c>
    </row>
    <row r="472" spans="1:18" x14ac:dyDescent="0.25">
      <c r="A472" t="s">
        <v>114</v>
      </c>
      <c r="B472">
        <v>223</v>
      </c>
      <c r="C472" s="2">
        <v>44798</v>
      </c>
      <c r="D472">
        <v>6315</v>
      </c>
      <c r="E472">
        <v>365</v>
      </c>
      <c r="F472">
        <v>79</v>
      </c>
      <c r="G472">
        <v>1125</v>
      </c>
      <c r="H472">
        <v>72</v>
      </c>
      <c r="I472" s="5">
        <v>215</v>
      </c>
      <c r="J472" s="5">
        <v>418</v>
      </c>
      <c r="K472" s="5">
        <v>4585</v>
      </c>
      <c r="N472" s="5">
        <v>720</v>
      </c>
      <c r="Q472" s="7" t="s">
        <v>132</v>
      </c>
      <c r="R472" s="2">
        <v>44814</v>
      </c>
    </row>
    <row r="473" spans="1:18" x14ac:dyDescent="0.25">
      <c r="A473" t="s">
        <v>116</v>
      </c>
      <c r="B473">
        <v>332</v>
      </c>
      <c r="C473" s="2">
        <v>44798</v>
      </c>
      <c r="D473">
        <v>6935</v>
      </c>
      <c r="E473">
        <v>505</v>
      </c>
      <c r="F473">
        <v>80</v>
      </c>
      <c r="G473">
        <v>1445</v>
      </c>
      <c r="H473">
        <v>149</v>
      </c>
      <c r="I473" s="5">
        <v>270</v>
      </c>
      <c r="J473" s="5">
        <v>726</v>
      </c>
      <c r="K473" s="5">
        <v>4590</v>
      </c>
      <c r="N473" s="5">
        <v>798</v>
      </c>
      <c r="Q473" s="7" t="s">
        <v>132</v>
      </c>
      <c r="R473" s="2">
        <v>44814</v>
      </c>
    </row>
    <row r="474" spans="1:18" x14ac:dyDescent="0.25">
      <c r="A474" t="s">
        <v>119</v>
      </c>
      <c r="B474">
        <v>331</v>
      </c>
      <c r="C474" s="2">
        <v>44798</v>
      </c>
      <c r="D474">
        <v>7500</v>
      </c>
      <c r="E474">
        <v>500</v>
      </c>
      <c r="F474">
        <v>85</v>
      </c>
      <c r="G474">
        <v>1405</v>
      </c>
      <c r="H474">
        <v>130</v>
      </c>
      <c r="I474" s="5">
        <v>150</v>
      </c>
      <c r="J474" s="5">
        <v>373</v>
      </c>
      <c r="K474" s="5">
        <v>5430</v>
      </c>
      <c r="N474" s="5">
        <v>820</v>
      </c>
      <c r="Q474" s="7" t="s">
        <v>132</v>
      </c>
      <c r="R474" s="2">
        <v>44814</v>
      </c>
    </row>
    <row r="475" spans="1:18" x14ac:dyDescent="0.25">
      <c r="A475" t="s">
        <v>120</v>
      </c>
      <c r="B475">
        <v>379</v>
      </c>
      <c r="C475" s="2">
        <v>44798</v>
      </c>
      <c r="D475">
        <v>6480</v>
      </c>
      <c r="E475">
        <v>465</v>
      </c>
      <c r="F475">
        <v>86</v>
      </c>
      <c r="G475">
        <v>1235</v>
      </c>
      <c r="H475">
        <v>161</v>
      </c>
      <c r="I475" s="5">
        <v>215</v>
      </c>
      <c r="J475" s="5">
        <v>584</v>
      </c>
      <c r="K475" s="5">
        <v>4525</v>
      </c>
      <c r="N475" s="5">
        <v>684</v>
      </c>
      <c r="Q475" s="7" t="s">
        <v>132</v>
      </c>
      <c r="R475" s="2">
        <v>44814</v>
      </c>
    </row>
    <row r="476" spans="1:18" x14ac:dyDescent="0.25">
      <c r="A476" t="s">
        <v>120</v>
      </c>
      <c r="B476">
        <v>381</v>
      </c>
      <c r="C476" s="2">
        <v>44798</v>
      </c>
      <c r="D476">
        <v>4960</v>
      </c>
      <c r="E476">
        <v>340</v>
      </c>
      <c r="F476">
        <v>64</v>
      </c>
      <c r="G476">
        <v>885</v>
      </c>
      <c r="H476">
        <v>75</v>
      </c>
      <c r="I476" s="5">
        <v>150</v>
      </c>
      <c r="J476" s="5">
        <v>342</v>
      </c>
      <c r="K476" s="5">
        <v>3560</v>
      </c>
      <c r="N476" s="5">
        <v>536</v>
      </c>
      <c r="Q476" s="7" t="s">
        <v>132</v>
      </c>
      <c r="R476" s="2">
        <v>44814</v>
      </c>
    </row>
    <row r="477" spans="1:18" x14ac:dyDescent="0.25">
      <c r="A477" t="s">
        <v>121</v>
      </c>
      <c r="B477">
        <v>363</v>
      </c>
      <c r="C477" s="2">
        <v>44798</v>
      </c>
      <c r="D477">
        <v>8685</v>
      </c>
      <c r="E477">
        <v>700</v>
      </c>
      <c r="F477">
        <v>116</v>
      </c>
      <c r="G477">
        <v>1810</v>
      </c>
      <c r="H477">
        <v>179</v>
      </c>
      <c r="I477" s="5">
        <v>160</v>
      </c>
      <c r="J477" s="5">
        <v>854</v>
      </c>
      <c r="K477" s="5">
        <v>5965</v>
      </c>
      <c r="N477" s="5">
        <v>858</v>
      </c>
      <c r="Q477" s="7" t="s">
        <v>132</v>
      </c>
      <c r="R477" s="2">
        <v>44814</v>
      </c>
    </row>
    <row r="478" spans="1:18" x14ac:dyDescent="0.25">
      <c r="A478" t="s">
        <v>121</v>
      </c>
      <c r="B478">
        <v>366</v>
      </c>
      <c r="C478" s="2">
        <v>44798</v>
      </c>
      <c r="D478">
        <v>5585</v>
      </c>
      <c r="E478">
        <v>280</v>
      </c>
      <c r="F478">
        <v>101</v>
      </c>
      <c r="G478">
        <v>995</v>
      </c>
      <c r="H478">
        <v>383</v>
      </c>
      <c r="I478" s="5">
        <v>545</v>
      </c>
      <c r="J478" s="5">
        <v>286</v>
      </c>
      <c r="K478" s="5">
        <v>3740</v>
      </c>
      <c r="N478" s="5">
        <v>570</v>
      </c>
      <c r="Q478" s="7" t="s">
        <v>132</v>
      </c>
      <c r="R478" s="2">
        <v>44814</v>
      </c>
    </row>
    <row r="479" spans="1:18" x14ac:dyDescent="0.25">
      <c r="A479" t="s">
        <v>122</v>
      </c>
      <c r="B479">
        <v>391</v>
      </c>
      <c r="C479" s="2">
        <v>44798</v>
      </c>
      <c r="D479">
        <v>5465</v>
      </c>
      <c r="E479">
        <v>295</v>
      </c>
      <c r="F479">
        <v>51</v>
      </c>
      <c r="G479">
        <v>1140</v>
      </c>
      <c r="H479">
        <v>125</v>
      </c>
      <c r="I479" s="5">
        <v>250</v>
      </c>
      <c r="J479" s="5">
        <v>534</v>
      </c>
      <c r="K479" s="5">
        <v>3740</v>
      </c>
      <c r="L479" s="5">
        <v>31</v>
      </c>
      <c r="M479" s="5">
        <v>15</v>
      </c>
      <c r="N479" s="5">
        <v>566</v>
      </c>
      <c r="Q479" s="7" t="s">
        <v>132</v>
      </c>
      <c r="R479" s="2">
        <v>44814</v>
      </c>
    </row>
    <row r="480" spans="1:18" x14ac:dyDescent="0.25">
      <c r="A480" t="s">
        <v>122</v>
      </c>
      <c r="B480">
        <v>385</v>
      </c>
      <c r="C480" s="2">
        <v>44798</v>
      </c>
      <c r="D480">
        <v>4080</v>
      </c>
      <c r="E480">
        <v>240</v>
      </c>
      <c r="F480">
        <v>61</v>
      </c>
      <c r="G480">
        <v>720</v>
      </c>
      <c r="H480">
        <v>94</v>
      </c>
      <c r="I480" s="5">
        <v>110</v>
      </c>
      <c r="J480" s="5">
        <v>306</v>
      </c>
      <c r="K480" s="5">
        <v>2995</v>
      </c>
      <c r="L480" s="5">
        <v>8</v>
      </c>
      <c r="M480" s="5">
        <v>5</v>
      </c>
      <c r="N480" s="5">
        <v>434</v>
      </c>
      <c r="Q480" s="7" t="s">
        <v>132</v>
      </c>
      <c r="R480" s="2">
        <v>44814</v>
      </c>
    </row>
    <row r="481" spans="1:18" x14ac:dyDescent="0.25">
      <c r="A481" t="s">
        <v>123</v>
      </c>
      <c r="B481">
        <v>421</v>
      </c>
      <c r="C481" s="2">
        <v>44804</v>
      </c>
      <c r="D481">
        <v>7110</v>
      </c>
      <c r="E481">
        <v>490</v>
      </c>
      <c r="F481">
        <v>87</v>
      </c>
      <c r="G481">
        <v>1365</v>
      </c>
      <c r="H481">
        <v>24</v>
      </c>
      <c r="I481" s="5">
        <v>50</v>
      </c>
      <c r="J481" s="5">
        <v>711</v>
      </c>
      <c r="K481" s="5">
        <v>5125</v>
      </c>
      <c r="N481" s="5">
        <v>730</v>
      </c>
      <c r="Q481" s="7" t="s">
        <v>132</v>
      </c>
      <c r="R481" s="2">
        <v>44814</v>
      </c>
    </row>
    <row r="482" spans="1:18" x14ac:dyDescent="0.25">
      <c r="A482" t="s">
        <v>124</v>
      </c>
      <c r="B482">
        <v>244</v>
      </c>
      <c r="C482" s="2">
        <v>44804</v>
      </c>
      <c r="D482">
        <v>6490</v>
      </c>
      <c r="E482">
        <v>260</v>
      </c>
      <c r="F482">
        <v>72</v>
      </c>
      <c r="G482">
        <v>1125</v>
      </c>
      <c r="H482">
        <v>60</v>
      </c>
      <c r="I482" s="5">
        <v>120</v>
      </c>
      <c r="J482" s="5">
        <v>525</v>
      </c>
      <c r="K482" s="5">
        <v>4930</v>
      </c>
      <c r="N482" s="5">
        <v>6.12</v>
      </c>
      <c r="Q482" s="7" t="s">
        <v>132</v>
      </c>
      <c r="R482" s="2">
        <v>44814</v>
      </c>
    </row>
    <row r="483" spans="1:18" x14ac:dyDescent="0.25">
      <c r="A483" t="s">
        <v>125</v>
      </c>
      <c r="B483">
        <v>314</v>
      </c>
      <c r="C483" s="2">
        <v>44804</v>
      </c>
      <c r="D483">
        <v>10810</v>
      </c>
      <c r="E483">
        <v>785</v>
      </c>
      <c r="F483">
        <v>101</v>
      </c>
      <c r="G483">
        <v>2105</v>
      </c>
      <c r="H483">
        <v>40</v>
      </c>
      <c r="I483" s="5">
        <v>70</v>
      </c>
      <c r="J483" s="5">
        <v>942</v>
      </c>
      <c r="K483" s="5">
        <v>7735</v>
      </c>
      <c r="N483" s="5">
        <v>11.1</v>
      </c>
      <c r="Q483" s="7" t="s">
        <v>132</v>
      </c>
      <c r="R483" s="2">
        <v>44814</v>
      </c>
    </row>
    <row r="484" spans="1:18" x14ac:dyDescent="0.25">
      <c r="A484" t="s">
        <v>124</v>
      </c>
      <c r="B484">
        <v>251</v>
      </c>
      <c r="C484" s="2">
        <v>44804</v>
      </c>
      <c r="D484">
        <v>7970</v>
      </c>
      <c r="E484">
        <v>655</v>
      </c>
      <c r="F484">
        <v>78</v>
      </c>
      <c r="G484">
        <v>2640</v>
      </c>
      <c r="H484">
        <v>212</v>
      </c>
      <c r="I484" s="5">
        <v>215</v>
      </c>
      <c r="J484" s="5">
        <v>679</v>
      </c>
      <c r="K484" s="5">
        <v>5225</v>
      </c>
      <c r="L484" s="5">
        <v>45</v>
      </c>
      <c r="M484" s="5">
        <v>20</v>
      </c>
      <c r="N484" s="5">
        <v>810</v>
      </c>
      <c r="Q484" s="7" t="s">
        <v>132</v>
      </c>
      <c r="R484" s="2">
        <v>44814</v>
      </c>
    </row>
    <row r="485" spans="1:18" x14ac:dyDescent="0.25">
      <c r="A485" t="s">
        <v>126</v>
      </c>
      <c r="B485">
        <v>417</v>
      </c>
      <c r="C485" s="2">
        <v>44804</v>
      </c>
      <c r="D485">
        <v>10185</v>
      </c>
      <c r="E485">
        <v>670</v>
      </c>
      <c r="F485">
        <v>136</v>
      </c>
      <c r="G485">
        <v>2060</v>
      </c>
      <c r="H485">
        <v>190</v>
      </c>
      <c r="I485" s="5">
        <v>295</v>
      </c>
      <c r="J485" s="5">
        <v>547</v>
      </c>
      <c r="K485" s="5">
        <v>6825</v>
      </c>
      <c r="L485" s="5">
        <v>188</v>
      </c>
      <c r="M485" s="5">
        <v>175</v>
      </c>
      <c r="N485" s="5">
        <v>1042</v>
      </c>
      <c r="Q485" s="7" t="s">
        <v>132</v>
      </c>
      <c r="R485" s="2">
        <v>44814</v>
      </c>
    </row>
    <row r="486" spans="1:18" x14ac:dyDescent="0.25">
      <c r="A486" t="s">
        <v>126</v>
      </c>
      <c r="B486">
        <v>340</v>
      </c>
      <c r="C486" s="2">
        <v>44804</v>
      </c>
      <c r="D486">
        <v>10270</v>
      </c>
      <c r="E486">
        <v>675</v>
      </c>
      <c r="F486">
        <v>119</v>
      </c>
      <c r="G486">
        <v>2195</v>
      </c>
      <c r="H486">
        <v>407</v>
      </c>
      <c r="I486" s="5">
        <v>620</v>
      </c>
      <c r="J486" s="5">
        <v>761</v>
      </c>
      <c r="K486" s="5">
        <v>6610</v>
      </c>
      <c r="N486" s="5">
        <v>1011</v>
      </c>
      <c r="Q486" s="7" t="s">
        <v>132</v>
      </c>
      <c r="R486" s="2">
        <v>44814</v>
      </c>
    </row>
    <row r="487" spans="1:18" x14ac:dyDescent="0.25">
      <c r="A487" t="s">
        <v>128</v>
      </c>
      <c r="B487">
        <v>352</v>
      </c>
      <c r="C487" s="2">
        <v>44804</v>
      </c>
      <c r="D487">
        <v>6705</v>
      </c>
      <c r="E487">
        <v>450</v>
      </c>
      <c r="F487">
        <v>99</v>
      </c>
      <c r="G487">
        <v>1370</v>
      </c>
      <c r="H487">
        <v>152</v>
      </c>
      <c r="I487" s="5">
        <v>310</v>
      </c>
      <c r="J487" s="5">
        <v>677</v>
      </c>
      <c r="K487" s="5">
        <v>4500</v>
      </c>
      <c r="N487" s="5"/>
      <c r="Q487" s="7" t="s">
        <v>132</v>
      </c>
      <c r="R487" s="2">
        <v>44814</v>
      </c>
    </row>
    <row r="488" spans="1:18" x14ac:dyDescent="0.25">
      <c r="A488" t="s">
        <v>129</v>
      </c>
      <c r="B488">
        <v>401</v>
      </c>
      <c r="C488" s="2">
        <v>44804</v>
      </c>
      <c r="D488">
        <v>6005</v>
      </c>
      <c r="E488">
        <v>375</v>
      </c>
      <c r="F488">
        <v>95</v>
      </c>
      <c r="G488">
        <v>1335</v>
      </c>
      <c r="H488">
        <v>280</v>
      </c>
      <c r="I488" s="5">
        <v>335</v>
      </c>
      <c r="J488" s="5">
        <v>490</v>
      </c>
      <c r="K488" s="5">
        <v>3865</v>
      </c>
      <c r="N488">
        <v>631</v>
      </c>
      <c r="Q488" s="7" t="s">
        <v>132</v>
      </c>
      <c r="R488" s="2">
        <v>44814</v>
      </c>
    </row>
    <row r="489" spans="1:18" x14ac:dyDescent="0.25">
      <c r="A489" t="s">
        <v>127</v>
      </c>
      <c r="B489">
        <v>354</v>
      </c>
      <c r="C489" s="2">
        <v>44804</v>
      </c>
      <c r="D489">
        <v>15880</v>
      </c>
      <c r="E489">
        <v>1115</v>
      </c>
      <c r="F489">
        <v>98</v>
      </c>
      <c r="G489">
        <v>3385</v>
      </c>
      <c r="H489">
        <v>276</v>
      </c>
      <c r="I489" s="5">
        <v>485</v>
      </c>
      <c r="J489" s="5">
        <v>1183</v>
      </c>
      <c r="K489" s="5">
        <v>10785</v>
      </c>
      <c r="N489">
        <v>674</v>
      </c>
      <c r="Q489" s="7" t="s">
        <v>132</v>
      </c>
      <c r="R489" s="2">
        <v>44814</v>
      </c>
    </row>
    <row r="490" spans="1:18" x14ac:dyDescent="0.25">
      <c r="A490" t="s">
        <v>129</v>
      </c>
      <c r="B490">
        <v>400</v>
      </c>
      <c r="C490" s="2">
        <v>44804</v>
      </c>
      <c r="D490">
        <v>6675</v>
      </c>
      <c r="E490">
        <v>455</v>
      </c>
      <c r="F490">
        <v>101</v>
      </c>
      <c r="G490">
        <v>1640</v>
      </c>
      <c r="H490">
        <v>522</v>
      </c>
      <c r="I490" s="5">
        <v>700</v>
      </c>
      <c r="J490" s="5">
        <v>397</v>
      </c>
      <c r="K490" s="5">
        <v>3950</v>
      </c>
      <c r="N490">
        <v>704</v>
      </c>
      <c r="Q490" s="7" t="s">
        <v>132</v>
      </c>
      <c r="R490" s="2">
        <v>44814</v>
      </c>
    </row>
    <row r="491" spans="1:18" x14ac:dyDescent="0.25">
      <c r="A491" t="s">
        <v>130</v>
      </c>
      <c r="B491">
        <v>415</v>
      </c>
      <c r="C491" s="2">
        <v>44804</v>
      </c>
      <c r="D491">
        <v>11610</v>
      </c>
      <c r="E491">
        <v>700</v>
      </c>
      <c r="F491">
        <v>91</v>
      </c>
      <c r="G491">
        <v>2385</v>
      </c>
      <c r="H491">
        <v>327</v>
      </c>
      <c r="I491" s="5">
        <v>450</v>
      </c>
      <c r="J491" s="5">
        <v>809</v>
      </c>
      <c r="K491" s="5">
        <v>8030</v>
      </c>
      <c r="N491">
        <v>1208</v>
      </c>
      <c r="Q491" s="7" t="s">
        <v>132</v>
      </c>
      <c r="R491" s="2">
        <v>44814</v>
      </c>
    </row>
    <row r="492" spans="1:18" x14ac:dyDescent="0.25">
      <c r="A492" t="s">
        <v>128</v>
      </c>
      <c r="B492">
        <v>296</v>
      </c>
      <c r="C492" s="2">
        <v>44804</v>
      </c>
      <c r="D492">
        <v>7820</v>
      </c>
      <c r="E492">
        <v>610</v>
      </c>
      <c r="F492">
        <v>100</v>
      </c>
      <c r="G492">
        <v>1920</v>
      </c>
      <c r="H492">
        <v>453</v>
      </c>
      <c r="I492" s="5">
        <v>720</v>
      </c>
      <c r="J492" s="5">
        <v>398</v>
      </c>
      <c r="K492" s="5">
        <v>45453</v>
      </c>
      <c r="N492">
        <v>860</v>
      </c>
      <c r="Q492" s="7" t="s">
        <v>132</v>
      </c>
      <c r="R492" s="2">
        <v>44814</v>
      </c>
    </row>
    <row r="493" spans="1:18" x14ac:dyDescent="0.25">
      <c r="A493" t="s">
        <v>126</v>
      </c>
      <c r="B493">
        <v>343</v>
      </c>
      <c r="C493" s="2">
        <v>44804</v>
      </c>
      <c r="D493">
        <v>12275</v>
      </c>
      <c r="E493">
        <v>895</v>
      </c>
      <c r="F493">
        <v>117</v>
      </c>
      <c r="G493">
        <v>2770</v>
      </c>
      <c r="H493">
        <v>230</v>
      </c>
      <c r="I493" s="5">
        <v>310</v>
      </c>
      <c r="J493" s="5">
        <v>997</v>
      </c>
      <c r="K493" s="5">
        <v>8230</v>
      </c>
      <c r="N493">
        <v>1272</v>
      </c>
      <c r="Q493" s="7" t="s">
        <v>132</v>
      </c>
      <c r="R493" s="2">
        <v>44814</v>
      </c>
    </row>
    <row r="494" spans="1:18" x14ac:dyDescent="0.25">
      <c r="A494" t="s">
        <v>127</v>
      </c>
      <c r="B494">
        <v>357</v>
      </c>
      <c r="C494" s="2">
        <v>44804</v>
      </c>
      <c r="D494">
        <v>9663</v>
      </c>
      <c r="E494">
        <v>660</v>
      </c>
      <c r="F494">
        <v>94</v>
      </c>
      <c r="G494">
        <v>1885</v>
      </c>
      <c r="H494">
        <v>83</v>
      </c>
      <c r="I494" s="5">
        <v>125</v>
      </c>
      <c r="J494" s="5">
        <v>830</v>
      </c>
      <c r="K494" s="5">
        <v>5940</v>
      </c>
      <c r="L494" s="5">
        <v>9</v>
      </c>
      <c r="M494" s="5">
        <v>5</v>
      </c>
      <c r="N494" s="5">
        <v>10.56</v>
      </c>
      <c r="Q494" s="7" t="s">
        <v>132</v>
      </c>
      <c r="R494" s="2">
        <v>44814</v>
      </c>
    </row>
    <row r="495" spans="1:18" x14ac:dyDescent="0.25">
      <c r="A495" t="s">
        <v>128</v>
      </c>
      <c r="B495">
        <v>297</v>
      </c>
      <c r="C495" s="2">
        <v>44804</v>
      </c>
      <c r="D495">
        <v>10465</v>
      </c>
      <c r="E495">
        <v>675</v>
      </c>
      <c r="F495">
        <v>101</v>
      </c>
      <c r="G495">
        <v>2035</v>
      </c>
      <c r="H495">
        <v>418</v>
      </c>
      <c r="I495" s="5">
        <v>685</v>
      </c>
      <c r="J495" s="5">
        <v>702</v>
      </c>
      <c r="K495" s="5">
        <v>7000</v>
      </c>
      <c r="N495" s="5">
        <v>1080</v>
      </c>
      <c r="Q495" s="7" t="s">
        <v>132</v>
      </c>
      <c r="R495" s="2">
        <v>44814</v>
      </c>
    </row>
    <row r="496" spans="1:18" x14ac:dyDescent="0.25">
      <c r="A496" t="s">
        <v>123</v>
      </c>
      <c r="B496">
        <v>427</v>
      </c>
      <c r="C496" s="2">
        <v>44804</v>
      </c>
      <c r="D496">
        <v>9575</v>
      </c>
      <c r="E496">
        <v>570</v>
      </c>
      <c r="F496">
        <v>114</v>
      </c>
      <c r="G496">
        <v>2185</v>
      </c>
      <c r="H496">
        <v>463</v>
      </c>
      <c r="I496" s="5">
        <v>485</v>
      </c>
      <c r="J496" s="5">
        <v>692</v>
      </c>
      <c r="K496" s="5">
        <v>6265</v>
      </c>
      <c r="N496" s="5">
        <v>998</v>
      </c>
      <c r="Q496" s="7" t="s">
        <v>132</v>
      </c>
      <c r="R496" s="2">
        <v>44814</v>
      </c>
    </row>
    <row r="497" spans="1:18" x14ac:dyDescent="0.25">
      <c r="A497" t="s">
        <v>131</v>
      </c>
      <c r="B497">
        <v>253</v>
      </c>
      <c r="C497" s="2">
        <v>44804</v>
      </c>
      <c r="D497">
        <v>8310</v>
      </c>
      <c r="E497">
        <v>565</v>
      </c>
      <c r="F497">
        <v>99</v>
      </c>
      <c r="G497">
        <v>1155</v>
      </c>
      <c r="H497">
        <v>285</v>
      </c>
      <c r="I497" s="5">
        <v>510</v>
      </c>
      <c r="J497" s="5">
        <v>565</v>
      </c>
      <c r="K497" s="5">
        <v>5440</v>
      </c>
      <c r="N497" s="5">
        <v>856</v>
      </c>
      <c r="Q497" s="7" t="s">
        <v>132</v>
      </c>
      <c r="R497" s="2">
        <v>44814</v>
      </c>
    </row>
    <row r="498" spans="1:18" x14ac:dyDescent="0.25">
      <c r="A498" t="s">
        <v>131</v>
      </c>
      <c r="B498">
        <v>254</v>
      </c>
      <c r="C498" s="2">
        <v>44804</v>
      </c>
      <c r="D498">
        <v>5405</v>
      </c>
      <c r="E498">
        <v>410</v>
      </c>
      <c r="F498">
        <v>93</v>
      </c>
      <c r="G498">
        <v>1095</v>
      </c>
      <c r="H498">
        <v>190</v>
      </c>
      <c r="I498" s="5">
        <v>205</v>
      </c>
      <c r="J498" s="5">
        <v>501</v>
      </c>
      <c r="K498" s="5">
        <v>3635</v>
      </c>
      <c r="L498" s="5">
        <v>103</v>
      </c>
      <c r="M498" s="5">
        <v>50</v>
      </c>
      <c r="N498" s="5">
        <v>580</v>
      </c>
      <c r="Q498" s="7" t="s">
        <v>132</v>
      </c>
      <c r="R498" s="2">
        <v>44814</v>
      </c>
    </row>
    <row r="499" spans="1:18" x14ac:dyDescent="0.25">
      <c r="A499" t="s">
        <v>81</v>
      </c>
      <c r="B499">
        <v>50</v>
      </c>
      <c r="C499" s="2">
        <v>44806</v>
      </c>
      <c r="D499">
        <v>31040</v>
      </c>
      <c r="E499">
        <v>2230</v>
      </c>
      <c r="F499">
        <v>282</v>
      </c>
      <c r="G499">
        <v>6860</v>
      </c>
      <c r="H499">
        <v>1580</v>
      </c>
      <c r="I499" s="5">
        <v>2220</v>
      </c>
      <c r="J499" s="5">
        <v>2192</v>
      </c>
      <c r="K499" s="5">
        <v>19160</v>
      </c>
      <c r="L499" s="5">
        <v>86</v>
      </c>
      <c r="M499" s="5">
        <v>33.799999999999997</v>
      </c>
      <c r="N499" s="5">
        <v>3630</v>
      </c>
      <c r="O499" s="8">
        <v>3</v>
      </c>
      <c r="P499" s="8">
        <v>80</v>
      </c>
      <c r="Q499" s="7" t="s">
        <v>132</v>
      </c>
      <c r="R499" s="2">
        <v>44816</v>
      </c>
    </row>
    <row r="500" spans="1:18" x14ac:dyDescent="0.25">
      <c r="A500" t="s">
        <v>79</v>
      </c>
      <c r="B500">
        <v>13</v>
      </c>
      <c r="C500" s="2">
        <v>44806</v>
      </c>
      <c r="D500">
        <v>25370</v>
      </c>
      <c r="E500">
        <v>1450</v>
      </c>
      <c r="F500">
        <v>243</v>
      </c>
      <c r="G500">
        <v>7215</v>
      </c>
      <c r="H500">
        <v>1110</v>
      </c>
      <c r="I500" s="5">
        <v>573.79999999999995</v>
      </c>
      <c r="J500" s="5">
        <v>2910</v>
      </c>
      <c r="K500" s="5">
        <v>15520</v>
      </c>
      <c r="L500" s="5">
        <v>400</v>
      </c>
      <c r="M500" s="5">
        <v>122.7</v>
      </c>
      <c r="N500" s="5">
        <v>26.3</v>
      </c>
      <c r="O500" s="8">
        <v>8</v>
      </c>
      <c r="P500" s="8">
        <v>44.9</v>
      </c>
      <c r="Q500" s="7" t="s">
        <v>132</v>
      </c>
      <c r="R500" s="2">
        <v>44816</v>
      </c>
    </row>
    <row r="501" spans="1:18" x14ac:dyDescent="0.25">
      <c r="A501" t="s">
        <v>89</v>
      </c>
      <c r="B501">
        <v>27</v>
      </c>
      <c r="C501" s="2">
        <v>44806</v>
      </c>
      <c r="D501">
        <v>24680</v>
      </c>
      <c r="E501">
        <v>2490</v>
      </c>
      <c r="F501">
        <v>323</v>
      </c>
      <c r="G501">
        <v>6300</v>
      </c>
      <c r="H501">
        <v>980</v>
      </c>
      <c r="I501" s="5">
        <v>390</v>
      </c>
      <c r="J501" s="5">
        <v>23110</v>
      </c>
      <c r="K501" s="5">
        <v>15135</v>
      </c>
      <c r="L501" s="5">
        <v>110</v>
      </c>
      <c r="M501" s="5">
        <v>30</v>
      </c>
      <c r="N501" s="5">
        <v>25.16</v>
      </c>
      <c r="Q501" s="7" t="s">
        <v>132</v>
      </c>
      <c r="R501" s="2">
        <v>44816</v>
      </c>
    </row>
    <row r="502" spans="1:18" x14ac:dyDescent="0.25">
      <c r="A502" t="s">
        <v>80</v>
      </c>
      <c r="B502">
        <v>46</v>
      </c>
      <c r="C502" s="2">
        <v>44806</v>
      </c>
      <c r="D502">
        <v>21245</v>
      </c>
      <c r="E502">
        <v>1215</v>
      </c>
      <c r="F502">
        <v>221</v>
      </c>
      <c r="G502">
        <v>5420</v>
      </c>
      <c r="H502">
        <v>232</v>
      </c>
      <c r="I502" s="5">
        <v>345</v>
      </c>
      <c r="J502" s="5">
        <v>2897</v>
      </c>
      <c r="K502" s="5">
        <v>13915</v>
      </c>
      <c r="L502" s="5">
        <v>49</v>
      </c>
      <c r="M502" s="5">
        <v>15</v>
      </c>
      <c r="N502" s="5">
        <v>21.1</v>
      </c>
      <c r="Q502" s="7" t="s">
        <v>132</v>
      </c>
      <c r="R502" s="2">
        <v>44816</v>
      </c>
    </row>
    <row r="503" spans="1:18" x14ac:dyDescent="0.25">
      <c r="A503" t="s">
        <v>33</v>
      </c>
      <c r="B503">
        <v>151</v>
      </c>
      <c r="C503" s="2">
        <v>44811</v>
      </c>
      <c r="D503">
        <v>10320</v>
      </c>
      <c r="E503">
        <v>695</v>
      </c>
      <c r="F503" s="5">
        <v>87</v>
      </c>
      <c r="G503">
        <v>2060</v>
      </c>
      <c r="H503">
        <v>346</v>
      </c>
      <c r="I503" s="5">
        <v>255</v>
      </c>
      <c r="J503" s="5">
        <v>743</v>
      </c>
      <c r="K503" s="5">
        <v>7205</v>
      </c>
      <c r="N503" s="5">
        <v>1064</v>
      </c>
      <c r="Q503" s="7" t="s">
        <v>132</v>
      </c>
      <c r="R503" s="2">
        <v>44816</v>
      </c>
    </row>
    <row r="504" spans="1:18" x14ac:dyDescent="0.25">
      <c r="A504" t="s">
        <v>33</v>
      </c>
      <c r="B504">
        <v>162</v>
      </c>
      <c r="C504" s="2">
        <v>44811</v>
      </c>
      <c r="D504">
        <v>9120</v>
      </c>
      <c r="E504">
        <v>565</v>
      </c>
      <c r="F504">
        <v>123</v>
      </c>
      <c r="G504">
        <v>1885</v>
      </c>
      <c r="H504">
        <v>425</v>
      </c>
      <c r="I504" s="5">
        <v>765</v>
      </c>
      <c r="J504" s="5">
        <v>455</v>
      </c>
      <c r="K504" s="5">
        <v>5765</v>
      </c>
      <c r="L504" s="5">
        <v>55</v>
      </c>
      <c r="M504" s="5">
        <v>20</v>
      </c>
      <c r="N504" s="5">
        <v>9.08</v>
      </c>
      <c r="Q504" s="7" t="s">
        <v>132</v>
      </c>
      <c r="R504" s="2">
        <v>44816</v>
      </c>
    </row>
    <row r="505" spans="1:18" x14ac:dyDescent="0.25">
      <c r="A505" t="s">
        <v>36</v>
      </c>
      <c r="B505">
        <v>103</v>
      </c>
      <c r="C505" s="2">
        <v>44811</v>
      </c>
      <c r="D505">
        <v>10645</v>
      </c>
      <c r="E505">
        <v>855</v>
      </c>
      <c r="F505">
        <v>108</v>
      </c>
      <c r="G505">
        <v>2170</v>
      </c>
      <c r="H505">
        <v>180</v>
      </c>
      <c r="I505" s="5">
        <v>320</v>
      </c>
      <c r="J505" s="5">
        <v>804</v>
      </c>
      <c r="K505" s="5">
        <v>7230</v>
      </c>
      <c r="N505" s="5">
        <v>1086</v>
      </c>
      <c r="Q505" s="7" t="s">
        <v>132</v>
      </c>
      <c r="R505" s="2">
        <v>44816</v>
      </c>
    </row>
    <row r="506" spans="1:18" x14ac:dyDescent="0.25">
      <c r="A506" t="s">
        <v>36</v>
      </c>
      <c r="B506">
        <v>106</v>
      </c>
      <c r="C506" s="2">
        <v>44811</v>
      </c>
      <c r="D506">
        <v>8715</v>
      </c>
      <c r="E506">
        <v>555</v>
      </c>
      <c r="F506">
        <v>90</v>
      </c>
      <c r="G506">
        <v>1620</v>
      </c>
      <c r="H506">
        <v>41</v>
      </c>
      <c r="I506" s="5">
        <v>100</v>
      </c>
      <c r="J506" s="5">
        <v>756</v>
      </c>
      <c r="K506" s="5">
        <v>6285</v>
      </c>
      <c r="N506" s="5">
        <v>824</v>
      </c>
      <c r="Q506" s="7" t="s">
        <v>132</v>
      </c>
      <c r="R506" s="2">
        <v>44816</v>
      </c>
    </row>
    <row r="507" spans="1:18" x14ac:dyDescent="0.25">
      <c r="A507" t="s">
        <v>32</v>
      </c>
      <c r="B507">
        <v>169</v>
      </c>
      <c r="C507" s="2">
        <v>44811</v>
      </c>
      <c r="D507">
        <v>7500</v>
      </c>
      <c r="E507">
        <v>365</v>
      </c>
      <c r="F507">
        <v>78</v>
      </c>
      <c r="G507">
        <v>1410</v>
      </c>
      <c r="H507">
        <v>344</v>
      </c>
      <c r="I507" s="5">
        <v>750</v>
      </c>
      <c r="J507" s="5">
        <v>507</v>
      </c>
      <c r="K507" s="5">
        <v>4920</v>
      </c>
      <c r="N507" s="5">
        <v>756</v>
      </c>
      <c r="Q507" s="7" t="s">
        <v>132</v>
      </c>
      <c r="R507" s="2">
        <v>44816</v>
      </c>
    </row>
    <row r="508" spans="1:18" x14ac:dyDescent="0.25">
      <c r="A508" t="s">
        <v>32</v>
      </c>
      <c r="B508">
        <v>173</v>
      </c>
      <c r="C508" s="2">
        <v>44811</v>
      </c>
      <c r="D508">
        <v>6060</v>
      </c>
      <c r="E508">
        <v>380</v>
      </c>
      <c r="F508">
        <v>83</v>
      </c>
      <c r="G508">
        <v>1125</v>
      </c>
      <c r="H508">
        <v>186</v>
      </c>
      <c r="I508" s="5">
        <v>195</v>
      </c>
      <c r="J508" s="5">
        <v>549</v>
      </c>
      <c r="K508" s="5">
        <v>4315</v>
      </c>
      <c r="N508" s="5">
        <v>654</v>
      </c>
      <c r="Q508" s="7" t="s">
        <v>132</v>
      </c>
      <c r="R508" s="2">
        <v>44816</v>
      </c>
    </row>
    <row r="509" spans="1:18" x14ac:dyDescent="0.25">
      <c r="A509" t="s">
        <v>29</v>
      </c>
      <c r="B509">
        <v>24</v>
      </c>
      <c r="C509" s="2">
        <v>44811</v>
      </c>
      <c r="D509">
        <v>7805</v>
      </c>
      <c r="E509">
        <v>565</v>
      </c>
      <c r="F509">
        <v>103</v>
      </c>
      <c r="G509">
        <v>1565</v>
      </c>
      <c r="H509">
        <v>134</v>
      </c>
      <c r="I509" s="5">
        <v>190</v>
      </c>
      <c r="J509" s="5">
        <v>665</v>
      </c>
      <c r="K509" s="5">
        <v>5425</v>
      </c>
      <c r="N509" s="5">
        <v>826</v>
      </c>
      <c r="Q509" s="7" t="s">
        <v>132</v>
      </c>
      <c r="R509" s="2">
        <v>44816</v>
      </c>
    </row>
    <row r="510" spans="1:18" x14ac:dyDescent="0.25">
      <c r="A510" t="s">
        <v>29</v>
      </c>
      <c r="B510">
        <v>19</v>
      </c>
      <c r="C510" s="2">
        <v>44811</v>
      </c>
      <c r="D510">
        <v>7485</v>
      </c>
      <c r="E510">
        <v>465</v>
      </c>
      <c r="F510">
        <v>105</v>
      </c>
      <c r="G510">
        <v>1520</v>
      </c>
      <c r="H510">
        <v>325</v>
      </c>
      <c r="I510" s="5">
        <v>365</v>
      </c>
      <c r="J510" s="5">
        <v>592</v>
      </c>
      <c r="K510" s="5">
        <v>5050</v>
      </c>
      <c r="L510" s="5">
        <v>16</v>
      </c>
      <c r="M510" s="5">
        <v>10</v>
      </c>
      <c r="N510" s="5">
        <v>532</v>
      </c>
      <c r="Q510" s="7" t="s">
        <v>132</v>
      </c>
      <c r="R510" s="2">
        <v>44816</v>
      </c>
    </row>
    <row r="511" spans="1:18" x14ac:dyDescent="0.25">
      <c r="A511" t="s">
        <v>34</v>
      </c>
      <c r="B511">
        <v>154</v>
      </c>
      <c r="C511" s="2">
        <v>44811</v>
      </c>
      <c r="D511">
        <v>7070</v>
      </c>
      <c r="E511">
        <v>420</v>
      </c>
      <c r="F511">
        <v>94</v>
      </c>
      <c r="G511">
        <v>1300</v>
      </c>
      <c r="H511">
        <v>162</v>
      </c>
      <c r="I511" s="5">
        <v>200</v>
      </c>
      <c r="J511" s="5">
        <v>633</v>
      </c>
      <c r="K511" s="5">
        <v>5100</v>
      </c>
      <c r="N511" s="5">
        <v>718</v>
      </c>
      <c r="Q511" s="7" t="s">
        <v>132</v>
      </c>
      <c r="R511" s="2">
        <v>44816</v>
      </c>
    </row>
    <row r="512" spans="1:18" x14ac:dyDescent="0.25">
      <c r="A512" t="s">
        <v>34</v>
      </c>
      <c r="B512">
        <v>152</v>
      </c>
      <c r="C512" s="2">
        <v>44811</v>
      </c>
      <c r="D512">
        <v>7730</v>
      </c>
      <c r="E512">
        <v>475</v>
      </c>
      <c r="F512">
        <v>94</v>
      </c>
      <c r="G512">
        <v>1485</v>
      </c>
      <c r="H512">
        <v>156</v>
      </c>
      <c r="I512" s="5">
        <v>195</v>
      </c>
      <c r="J512" s="5">
        <v>653</v>
      </c>
      <c r="K512" s="5">
        <v>5505</v>
      </c>
      <c r="L512" s="5">
        <v>10</v>
      </c>
      <c r="M512" s="5">
        <v>15</v>
      </c>
      <c r="N512" s="5">
        <v>840</v>
      </c>
      <c r="Q512" s="7" t="s">
        <v>132</v>
      </c>
      <c r="R512" s="2">
        <v>44816</v>
      </c>
    </row>
    <row r="513" spans="1:18" x14ac:dyDescent="0.25">
      <c r="A513" t="s">
        <v>35</v>
      </c>
      <c r="B513">
        <v>52</v>
      </c>
      <c r="C513" s="2">
        <v>44811</v>
      </c>
      <c r="D513">
        <v>10480</v>
      </c>
      <c r="E513">
        <v>530</v>
      </c>
      <c r="F513">
        <v>77</v>
      </c>
      <c r="G513">
        <v>2075</v>
      </c>
      <c r="H513">
        <v>162</v>
      </c>
      <c r="I513" s="5">
        <v>275</v>
      </c>
      <c r="J513" s="5">
        <v>769</v>
      </c>
      <c r="K513" s="5">
        <v>7545</v>
      </c>
      <c r="N513" s="5"/>
      <c r="Q513" s="7" t="s">
        <v>132</v>
      </c>
      <c r="R513" s="2">
        <v>44816</v>
      </c>
    </row>
    <row r="514" spans="1:18" x14ac:dyDescent="0.25">
      <c r="A514" t="s">
        <v>30</v>
      </c>
      <c r="B514">
        <v>11</v>
      </c>
      <c r="C514" s="2">
        <v>44811</v>
      </c>
      <c r="D514">
        <v>7020</v>
      </c>
      <c r="E514">
        <v>450</v>
      </c>
      <c r="F514">
        <v>65</v>
      </c>
      <c r="G514">
        <v>1370</v>
      </c>
      <c r="H514">
        <v>110</v>
      </c>
      <c r="I514" s="5">
        <v>145</v>
      </c>
      <c r="J514" s="5">
        <v>542</v>
      </c>
      <c r="K514" s="5">
        <v>5010</v>
      </c>
      <c r="L514" s="5">
        <v>7</v>
      </c>
      <c r="M514" s="5">
        <v>5</v>
      </c>
      <c r="N514" s="5">
        <v>754</v>
      </c>
      <c r="Q514" s="7" t="s">
        <v>132</v>
      </c>
      <c r="R514" s="2">
        <v>44816</v>
      </c>
    </row>
    <row r="515" spans="1:18" x14ac:dyDescent="0.25">
      <c r="A515" t="s">
        <v>35</v>
      </c>
      <c r="B515">
        <v>51</v>
      </c>
      <c r="C515" s="2">
        <v>44811</v>
      </c>
      <c r="D515">
        <v>7260</v>
      </c>
      <c r="E515">
        <v>445</v>
      </c>
      <c r="F515">
        <v>78</v>
      </c>
      <c r="G515">
        <v>1500</v>
      </c>
      <c r="H515">
        <v>315</v>
      </c>
      <c r="I515" s="5">
        <v>1040</v>
      </c>
      <c r="J515" s="5">
        <v>315</v>
      </c>
      <c r="K515" s="5">
        <v>4235</v>
      </c>
      <c r="N515" s="5">
        <v>758</v>
      </c>
      <c r="Q515" s="7" t="s">
        <v>132</v>
      </c>
      <c r="R515" s="2">
        <v>44816</v>
      </c>
    </row>
    <row r="516" spans="1:18" x14ac:dyDescent="0.25">
      <c r="A516" t="s">
        <v>35</v>
      </c>
      <c r="B516">
        <v>58</v>
      </c>
      <c r="C516" s="2">
        <v>44811</v>
      </c>
      <c r="D516">
        <v>2845</v>
      </c>
      <c r="E516">
        <v>90</v>
      </c>
      <c r="F516">
        <v>57</v>
      </c>
      <c r="G516">
        <v>520</v>
      </c>
      <c r="H516">
        <v>278</v>
      </c>
      <c r="I516" s="5">
        <v>185</v>
      </c>
      <c r="J516" s="5">
        <v>283</v>
      </c>
      <c r="K516" s="5">
        <v>2025</v>
      </c>
      <c r="N516" s="5">
        <v>306</v>
      </c>
      <c r="Q516" s="7" t="s">
        <v>132</v>
      </c>
      <c r="R516" s="2">
        <v>44816</v>
      </c>
    </row>
    <row r="517" spans="1:18" x14ac:dyDescent="0.25">
      <c r="A517" t="s">
        <v>31</v>
      </c>
      <c r="B517">
        <v>47</v>
      </c>
      <c r="C517" s="2">
        <v>44811</v>
      </c>
      <c r="D517">
        <v>9505</v>
      </c>
      <c r="E517">
        <v>700</v>
      </c>
      <c r="F517">
        <v>97</v>
      </c>
      <c r="G517">
        <v>1925</v>
      </c>
      <c r="H517">
        <v>95</v>
      </c>
      <c r="I517" s="5">
        <v>120</v>
      </c>
      <c r="J517" s="5">
        <v>827</v>
      </c>
      <c r="K517" s="5">
        <v>6705</v>
      </c>
      <c r="N517" s="5">
        <v>850</v>
      </c>
      <c r="Q517" s="7" t="s">
        <v>132</v>
      </c>
      <c r="R517" s="2">
        <v>44816</v>
      </c>
    </row>
    <row r="518" spans="1:18" x14ac:dyDescent="0.25">
      <c r="A518" t="s">
        <v>31</v>
      </c>
      <c r="B518">
        <v>109</v>
      </c>
      <c r="C518" s="2">
        <v>44811</v>
      </c>
      <c r="D518">
        <v>7570</v>
      </c>
      <c r="E518">
        <v>545</v>
      </c>
      <c r="F518">
        <v>114</v>
      </c>
      <c r="G518">
        <v>1690</v>
      </c>
      <c r="H518">
        <v>180</v>
      </c>
      <c r="I518" s="5">
        <v>205</v>
      </c>
      <c r="J518" s="5">
        <v>635</v>
      </c>
      <c r="K518" s="5">
        <v>4990</v>
      </c>
      <c r="L518" s="5">
        <v>21</v>
      </c>
      <c r="M518" s="5">
        <v>65</v>
      </c>
      <c r="N518" s="5">
        <v>806</v>
      </c>
      <c r="Q518" s="7" t="s">
        <v>132</v>
      </c>
      <c r="R518" s="2">
        <v>44816</v>
      </c>
    </row>
    <row r="519" spans="1:18" x14ac:dyDescent="0.25">
      <c r="A519" t="s">
        <v>37</v>
      </c>
      <c r="B519">
        <v>67</v>
      </c>
      <c r="C519" s="2">
        <v>44811</v>
      </c>
      <c r="D519">
        <v>9035</v>
      </c>
      <c r="E519">
        <v>685</v>
      </c>
      <c r="F519">
        <v>104</v>
      </c>
      <c r="G519">
        <v>1865</v>
      </c>
      <c r="H519">
        <v>56</v>
      </c>
      <c r="I519" s="5">
        <v>85</v>
      </c>
      <c r="J519" s="5">
        <v>731</v>
      </c>
      <c r="K519" s="5">
        <v>6330</v>
      </c>
      <c r="N519" s="5">
        <v>896</v>
      </c>
      <c r="Q519" s="7" t="s">
        <v>132</v>
      </c>
      <c r="R519" s="2">
        <v>44816</v>
      </c>
    </row>
    <row r="520" spans="1:18" x14ac:dyDescent="0.25">
      <c r="A520" t="s">
        <v>37</v>
      </c>
      <c r="B520">
        <v>66</v>
      </c>
      <c r="C520" s="2">
        <v>44811</v>
      </c>
      <c r="D520">
        <v>8000</v>
      </c>
      <c r="E520">
        <v>495</v>
      </c>
      <c r="F520">
        <v>96</v>
      </c>
      <c r="G520">
        <v>1510</v>
      </c>
      <c r="H520">
        <v>201</v>
      </c>
      <c r="I520" s="5">
        <v>345</v>
      </c>
      <c r="J520" s="5">
        <v>620</v>
      </c>
      <c r="K520" s="5">
        <v>5590</v>
      </c>
      <c r="N520" s="5">
        <v>836</v>
      </c>
      <c r="Q520" s="7" t="s">
        <v>132</v>
      </c>
      <c r="R520" s="2">
        <v>44816</v>
      </c>
    </row>
    <row r="521" spans="1:18" x14ac:dyDescent="0.25">
      <c r="A521" t="s">
        <v>59</v>
      </c>
      <c r="B521">
        <v>94</v>
      </c>
      <c r="C521" s="2">
        <v>44818</v>
      </c>
      <c r="D521">
        <v>7890</v>
      </c>
      <c r="E521">
        <v>515</v>
      </c>
      <c r="F521">
        <v>80</v>
      </c>
      <c r="G521">
        <v>1875</v>
      </c>
      <c r="H521">
        <v>123</v>
      </c>
      <c r="I521" s="5">
        <v>240</v>
      </c>
      <c r="J521" s="5">
        <v>536</v>
      </c>
      <c r="K521" s="5">
        <v>5195</v>
      </c>
      <c r="N521" s="5">
        <v>856</v>
      </c>
      <c r="Q521" s="7" t="s">
        <v>132</v>
      </c>
      <c r="R521" s="2">
        <v>44820</v>
      </c>
    </row>
    <row r="522" spans="1:18" x14ac:dyDescent="0.25">
      <c r="A522" t="s">
        <v>55</v>
      </c>
      <c r="B522">
        <v>124</v>
      </c>
      <c r="C522" s="2">
        <v>44818</v>
      </c>
      <c r="D522">
        <v>8880</v>
      </c>
      <c r="E522">
        <v>500</v>
      </c>
      <c r="F522">
        <v>120</v>
      </c>
      <c r="G522">
        <v>1800</v>
      </c>
      <c r="H522">
        <v>278</v>
      </c>
      <c r="I522" s="5">
        <v>200</v>
      </c>
      <c r="J522" s="5">
        <v>856</v>
      </c>
      <c r="K522" s="5">
        <v>6270</v>
      </c>
      <c r="L522" s="5">
        <v>72</v>
      </c>
      <c r="M522" s="5">
        <v>25</v>
      </c>
      <c r="N522" s="5">
        <v>874</v>
      </c>
      <c r="Q522" s="7" t="s">
        <v>132</v>
      </c>
      <c r="R522" s="2">
        <v>44820</v>
      </c>
    </row>
    <row r="523" spans="1:18" x14ac:dyDescent="0.25">
      <c r="A523" t="s">
        <v>56</v>
      </c>
      <c r="B523">
        <v>84</v>
      </c>
      <c r="C523" s="2">
        <v>44818</v>
      </c>
      <c r="D523">
        <v>4145</v>
      </c>
      <c r="E523">
        <v>215</v>
      </c>
      <c r="F523">
        <v>72</v>
      </c>
      <c r="G523">
        <v>1020</v>
      </c>
      <c r="H523">
        <v>151</v>
      </c>
      <c r="I523" s="5">
        <v>130</v>
      </c>
      <c r="J523" s="5">
        <v>483</v>
      </c>
      <c r="K523" s="5">
        <v>2720</v>
      </c>
      <c r="L523" s="5">
        <v>63</v>
      </c>
      <c r="M523" s="5">
        <v>35</v>
      </c>
      <c r="N523" s="5">
        <v>440</v>
      </c>
      <c r="Q523" s="7" t="s">
        <v>132</v>
      </c>
      <c r="R523" s="2">
        <v>44820</v>
      </c>
    </row>
    <row r="524" spans="1:18" x14ac:dyDescent="0.25">
      <c r="A524" t="s">
        <v>56</v>
      </c>
      <c r="B524">
        <v>76</v>
      </c>
      <c r="C524" s="2">
        <v>44818</v>
      </c>
      <c r="D524">
        <v>3185</v>
      </c>
      <c r="E524">
        <v>240</v>
      </c>
      <c r="F524">
        <v>73</v>
      </c>
      <c r="G524">
        <v>715</v>
      </c>
      <c r="H524">
        <v>248</v>
      </c>
      <c r="I524" s="5">
        <v>235</v>
      </c>
      <c r="J524" s="5">
        <v>115</v>
      </c>
      <c r="K524" s="5">
        <v>1965</v>
      </c>
      <c r="L524" s="5">
        <v>8</v>
      </c>
      <c r="M524" s="5">
        <v>5</v>
      </c>
      <c r="N524" s="5">
        <v>342</v>
      </c>
      <c r="Q524" s="7" t="s">
        <v>132</v>
      </c>
      <c r="R524" s="2">
        <v>44820</v>
      </c>
    </row>
    <row r="525" spans="1:18" x14ac:dyDescent="0.25">
      <c r="A525" t="s">
        <v>59</v>
      </c>
      <c r="B525">
        <v>95</v>
      </c>
      <c r="C525" s="2">
        <v>44818</v>
      </c>
      <c r="D525">
        <v>8065</v>
      </c>
      <c r="E525">
        <v>405</v>
      </c>
      <c r="F525">
        <v>87</v>
      </c>
      <c r="G525">
        <v>1490</v>
      </c>
      <c r="H525">
        <v>121</v>
      </c>
      <c r="I525" s="5">
        <v>160</v>
      </c>
      <c r="J525" s="5">
        <v>558</v>
      </c>
      <c r="K525" s="5">
        <v>5915</v>
      </c>
      <c r="N525" s="5">
        <v>842</v>
      </c>
      <c r="Q525" s="7" t="s">
        <v>132</v>
      </c>
      <c r="R525" s="2">
        <v>44820</v>
      </c>
    </row>
    <row r="526" spans="1:18" x14ac:dyDescent="0.25">
      <c r="A526" t="s">
        <v>52</v>
      </c>
      <c r="B526">
        <v>137</v>
      </c>
      <c r="C526" s="2">
        <v>44818</v>
      </c>
      <c r="D526">
        <v>6600</v>
      </c>
      <c r="E526">
        <v>555</v>
      </c>
      <c r="F526">
        <v>119</v>
      </c>
      <c r="G526">
        <v>1465</v>
      </c>
      <c r="H526">
        <v>235</v>
      </c>
      <c r="I526" s="5">
        <v>235</v>
      </c>
      <c r="J526" s="5">
        <v>561</v>
      </c>
      <c r="K526" s="5">
        <v>4285</v>
      </c>
      <c r="N526" s="5">
        <v>490</v>
      </c>
      <c r="Q526" s="7" t="s">
        <v>132</v>
      </c>
      <c r="R526" s="2">
        <v>44820</v>
      </c>
    </row>
    <row r="527" spans="1:18" x14ac:dyDescent="0.25">
      <c r="A527" t="s">
        <v>54</v>
      </c>
      <c r="B527">
        <v>15</v>
      </c>
      <c r="C527" s="2">
        <v>44818</v>
      </c>
      <c r="D527">
        <v>11120</v>
      </c>
      <c r="E527">
        <v>755</v>
      </c>
      <c r="F527">
        <v>74</v>
      </c>
      <c r="G527">
        <v>2285</v>
      </c>
      <c r="H527">
        <v>141</v>
      </c>
      <c r="I527" s="5">
        <v>445</v>
      </c>
      <c r="J527" s="5">
        <v>781</v>
      </c>
      <c r="K527" s="5">
        <v>7540</v>
      </c>
      <c r="N527" s="5">
        <v>1016</v>
      </c>
      <c r="Q527" s="7" t="s">
        <v>132</v>
      </c>
      <c r="R527" s="2">
        <v>44820</v>
      </c>
    </row>
    <row r="528" spans="1:18" x14ac:dyDescent="0.25">
      <c r="A528" t="s">
        <v>53</v>
      </c>
      <c r="B528">
        <v>104</v>
      </c>
      <c r="C528" s="2">
        <v>44818</v>
      </c>
      <c r="D528">
        <v>7335</v>
      </c>
      <c r="E528">
        <v>475</v>
      </c>
      <c r="F528">
        <v>69</v>
      </c>
      <c r="G528">
        <v>1555</v>
      </c>
      <c r="H528">
        <v>333</v>
      </c>
      <c r="I528" s="5">
        <v>395</v>
      </c>
      <c r="J528" s="5">
        <v>612</v>
      </c>
      <c r="K528" s="5">
        <v>4830</v>
      </c>
      <c r="N528" s="5">
        <v>760</v>
      </c>
      <c r="Q528" s="7" t="s">
        <v>132</v>
      </c>
      <c r="R528" s="2">
        <v>44820</v>
      </c>
    </row>
    <row r="529" spans="1:18" x14ac:dyDescent="0.25">
      <c r="A529" t="s">
        <v>51</v>
      </c>
      <c r="B529">
        <v>191</v>
      </c>
      <c r="C529" s="2">
        <v>44818</v>
      </c>
      <c r="D529">
        <v>7910</v>
      </c>
      <c r="E529">
        <v>470</v>
      </c>
      <c r="F529">
        <v>84</v>
      </c>
      <c r="G529">
        <v>1585</v>
      </c>
      <c r="H529">
        <v>250</v>
      </c>
      <c r="I529" s="5">
        <v>525</v>
      </c>
      <c r="J529" s="5">
        <v>586</v>
      </c>
      <c r="K529" s="5">
        <v>5285</v>
      </c>
      <c r="N529" s="5">
        <v>726</v>
      </c>
      <c r="Q529" s="7" t="s">
        <v>132</v>
      </c>
      <c r="R529" s="2">
        <v>44820</v>
      </c>
    </row>
    <row r="530" spans="1:18" x14ac:dyDescent="0.25">
      <c r="A530" t="s">
        <v>53</v>
      </c>
      <c r="B530">
        <v>200</v>
      </c>
      <c r="C530" s="2">
        <v>44818</v>
      </c>
      <c r="D530">
        <v>6735</v>
      </c>
      <c r="E530">
        <v>520</v>
      </c>
      <c r="F530">
        <v>109</v>
      </c>
      <c r="G530">
        <v>1520</v>
      </c>
      <c r="H530">
        <v>380</v>
      </c>
      <c r="I530" s="5">
        <v>335</v>
      </c>
      <c r="J530" s="5">
        <v>606</v>
      </c>
      <c r="K530" s="5">
        <v>4295</v>
      </c>
      <c r="N530" s="5">
        <v>689</v>
      </c>
      <c r="Q530" s="7" t="s">
        <v>132</v>
      </c>
      <c r="R530" s="2">
        <v>44820</v>
      </c>
    </row>
    <row r="531" spans="1:18" x14ac:dyDescent="0.25">
      <c r="A531" t="s">
        <v>52</v>
      </c>
      <c r="B531">
        <v>138</v>
      </c>
      <c r="C531" s="2">
        <v>44818</v>
      </c>
      <c r="D531">
        <v>11350</v>
      </c>
      <c r="E531">
        <v>905</v>
      </c>
      <c r="F531">
        <v>101</v>
      </c>
      <c r="G531">
        <v>2885</v>
      </c>
      <c r="H531">
        <v>222</v>
      </c>
      <c r="I531" s="5">
        <v>335</v>
      </c>
      <c r="J531" s="5">
        <v>867</v>
      </c>
      <c r="K531" s="5">
        <v>7125</v>
      </c>
      <c r="N531" s="5">
        <v>466</v>
      </c>
      <c r="Q531" s="7" t="s">
        <v>132</v>
      </c>
      <c r="R531" s="2">
        <v>44820</v>
      </c>
    </row>
    <row r="532" spans="1:18" x14ac:dyDescent="0.25">
      <c r="A532" t="s">
        <v>49</v>
      </c>
      <c r="B532">
        <v>44</v>
      </c>
      <c r="C532" s="2">
        <v>44818</v>
      </c>
      <c r="D532">
        <v>6790</v>
      </c>
      <c r="E532">
        <v>460</v>
      </c>
      <c r="F532">
        <v>116</v>
      </c>
      <c r="G532">
        <v>1515</v>
      </c>
      <c r="H532">
        <v>326</v>
      </c>
      <c r="I532" s="5">
        <v>375</v>
      </c>
      <c r="J532" s="5">
        <v>535</v>
      </c>
      <c r="K532" s="5">
        <v>4410</v>
      </c>
      <c r="L532" s="5">
        <v>19</v>
      </c>
      <c r="M532" s="5">
        <v>10</v>
      </c>
      <c r="N532" s="5">
        <v>722</v>
      </c>
      <c r="Q532" s="7" t="s">
        <v>132</v>
      </c>
      <c r="R532" s="2">
        <v>44820</v>
      </c>
    </row>
    <row r="533" spans="1:18" x14ac:dyDescent="0.25">
      <c r="A533" t="s">
        <v>59</v>
      </c>
      <c r="B533">
        <v>39</v>
      </c>
      <c r="C533" s="2">
        <v>44818</v>
      </c>
      <c r="D533">
        <v>18925</v>
      </c>
      <c r="E533">
        <v>1515</v>
      </c>
      <c r="F533">
        <v>154</v>
      </c>
      <c r="G533">
        <v>4115</v>
      </c>
      <c r="H533">
        <v>253</v>
      </c>
      <c r="I533" s="5">
        <v>515</v>
      </c>
      <c r="J533" s="5">
        <v>1301</v>
      </c>
      <c r="K533" s="5">
        <v>12622</v>
      </c>
      <c r="L533" s="5">
        <v>25</v>
      </c>
      <c r="M533" s="5">
        <v>10</v>
      </c>
      <c r="N533" s="5">
        <v>1910</v>
      </c>
      <c r="Q533" s="7" t="s">
        <v>132</v>
      </c>
      <c r="R533" s="2">
        <v>44820</v>
      </c>
    </row>
    <row r="534" spans="1:18" x14ac:dyDescent="0.25">
      <c r="A534" t="s">
        <v>50</v>
      </c>
      <c r="B534">
        <v>216</v>
      </c>
      <c r="C534" s="2">
        <v>44818</v>
      </c>
      <c r="D534">
        <v>8805</v>
      </c>
      <c r="E534">
        <v>540</v>
      </c>
      <c r="F534">
        <v>101</v>
      </c>
      <c r="G534">
        <v>1575</v>
      </c>
      <c r="H534">
        <v>94</v>
      </c>
      <c r="I534" s="5">
        <v>255</v>
      </c>
      <c r="J534" s="5">
        <v>546</v>
      </c>
      <c r="K534" s="5">
        <v>6400</v>
      </c>
      <c r="N534" s="5">
        <v>886</v>
      </c>
      <c r="Q534" s="7" t="s">
        <v>132</v>
      </c>
      <c r="R534" s="2">
        <v>44820</v>
      </c>
    </row>
    <row r="535" spans="1:18" x14ac:dyDescent="0.25">
      <c r="A535" t="s">
        <v>56</v>
      </c>
      <c r="B535">
        <v>33</v>
      </c>
      <c r="C535" s="2">
        <v>44818</v>
      </c>
      <c r="D535">
        <v>5875</v>
      </c>
      <c r="E535">
        <v>285</v>
      </c>
      <c r="F535">
        <v>102</v>
      </c>
      <c r="G535">
        <v>1205</v>
      </c>
      <c r="H535">
        <v>247</v>
      </c>
      <c r="I535" s="5">
        <v>315</v>
      </c>
      <c r="J535" s="5">
        <v>537</v>
      </c>
      <c r="K535" s="5">
        <v>4030</v>
      </c>
      <c r="N535" s="5">
        <v>608</v>
      </c>
      <c r="Q535" s="7" t="s">
        <v>132</v>
      </c>
      <c r="R535" s="2">
        <v>44820</v>
      </c>
    </row>
    <row r="536" spans="1:18" x14ac:dyDescent="0.25">
      <c r="A536" t="s">
        <v>52</v>
      </c>
      <c r="B536">
        <v>129</v>
      </c>
      <c r="C536" s="2">
        <v>44818</v>
      </c>
      <c r="D536">
        <v>6055</v>
      </c>
      <c r="E536">
        <v>340</v>
      </c>
      <c r="F536">
        <v>84</v>
      </c>
      <c r="G536">
        <v>990</v>
      </c>
      <c r="H536">
        <v>143</v>
      </c>
      <c r="I536" s="5">
        <v>130</v>
      </c>
      <c r="J536" s="5">
        <v>436</v>
      </c>
      <c r="K536" s="5">
        <v>4350</v>
      </c>
      <c r="N536" s="5">
        <v>540</v>
      </c>
      <c r="Q536" s="7" t="s">
        <v>132</v>
      </c>
      <c r="R536" s="2">
        <v>44820</v>
      </c>
    </row>
    <row r="537" spans="1:18" x14ac:dyDescent="0.25">
      <c r="A537" t="s">
        <v>50</v>
      </c>
      <c r="B537">
        <v>213</v>
      </c>
      <c r="C537" s="2">
        <v>44818</v>
      </c>
      <c r="D537">
        <v>6705</v>
      </c>
      <c r="E537">
        <v>340</v>
      </c>
      <c r="F537">
        <v>103</v>
      </c>
      <c r="G537">
        <v>1150</v>
      </c>
      <c r="H537">
        <v>201</v>
      </c>
      <c r="I537" s="5">
        <v>490</v>
      </c>
      <c r="J537" s="5">
        <v>411</v>
      </c>
      <c r="K537" s="5">
        <v>4680</v>
      </c>
      <c r="Q537" s="7" t="s">
        <v>132</v>
      </c>
      <c r="R537" s="2">
        <v>44820</v>
      </c>
    </row>
    <row r="538" spans="1:18" x14ac:dyDescent="0.25">
      <c r="A538" t="s">
        <v>51</v>
      </c>
      <c r="B538">
        <v>188</v>
      </c>
      <c r="C538" s="2">
        <v>44818</v>
      </c>
      <c r="D538">
        <v>5645</v>
      </c>
      <c r="E538">
        <v>270</v>
      </c>
      <c r="F538">
        <v>78</v>
      </c>
      <c r="G538">
        <v>985</v>
      </c>
      <c r="H538">
        <v>171</v>
      </c>
      <c r="I538" s="5">
        <v>280</v>
      </c>
      <c r="J538" s="5">
        <v>441</v>
      </c>
      <c r="K538" s="5">
        <v>4065</v>
      </c>
      <c r="L538" s="5">
        <v>11</v>
      </c>
      <c r="M538" s="5">
        <v>15</v>
      </c>
      <c r="N538">
        <v>576</v>
      </c>
      <c r="Q538" s="7" t="s">
        <v>132</v>
      </c>
      <c r="R538" s="2">
        <v>44820</v>
      </c>
    </row>
    <row r="539" spans="1:18" x14ac:dyDescent="0.25">
      <c r="A539" t="s">
        <v>81</v>
      </c>
      <c r="B539">
        <v>19</v>
      </c>
      <c r="C539" s="2">
        <v>44820</v>
      </c>
      <c r="D539">
        <v>33055</v>
      </c>
      <c r="E539">
        <v>2405</v>
      </c>
      <c r="F539">
        <v>275</v>
      </c>
      <c r="G539">
        <v>8560</v>
      </c>
      <c r="H539">
        <v>1081</v>
      </c>
      <c r="I539" s="5">
        <v>1015</v>
      </c>
      <c r="J539" s="5">
        <v>3504</v>
      </c>
      <c r="K539" s="5">
        <v>20555</v>
      </c>
      <c r="L539" s="5">
        <v>127</v>
      </c>
      <c r="M539" s="5">
        <v>29.8</v>
      </c>
      <c r="N539" s="5">
        <v>3486</v>
      </c>
      <c r="Q539" s="7" t="s">
        <v>132</v>
      </c>
      <c r="R539" s="2">
        <v>44830</v>
      </c>
    </row>
    <row r="540" spans="1:18" x14ac:dyDescent="0.25">
      <c r="A540" t="s">
        <v>80</v>
      </c>
      <c r="B540">
        <v>51</v>
      </c>
      <c r="C540" s="2">
        <v>44820</v>
      </c>
      <c r="D540">
        <v>25865</v>
      </c>
      <c r="E540">
        <v>1925</v>
      </c>
      <c r="F540">
        <v>213</v>
      </c>
      <c r="G540">
        <v>6695</v>
      </c>
      <c r="H540">
        <v>467</v>
      </c>
      <c r="I540" s="5">
        <v>674</v>
      </c>
      <c r="J540" s="5">
        <v>2597</v>
      </c>
      <c r="K540" s="5">
        <v>16200</v>
      </c>
      <c r="L540" s="5">
        <v>240</v>
      </c>
      <c r="M540" s="5">
        <v>104.8</v>
      </c>
      <c r="N540" s="5">
        <v>2776</v>
      </c>
      <c r="O540" s="8">
        <v>8</v>
      </c>
      <c r="P540" s="8">
        <v>352</v>
      </c>
      <c r="Q540" s="7" t="s">
        <v>132</v>
      </c>
      <c r="R540" s="2">
        <v>44830</v>
      </c>
    </row>
    <row r="541" spans="1:18" x14ac:dyDescent="0.25">
      <c r="A541" t="s">
        <v>79</v>
      </c>
      <c r="B541">
        <v>11</v>
      </c>
      <c r="C541" s="2">
        <v>44820</v>
      </c>
      <c r="D541">
        <v>24355</v>
      </c>
      <c r="E541">
        <v>2455</v>
      </c>
      <c r="F541">
        <v>261</v>
      </c>
      <c r="G541">
        <v>6400</v>
      </c>
      <c r="H541">
        <v>785</v>
      </c>
      <c r="I541" s="5">
        <v>920</v>
      </c>
      <c r="J541" s="5">
        <v>2129</v>
      </c>
      <c r="K541" s="5">
        <v>141110</v>
      </c>
      <c r="L541" s="5">
        <v>200</v>
      </c>
      <c r="M541" s="5">
        <v>73.099999999999994</v>
      </c>
      <c r="N541" s="5">
        <v>2556</v>
      </c>
      <c r="O541" s="8">
        <v>23</v>
      </c>
      <c r="P541" s="7">
        <v>96</v>
      </c>
      <c r="Q541" s="7" t="s">
        <v>132</v>
      </c>
      <c r="R541" s="2">
        <v>44830</v>
      </c>
    </row>
    <row r="542" spans="1:18" x14ac:dyDescent="0.25">
      <c r="A542" t="s">
        <v>81</v>
      </c>
      <c r="B542">
        <v>34</v>
      </c>
      <c r="C542" s="2">
        <v>44820</v>
      </c>
      <c r="D542">
        <v>18840</v>
      </c>
      <c r="E542">
        <v>1485</v>
      </c>
      <c r="F542">
        <v>231</v>
      </c>
      <c r="G542">
        <v>4795</v>
      </c>
      <c r="H542">
        <v>625</v>
      </c>
      <c r="I542" s="5">
        <v>655</v>
      </c>
      <c r="J542" s="5">
        <v>1755</v>
      </c>
      <c r="K542" s="5">
        <v>11480</v>
      </c>
      <c r="L542" s="5">
        <v>640</v>
      </c>
      <c r="M542" s="5">
        <v>305.10000000000002</v>
      </c>
      <c r="N542" s="5">
        <v>1994</v>
      </c>
      <c r="Q542" s="7" t="s">
        <v>132</v>
      </c>
      <c r="R542" s="2">
        <v>44830</v>
      </c>
    </row>
    <row r="543" spans="1:18" x14ac:dyDescent="0.25">
      <c r="A543" t="s">
        <v>71</v>
      </c>
      <c r="B543">
        <v>218</v>
      </c>
      <c r="C543" s="2">
        <v>44825</v>
      </c>
      <c r="D543">
        <v>11715</v>
      </c>
      <c r="E543">
        <v>1015</v>
      </c>
      <c r="F543">
        <v>116</v>
      </c>
      <c r="G543">
        <v>2630</v>
      </c>
      <c r="H543">
        <v>258</v>
      </c>
      <c r="I543" s="5">
        <v>355</v>
      </c>
      <c r="J543" s="5">
        <v>889</v>
      </c>
      <c r="K543" s="5">
        <v>7560</v>
      </c>
      <c r="N543" s="5">
        <v>12.4</v>
      </c>
      <c r="Q543" s="7" t="s">
        <v>132</v>
      </c>
      <c r="R543" s="2">
        <v>44830</v>
      </c>
    </row>
    <row r="544" spans="1:18" x14ac:dyDescent="0.25">
      <c r="A544" t="s">
        <v>20</v>
      </c>
      <c r="B544">
        <v>392</v>
      </c>
      <c r="C544" s="2">
        <v>44825</v>
      </c>
      <c r="D544">
        <v>7380</v>
      </c>
      <c r="E544">
        <v>465</v>
      </c>
      <c r="F544">
        <v>95</v>
      </c>
      <c r="G544">
        <v>1350</v>
      </c>
      <c r="H544">
        <v>108</v>
      </c>
      <c r="I544" s="5">
        <v>180</v>
      </c>
      <c r="J544" s="5">
        <v>540</v>
      </c>
      <c r="K544" s="5">
        <v>5325</v>
      </c>
      <c r="L544" s="5">
        <v>21</v>
      </c>
      <c r="M544" s="5">
        <v>10</v>
      </c>
      <c r="N544" s="5">
        <v>816</v>
      </c>
      <c r="Q544" s="7" t="s">
        <v>132</v>
      </c>
      <c r="R544" s="2">
        <v>44830</v>
      </c>
    </row>
    <row r="545" spans="1:18" x14ac:dyDescent="0.25">
      <c r="A545" t="s">
        <v>22</v>
      </c>
      <c r="B545">
        <v>367</v>
      </c>
      <c r="C545" s="2">
        <v>44825</v>
      </c>
      <c r="D545">
        <v>8470</v>
      </c>
      <c r="E545">
        <v>385</v>
      </c>
      <c r="F545">
        <v>105</v>
      </c>
      <c r="G545">
        <v>1550</v>
      </c>
      <c r="H545">
        <v>412</v>
      </c>
      <c r="I545" s="5">
        <v>610</v>
      </c>
      <c r="J545" s="5">
        <v>629</v>
      </c>
      <c r="K545" s="5">
        <v>5820</v>
      </c>
      <c r="N545" s="5">
        <v>772</v>
      </c>
      <c r="Q545" s="7" t="s">
        <v>132</v>
      </c>
      <c r="R545" s="2">
        <v>44830</v>
      </c>
    </row>
    <row r="546" spans="1:18" x14ac:dyDescent="0.25">
      <c r="A546" t="s">
        <v>67</v>
      </c>
      <c r="B546">
        <v>286</v>
      </c>
      <c r="C546" s="2">
        <v>44825</v>
      </c>
      <c r="D546">
        <v>5965</v>
      </c>
      <c r="E546">
        <v>380</v>
      </c>
      <c r="F546">
        <v>94</v>
      </c>
      <c r="G546">
        <v>1220</v>
      </c>
      <c r="H546">
        <v>200</v>
      </c>
      <c r="I546" s="5">
        <v>270</v>
      </c>
      <c r="J546" s="5">
        <v>433</v>
      </c>
      <c r="K546" s="5">
        <v>4020</v>
      </c>
      <c r="N546" s="5">
        <v>590</v>
      </c>
      <c r="Q546" s="7" t="s">
        <v>132</v>
      </c>
      <c r="R546" s="2">
        <v>44830</v>
      </c>
    </row>
    <row r="547" spans="1:18" x14ac:dyDescent="0.25">
      <c r="A547" t="s">
        <v>20</v>
      </c>
      <c r="B547">
        <v>373</v>
      </c>
      <c r="C547" s="2">
        <v>44825</v>
      </c>
      <c r="D547">
        <v>8440</v>
      </c>
      <c r="E547">
        <v>605</v>
      </c>
      <c r="F547">
        <v>97</v>
      </c>
      <c r="G547">
        <v>1795</v>
      </c>
      <c r="H547">
        <v>98</v>
      </c>
      <c r="I547" s="5">
        <v>120</v>
      </c>
      <c r="J547" s="5">
        <v>712</v>
      </c>
      <c r="K547" s="5">
        <v>5850</v>
      </c>
      <c r="N547" s="5">
        <v>922</v>
      </c>
      <c r="Q547" s="7" t="s">
        <v>132</v>
      </c>
      <c r="R547" s="2">
        <v>44830</v>
      </c>
    </row>
    <row r="548" spans="1:18" x14ac:dyDescent="0.25">
      <c r="A548" t="s">
        <v>70</v>
      </c>
      <c r="B548">
        <v>313</v>
      </c>
      <c r="C548" s="2">
        <v>44825</v>
      </c>
      <c r="D548">
        <v>7505</v>
      </c>
      <c r="E548">
        <v>465</v>
      </c>
      <c r="F548">
        <v>90</v>
      </c>
      <c r="G548">
        <v>1475</v>
      </c>
      <c r="H548">
        <v>343</v>
      </c>
      <c r="I548" s="5">
        <v>765</v>
      </c>
      <c r="J548" s="5">
        <v>350</v>
      </c>
      <c r="K548" s="5">
        <v>4730</v>
      </c>
      <c r="N548" s="5">
        <v>716</v>
      </c>
      <c r="Q548" s="7" t="s">
        <v>132</v>
      </c>
      <c r="R548" s="2">
        <v>44830</v>
      </c>
    </row>
    <row r="549" spans="1:18" x14ac:dyDescent="0.25">
      <c r="A549" t="s">
        <v>71</v>
      </c>
      <c r="B549">
        <v>217</v>
      </c>
      <c r="C549" s="2">
        <v>44825</v>
      </c>
      <c r="D549">
        <v>9295</v>
      </c>
      <c r="E549">
        <v>685</v>
      </c>
      <c r="F549">
        <v>117</v>
      </c>
      <c r="G549">
        <v>2140</v>
      </c>
      <c r="H549">
        <v>715</v>
      </c>
      <c r="I549" s="5">
        <v>1510</v>
      </c>
      <c r="J549" s="5">
        <v>217</v>
      </c>
      <c r="K549" s="5">
        <v>4860</v>
      </c>
      <c r="L549" s="5">
        <v>30</v>
      </c>
      <c r="M549" s="5">
        <v>10</v>
      </c>
      <c r="N549" s="5">
        <v>10.1</v>
      </c>
      <c r="Q549" s="7" t="s">
        <v>132</v>
      </c>
      <c r="R549" s="2">
        <v>44830</v>
      </c>
    </row>
    <row r="550" spans="1:18" x14ac:dyDescent="0.25">
      <c r="A550" t="s">
        <v>21</v>
      </c>
      <c r="B550">
        <v>377</v>
      </c>
      <c r="C550" s="2">
        <v>44825</v>
      </c>
      <c r="D550">
        <v>6586</v>
      </c>
      <c r="E550">
        <v>420</v>
      </c>
      <c r="F550">
        <v>105</v>
      </c>
      <c r="G550">
        <v>1350</v>
      </c>
      <c r="H550">
        <v>225</v>
      </c>
      <c r="I550" s="5">
        <v>255</v>
      </c>
      <c r="J550" s="5">
        <v>415</v>
      </c>
      <c r="K550" s="5">
        <v>4515</v>
      </c>
      <c r="N550" s="5">
        <v>74.599999999999994</v>
      </c>
      <c r="Q550" s="7" t="s">
        <v>132</v>
      </c>
      <c r="R550" s="2">
        <v>44830</v>
      </c>
    </row>
    <row r="551" spans="1:18" x14ac:dyDescent="0.25">
      <c r="A551" t="s">
        <v>72</v>
      </c>
      <c r="B551">
        <v>331</v>
      </c>
      <c r="C551" s="2">
        <v>44825</v>
      </c>
      <c r="D551">
        <v>8165</v>
      </c>
      <c r="E551">
        <v>490</v>
      </c>
      <c r="F551">
        <v>104</v>
      </c>
      <c r="G551">
        <v>1515</v>
      </c>
      <c r="H551">
        <v>269</v>
      </c>
      <c r="I551" s="5">
        <v>240</v>
      </c>
      <c r="J551" s="5">
        <v>667</v>
      </c>
      <c r="K551" s="5">
        <v>5850</v>
      </c>
      <c r="N551" s="5">
        <v>8.44</v>
      </c>
      <c r="Q551" s="7" t="s">
        <v>132</v>
      </c>
      <c r="R551" s="2">
        <v>44830</v>
      </c>
    </row>
    <row r="552" spans="1:18" x14ac:dyDescent="0.25">
      <c r="A552" t="s">
        <v>67</v>
      </c>
      <c r="B552">
        <v>266</v>
      </c>
      <c r="C552" s="2">
        <v>44825</v>
      </c>
      <c r="D552">
        <v>4820</v>
      </c>
      <c r="E552">
        <v>250</v>
      </c>
      <c r="F552">
        <v>85</v>
      </c>
      <c r="G552">
        <v>920</v>
      </c>
      <c r="H552">
        <v>104</v>
      </c>
      <c r="I552" s="5">
        <v>95</v>
      </c>
      <c r="J552" s="5">
        <v>472</v>
      </c>
      <c r="K552" s="5">
        <v>3565</v>
      </c>
      <c r="N552" s="5">
        <v>474</v>
      </c>
      <c r="Q552" s="7" t="s">
        <v>132</v>
      </c>
      <c r="R552" s="2">
        <v>44830</v>
      </c>
    </row>
    <row r="553" spans="1:18" x14ac:dyDescent="0.25">
      <c r="A553" t="s">
        <v>22</v>
      </c>
      <c r="B553">
        <v>366</v>
      </c>
      <c r="C553" s="2">
        <v>44825</v>
      </c>
      <c r="D553">
        <v>10140</v>
      </c>
      <c r="E553">
        <v>570</v>
      </c>
      <c r="F553">
        <v>104</v>
      </c>
      <c r="G553">
        <v>2030</v>
      </c>
      <c r="H553">
        <v>529</v>
      </c>
      <c r="I553" s="5">
        <v>495</v>
      </c>
      <c r="J553" s="5">
        <v>834</v>
      </c>
      <c r="K553" s="5">
        <v>7000</v>
      </c>
      <c r="N553" s="5">
        <v>10.08</v>
      </c>
      <c r="Q553" s="7" t="s">
        <v>132</v>
      </c>
      <c r="R553" s="2">
        <v>44830</v>
      </c>
    </row>
    <row r="554" spans="1:18" x14ac:dyDescent="0.25">
      <c r="A554" t="s">
        <v>72</v>
      </c>
      <c r="B554">
        <v>330</v>
      </c>
      <c r="C554" s="2">
        <v>44825</v>
      </c>
      <c r="D554">
        <v>6895</v>
      </c>
      <c r="E554">
        <v>385</v>
      </c>
      <c r="F554">
        <v>104</v>
      </c>
      <c r="G554">
        <v>1305</v>
      </c>
      <c r="H554">
        <v>165</v>
      </c>
      <c r="I554" s="5">
        <v>285</v>
      </c>
      <c r="J554" s="5">
        <v>351</v>
      </c>
      <c r="K554" s="5">
        <v>4875</v>
      </c>
      <c r="L554" s="5">
        <v>12</v>
      </c>
      <c r="M554">
        <v>10</v>
      </c>
      <c r="N554" s="5">
        <v>7.26</v>
      </c>
      <c r="Q554" s="7" t="s">
        <v>132</v>
      </c>
      <c r="R554" s="2">
        <v>44830</v>
      </c>
    </row>
    <row r="555" spans="1:18" x14ac:dyDescent="0.25">
      <c r="A555" t="s">
        <v>68</v>
      </c>
      <c r="B555">
        <v>287</v>
      </c>
      <c r="C555" s="2">
        <v>44825</v>
      </c>
      <c r="D555">
        <v>7525</v>
      </c>
      <c r="E555">
        <v>600</v>
      </c>
      <c r="F555">
        <v>77</v>
      </c>
      <c r="G555">
        <v>1615</v>
      </c>
      <c r="H555">
        <v>255</v>
      </c>
      <c r="I555" s="5">
        <v>145</v>
      </c>
      <c r="J555" s="5">
        <v>506</v>
      </c>
      <c r="K555" s="5">
        <v>5130</v>
      </c>
      <c r="Q555" s="7" t="s">
        <v>132</v>
      </c>
      <c r="R555" s="2">
        <v>44830</v>
      </c>
    </row>
    <row r="556" spans="1:18" x14ac:dyDescent="0.25">
      <c r="A556" t="s">
        <v>73</v>
      </c>
      <c r="B556">
        <v>233</v>
      </c>
      <c r="C556" s="2">
        <v>44825</v>
      </c>
      <c r="D556">
        <v>4655</v>
      </c>
      <c r="E556">
        <v>360</v>
      </c>
      <c r="F556">
        <v>69</v>
      </c>
      <c r="G556">
        <v>1140</v>
      </c>
      <c r="H556">
        <v>3636</v>
      </c>
      <c r="I556" s="5">
        <v>220</v>
      </c>
      <c r="J556" s="5">
        <v>351</v>
      </c>
      <c r="K556" s="5">
        <v>2905</v>
      </c>
      <c r="L556" s="5">
        <v>32</v>
      </c>
      <c r="M556" s="5">
        <v>15</v>
      </c>
      <c r="N556" s="5">
        <v>560</v>
      </c>
      <c r="Q556" s="7" t="s">
        <v>132</v>
      </c>
      <c r="R556" s="2">
        <v>44830</v>
      </c>
    </row>
    <row r="557" spans="1:18" x14ac:dyDescent="0.25">
      <c r="A557" t="s">
        <v>72</v>
      </c>
      <c r="B557">
        <v>318</v>
      </c>
      <c r="C557" s="2">
        <v>44825</v>
      </c>
      <c r="D557">
        <v>17415</v>
      </c>
      <c r="E557">
        <v>925</v>
      </c>
      <c r="F557">
        <v>116</v>
      </c>
      <c r="G557">
        <v>3970</v>
      </c>
      <c r="H557">
        <v>253</v>
      </c>
      <c r="I557" s="5">
        <v>395</v>
      </c>
      <c r="J557" s="5">
        <v>1219</v>
      </c>
      <c r="K557" s="5">
        <v>12040</v>
      </c>
      <c r="Q557" s="7" t="s">
        <v>132</v>
      </c>
      <c r="R557" s="2">
        <v>44830</v>
      </c>
    </row>
    <row r="558" spans="1:18" x14ac:dyDescent="0.25">
      <c r="A558" t="s">
        <v>73</v>
      </c>
      <c r="B558">
        <v>235</v>
      </c>
      <c r="C558" s="2">
        <v>44825</v>
      </c>
      <c r="D558">
        <v>5680</v>
      </c>
      <c r="E558">
        <v>315</v>
      </c>
      <c r="F558">
        <v>75</v>
      </c>
      <c r="G558">
        <v>1050</v>
      </c>
      <c r="H558">
        <v>70</v>
      </c>
      <c r="I558" s="5">
        <v>95</v>
      </c>
      <c r="J558" s="5">
        <v>596</v>
      </c>
      <c r="K558" s="5">
        <v>4215</v>
      </c>
      <c r="N558">
        <v>610</v>
      </c>
      <c r="Q558" s="7" t="s">
        <v>132</v>
      </c>
      <c r="R558" s="2">
        <v>44830</v>
      </c>
    </row>
    <row r="559" spans="1:18" x14ac:dyDescent="0.25">
      <c r="A559" t="s">
        <v>68</v>
      </c>
      <c r="B559">
        <v>288</v>
      </c>
      <c r="C559" s="2">
        <v>44825</v>
      </c>
      <c r="D559">
        <v>5225</v>
      </c>
      <c r="E559">
        <v>350</v>
      </c>
      <c r="F559">
        <v>70</v>
      </c>
      <c r="G559">
        <v>990</v>
      </c>
      <c r="H559">
        <v>99</v>
      </c>
      <c r="I559" s="5">
        <v>235</v>
      </c>
      <c r="J559" s="5">
        <v>345</v>
      </c>
      <c r="K559" s="5">
        <v>3650</v>
      </c>
      <c r="N559">
        <v>510</v>
      </c>
      <c r="Q559" s="7" t="s">
        <v>132</v>
      </c>
      <c r="R559" s="2">
        <v>44830</v>
      </c>
    </row>
    <row r="560" spans="1:18" x14ac:dyDescent="0.25">
      <c r="A560" t="s">
        <v>20</v>
      </c>
      <c r="B560">
        <v>393</v>
      </c>
      <c r="C560" s="2">
        <v>44825</v>
      </c>
      <c r="D560">
        <v>3610</v>
      </c>
      <c r="E560">
        <v>205</v>
      </c>
      <c r="F560">
        <v>64</v>
      </c>
      <c r="G560">
        <v>700</v>
      </c>
      <c r="H560">
        <v>188</v>
      </c>
      <c r="I560" s="5">
        <v>330</v>
      </c>
      <c r="J560" s="5">
        <v>257</v>
      </c>
      <c r="K560" s="5">
        <v>2355</v>
      </c>
      <c r="N560">
        <v>444</v>
      </c>
      <c r="Q560" s="7" t="s">
        <v>132</v>
      </c>
      <c r="R560" s="2">
        <v>44830</v>
      </c>
    </row>
    <row r="561" spans="1:18" x14ac:dyDescent="0.25">
      <c r="A561" t="s">
        <v>46</v>
      </c>
      <c r="B561">
        <v>357</v>
      </c>
      <c r="C561" s="2">
        <v>44832</v>
      </c>
      <c r="D561">
        <v>9355</v>
      </c>
      <c r="E561">
        <v>705</v>
      </c>
      <c r="F561">
        <v>95</v>
      </c>
      <c r="G561">
        <v>1940</v>
      </c>
      <c r="H561">
        <v>106</v>
      </c>
      <c r="I561">
        <v>160</v>
      </c>
      <c r="J561" s="5">
        <v>776</v>
      </c>
      <c r="K561" s="5">
        <v>6440</v>
      </c>
      <c r="N561">
        <v>870</v>
      </c>
      <c r="Q561" s="7" t="s">
        <v>132</v>
      </c>
      <c r="R561" s="2">
        <v>44837</v>
      </c>
    </row>
    <row r="562" spans="1:18" x14ac:dyDescent="0.25">
      <c r="A562" t="s">
        <v>74</v>
      </c>
      <c r="B562">
        <v>422</v>
      </c>
      <c r="C562" s="2">
        <v>44832</v>
      </c>
      <c r="D562">
        <v>8530</v>
      </c>
      <c r="E562">
        <v>670</v>
      </c>
      <c r="F562">
        <v>102</v>
      </c>
      <c r="G562">
        <v>1700</v>
      </c>
      <c r="H562">
        <v>104</v>
      </c>
      <c r="I562">
        <v>145</v>
      </c>
      <c r="J562" s="5">
        <v>622</v>
      </c>
      <c r="K562" s="5">
        <v>5940</v>
      </c>
      <c r="N562">
        <v>886</v>
      </c>
      <c r="Q562" s="7" t="s">
        <v>132</v>
      </c>
      <c r="R562" s="2">
        <v>44837</v>
      </c>
    </row>
    <row r="563" spans="1:18" x14ac:dyDescent="0.25">
      <c r="A563" t="s">
        <v>47</v>
      </c>
      <c r="B563">
        <v>244</v>
      </c>
      <c r="C563" s="2">
        <v>44832</v>
      </c>
      <c r="D563">
        <v>11030</v>
      </c>
      <c r="E563">
        <v>745</v>
      </c>
      <c r="F563">
        <v>102</v>
      </c>
      <c r="G563">
        <v>2155</v>
      </c>
      <c r="H563">
        <v>217</v>
      </c>
      <c r="I563">
        <v>715</v>
      </c>
      <c r="J563" s="5">
        <v>609</v>
      </c>
      <c r="K563" s="5">
        <v>7235</v>
      </c>
      <c r="N563">
        <v>11.66</v>
      </c>
      <c r="O563" s="7">
        <v>5</v>
      </c>
      <c r="P563" s="7">
        <v>50</v>
      </c>
      <c r="Q563" s="7" t="s">
        <v>132</v>
      </c>
      <c r="R563" s="2">
        <v>44837</v>
      </c>
    </row>
    <row r="564" spans="1:18" x14ac:dyDescent="0.25">
      <c r="A564" t="s">
        <v>74</v>
      </c>
      <c r="B564">
        <v>421</v>
      </c>
      <c r="C564" s="2">
        <v>44832</v>
      </c>
      <c r="D564">
        <v>5005</v>
      </c>
      <c r="E564">
        <v>455</v>
      </c>
      <c r="F564">
        <v>94</v>
      </c>
      <c r="G564">
        <v>1150</v>
      </c>
      <c r="H564">
        <v>130</v>
      </c>
      <c r="I564">
        <v>175</v>
      </c>
      <c r="J564" s="5">
        <v>321</v>
      </c>
      <c r="K564" s="5">
        <v>3170</v>
      </c>
      <c r="L564" s="5">
        <v>75</v>
      </c>
      <c r="M564" s="5">
        <v>40</v>
      </c>
      <c r="N564" s="5">
        <v>5.28</v>
      </c>
      <c r="Q564" s="7" t="s">
        <v>132</v>
      </c>
      <c r="R564" s="2">
        <v>44837</v>
      </c>
    </row>
    <row r="565" spans="1:18" x14ac:dyDescent="0.25">
      <c r="A565" t="s">
        <v>133</v>
      </c>
      <c r="B565">
        <v>248</v>
      </c>
      <c r="C565" s="2">
        <v>44832</v>
      </c>
      <c r="D565">
        <v>8400</v>
      </c>
      <c r="E565">
        <v>660</v>
      </c>
      <c r="F565">
        <v>83</v>
      </c>
      <c r="G565">
        <v>1820</v>
      </c>
      <c r="H565">
        <v>180</v>
      </c>
      <c r="I565">
        <v>225</v>
      </c>
      <c r="J565" s="5">
        <v>517</v>
      </c>
      <c r="K565" s="5">
        <v>5620</v>
      </c>
      <c r="N565" s="5">
        <v>888</v>
      </c>
      <c r="Q565" s="7" t="s">
        <v>132</v>
      </c>
      <c r="R565" s="2">
        <v>44837</v>
      </c>
    </row>
    <row r="566" spans="1:18" x14ac:dyDescent="0.25">
      <c r="A566" t="s">
        <v>42</v>
      </c>
      <c r="B566">
        <v>305</v>
      </c>
      <c r="C566" s="2">
        <v>44832</v>
      </c>
      <c r="D566">
        <v>3780</v>
      </c>
      <c r="E566">
        <v>260</v>
      </c>
      <c r="F566">
        <v>66</v>
      </c>
      <c r="G566">
        <v>880</v>
      </c>
      <c r="H566">
        <v>275</v>
      </c>
      <c r="I566">
        <v>465</v>
      </c>
      <c r="J566" s="5">
        <v>291</v>
      </c>
      <c r="K566" s="5">
        <v>2135</v>
      </c>
      <c r="N566" s="5">
        <v>406</v>
      </c>
      <c r="Q566" s="7" t="s">
        <v>132</v>
      </c>
      <c r="R566" s="2">
        <v>44837</v>
      </c>
    </row>
    <row r="567" spans="1:18" x14ac:dyDescent="0.25">
      <c r="A567" t="s">
        <v>43</v>
      </c>
      <c r="B567">
        <v>254</v>
      </c>
      <c r="C567" s="2">
        <v>44832</v>
      </c>
      <c r="D567">
        <v>9150</v>
      </c>
      <c r="E567">
        <v>540</v>
      </c>
      <c r="F567">
        <v>102</v>
      </c>
      <c r="G567">
        <v>200</v>
      </c>
      <c r="H567">
        <v>240</v>
      </c>
      <c r="I567">
        <v>610</v>
      </c>
      <c r="J567" s="5">
        <v>584</v>
      </c>
      <c r="K567" s="5">
        <v>6040</v>
      </c>
      <c r="N567" s="5">
        <v>870</v>
      </c>
      <c r="Q567" s="7" t="s">
        <v>132</v>
      </c>
      <c r="R567" s="2">
        <v>44837</v>
      </c>
    </row>
    <row r="568" spans="1:18" x14ac:dyDescent="0.25">
      <c r="A568" t="s">
        <v>41</v>
      </c>
      <c r="B568">
        <v>345</v>
      </c>
      <c r="C568" s="2">
        <v>44832</v>
      </c>
      <c r="D568">
        <v>8185</v>
      </c>
      <c r="E568">
        <v>540</v>
      </c>
      <c r="F568">
        <v>104</v>
      </c>
      <c r="G568">
        <v>1665</v>
      </c>
      <c r="H568">
        <v>95</v>
      </c>
      <c r="I568">
        <v>95</v>
      </c>
      <c r="J568" s="5">
        <v>706</v>
      </c>
      <c r="K568" s="5">
        <v>5785</v>
      </c>
      <c r="Q568" s="7" t="s">
        <v>132</v>
      </c>
      <c r="R568" s="2">
        <v>44837</v>
      </c>
    </row>
    <row r="569" spans="1:18" x14ac:dyDescent="0.25">
      <c r="A569" t="s">
        <v>41</v>
      </c>
      <c r="B569">
        <v>347</v>
      </c>
      <c r="C569" s="2">
        <v>44832</v>
      </c>
      <c r="D569">
        <v>18790</v>
      </c>
      <c r="E569">
        <v>1380</v>
      </c>
      <c r="F569">
        <v>126</v>
      </c>
      <c r="G569">
        <v>4325</v>
      </c>
      <c r="H569">
        <v>620</v>
      </c>
      <c r="I569">
        <v>1365</v>
      </c>
      <c r="J569" s="5">
        <v>813</v>
      </c>
      <c r="K569" s="5">
        <v>11570</v>
      </c>
      <c r="N569">
        <v>1950</v>
      </c>
      <c r="Q569" s="7" t="s">
        <v>132</v>
      </c>
      <c r="R569" s="2">
        <v>44837</v>
      </c>
    </row>
    <row r="570" spans="1:18" x14ac:dyDescent="0.25">
      <c r="A570" t="s">
        <v>43</v>
      </c>
      <c r="B570">
        <v>257</v>
      </c>
      <c r="C570" s="2">
        <v>44832</v>
      </c>
      <c r="D570">
        <v>8775</v>
      </c>
      <c r="E570">
        <v>650</v>
      </c>
      <c r="F570">
        <v>76</v>
      </c>
      <c r="G570">
        <v>1770</v>
      </c>
      <c r="H570">
        <v>188</v>
      </c>
      <c r="I570">
        <v>275</v>
      </c>
      <c r="J570" s="5">
        <v>476</v>
      </c>
      <c r="K570" s="5">
        <v>6070</v>
      </c>
      <c r="N570">
        <v>9.26</v>
      </c>
      <c r="Q570" s="7" t="s">
        <v>132</v>
      </c>
      <c r="R570" s="2">
        <v>44837</v>
      </c>
    </row>
    <row r="571" spans="1:18" x14ac:dyDescent="0.25">
      <c r="A571" t="s">
        <v>74</v>
      </c>
      <c r="B571">
        <v>417</v>
      </c>
      <c r="C571" s="2">
        <v>44832</v>
      </c>
      <c r="D571">
        <v>9230</v>
      </c>
      <c r="E571">
        <v>715</v>
      </c>
      <c r="F571">
        <v>124</v>
      </c>
      <c r="G571">
        <v>2000</v>
      </c>
      <c r="H571">
        <v>317</v>
      </c>
      <c r="I571">
        <v>240</v>
      </c>
      <c r="J571" s="5">
        <v>762</v>
      </c>
      <c r="K571" s="5">
        <v>6220</v>
      </c>
      <c r="N571">
        <v>980</v>
      </c>
      <c r="Q571" s="7" t="s">
        <v>132</v>
      </c>
      <c r="R571" s="2">
        <v>44837</v>
      </c>
    </row>
    <row r="572" spans="1:18" x14ac:dyDescent="0.25">
      <c r="A572" t="s">
        <v>46</v>
      </c>
      <c r="B572">
        <v>349</v>
      </c>
      <c r="C572" s="2">
        <v>44832</v>
      </c>
      <c r="D572">
        <v>8860</v>
      </c>
      <c r="E572">
        <v>665</v>
      </c>
      <c r="F572">
        <v>111</v>
      </c>
      <c r="G572">
        <v>1810</v>
      </c>
      <c r="H572">
        <v>330</v>
      </c>
      <c r="I572">
        <v>360</v>
      </c>
      <c r="J572" s="5">
        <v>634</v>
      </c>
      <c r="K572" s="5">
        <v>5970</v>
      </c>
      <c r="N572">
        <v>820</v>
      </c>
      <c r="Q572" s="7" t="s">
        <v>132</v>
      </c>
      <c r="R572" s="2">
        <v>44837</v>
      </c>
    </row>
    <row r="573" spans="1:18" x14ac:dyDescent="0.25">
      <c r="A573" t="s">
        <v>44</v>
      </c>
      <c r="B573">
        <v>401</v>
      </c>
      <c r="C573" s="2">
        <v>44832</v>
      </c>
      <c r="D573">
        <v>10230</v>
      </c>
      <c r="E573">
        <v>560</v>
      </c>
      <c r="F573">
        <v>96</v>
      </c>
      <c r="G573">
        <v>1895</v>
      </c>
      <c r="H573">
        <v>47</v>
      </c>
      <c r="I573">
        <v>90</v>
      </c>
      <c r="J573" s="5">
        <v>516</v>
      </c>
      <c r="K573" s="5">
        <v>7630</v>
      </c>
      <c r="N573">
        <v>1060</v>
      </c>
      <c r="Q573" s="7" t="s">
        <v>132</v>
      </c>
      <c r="R573" s="2">
        <v>44837</v>
      </c>
    </row>
    <row r="574" spans="1:18" x14ac:dyDescent="0.25">
      <c r="A574" t="s">
        <v>40</v>
      </c>
      <c r="B574">
        <v>241</v>
      </c>
      <c r="C574" s="2">
        <v>44832</v>
      </c>
      <c r="D574">
        <v>7454</v>
      </c>
      <c r="E574">
        <v>425</v>
      </c>
      <c r="F574">
        <v>111</v>
      </c>
      <c r="G574">
        <v>1575</v>
      </c>
      <c r="H574">
        <v>234</v>
      </c>
      <c r="I574">
        <v>320</v>
      </c>
      <c r="J574" s="5">
        <v>447</v>
      </c>
      <c r="K574" s="5">
        <v>4970</v>
      </c>
      <c r="L574" s="5">
        <v>36</v>
      </c>
      <c r="M574">
        <v>10</v>
      </c>
      <c r="N574">
        <v>744</v>
      </c>
      <c r="Q574" s="7" t="s">
        <v>132</v>
      </c>
      <c r="R574" s="2">
        <v>44837</v>
      </c>
    </row>
    <row r="575" spans="1:18" x14ac:dyDescent="0.25">
      <c r="A575" t="s">
        <v>44</v>
      </c>
      <c r="B575">
        <v>404</v>
      </c>
      <c r="C575" s="2">
        <v>44832</v>
      </c>
      <c r="D575">
        <v>11270</v>
      </c>
      <c r="E575">
        <v>775</v>
      </c>
      <c r="F575">
        <v>118</v>
      </c>
      <c r="G575">
        <v>2285</v>
      </c>
      <c r="H575">
        <v>240</v>
      </c>
      <c r="I575">
        <v>270</v>
      </c>
      <c r="J575" s="5">
        <v>727</v>
      </c>
      <c r="K575" s="5">
        <v>7875</v>
      </c>
      <c r="N575">
        <v>11.8</v>
      </c>
      <c r="Q575" s="7" t="s">
        <v>132</v>
      </c>
      <c r="R575" s="2">
        <v>44837</v>
      </c>
    </row>
    <row r="576" spans="1:18" x14ac:dyDescent="0.25">
      <c r="A576" t="s">
        <v>42</v>
      </c>
      <c r="B576">
        <v>311</v>
      </c>
      <c r="C576" s="2">
        <v>44832</v>
      </c>
      <c r="D576">
        <v>8270</v>
      </c>
      <c r="E576">
        <v>540</v>
      </c>
      <c r="F576">
        <v>108</v>
      </c>
      <c r="G576">
        <v>1620</v>
      </c>
      <c r="H576">
        <v>322</v>
      </c>
      <c r="I576">
        <v>360</v>
      </c>
      <c r="J576" s="5">
        <v>624</v>
      </c>
      <c r="K576" s="5">
        <v>5675</v>
      </c>
      <c r="L576" s="5">
        <v>6</v>
      </c>
      <c r="M576" s="5">
        <v>5</v>
      </c>
      <c r="N576" s="5">
        <v>886</v>
      </c>
      <c r="Q576" s="7" t="s">
        <v>132</v>
      </c>
      <c r="R576" s="2">
        <v>44837</v>
      </c>
    </row>
    <row r="577" spans="1:18" x14ac:dyDescent="0.25">
      <c r="A577" t="s">
        <v>47</v>
      </c>
      <c r="B577">
        <v>295</v>
      </c>
      <c r="C577" s="2">
        <v>44832</v>
      </c>
      <c r="D577">
        <v>13135</v>
      </c>
      <c r="E577">
        <v>935</v>
      </c>
      <c r="F577">
        <v>138</v>
      </c>
      <c r="G577">
        <v>2445</v>
      </c>
      <c r="H577">
        <v>325</v>
      </c>
      <c r="I577">
        <v>530</v>
      </c>
      <c r="J577" s="5">
        <v>821</v>
      </c>
      <c r="K577" s="5">
        <v>9140</v>
      </c>
      <c r="N577" s="5">
        <v>13.8</v>
      </c>
      <c r="Q577" s="7" t="s">
        <v>132</v>
      </c>
      <c r="R577" s="2">
        <v>44837</v>
      </c>
    </row>
    <row r="578" spans="1:18" x14ac:dyDescent="0.25">
      <c r="A578" t="s">
        <v>45</v>
      </c>
      <c r="B578">
        <v>411</v>
      </c>
      <c r="C578" s="2">
        <v>44832</v>
      </c>
      <c r="D578">
        <v>7850</v>
      </c>
      <c r="E578">
        <v>530</v>
      </c>
      <c r="F578">
        <v>90</v>
      </c>
      <c r="G578">
        <v>1530</v>
      </c>
      <c r="H578">
        <v>307</v>
      </c>
      <c r="I578">
        <v>285</v>
      </c>
      <c r="J578" s="5">
        <v>533</v>
      </c>
      <c r="K578" s="5">
        <v>5415</v>
      </c>
      <c r="N578" s="5">
        <v>742</v>
      </c>
      <c r="Q578" s="7" t="s">
        <v>132</v>
      </c>
      <c r="R578" s="2">
        <v>44837</v>
      </c>
    </row>
    <row r="579" spans="1:18" x14ac:dyDescent="0.25">
      <c r="A579" t="s">
        <v>81</v>
      </c>
      <c r="B579">
        <v>40</v>
      </c>
      <c r="C579" s="2">
        <v>44833</v>
      </c>
      <c r="D579">
        <v>15540</v>
      </c>
      <c r="E579">
        <v>1825</v>
      </c>
      <c r="F579">
        <v>219</v>
      </c>
      <c r="G579">
        <v>4490</v>
      </c>
      <c r="H579">
        <v>1265</v>
      </c>
      <c r="I579">
        <v>1325</v>
      </c>
      <c r="J579" s="5">
        <v>725</v>
      </c>
      <c r="K579" s="5">
        <v>7625</v>
      </c>
      <c r="N579" s="5">
        <v>1530</v>
      </c>
      <c r="Q579" s="7" t="s">
        <v>132</v>
      </c>
      <c r="R579" s="2">
        <v>44837</v>
      </c>
    </row>
    <row r="580" spans="1:18" x14ac:dyDescent="0.25">
      <c r="A580" t="s">
        <v>89</v>
      </c>
      <c r="B580">
        <v>18</v>
      </c>
      <c r="C580" s="2">
        <v>44833</v>
      </c>
      <c r="D580">
        <v>26550</v>
      </c>
      <c r="E580">
        <v>2180</v>
      </c>
      <c r="F580">
        <v>253</v>
      </c>
      <c r="G580">
        <v>6795</v>
      </c>
      <c r="H580">
        <v>835</v>
      </c>
      <c r="I580">
        <v>1580</v>
      </c>
      <c r="J580" s="5">
        <v>1827</v>
      </c>
      <c r="K580" s="5">
        <v>15720</v>
      </c>
      <c r="N580" s="5">
        <v>2712</v>
      </c>
      <c r="O580" s="8">
        <v>5</v>
      </c>
      <c r="P580" s="8">
        <v>25</v>
      </c>
      <c r="Q580" s="7" t="s">
        <v>132</v>
      </c>
      <c r="R580" s="2">
        <v>44837</v>
      </c>
    </row>
    <row r="581" spans="1:18" x14ac:dyDescent="0.25">
      <c r="A581" t="s">
        <v>79</v>
      </c>
      <c r="B581">
        <v>30</v>
      </c>
      <c r="C581" s="2">
        <v>44833</v>
      </c>
      <c r="D581">
        <v>22445</v>
      </c>
      <c r="E581">
        <v>1705</v>
      </c>
      <c r="F581">
        <v>202</v>
      </c>
      <c r="G581">
        <v>5909</v>
      </c>
      <c r="H581">
        <v>540</v>
      </c>
      <c r="I581">
        <v>705</v>
      </c>
      <c r="J581" s="5">
        <v>2221</v>
      </c>
      <c r="K581" s="5">
        <v>13975</v>
      </c>
      <c r="L581" s="5">
        <v>205</v>
      </c>
      <c r="M581" s="5">
        <v>120</v>
      </c>
      <c r="N581" s="5">
        <v>22.08</v>
      </c>
      <c r="Q581" s="7" t="s">
        <v>132</v>
      </c>
      <c r="R581" s="2">
        <v>44837</v>
      </c>
    </row>
    <row r="582" spans="1:18" x14ac:dyDescent="0.25">
      <c r="A582" t="s">
        <v>134</v>
      </c>
      <c r="C582" s="2">
        <v>44833</v>
      </c>
      <c r="D582">
        <v>17405</v>
      </c>
      <c r="E582">
        <v>2025</v>
      </c>
      <c r="F582">
        <v>211</v>
      </c>
      <c r="G582">
        <v>4900</v>
      </c>
      <c r="H582">
        <v>640</v>
      </c>
      <c r="I582">
        <v>465</v>
      </c>
      <c r="J582" s="5">
        <v>1705</v>
      </c>
      <c r="K582" s="5">
        <v>9735</v>
      </c>
      <c r="L582" s="5">
        <v>405</v>
      </c>
      <c r="M582" s="5">
        <v>145</v>
      </c>
      <c r="N582" s="5">
        <v>17.420000000000002</v>
      </c>
      <c r="Q582" s="7" t="s">
        <v>132</v>
      </c>
      <c r="R582" s="2">
        <v>44837</v>
      </c>
    </row>
    <row r="583" spans="1:18" x14ac:dyDescent="0.25">
      <c r="A583" t="s">
        <v>29</v>
      </c>
      <c r="B583">
        <v>19</v>
      </c>
      <c r="C583" s="2">
        <v>44839</v>
      </c>
      <c r="D583">
        <v>8480</v>
      </c>
      <c r="E583">
        <v>540</v>
      </c>
      <c r="F583">
        <v>110</v>
      </c>
      <c r="G583">
        <v>1730</v>
      </c>
      <c r="H583">
        <v>518</v>
      </c>
      <c r="I583">
        <v>620</v>
      </c>
      <c r="J583" s="5">
        <v>469</v>
      </c>
      <c r="K583" s="5">
        <v>5495</v>
      </c>
      <c r="N583" s="5">
        <v>864</v>
      </c>
      <c r="Q583" s="7" t="s">
        <v>132</v>
      </c>
      <c r="R583" s="2">
        <v>44841</v>
      </c>
    </row>
    <row r="584" spans="1:18" x14ac:dyDescent="0.25">
      <c r="A584" t="s">
        <v>29</v>
      </c>
      <c r="B584">
        <v>15</v>
      </c>
      <c r="C584" s="2">
        <v>44839</v>
      </c>
      <c r="D584">
        <v>8185</v>
      </c>
      <c r="E584">
        <v>5550</v>
      </c>
      <c r="F584">
        <v>98</v>
      </c>
      <c r="G584">
        <v>1495</v>
      </c>
      <c r="H584">
        <v>225</v>
      </c>
      <c r="I584">
        <v>220</v>
      </c>
      <c r="J584" s="5">
        <v>672</v>
      </c>
      <c r="K584" s="5">
        <v>5840</v>
      </c>
      <c r="N584" s="5">
        <v>832</v>
      </c>
      <c r="Q584" s="7" t="s">
        <v>132</v>
      </c>
      <c r="R584" s="2">
        <v>44841</v>
      </c>
    </row>
    <row r="585" spans="1:18" x14ac:dyDescent="0.25">
      <c r="A585" t="s">
        <v>34</v>
      </c>
      <c r="B585">
        <v>146</v>
      </c>
      <c r="C585" s="2">
        <v>44839</v>
      </c>
      <c r="D585">
        <v>7035</v>
      </c>
      <c r="E585">
        <v>355</v>
      </c>
      <c r="F585">
        <v>97</v>
      </c>
      <c r="G585">
        <v>1345</v>
      </c>
      <c r="H585">
        <v>220</v>
      </c>
      <c r="I585">
        <v>255</v>
      </c>
      <c r="J585" s="5">
        <v>552</v>
      </c>
      <c r="K585" s="5">
        <v>5015</v>
      </c>
      <c r="N585" s="5">
        <v>748</v>
      </c>
      <c r="Q585" s="7" t="s">
        <v>132</v>
      </c>
      <c r="R585" s="2">
        <v>44841</v>
      </c>
    </row>
    <row r="586" spans="1:18" x14ac:dyDescent="0.25">
      <c r="A586" t="s">
        <v>34</v>
      </c>
      <c r="B586">
        <v>154</v>
      </c>
      <c r="C586" s="2">
        <v>44839</v>
      </c>
      <c r="D586">
        <v>4795</v>
      </c>
      <c r="E586">
        <v>195</v>
      </c>
      <c r="F586">
        <v>58</v>
      </c>
      <c r="G586">
        <v>895</v>
      </c>
      <c r="H586">
        <v>25</v>
      </c>
      <c r="I586">
        <v>55</v>
      </c>
      <c r="J586" s="5">
        <v>358</v>
      </c>
      <c r="K586" s="5">
        <v>3585</v>
      </c>
      <c r="N586" s="5">
        <v>538</v>
      </c>
      <c r="Q586" s="7" t="s">
        <v>132</v>
      </c>
      <c r="R586" s="2">
        <v>44841</v>
      </c>
    </row>
    <row r="587" spans="1:18" x14ac:dyDescent="0.25">
      <c r="A587" t="s">
        <v>31</v>
      </c>
      <c r="B587">
        <v>114</v>
      </c>
      <c r="C587" s="2">
        <v>44839</v>
      </c>
      <c r="D587">
        <v>14070</v>
      </c>
      <c r="E587">
        <v>925</v>
      </c>
      <c r="F587">
        <v>100</v>
      </c>
      <c r="G587">
        <v>3255</v>
      </c>
      <c r="H587">
        <v>123</v>
      </c>
      <c r="I587">
        <v>155</v>
      </c>
      <c r="J587" s="5">
        <v>1042</v>
      </c>
      <c r="K587" s="5">
        <v>9600</v>
      </c>
      <c r="L587" s="5">
        <v>8</v>
      </c>
      <c r="M587" s="5">
        <v>5</v>
      </c>
      <c r="N587" s="5">
        <v>1472</v>
      </c>
      <c r="Q587" s="7" t="s">
        <v>132</v>
      </c>
      <c r="R587" s="2">
        <v>44841</v>
      </c>
    </row>
    <row r="588" spans="1:18" x14ac:dyDescent="0.25">
      <c r="A588" t="s">
        <v>31</v>
      </c>
      <c r="B588">
        <v>115</v>
      </c>
      <c r="C588" s="2">
        <v>44839</v>
      </c>
      <c r="D588">
        <v>5495</v>
      </c>
      <c r="E588">
        <v>390</v>
      </c>
      <c r="F588">
        <v>123</v>
      </c>
      <c r="G588">
        <v>1295</v>
      </c>
      <c r="H588">
        <v>316</v>
      </c>
      <c r="I588">
        <v>190</v>
      </c>
      <c r="J588" s="5">
        <v>358</v>
      </c>
      <c r="K588" s="5">
        <v>3575</v>
      </c>
      <c r="N588" s="5">
        <v>604</v>
      </c>
      <c r="Q588" s="7" t="s">
        <v>132</v>
      </c>
      <c r="R588" s="2">
        <v>44841</v>
      </c>
    </row>
    <row r="589" spans="1:18" x14ac:dyDescent="0.25">
      <c r="A589" t="s">
        <v>35</v>
      </c>
      <c r="B589">
        <v>51</v>
      </c>
      <c r="C589" s="2">
        <v>44839</v>
      </c>
      <c r="D589">
        <v>6410</v>
      </c>
      <c r="E589">
        <v>425</v>
      </c>
      <c r="F589">
        <v>81</v>
      </c>
      <c r="G589">
        <v>1335</v>
      </c>
      <c r="H589">
        <v>41</v>
      </c>
      <c r="I589">
        <v>50</v>
      </c>
      <c r="J589" s="5">
        <v>543</v>
      </c>
      <c r="K589" s="5">
        <v>4555</v>
      </c>
      <c r="N589" s="5">
        <v>680</v>
      </c>
      <c r="Q589" s="7" t="s">
        <v>132</v>
      </c>
      <c r="R589" s="2">
        <v>44841</v>
      </c>
    </row>
    <row r="590" spans="1:18" x14ac:dyDescent="0.25">
      <c r="A590" t="s">
        <v>35</v>
      </c>
      <c r="B590">
        <v>50</v>
      </c>
      <c r="C590" s="2">
        <v>44839</v>
      </c>
      <c r="D590">
        <v>3935</v>
      </c>
      <c r="E590">
        <v>240</v>
      </c>
      <c r="F590">
        <v>65</v>
      </c>
      <c r="G590">
        <v>870</v>
      </c>
      <c r="H590">
        <v>222</v>
      </c>
      <c r="I590">
        <v>325</v>
      </c>
      <c r="J590" s="5">
        <v>163</v>
      </c>
      <c r="K590" s="5">
        <v>2425</v>
      </c>
      <c r="L590" s="5">
        <v>48</v>
      </c>
      <c r="M590">
        <v>40</v>
      </c>
      <c r="N590" s="5">
        <v>410</v>
      </c>
      <c r="Q590" s="7" t="s">
        <v>132</v>
      </c>
      <c r="R590" s="2">
        <v>44841</v>
      </c>
    </row>
    <row r="591" spans="1:18" x14ac:dyDescent="0.25">
      <c r="A591" t="s">
        <v>32</v>
      </c>
      <c r="B591">
        <v>170</v>
      </c>
      <c r="C591" s="2">
        <v>44839</v>
      </c>
      <c r="D591">
        <v>4695</v>
      </c>
      <c r="E591">
        <v>205</v>
      </c>
      <c r="F591">
        <v>74</v>
      </c>
      <c r="G591">
        <v>920</v>
      </c>
      <c r="H591">
        <v>268</v>
      </c>
      <c r="I591">
        <v>300</v>
      </c>
      <c r="J591" s="5">
        <v>396</v>
      </c>
      <c r="K591" s="5">
        <v>3032</v>
      </c>
      <c r="N591" s="5">
        <v>488</v>
      </c>
      <c r="Q591" s="7" t="s">
        <v>132</v>
      </c>
      <c r="R591" s="2">
        <v>44841</v>
      </c>
    </row>
    <row r="592" spans="1:18" x14ac:dyDescent="0.25">
      <c r="A592" t="s">
        <v>32</v>
      </c>
      <c r="B592">
        <v>169</v>
      </c>
      <c r="C592" s="2">
        <v>44839</v>
      </c>
      <c r="D592">
        <v>4650</v>
      </c>
      <c r="E592">
        <v>255</v>
      </c>
      <c r="F592">
        <v>81</v>
      </c>
      <c r="G592">
        <v>1045</v>
      </c>
      <c r="H592">
        <v>520</v>
      </c>
      <c r="I592">
        <v>595</v>
      </c>
      <c r="J592" s="5">
        <v>132</v>
      </c>
      <c r="K592" s="5">
        <v>2700</v>
      </c>
      <c r="N592" s="5">
        <v>520</v>
      </c>
      <c r="Q592" s="7" t="s">
        <v>132</v>
      </c>
      <c r="R592" s="2">
        <v>44841</v>
      </c>
    </row>
    <row r="593" spans="1:18" x14ac:dyDescent="0.25">
      <c r="A593" t="s">
        <v>33</v>
      </c>
      <c r="B593">
        <v>157</v>
      </c>
      <c r="C593" s="2">
        <v>44839</v>
      </c>
      <c r="D593">
        <v>10410</v>
      </c>
      <c r="E593">
        <v>630</v>
      </c>
      <c r="F593">
        <v>121</v>
      </c>
      <c r="G593">
        <v>2185</v>
      </c>
      <c r="H593">
        <v>570</v>
      </c>
      <c r="I593">
        <v>730</v>
      </c>
      <c r="J593" s="5">
        <v>504</v>
      </c>
      <c r="K593" s="5">
        <v>6760</v>
      </c>
      <c r="L593" s="5">
        <v>25</v>
      </c>
      <c r="M593" s="5">
        <v>10</v>
      </c>
      <c r="N593" s="10"/>
      <c r="Q593" s="7" t="s">
        <v>132</v>
      </c>
      <c r="R593" s="2">
        <v>44841</v>
      </c>
    </row>
    <row r="594" spans="1:18" x14ac:dyDescent="0.25">
      <c r="A594" t="s">
        <v>33</v>
      </c>
      <c r="B594">
        <v>160</v>
      </c>
      <c r="C594" s="2">
        <v>44839</v>
      </c>
      <c r="D594">
        <v>7415</v>
      </c>
      <c r="E594">
        <v>255</v>
      </c>
      <c r="F594">
        <v>68</v>
      </c>
      <c r="G594">
        <v>1315</v>
      </c>
      <c r="H594">
        <v>74</v>
      </c>
      <c r="I594">
        <v>195</v>
      </c>
      <c r="J594" s="5">
        <v>611</v>
      </c>
      <c r="K594" s="5">
        <v>5585</v>
      </c>
      <c r="N594" s="5">
        <v>790</v>
      </c>
      <c r="Q594" s="7" t="s">
        <v>132</v>
      </c>
      <c r="R594" s="2">
        <v>44841</v>
      </c>
    </row>
    <row r="595" spans="1:18" x14ac:dyDescent="0.25">
      <c r="A595" t="s">
        <v>36</v>
      </c>
      <c r="B595">
        <v>98</v>
      </c>
      <c r="C595" s="2">
        <v>44839</v>
      </c>
      <c r="D595">
        <v>8700</v>
      </c>
      <c r="E595">
        <v>665</v>
      </c>
      <c r="F595">
        <v>103</v>
      </c>
      <c r="G595">
        <v>1850</v>
      </c>
      <c r="H595">
        <v>99</v>
      </c>
      <c r="I595">
        <v>120</v>
      </c>
      <c r="J595" s="5">
        <v>776</v>
      </c>
      <c r="K595" s="5">
        <v>5985</v>
      </c>
      <c r="N595" s="5">
        <v>946</v>
      </c>
      <c r="Q595" s="7" t="s">
        <v>132</v>
      </c>
      <c r="R595" s="2">
        <v>44841</v>
      </c>
    </row>
    <row r="596" spans="1:18" x14ac:dyDescent="0.25">
      <c r="A596" t="s">
        <v>36</v>
      </c>
      <c r="B596">
        <v>97</v>
      </c>
      <c r="C596" s="2">
        <v>44839</v>
      </c>
      <c r="D596">
        <v>8265</v>
      </c>
      <c r="E596">
        <v>480</v>
      </c>
      <c r="F596">
        <v>94</v>
      </c>
      <c r="G596">
        <v>1735</v>
      </c>
      <c r="H596">
        <v>170</v>
      </c>
      <c r="I596">
        <v>240</v>
      </c>
      <c r="J596" s="5">
        <v>581</v>
      </c>
      <c r="K596" s="5">
        <v>5770</v>
      </c>
      <c r="L596" s="5">
        <v>8</v>
      </c>
      <c r="M596" s="5">
        <v>10</v>
      </c>
      <c r="N596" s="5">
        <v>896</v>
      </c>
      <c r="Q596" s="7" t="s">
        <v>132</v>
      </c>
      <c r="R596" s="2">
        <v>44841</v>
      </c>
    </row>
    <row r="597" spans="1:18" x14ac:dyDescent="0.25">
      <c r="A597" t="s">
        <v>37</v>
      </c>
      <c r="B597">
        <v>70</v>
      </c>
      <c r="C597" s="2">
        <v>44839</v>
      </c>
      <c r="D597">
        <v>6975</v>
      </c>
      <c r="E597">
        <v>520</v>
      </c>
      <c r="F597">
        <v>102</v>
      </c>
      <c r="G597">
        <v>1390</v>
      </c>
      <c r="H597">
        <v>166</v>
      </c>
      <c r="I597">
        <v>205</v>
      </c>
      <c r="J597" s="5">
        <v>490</v>
      </c>
      <c r="K597" s="5">
        <v>5135</v>
      </c>
      <c r="N597" s="5">
        <v>774</v>
      </c>
      <c r="Q597" s="7" t="s">
        <v>132</v>
      </c>
      <c r="R597" s="2">
        <v>44841</v>
      </c>
    </row>
    <row r="598" spans="1:18" x14ac:dyDescent="0.25">
      <c r="A598" t="s">
        <v>37</v>
      </c>
      <c r="B598">
        <v>69</v>
      </c>
      <c r="C598" s="2">
        <v>44839</v>
      </c>
      <c r="D598">
        <v>7160</v>
      </c>
      <c r="E598">
        <v>310</v>
      </c>
      <c r="F598">
        <v>86</v>
      </c>
      <c r="G598">
        <v>1465</v>
      </c>
      <c r="H598">
        <v>266</v>
      </c>
      <c r="I598">
        <v>515</v>
      </c>
      <c r="J598" s="5">
        <v>392</v>
      </c>
      <c r="K598" s="5">
        <v>4835</v>
      </c>
      <c r="N598" s="5">
        <v>768</v>
      </c>
      <c r="Q598" s="7" t="s">
        <v>132</v>
      </c>
      <c r="R598" s="2">
        <v>44841</v>
      </c>
    </row>
    <row r="599" spans="1:18" x14ac:dyDescent="0.25">
      <c r="A599" t="s">
        <v>30</v>
      </c>
      <c r="B599">
        <v>5</v>
      </c>
      <c r="C599" s="2">
        <v>44839</v>
      </c>
      <c r="D599">
        <v>6765</v>
      </c>
      <c r="E599">
        <v>350</v>
      </c>
      <c r="F599">
        <v>73</v>
      </c>
      <c r="G599">
        <v>890</v>
      </c>
      <c r="H599">
        <v>483</v>
      </c>
      <c r="I599">
        <v>440</v>
      </c>
      <c r="J599" s="5">
        <v>246</v>
      </c>
      <c r="K599" s="5">
        <v>1565</v>
      </c>
      <c r="N599" s="5">
        <v>676</v>
      </c>
      <c r="Q599" s="7" t="s">
        <v>132</v>
      </c>
      <c r="R599" s="2">
        <v>44841</v>
      </c>
    </row>
    <row r="600" spans="1:18" x14ac:dyDescent="0.25">
      <c r="A600" t="s">
        <v>135</v>
      </c>
      <c r="B600">
        <v>4</v>
      </c>
      <c r="C600" s="2">
        <v>44839</v>
      </c>
      <c r="D600">
        <v>3345</v>
      </c>
      <c r="E600">
        <v>405</v>
      </c>
      <c r="F600">
        <v>80</v>
      </c>
      <c r="G600">
        <v>1250</v>
      </c>
      <c r="H600">
        <v>107</v>
      </c>
      <c r="I600">
        <v>205</v>
      </c>
      <c r="J600" s="5">
        <v>437</v>
      </c>
      <c r="K600" s="5">
        <v>1400</v>
      </c>
      <c r="N600" s="5">
        <v>360</v>
      </c>
      <c r="O600" s="8">
        <v>56</v>
      </c>
      <c r="P600" s="8">
        <v>52</v>
      </c>
      <c r="Q600" s="7" t="s">
        <v>132</v>
      </c>
      <c r="R600" s="2">
        <v>44841</v>
      </c>
    </row>
    <row r="601" spans="1:18" x14ac:dyDescent="0.25">
      <c r="A601" t="s">
        <v>51</v>
      </c>
      <c r="B601">
        <v>104</v>
      </c>
      <c r="C601" s="2">
        <v>44846</v>
      </c>
      <c r="D601">
        <v>9955</v>
      </c>
      <c r="E601">
        <v>360</v>
      </c>
      <c r="F601">
        <v>87</v>
      </c>
      <c r="G601">
        <v>1785</v>
      </c>
      <c r="H601">
        <v>203</v>
      </c>
      <c r="I601">
        <v>455</v>
      </c>
      <c r="J601" s="5">
        <v>483</v>
      </c>
      <c r="K601" s="5">
        <v>7295</v>
      </c>
      <c r="N601" s="5">
        <v>1046</v>
      </c>
      <c r="Q601" s="7" t="s">
        <v>132</v>
      </c>
      <c r="R601" s="2">
        <v>44854</v>
      </c>
    </row>
    <row r="602" spans="1:18" x14ac:dyDescent="0.25">
      <c r="A602" t="s">
        <v>56</v>
      </c>
      <c r="B602">
        <v>74</v>
      </c>
      <c r="C602" s="2">
        <v>44846</v>
      </c>
      <c r="D602">
        <v>4540</v>
      </c>
      <c r="E602">
        <v>310</v>
      </c>
      <c r="F602">
        <v>100</v>
      </c>
      <c r="G602">
        <v>920</v>
      </c>
      <c r="H602">
        <v>238</v>
      </c>
      <c r="I602">
        <v>290</v>
      </c>
      <c r="J602" s="5">
        <v>236</v>
      </c>
      <c r="K602" s="5">
        <v>2995</v>
      </c>
      <c r="N602" s="5">
        <v>432</v>
      </c>
      <c r="Q602" s="7" t="s">
        <v>132</v>
      </c>
      <c r="R602" s="2">
        <v>44854</v>
      </c>
    </row>
    <row r="603" spans="1:18" x14ac:dyDescent="0.25">
      <c r="A603" t="s">
        <v>51</v>
      </c>
      <c r="B603">
        <v>188</v>
      </c>
      <c r="C603" s="2">
        <v>44846</v>
      </c>
      <c r="D603">
        <v>6895</v>
      </c>
      <c r="E603">
        <v>375</v>
      </c>
      <c r="F603">
        <v>88</v>
      </c>
      <c r="G603">
        <v>1455</v>
      </c>
      <c r="H603">
        <v>316</v>
      </c>
      <c r="I603">
        <v>700</v>
      </c>
      <c r="J603" s="5">
        <v>220</v>
      </c>
      <c r="K603" s="5">
        <v>4340</v>
      </c>
      <c r="N603" s="5">
        <v>722</v>
      </c>
      <c r="Q603" s="7" t="s">
        <v>132</v>
      </c>
      <c r="R603" s="2">
        <v>44854</v>
      </c>
    </row>
    <row r="604" spans="1:18" x14ac:dyDescent="0.25">
      <c r="A604" t="s">
        <v>54</v>
      </c>
      <c r="B604">
        <v>28</v>
      </c>
      <c r="C604" s="2">
        <v>44846</v>
      </c>
      <c r="D604">
        <v>5945</v>
      </c>
      <c r="E604">
        <v>410</v>
      </c>
      <c r="F604">
        <v>85</v>
      </c>
      <c r="G604">
        <v>1050</v>
      </c>
      <c r="H604">
        <v>220</v>
      </c>
      <c r="I604">
        <v>205</v>
      </c>
      <c r="J604" s="5">
        <v>663</v>
      </c>
      <c r="K604" s="5">
        <v>4235</v>
      </c>
      <c r="N604" s="5">
        <v>554</v>
      </c>
      <c r="Q604" s="7" t="s">
        <v>132</v>
      </c>
      <c r="R604" s="2">
        <v>44854</v>
      </c>
    </row>
    <row r="605" spans="1:18" x14ac:dyDescent="0.25">
      <c r="A605" t="s">
        <v>50</v>
      </c>
      <c r="B605">
        <v>215</v>
      </c>
      <c r="C605" s="2">
        <v>44846</v>
      </c>
      <c r="D605">
        <v>9035</v>
      </c>
      <c r="E605">
        <v>630</v>
      </c>
      <c r="F605">
        <v>83</v>
      </c>
      <c r="G605">
        <v>1835</v>
      </c>
      <c r="H605">
        <v>238</v>
      </c>
      <c r="I605">
        <v>445</v>
      </c>
      <c r="J605" s="5">
        <v>503</v>
      </c>
      <c r="K605" s="5">
        <v>6060</v>
      </c>
      <c r="N605" s="5">
        <v>956</v>
      </c>
      <c r="Q605" s="7" t="s">
        <v>132</v>
      </c>
      <c r="R605" s="2">
        <v>44854</v>
      </c>
    </row>
    <row r="606" spans="1:18" x14ac:dyDescent="0.25">
      <c r="A606" t="s">
        <v>52</v>
      </c>
      <c r="B606">
        <v>141</v>
      </c>
      <c r="C606" s="2">
        <v>44846</v>
      </c>
      <c r="D606">
        <v>8735</v>
      </c>
      <c r="E606">
        <v>570</v>
      </c>
      <c r="F606">
        <v>110</v>
      </c>
      <c r="G606">
        <v>1650</v>
      </c>
      <c r="H606">
        <v>202</v>
      </c>
      <c r="I606">
        <v>585</v>
      </c>
      <c r="J606" s="5">
        <v>549</v>
      </c>
      <c r="K606" s="5">
        <v>5835</v>
      </c>
      <c r="N606" s="5">
        <v>732</v>
      </c>
      <c r="Q606" s="7" t="s">
        <v>132</v>
      </c>
      <c r="R606" s="2">
        <v>44854</v>
      </c>
    </row>
    <row r="607" spans="1:18" x14ac:dyDescent="0.25">
      <c r="A607" t="s">
        <v>59</v>
      </c>
      <c r="B607">
        <v>93</v>
      </c>
      <c r="C607" s="2">
        <v>44846</v>
      </c>
      <c r="D607">
        <v>8450</v>
      </c>
      <c r="E607">
        <v>535</v>
      </c>
      <c r="F607">
        <v>122</v>
      </c>
      <c r="G607">
        <v>1735</v>
      </c>
      <c r="H607">
        <v>97</v>
      </c>
      <c r="I607">
        <v>105</v>
      </c>
      <c r="J607" s="5">
        <v>658</v>
      </c>
      <c r="K607" s="5">
        <v>5965</v>
      </c>
      <c r="N607" s="5">
        <v>832</v>
      </c>
      <c r="Q607" s="7" t="s">
        <v>132</v>
      </c>
      <c r="R607" s="2">
        <v>44854</v>
      </c>
    </row>
    <row r="608" spans="1:18" x14ac:dyDescent="0.25">
      <c r="A608" t="s">
        <v>49</v>
      </c>
      <c r="B608">
        <v>42</v>
      </c>
      <c r="C608" s="2">
        <v>44846</v>
      </c>
      <c r="D608">
        <v>7135</v>
      </c>
      <c r="E608">
        <v>565</v>
      </c>
      <c r="F608">
        <v>112</v>
      </c>
      <c r="G608">
        <v>1320</v>
      </c>
      <c r="H608">
        <v>146</v>
      </c>
      <c r="I608">
        <v>225</v>
      </c>
      <c r="J608" s="5">
        <v>375</v>
      </c>
      <c r="K608" s="5">
        <v>4795</v>
      </c>
      <c r="L608" s="5">
        <v>130</v>
      </c>
      <c r="M608" s="5">
        <v>85</v>
      </c>
      <c r="N608" s="5">
        <v>684</v>
      </c>
      <c r="Q608" s="7" t="s">
        <v>132</v>
      </c>
      <c r="R608" s="2">
        <v>44854</v>
      </c>
    </row>
    <row r="609" spans="1:18" x14ac:dyDescent="0.25">
      <c r="A609" t="s">
        <v>52</v>
      </c>
      <c r="B609">
        <v>137</v>
      </c>
      <c r="C609" s="2">
        <v>44846</v>
      </c>
      <c r="D609">
        <v>7275</v>
      </c>
      <c r="E609">
        <v>620</v>
      </c>
      <c r="F609">
        <v>120</v>
      </c>
      <c r="G609">
        <v>1540</v>
      </c>
      <c r="H609">
        <v>470</v>
      </c>
      <c r="I609">
        <v>290</v>
      </c>
      <c r="J609" s="5">
        <v>528</v>
      </c>
      <c r="K609" s="5">
        <v>4740</v>
      </c>
      <c r="N609" s="5">
        <v>586</v>
      </c>
      <c r="Q609" s="7" t="s">
        <v>132</v>
      </c>
      <c r="R609" s="2">
        <v>44854</v>
      </c>
    </row>
    <row r="610" spans="1:18" x14ac:dyDescent="0.25">
      <c r="A610" t="s">
        <v>54</v>
      </c>
      <c r="B610">
        <v>35</v>
      </c>
      <c r="C610" s="2">
        <v>44846</v>
      </c>
      <c r="D610">
        <v>6905</v>
      </c>
      <c r="E610">
        <v>390</v>
      </c>
      <c r="F610">
        <v>81</v>
      </c>
      <c r="G610">
        <v>1330</v>
      </c>
      <c r="H610">
        <v>235</v>
      </c>
      <c r="I610">
        <v>310</v>
      </c>
      <c r="J610" s="5">
        <v>576</v>
      </c>
      <c r="K610" s="5">
        <v>4800</v>
      </c>
      <c r="N610" s="5">
        <v>692</v>
      </c>
      <c r="Q610" s="7" t="s">
        <v>132</v>
      </c>
      <c r="R610" s="2">
        <v>44854</v>
      </c>
    </row>
    <row r="611" spans="1:18" x14ac:dyDescent="0.25">
      <c r="A611" t="s">
        <v>59</v>
      </c>
      <c r="B611">
        <v>85</v>
      </c>
      <c r="C611" s="2">
        <v>44846</v>
      </c>
      <c r="D611">
        <v>9260</v>
      </c>
      <c r="E611">
        <v>570</v>
      </c>
      <c r="F611">
        <v>90</v>
      </c>
      <c r="G611">
        <v>2270</v>
      </c>
      <c r="H611">
        <v>155</v>
      </c>
      <c r="I611">
        <v>315</v>
      </c>
      <c r="J611" s="5">
        <v>506</v>
      </c>
      <c r="K611" s="5">
        <v>6040</v>
      </c>
      <c r="N611" s="5">
        <v>644</v>
      </c>
      <c r="Q611" s="7" t="s">
        <v>132</v>
      </c>
      <c r="R611" s="2">
        <v>44854</v>
      </c>
    </row>
    <row r="612" spans="1:18" x14ac:dyDescent="0.25">
      <c r="A612" t="s">
        <v>53</v>
      </c>
      <c r="B612">
        <v>202</v>
      </c>
      <c r="C612" s="2">
        <v>44846</v>
      </c>
      <c r="D612">
        <v>8505</v>
      </c>
      <c r="E612">
        <v>680</v>
      </c>
      <c r="F612">
        <v>108</v>
      </c>
      <c r="G612">
        <v>1800</v>
      </c>
      <c r="H612">
        <v>179</v>
      </c>
      <c r="I612">
        <v>290</v>
      </c>
      <c r="J612" s="5">
        <v>578</v>
      </c>
      <c r="K612" s="5">
        <v>5680</v>
      </c>
      <c r="N612" s="5">
        <v>884</v>
      </c>
      <c r="Q612" s="7" t="s">
        <v>132</v>
      </c>
      <c r="R612" s="2">
        <v>44854</v>
      </c>
    </row>
    <row r="613" spans="1:18" x14ac:dyDescent="0.25">
      <c r="A613" t="s">
        <v>53</v>
      </c>
      <c r="B613">
        <v>197</v>
      </c>
      <c r="C613" s="2">
        <v>44846</v>
      </c>
      <c r="D613">
        <v>9255</v>
      </c>
      <c r="E613">
        <v>590</v>
      </c>
      <c r="F613">
        <v>103</v>
      </c>
      <c r="G613">
        <v>1180</v>
      </c>
      <c r="H613">
        <v>510</v>
      </c>
      <c r="I613">
        <v>605</v>
      </c>
      <c r="J613" s="5">
        <v>541</v>
      </c>
      <c r="K613" s="5">
        <v>6210</v>
      </c>
      <c r="N613" s="5">
        <v>910</v>
      </c>
      <c r="Q613" s="7" t="s">
        <v>132</v>
      </c>
      <c r="R613" s="2">
        <v>44854</v>
      </c>
    </row>
    <row r="614" spans="1:18" x14ac:dyDescent="0.25">
      <c r="A614" t="s">
        <v>55</v>
      </c>
      <c r="B614">
        <v>129</v>
      </c>
      <c r="C614" s="2">
        <v>44846</v>
      </c>
      <c r="D614">
        <v>8885</v>
      </c>
      <c r="E614">
        <v>665</v>
      </c>
      <c r="F614">
        <v>114</v>
      </c>
      <c r="G614">
        <v>1690</v>
      </c>
      <c r="H614">
        <v>224</v>
      </c>
      <c r="I614">
        <v>275</v>
      </c>
      <c r="J614" s="5">
        <v>774</v>
      </c>
      <c r="K614" s="5">
        <v>6165</v>
      </c>
      <c r="N614" s="5">
        <v>972</v>
      </c>
      <c r="Q614" s="7" t="s">
        <v>132</v>
      </c>
      <c r="R614" s="2">
        <v>44854</v>
      </c>
    </row>
    <row r="615" spans="1:18" x14ac:dyDescent="0.25">
      <c r="A615" t="s">
        <v>56</v>
      </c>
      <c r="B615">
        <v>83</v>
      </c>
      <c r="C615" s="2">
        <v>44846</v>
      </c>
      <c r="D615">
        <v>8870</v>
      </c>
      <c r="E615">
        <v>520</v>
      </c>
      <c r="F615">
        <v>79</v>
      </c>
      <c r="G615">
        <v>2180</v>
      </c>
      <c r="H615">
        <v>223</v>
      </c>
      <c r="I615">
        <v>235</v>
      </c>
      <c r="J615" s="5">
        <v>796</v>
      </c>
      <c r="K615" s="5">
        <v>5820</v>
      </c>
      <c r="N615" s="5">
        <v>880</v>
      </c>
      <c r="Q615" s="7" t="s">
        <v>132</v>
      </c>
      <c r="R615" s="2">
        <v>44854</v>
      </c>
    </row>
    <row r="616" spans="1:18" x14ac:dyDescent="0.25">
      <c r="A616" t="s">
        <v>49</v>
      </c>
      <c r="B616">
        <v>47</v>
      </c>
      <c r="C616" s="2">
        <v>44846</v>
      </c>
      <c r="D616">
        <v>7490</v>
      </c>
      <c r="E616">
        <v>415</v>
      </c>
      <c r="F616">
        <v>83</v>
      </c>
      <c r="G616">
        <v>1320</v>
      </c>
      <c r="H616">
        <v>148</v>
      </c>
      <c r="I616">
        <v>370</v>
      </c>
      <c r="J616" s="5">
        <v>296</v>
      </c>
      <c r="K616" s="5">
        <v>5315</v>
      </c>
      <c r="N616" s="5">
        <v>704</v>
      </c>
      <c r="Q616" s="7" t="s">
        <v>132</v>
      </c>
      <c r="R616" s="2">
        <v>44854</v>
      </c>
    </row>
    <row r="617" spans="1:18" x14ac:dyDescent="0.25">
      <c r="A617" t="s">
        <v>55</v>
      </c>
      <c r="B617">
        <v>133</v>
      </c>
      <c r="C617" s="2">
        <v>44846</v>
      </c>
      <c r="D617">
        <v>6400</v>
      </c>
      <c r="E617">
        <v>390</v>
      </c>
      <c r="F617">
        <v>101</v>
      </c>
      <c r="G617">
        <v>1400</v>
      </c>
      <c r="H617">
        <v>312</v>
      </c>
      <c r="I617">
        <v>375</v>
      </c>
      <c r="J617" s="5">
        <v>571</v>
      </c>
      <c r="K617" s="5">
        <v>4175</v>
      </c>
      <c r="L617" s="5">
        <v>40</v>
      </c>
      <c r="M617">
        <v>10</v>
      </c>
      <c r="N617" s="5">
        <v>722</v>
      </c>
      <c r="Q617" s="7" t="s">
        <v>132</v>
      </c>
      <c r="R617" s="2">
        <v>44854</v>
      </c>
    </row>
    <row r="618" spans="1:18" x14ac:dyDescent="0.25">
      <c r="A618" t="s">
        <v>50</v>
      </c>
      <c r="B618">
        <v>205</v>
      </c>
      <c r="C618" s="2">
        <v>44846</v>
      </c>
      <c r="D618">
        <v>6020</v>
      </c>
      <c r="E618">
        <v>345</v>
      </c>
      <c r="F618">
        <v>101</v>
      </c>
      <c r="G618">
        <v>1190</v>
      </c>
      <c r="H618">
        <v>405</v>
      </c>
      <c r="I618">
        <v>400</v>
      </c>
      <c r="J618" s="5">
        <v>520</v>
      </c>
      <c r="K618" s="5">
        <v>4045</v>
      </c>
      <c r="N618" s="5">
        <v>636</v>
      </c>
      <c r="Q618" s="7" t="s">
        <v>132</v>
      </c>
      <c r="R618" s="2">
        <v>44854</v>
      </c>
    </row>
    <row r="619" spans="1:18" x14ac:dyDescent="0.25">
      <c r="A619" t="s">
        <v>81</v>
      </c>
      <c r="B619">
        <v>36</v>
      </c>
      <c r="C619" s="2">
        <v>44846</v>
      </c>
      <c r="D619">
        <v>18130</v>
      </c>
      <c r="E619">
        <v>1465</v>
      </c>
      <c r="F619">
        <v>198</v>
      </c>
      <c r="G619">
        <v>4520</v>
      </c>
      <c r="H619">
        <v>1117</v>
      </c>
      <c r="I619">
        <v>625</v>
      </c>
      <c r="J619" s="5">
        <v>1554</v>
      </c>
      <c r="K619" s="5">
        <v>11320</v>
      </c>
      <c r="L619" s="5">
        <v>71</v>
      </c>
      <c r="M619" s="5">
        <v>60</v>
      </c>
      <c r="N619" s="5">
        <v>19.059999999999999</v>
      </c>
      <c r="O619" s="8">
        <v>12</v>
      </c>
      <c r="P619" s="7">
        <v>35</v>
      </c>
      <c r="Q619" s="7" t="s">
        <v>132</v>
      </c>
      <c r="R619" s="2">
        <v>44854</v>
      </c>
    </row>
    <row r="620" spans="1:18" x14ac:dyDescent="0.25">
      <c r="A620" t="s">
        <v>79</v>
      </c>
      <c r="B620">
        <v>8</v>
      </c>
      <c r="C620" s="2">
        <v>44846</v>
      </c>
      <c r="D620">
        <v>23445</v>
      </c>
      <c r="E620">
        <v>1780</v>
      </c>
      <c r="F620">
        <v>296</v>
      </c>
      <c r="G620">
        <v>6405</v>
      </c>
      <c r="H620">
        <v>705</v>
      </c>
      <c r="I620">
        <v>475</v>
      </c>
      <c r="J620" s="5">
        <v>2967</v>
      </c>
      <c r="K620" s="5">
        <v>14000</v>
      </c>
      <c r="L620" s="5">
        <v>1390</v>
      </c>
      <c r="M620">
        <v>485</v>
      </c>
      <c r="N620" s="5">
        <v>2326</v>
      </c>
      <c r="O620" s="8">
        <v>20</v>
      </c>
      <c r="P620" s="8">
        <v>10</v>
      </c>
      <c r="Q620" s="7" t="s">
        <v>132</v>
      </c>
      <c r="R620" s="2">
        <v>44854</v>
      </c>
    </row>
    <row r="621" spans="1:18" x14ac:dyDescent="0.25">
      <c r="A621" t="s">
        <v>80</v>
      </c>
      <c r="B621">
        <v>50</v>
      </c>
      <c r="C621" s="2">
        <v>44846</v>
      </c>
      <c r="D621">
        <v>22860</v>
      </c>
      <c r="E621">
        <v>2045</v>
      </c>
      <c r="F621">
        <v>254</v>
      </c>
      <c r="G621">
        <v>6560</v>
      </c>
      <c r="H621">
        <v>2165</v>
      </c>
      <c r="I621">
        <v>3100</v>
      </c>
      <c r="J621" s="5">
        <v>738</v>
      </c>
      <c r="K621" s="5">
        <v>10965</v>
      </c>
      <c r="N621" s="5">
        <v>2356</v>
      </c>
      <c r="Q621" s="7" t="s">
        <v>132</v>
      </c>
      <c r="R621" s="2">
        <v>44854</v>
      </c>
    </row>
    <row r="622" spans="1:18" x14ac:dyDescent="0.25">
      <c r="A622" t="s">
        <v>79</v>
      </c>
      <c r="B622">
        <v>28</v>
      </c>
      <c r="C622" s="2">
        <v>44846</v>
      </c>
      <c r="D622">
        <v>29150</v>
      </c>
      <c r="E622">
        <v>2360</v>
      </c>
      <c r="F622">
        <v>272</v>
      </c>
      <c r="G622">
        <v>7765</v>
      </c>
      <c r="H622">
        <v>2536</v>
      </c>
      <c r="I622">
        <v>1160</v>
      </c>
      <c r="J622" s="5">
        <v>2505</v>
      </c>
      <c r="K622" s="5">
        <v>17890</v>
      </c>
      <c r="L622" s="5">
        <v>166</v>
      </c>
      <c r="M622">
        <v>70</v>
      </c>
      <c r="N622" s="5">
        <v>3014</v>
      </c>
      <c r="Q622" s="7" t="s">
        <v>132</v>
      </c>
      <c r="R622" s="2">
        <v>44854</v>
      </c>
    </row>
    <row r="623" spans="1:18" x14ac:dyDescent="0.25">
      <c r="A623" t="s">
        <v>71</v>
      </c>
      <c r="B623">
        <v>219</v>
      </c>
      <c r="C623" s="2">
        <v>44853</v>
      </c>
      <c r="D623">
        <v>8240</v>
      </c>
      <c r="E623">
        <v>570</v>
      </c>
      <c r="F623">
        <v>87</v>
      </c>
      <c r="G623">
        <v>1580</v>
      </c>
      <c r="H623">
        <v>197</v>
      </c>
      <c r="I623">
        <v>160</v>
      </c>
      <c r="J623">
        <v>460</v>
      </c>
      <c r="K623" s="5">
        <v>5770</v>
      </c>
      <c r="N623" s="5">
        <v>870</v>
      </c>
      <c r="Q623" s="7" t="s">
        <v>132</v>
      </c>
      <c r="R623" s="2">
        <v>44854</v>
      </c>
    </row>
    <row r="624" spans="1:18" x14ac:dyDescent="0.25">
      <c r="A624" t="s">
        <v>67</v>
      </c>
      <c r="B624">
        <v>265</v>
      </c>
      <c r="C624" s="2">
        <v>44853</v>
      </c>
      <c r="D624">
        <v>4920</v>
      </c>
      <c r="E624">
        <v>260</v>
      </c>
      <c r="F624">
        <v>73</v>
      </c>
      <c r="G624">
        <v>855</v>
      </c>
      <c r="H624">
        <v>145</v>
      </c>
      <c r="I624">
        <v>1710</v>
      </c>
      <c r="J624">
        <v>518</v>
      </c>
      <c r="K624" s="5">
        <v>3505</v>
      </c>
      <c r="N624" s="5">
        <v>482</v>
      </c>
      <c r="Q624" s="7" t="s">
        <v>132</v>
      </c>
      <c r="R624" s="2">
        <v>44854</v>
      </c>
    </row>
    <row r="625" spans="1:18" x14ac:dyDescent="0.25">
      <c r="A625" t="s">
        <v>22</v>
      </c>
      <c r="B625">
        <v>366</v>
      </c>
      <c r="C625" s="2">
        <v>44853</v>
      </c>
      <c r="D625">
        <v>8520</v>
      </c>
      <c r="E625">
        <v>490</v>
      </c>
      <c r="F625">
        <v>81</v>
      </c>
      <c r="G625">
        <v>1605</v>
      </c>
      <c r="H625">
        <v>207</v>
      </c>
      <c r="I625">
        <v>250</v>
      </c>
      <c r="J625">
        <v>683</v>
      </c>
      <c r="K625" s="5">
        <v>5965</v>
      </c>
      <c r="N625" s="5">
        <v>836</v>
      </c>
      <c r="Q625" s="7" t="s">
        <v>132</v>
      </c>
      <c r="R625" s="2">
        <v>44854</v>
      </c>
    </row>
    <row r="626" spans="1:18" x14ac:dyDescent="0.25">
      <c r="A626" t="s">
        <v>20</v>
      </c>
      <c r="B626">
        <v>395</v>
      </c>
      <c r="C626" s="2">
        <v>44853</v>
      </c>
      <c r="D626">
        <v>4335</v>
      </c>
      <c r="E626">
        <v>235</v>
      </c>
      <c r="F626">
        <v>84</v>
      </c>
      <c r="G626">
        <v>1060</v>
      </c>
      <c r="H626">
        <v>200</v>
      </c>
      <c r="I626">
        <v>160</v>
      </c>
      <c r="J626">
        <v>360</v>
      </c>
      <c r="K626" s="5">
        <v>2805</v>
      </c>
      <c r="N626" s="5">
        <v>420</v>
      </c>
      <c r="Q626" s="7" t="s">
        <v>132</v>
      </c>
      <c r="R626" s="2">
        <v>44854</v>
      </c>
    </row>
    <row r="627" spans="1:18" x14ac:dyDescent="0.25">
      <c r="A627" t="s">
        <v>70</v>
      </c>
      <c r="B627">
        <v>314</v>
      </c>
      <c r="C627" s="2">
        <v>44853</v>
      </c>
      <c r="D627">
        <v>9450</v>
      </c>
      <c r="E627">
        <v>600</v>
      </c>
      <c r="F627">
        <v>87</v>
      </c>
      <c r="G627">
        <v>1685</v>
      </c>
      <c r="H627">
        <v>101</v>
      </c>
      <c r="I627">
        <v>215</v>
      </c>
      <c r="J627">
        <v>634</v>
      </c>
      <c r="K627" s="5">
        <v>6915</v>
      </c>
      <c r="N627" s="5">
        <v>1072</v>
      </c>
      <c r="Q627" s="7" t="s">
        <v>132</v>
      </c>
      <c r="R627" s="2">
        <v>44854</v>
      </c>
    </row>
    <row r="628" spans="1:18" x14ac:dyDescent="0.25">
      <c r="A628" t="s">
        <v>71</v>
      </c>
      <c r="B628">
        <v>220</v>
      </c>
      <c r="C628" s="2">
        <v>44853</v>
      </c>
      <c r="D628">
        <v>9290</v>
      </c>
      <c r="E628">
        <v>605</v>
      </c>
      <c r="F628">
        <v>69</v>
      </c>
      <c r="G628">
        <v>1945</v>
      </c>
      <c r="H628">
        <v>180</v>
      </c>
      <c r="I628">
        <v>430</v>
      </c>
      <c r="J628">
        <v>594</v>
      </c>
      <c r="K628" s="5">
        <v>6260</v>
      </c>
      <c r="N628" s="5">
        <v>908</v>
      </c>
      <c r="Q628" s="7" t="s">
        <v>132</v>
      </c>
      <c r="R628" s="2">
        <v>44854</v>
      </c>
    </row>
    <row r="629" spans="1:18" x14ac:dyDescent="0.25">
      <c r="A629" t="s">
        <v>22</v>
      </c>
      <c r="B629">
        <v>367</v>
      </c>
      <c r="C629" s="2">
        <v>44853</v>
      </c>
      <c r="D629">
        <v>10390</v>
      </c>
      <c r="E629">
        <v>535</v>
      </c>
      <c r="F629">
        <v>104</v>
      </c>
      <c r="G629">
        <v>1820</v>
      </c>
      <c r="H629">
        <v>260</v>
      </c>
      <c r="I629">
        <v>445</v>
      </c>
      <c r="J629">
        <v>681</v>
      </c>
      <c r="K629" s="5">
        <v>7520</v>
      </c>
      <c r="Q629" s="7" t="s">
        <v>132</v>
      </c>
      <c r="R629" s="2">
        <v>44854</v>
      </c>
    </row>
    <row r="630" spans="1:18" x14ac:dyDescent="0.25">
      <c r="A630" t="s">
        <v>20</v>
      </c>
      <c r="B630">
        <v>394</v>
      </c>
      <c r="C630" s="2">
        <v>44853</v>
      </c>
      <c r="D630">
        <v>3840</v>
      </c>
      <c r="E630">
        <v>195</v>
      </c>
      <c r="F630">
        <v>61</v>
      </c>
      <c r="G630">
        <v>775</v>
      </c>
      <c r="H630">
        <v>148</v>
      </c>
      <c r="I630">
        <v>640</v>
      </c>
      <c r="J630">
        <v>158</v>
      </c>
      <c r="K630" s="5">
        <v>2205</v>
      </c>
      <c r="N630">
        <v>419</v>
      </c>
      <c r="Q630" s="7" t="s">
        <v>132</v>
      </c>
      <c r="R630" s="2">
        <v>44854</v>
      </c>
    </row>
    <row r="631" spans="1:18" x14ac:dyDescent="0.25">
      <c r="A631" t="s">
        <v>68</v>
      </c>
      <c r="B631">
        <v>378</v>
      </c>
      <c r="C631" s="2">
        <v>44853</v>
      </c>
      <c r="D631">
        <v>14140</v>
      </c>
      <c r="E631">
        <v>1210</v>
      </c>
      <c r="F631">
        <v>120</v>
      </c>
      <c r="G631">
        <v>2900</v>
      </c>
      <c r="H631">
        <v>145</v>
      </c>
      <c r="I631">
        <v>240</v>
      </c>
      <c r="J631">
        <v>918</v>
      </c>
      <c r="K631" s="5">
        <v>9630</v>
      </c>
      <c r="N631">
        <v>14.72</v>
      </c>
      <c r="Q631" s="7" t="s">
        <v>132</v>
      </c>
      <c r="R631" s="2">
        <v>44854</v>
      </c>
    </row>
    <row r="632" spans="1:18" x14ac:dyDescent="0.25">
      <c r="A632" t="s">
        <v>72</v>
      </c>
      <c r="B632">
        <v>330</v>
      </c>
      <c r="C632" s="2">
        <v>44853</v>
      </c>
      <c r="D632">
        <v>11140</v>
      </c>
      <c r="E632">
        <v>800</v>
      </c>
      <c r="F632">
        <v>91</v>
      </c>
      <c r="G632">
        <v>2090</v>
      </c>
      <c r="H632">
        <v>72</v>
      </c>
      <c r="I632">
        <v>150</v>
      </c>
      <c r="J632">
        <v>821</v>
      </c>
      <c r="K632" s="5">
        <v>8045</v>
      </c>
      <c r="N632">
        <v>1086</v>
      </c>
      <c r="Q632" s="7" t="s">
        <v>132</v>
      </c>
      <c r="R632" s="2">
        <v>44854</v>
      </c>
    </row>
    <row r="633" spans="1:18" x14ac:dyDescent="0.25">
      <c r="A633" t="s">
        <v>68</v>
      </c>
      <c r="B633">
        <v>377</v>
      </c>
      <c r="C633" s="2">
        <v>44853</v>
      </c>
      <c r="D633">
        <v>8815</v>
      </c>
      <c r="E633">
        <v>630</v>
      </c>
      <c r="F633">
        <v>96</v>
      </c>
      <c r="G633">
        <v>1125</v>
      </c>
      <c r="H633">
        <v>90</v>
      </c>
      <c r="I633">
        <v>105</v>
      </c>
      <c r="J633">
        <v>651</v>
      </c>
      <c r="K633" s="5">
        <v>6330</v>
      </c>
      <c r="N633">
        <v>940</v>
      </c>
      <c r="Q633" s="7" t="s">
        <v>132</v>
      </c>
      <c r="R633" s="2">
        <v>44854</v>
      </c>
    </row>
    <row r="634" spans="1:18" x14ac:dyDescent="0.25">
      <c r="A634" t="s">
        <v>21</v>
      </c>
      <c r="B634">
        <v>335</v>
      </c>
      <c r="C634" s="2">
        <v>44853</v>
      </c>
      <c r="D634">
        <v>7485</v>
      </c>
      <c r="E634">
        <v>535</v>
      </c>
      <c r="F634">
        <v>110</v>
      </c>
      <c r="G634">
        <v>1490</v>
      </c>
      <c r="H634">
        <v>280</v>
      </c>
      <c r="I634">
        <v>305</v>
      </c>
      <c r="J634">
        <v>610</v>
      </c>
      <c r="K634" s="5">
        <v>5130</v>
      </c>
      <c r="N634">
        <v>784</v>
      </c>
      <c r="Q634" s="7" t="s">
        <v>132</v>
      </c>
      <c r="R634" s="2">
        <v>44854</v>
      </c>
    </row>
    <row r="635" spans="1:18" x14ac:dyDescent="0.25">
      <c r="A635" t="s">
        <v>70</v>
      </c>
      <c r="B635">
        <v>318</v>
      </c>
      <c r="C635" s="2">
        <v>44853</v>
      </c>
      <c r="D635">
        <v>10395</v>
      </c>
      <c r="E635">
        <v>815</v>
      </c>
      <c r="F635">
        <v>130</v>
      </c>
      <c r="G635">
        <v>2070</v>
      </c>
      <c r="H635">
        <v>270</v>
      </c>
      <c r="I635">
        <v>225</v>
      </c>
      <c r="J635">
        <v>799</v>
      </c>
      <c r="K635" s="5">
        <v>7739</v>
      </c>
      <c r="N635">
        <v>11.9</v>
      </c>
      <c r="Q635" s="7" t="s">
        <v>132</v>
      </c>
      <c r="R635" s="2">
        <v>44854</v>
      </c>
    </row>
    <row r="636" spans="1:18" x14ac:dyDescent="0.25">
      <c r="A636" t="s">
        <v>21</v>
      </c>
      <c r="B636">
        <v>380</v>
      </c>
      <c r="C636" s="2">
        <v>44853</v>
      </c>
      <c r="D636">
        <v>5830</v>
      </c>
      <c r="E636">
        <v>315</v>
      </c>
      <c r="F636">
        <v>86</v>
      </c>
      <c r="G636">
        <v>1190</v>
      </c>
      <c r="H636">
        <v>111</v>
      </c>
      <c r="I636">
        <v>95</v>
      </c>
      <c r="J636">
        <v>616</v>
      </c>
      <c r="K636" s="5">
        <v>4175</v>
      </c>
      <c r="N636">
        <v>514</v>
      </c>
      <c r="Q636" s="7" t="s">
        <v>132</v>
      </c>
      <c r="R636" s="2">
        <v>44854</v>
      </c>
    </row>
    <row r="637" spans="1:18" x14ac:dyDescent="0.25">
      <c r="A637" t="s">
        <v>21</v>
      </c>
      <c r="B637">
        <v>229</v>
      </c>
      <c r="C637" s="2">
        <v>44853</v>
      </c>
      <c r="D637">
        <v>9695</v>
      </c>
      <c r="E637">
        <v>580</v>
      </c>
      <c r="F637">
        <v>96</v>
      </c>
      <c r="G637">
        <v>1680</v>
      </c>
      <c r="H637">
        <v>57</v>
      </c>
      <c r="I637">
        <v>130</v>
      </c>
      <c r="J637">
        <v>673</v>
      </c>
      <c r="K637" s="5">
        <v>7110</v>
      </c>
      <c r="N637">
        <v>962</v>
      </c>
      <c r="Q637" s="7" t="s">
        <v>132</v>
      </c>
      <c r="R637" s="2">
        <v>44854</v>
      </c>
    </row>
    <row r="638" spans="1:18" x14ac:dyDescent="0.25">
      <c r="A638" t="s">
        <v>137</v>
      </c>
      <c r="B638">
        <v>325</v>
      </c>
      <c r="C638" s="2">
        <v>44853</v>
      </c>
      <c r="D638">
        <v>7730</v>
      </c>
      <c r="E638">
        <v>520</v>
      </c>
      <c r="F638">
        <v>92</v>
      </c>
      <c r="G638">
        <v>1360</v>
      </c>
      <c r="H638">
        <v>55</v>
      </c>
      <c r="I638">
        <v>105</v>
      </c>
      <c r="J638">
        <v>643</v>
      </c>
      <c r="K638" s="5">
        <v>5695</v>
      </c>
      <c r="L638" s="5">
        <v>10</v>
      </c>
      <c r="M638">
        <v>5</v>
      </c>
      <c r="N638">
        <v>640</v>
      </c>
      <c r="Q638" s="7" t="s">
        <v>132</v>
      </c>
      <c r="R638" s="2">
        <v>44854</v>
      </c>
    </row>
    <row r="639" spans="1:18" x14ac:dyDescent="0.25">
      <c r="A639" t="s">
        <v>73</v>
      </c>
      <c r="B639">
        <v>210</v>
      </c>
      <c r="C639" s="2">
        <v>44853</v>
      </c>
      <c r="D639">
        <v>6665</v>
      </c>
      <c r="E639">
        <v>365</v>
      </c>
      <c r="F639">
        <v>91</v>
      </c>
      <c r="G639">
        <v>1240</v>
      </c>
      <c r="H639">
        <v>110</v>
      </c>
      <c r="I639">
        <v>135</v>
      </c>
      <c r="J639">
        <v>563</v>
      </c>
      <c r="K639" s="5">
        <v>4850</v>
      </c>
      <c r="L639" s="5">
        <v>15</v>
      </c>
      <c r="M639" s="5">
        <v>5</v>
      </c>
      <c r="N639">
        <v>642</v>
      </c>
      <c r="Q639" s="7" t="s">
        <v>132</v>
      </c>
      <c r="R639" s="2">
        <v>44854</v>
      </c>
    </row>
    <row r="640" spans="1:18" x14ac:dyDescent="0.25">
      <c r="A640" t="s">
        <v>67</v>
      </c>
      <c r="B640">
        <v>270</v>
      </c>
      <c r="C640" s="2">
        <v>44853</v>
      </c>
      <c r="D640">
        <v>4425</v>
      </c>
      <c r="E640">
        <v>220</v>
      </c>
      <c r="F640">
        <v>73</v>
      </c>
      <c r="G640">
        <v>740</v>
      </c>
      <c r="H640">
        <v>138</v>
      </c>
      <c r="I640">
        <v>115</v>
      </c>
      <c r="J640">
        <v>435</v>
      </c>
      <c r="K640" s="5">
        <v>3280</v>
      </c>
      <c r="N640" s="5">
        <v>470</v>
      </c>
      <c r="Q640" s="7" t="s">
        <v>132</v>
      </c>
      <c r="R640" s="2">
        <v>44854</v>
      </c>
    </row>
    <row r="641" spans="1:18" x14ac:dyDescent="0.25">
      <c r="A641" t="s">
        <v>47</v>
      </c>
      <c r="B641" s="5">
        <v>291</v>
      </c>
      <c r="C641" s="2">
        <v>44860</v>
      </c>
      <c r="D641">
        <v>9330</v>
      </c>
      <c r="E641">
        <v>490</v>
      </c>
      <c r="F641">
        <v>91</v>
      </c>
      <c r="G641">
        <v>1890</v>
      </c>
      <c r="H641">
        <v>567</v>
      </c>
      <c r="I641">
        <v>635</v>
      </c>
      <c r="J641">
        <v>685</v>
      </c>
      <c r="K641" s="5">
        <v>6215</v>
      </c>
      <c r="N641" s="5">
        <v>970</v>
      </c>
      <c r="Q641" s="7" t="s">
        <v>132</v>
      </c>
      <c r="R641" s="2">
        <v>44862</v>
      </c>
    </row>
    <row r="642" spans="1:18" x14ac:dyDescent="0.25">
      <c r="A642" t="s">
        <v>42</v>
      </c>
      <c r="B642">
        <v>311</v>
      </c>
      <c r="C642" s="2">
        <v>44860</v>
      </c>
      <c r="D642">
        <v>6195</v>
      </c>
      <c r="E642">
        <v>370</v>
      </c>
      <c r="F642">
        <v>76</v>
      </c>
      <c r="G642">
        <v>1050</v>
      </c>
      <c r="H642">
        <v>227</v>
      </c>
      <c r="I642">
        <v>475</v>
      </c>
      <c r="J642">
        <v>317</v>
      </c>
      <c r="K642" s="5">
        <v>4220</v>
      </c>
      <c r="N642" s="5">
        <v>656</v>
      </c>
      <c r="Q642" s="7" t="s">
        <v>132</v>
      </c>
      <c r="R642" s="2">
        <v>44862</v>
      </c>
    </row>
    <row r="643" spans="1:18" x14ac:dyDescent="0.25">
      <c r="A643" t="s">
        <v>40</v>
      </c>
      <c r="B643">
        <v>250</v>
      </c>
      <c r="C643" s="2">
        <v>44860</v>
      </c>
      <c r="D643">
        <v>8510</v>
      </c>
      <c r="E643">
        <v>650</v>
      </c>
      <c r="F643">
        <v>93</v>
      </c>
      <c r="G643">
        <v>1655</v>
      </c>
      <c r="H643">
        <v>300</v>
      </c>
      <c r="I643">
        <v>185</v>
      </c>
      <c r="J643">
        <v>707</v>
      </c>
      <c r="K643" s="5">
        <v>5965</v>
      </c>
      <c r="N643" s="5">
        <v>850</v>
      </c>
      <c r="Q643" s="7" t="s">
        <v>132</v>
      </c>
      <c r="R643" s="2">
        <v>44862</v>
      </c>
    </row>
    <row r="644" spans="1:18" x14ac:dyDescent="0.25">
      <c r="A644" t="s">
        <v>45</v>
      </c>
      <c r="B644">
        <v>412</v>
      </c>
      <c r="C644" s="2">
        <v>44860</v>
      </c>
      <c r="D644">
        <v>4900</v>
      </c>
      <c r="E644">
        <v>290</v>
      </c>
      <c r="F644">
        <v>81</v>
      </c>
      <c r="G644">
        <v>965</v>
      </c>
      <c r="H644">
        <v>280</v>
      </c>
      <c r="I644">
        <v>380</v>
      </c>
      <c r="J644">
        <v>536</v>
      </c>
      <c r="K644" s="5">
        <v>3185</v>
      </c>
      <c r="L644" s="5">
        <v>20</v>
      </c>
      <c r="M644" s="5">
        <v>15</v>
      </c>
      <c r="N644" s="5">
        <v>516</v>
      </c>
      <c r="Q644" s="7" t="s">
        <v>132</v>
      </c>
      <c r="R644" s="2">
        <v>44862</v>
      </c>
    </row>
    <row r="645" spans="1:18" x14ac:dyDescent="0.25">
      <c r="A645" t="s">
        <v>41</v>
      </c>
      <c r="B645">
        <v>345</v>
      </c>
      <c r="C645" s="2">
        <v>44860</v>
      </c>
      <c r="D645">
        <v>7020</v>
      </c>
      <c r="E645">
        <v>520</v>
      </c>
      <c r="F645">
        <v>105</v>
      </c>
      <c r="G645">
        <v>1540</v>
      </c>
      <c r="H645">
        <v>179</v>
      </c>
      <c r="I645" s="9"/>
      <c r="J645">
        <v>480</v>
      </c>
      <c r="K645" s="5">
        <v>4740</v>
      </c>
      <c r="N645" s="5">
        <v>6.6</v>
      </c>
      <c r="Q645" s="7" t="s">
        <v>132</v>
      </c>
      <c r="R645" s="2">
        <v>44862</v>
      </c>
    </row>
    <row r="646" spans="1:18" x14ac:dyDescent="0.25">
      <c r="A646" t="s">
        <v>42</v>
      </c>
      <c r="B646">
        <v>312</v>
      </c>
      <c r="C646" s="2">
        <v>44860</v>
      </c>
      <c r="D646">
        <v>3240</v>
      </c>
      <c r="E646">
        <v>180</v>
      </c>
      <c r="F646">
        <v>55</v>
      </c>
      <c r="G646">
        <v>565</v>
      </c>
      <c r="H646">
        <v>140</v>
      </c>
      <c r="I646">
        <v>645</v>
      </c>
      <c r="J646">
        <v>124</v>
      </c>
      <c r="K646" s="5">
        <v>1830</v>
      </c>
      <c r="N646" s="5">
        <v>318</v>
      </c>
      <c r="Q646" s="7" t="s">
        <v>132</v>
      </c>
      <c r="R646" s="2">
        <v>44862</v>
      </c>
    </row>
    <row r="647" spans="1:18" x14ac:dyDescent="0.25">
      <c r="A647" t="s">
        <v>40</v>
      </c>
      <c r="B647">
        <v>259</v>
      </c>
      <c r="C647" s="2">
        <v>44860</v>
      </c>
      <c r="D647">
        <v>9080</v>
      </c>
      <c r="E647">
        <v>670</v>
      </c>
      <c r="F647">
        <v>102</v>
      </c>
      <c r="G647">
        <v>1950</v>
      </c>
      <c r="H647">
        <v>188</v>
      </c>
      <c r="I647">
        <v>400</v>
      </c>
      <c r="J647">
        <v>462</v>
      </c>
      <c r="K647" s="5">
        <v>6120</v>
      </c>
      <c r="N647" s="5">
        <v>964</v>
      </c>
      <c r="Q647" s="7" t="s">
        <v>132</v>
      </c>
      <c r="R647" s="2">
        <v>44862</v>
      </c>
    </row>
    <row r="648" spans="1:18" x14ac:dyDescent="0.25">
      <c r="A648" t="s">
        <v>43</v>
      </c>
      <c r="B648">
        <v>263</v>
      </c>
      <c r="C648" s="2">
        <v>44860</v>
      </c>
      <c r="D648">
        <v>6985</v>
      </c>
      <c r="E648">
        <v>365</v>
      </c>
      <c r="F648">
        <v>80</v>
      </c>
      <c r="G648">
        <v>1155</v>
      </c>
      <c r="H648">
        <v>102</v>
      </c>
      <c r="I648">
        <v>310</v>
      </c>
      <c r="J648">
        <v>354</v>
      </c>
      <c r="K648" s="5">
        <v>5330</v>
      </c>
      <c r="N648" s="5">
        <v>742</v>
      </c>
      <c r="Q648" s="7" t="s">
        <v>132</v>
      </c>
      <c r="R648" s="2">
        <v>44862</v>
      </c>
    </row>
    <row r="649" spans="1:18" x14ac:dyDescent="0.25">
      <c r="A649" t="s">
        <v>44</v>
      </c>
      <c r="B649">
        <v>402</v>
      </c>
      <c r="C649" s="2">
        <v>44860</v>
      </c>
      <c r="D649">
        <v>6895</v>
      </c>
      <c r="E649">
        <v>565</v>
      </c>
      <c r="F649">
        <v>87</v>
      </c>
      <c r="G649">
        <v>1510</v>
      </c>
      <c r="H649">
        <v>135</v>
      </c>
      <c r="I649">
        <v>205</v>
      </c>
      <c r="J649">
        <v>645</v>
      </c>
      <c r="K649" s="5">
        <v>4560</v>
      </c>
      <c r="N649" s="5">
        <v>754</v>
      </c>
      <c r="Q649" s="7" t="s">
        <v>132</v>
      </c>
      <c r="R649" s="2">
        <v>44862</v>
      </c>
    </row>
    <row r="650" spans="1:18" x14ac:dyDescent="0.25">
      <c r="A650" t="s">
        <v>74</v>
      </c>
      <c r="B650">
        <v>432</v>
      </c>
      <c r="C650" s="2">
        <v>44860</v>
      </c>
      <c r="D650">
        <v>9125</v>
      </c>
      <c r="E650">
        <v>705</v>
      </c>
      <c r="F650">
        <v>113</v>
      </c>
      <c r="G650">
        <v>1790</v>
      </c>
      <c r="H650">
        <v>146</v>
      </c>
      <c r="I650">
        <v>175</v>
      </c>
      <c r="J650">
        <v>703</v>
      </c>
      <c r="K650" s="5">
        <v>6420</v>
      </c>
      <c r="N650" s="5">
        <v>974</v>
      </c>
      <c r="Q650" s="7" t="s">
        <v>132</v>
      </c>
      <c r="R650" s="2">
        <v>44862</v>
      </c>
    </row>
    <row r="651" spans="1:18" x14ac:dyDescent="0.25">
      <c r="A651" t="s">
        <v>46</v>
      </c>
      <c r="B651">
        <v>359</v>
      </c>
      <c r="C651" s="2">
        <v>44860</v>
      </c>
      <c r="D651">
        <v>14115</v>
      </c>
      <c r="E651">
        <v>1195</v>
      </c>
      <c r="F651">
        <v>119</v>
      </c>
      <c r="G651">
        <v>2890</v>
      </c>
      <c r="H651">
        <v>106</v>
      </c>
      <c r="I651">
        <v>165</v>
      </c>
      <c r="J651">
        <v>981</v>
      </c>
      <c r="K651" s="5">
        <v>9775</v>
      </c>
      <c r="N651" s="5">
        <v>1366</v>
      </c>
      <c r="Q651" s="7" t="s">
        <v>132</v>
      </c>
      <c r="R651" s="2">
        <v>44862</v>
      </c>
    </row>
    <row r="652" spans="1:18" x14ac:dyDescent="0.25">
      <c r="A652" t="s">
        <v>45</v>
      </c>
      <c r="B652">
        <v>414</v>
      </c>
      <c r="C652" s="2">
        <v>44860</v>
      </c>
      <c r="D652">
        <v>8775</v>
      </c>
      <c r="E652">
        <v>595</v>
      </c>
      <c r="F652">
        <v>100</v>
      </c>
      <c r="G652">
        <v>1730</v>
      </c>
      <c r="H652">
        <v>261</v>
      </c>
      <c r="I652">
        <v>400</v>
      </c>
      <c r="J652">
        <v>560</v>
      </c>
      <c r="K652" s="5">
        <v>6020</v>
      </c>
      <c r="N652" s="5">
        <v>958</v>
      </c>
      <c r="Q652" s="7" t="s">
        <v>132</v>
      </c>
      <c r="R652" s="2">
        <v>44862</v>
      </c>
    </row>
    <row r="653" spans="1:18" x14ac:dyDescent="0.25">
      <c r="A653" t="s">
        <v>74</v>
      </c>
      <c r="B653">
        <v>426</v>
      </c>
      <c r="C653" s="2">
        <v>44860</v>
      </c>
      <c r="D653">
        <v>9360</v>
      </c>
      <c r="E653">
        <v>535</v>
      </c>
      <c r="F653">
        <v>92</v>
      </c>
      <c r="G653">
        <v>1760</v>
      </c>
      <c r="H653">
        <v>83</v>
      </c>
      <c r="I653">
        <v>310</v>
      </c>
      <c r="J653">
        <v>452</v>
      </c>
      <c r="K653" s="5">
        <v>6495</v>
      </c>
      <c r="N653" s="5">
        <v>10.26</v>
      </c>
      <c r="Q653" s="7" t="s">
        <v>132</v>
      </c>
      <c r="R653" s="2">
        <v>44862</v>
      </c>
    </row>
    <row r="654" spans="1:18" x14ac:dyDescent="0.25">
      <c r="A654" t="s">
        <v>46</v>
      </c>
      <c r="B654">
        <v>357</v>
      </c>
      <c r="C654" s="2">
        <v>44860</v>
      </c>
      <c r="D654">
        <v>10550</v>
      </c>
      <c r="E654">
        <v>680</v>
      </c>
      <c r="F654">
        <v>96</v>
      </c>
      <c r="G654">
        <v>2020</v>
      </c>
      <c r="H654">
        <v>120</v>
      </c>
      <c r="I654">
        <v>215</v>
      </c>
      <c r="J654">
        <v>657</v>
      </c>
      <c r="K654" s="5">
        <v>7600</v>
      </c>
      <c r="N654" s="5">
        <v>11.24</v>
      </c>
      <c r="Q654" s="7" t="s">
        <v>132</v>
      </c>
      <c r="R654" s="2">
        <v>44862</v>
      </c>
    </row>
    <row r="655" spans="1:18" x14ac:dyDescent="0.25">
      <c r="A655" t="s">
        <v>44</v>
      </c>
      <c r="B655">
        <v>397</v>
      </c>
      <c r="C655" s="2">
        <v>44860</v>
      </c>
      <c r="D655">
        <v>9520</v>
      </c>
      <c r="E655">
        <v>795</v>
      </c>
      <c r="F655">
        <v>117</v>
      </c>
      <c r="G655">
        <v>1995</v>
      </c>
      <c r="H655">
        <v>275</v>
      </c>
      <c r="I655">
        <v>215</v>
      </c>
      <c r="J655">
        <v>675</v>
      </c>
      <c r="K655" s="5">
        <v>5470</v>
      </c>
      <c r="N655" s="5">
        <v>1056</v>
      </c>
      <c r="Q655" s="7" t="s">
        <v>132</v>
      </c>
      <c r="R655" s="2">
        <v>44862</v>
      </c>
    </row>
    <row r="656" spans="1:18" x14ac:dyDescent="0.25">
      <c r="A656" t="s">
        <v>40</v>
      </c>
      <c r="B656">
        <v>245</v>
      </c>
      <c r="C656" s="2">
        <v>44860</v>
      </c>
      <c r="D656">
        <v>9890</v>
      </c>
      <c r="E656">
        <v>650</v>
      </c>
      <c r="F656">
        <v>96</v>
      </c>
      <c r="G656">
        <v>2005</v>
      </c>
      <c r="H656">
        <v>133</v>
      </c>
      <c r="I656">
        <v>280</v>
      </c>
      <c r="J656">
        <v>628</v>
      </c>
      <c r="K656" s="5">
        <v>6920</v>
      </c>
      <c r="L656" s="5">
        <v>17</v>
      </c>
      <c r="M656">
        <v>10</v>
      </c>
      <c r="N656" s="5">
        <v>7.5</v>
      </c>
      <c r="Q656" s="7" t="s">
        <v>132</v>
      </c>
      <c r="R656" s="2">
        <v>44862</v>
      </c>
    </row>
    <row r="657" spans="1:18" x14ac:dyDescent="0.25">
      <c r="A657" t="s">
        <v>47</v>
      </c>
      <c r="B657">
        <v>298</v>
      </c>
      <c r="C657" s="2">
        <v>44860</v>
      </c>
      <c r="D657">
        <v>10110</v>
      </c>
      <c r="E657">
        <v>1645</v>
      </c>
      <c r="F657">
        <v>108</v>
      </c>
      <c r="G657">
        <v>1850</v>
      </c>
      <c r="H657">
        <v>135</v>
      </c>
      <c r="I657">
        <v>440</v>
      </c>
      <c r="J657">
        <v>614</v>
      </c>
      <c r="K657" s="5">
        <v>7090</v>
      </c>
      <c r="N657" s="5">
        <v>1008</v>
      </c>
      <c r="Q657" s="7" t="s">
        <v>132</v>
      </c>
      <c r="R657" s="2">
        <v>44862</v>
      </c>
    </row>
    <row r="658" spans="1:18" x14ac:dyDescent="0.25">
      <c r="A658" t="s">
        <v>41</v>
      </c>
      <c r="B658">
        <v>340</v>
      </c>
      <c r="C658" s="2">
        <v>44860</v>
      </c>
      <c r="D658">
        <v>14015</v>
      </c>
      <c r="E658">
        <v>510</v>
      </c>
      <c r="F658">
        <v>113</v>
      </c>
      <c r="G658">
        <v>2925</v>
      </c>
      <c r="H658">
        <v>317</v>
      </c>
      <c r="I658">
        <v>420</v>
      </c>
      <c r="J658">
        <v>981</v>
      </c>
      <c r="K658" s="5">
        <v>10065</v>
      </c>
      <c r="N658" s="5">
        <v>1420</v>
      </c>
      <c r="Q658" s="7" t="s">
        <v>132</v>
      </c>
      <c r="R658" s="2">
        <v>44862</v>
      </c>
    </row>
    <row r="659" spans="1:18" x14ac:dyDescent="0.25">
      <c r="A659" t="s">
        <v>81</v>
      </c>
      <c r="B659">
        <v>40</v>
      </c>
      <c r="C659" s="2">
        <v>44860</v>
      </c>
      <c r="D659">
        <v>15190</v>
      </c>
      <c r="E659">
        <v>985</v>
      </c>
      <c r="F659">
        <v>217</v>
      </c>
      <c r="G659">
        <v>4315</v>
      </c>
      <c r="H659">
        <v>1845</v>
      </c>
      <c r="I659">
        <v>1650</v>
      </c>
      <c r="J659">
        <v>535</v>
      </c>
      <c r="K659" s="5">
        <v>7635</v>
      </c>
      <c r="N659" s="5">
        <v>1530</v>
      </c>
      <c r="Q659" s="7" t="s">
        <v>132</v>
      </c>
      <c r="R659" s="2">
        <v>44862</v>
      </c>
    </row>
    <row r="660" spans="1:18" x14ac:dyDescent="0.25">
      <c r="A660" t="s">
        <v>80</v>
      </c>
      <c r="B660">
        <v>49</v>
      </c>
      <c r="C660" s="2">
        <v>44860</v>
      </c>
      <c r="D660">
        <v>14415</v>
      </c>
      <c r="E660">
        <v>1440</v>
      </c>
      <c r="F660">
        <v>218</v>
      </c>
      <c r="G660">
        <v>4580</v>
      </c>
      <c r="H660">
        <v>2072</v>
      </c>
      <c r="I660">
        <v>1570</v>
      </c>
      <c r="J660">
        <v>566</v>
      </c>
      <c r="K660" s="5">
        <v>6590</v>
      </c>
      <c r="N660" s="5">
        <v>1464</v>
      </c>
      <c r="Q660" s="7" t="s">
        <v>132</v>
      </c>
      <c r="R660" s="2">
        <v>44862</v>
      </c>
    </row>
    <row r="661" spans="1:18" x14ac:dyDescent="0.25">
      <c r="A661" t="s">
        <v>79</v>
      </c>
      <c r="B661">
        <v>4</v>
      </c>
      <c r="C661" s="2">
        <v>44860</v>
      </c>
      <c r="D661">
        <v>18090</v>
      </c>
      <c r="E661">
        <v>1865</v>
      </c>
      <c r="F661">
        <v>270</v>
      </c>
      <c r="G661">
        <v>3975</v>
      </c>
      <c r="H661">
        <v>580</v>
      </c>
      <c r="I661">
        <v>325</v>
      </c>
      <c r="J661">
        <v>1993</v>
      </c>
      <c r="K661" s="5">
        <v>11570</v>
      </c>
      <c r="L661" s="5">
        <v>780</v>
      </c>
      <c r="M661" s="5">
        <v>105</v>
      </c>
      <c r="N661" s="5">
        <v>1854</v>
      </c>
      <c r="O661" s="8">
        <v>5</v>
      </c>
      <c r="P661" s="8">
        <v>25</v>
      </c>
      <c r="Q661" s="7" t="s">
        <v>132</v>
      </c>
      <c r="R661" s="2">
        <v>44862</v>
      </c>
    </row>
    <row r="662" spans="1:18" x14ac:dyDescent="0.25">
      <c r="A662" t="s">
        <v>89</v>
      </c>
      <c r="B662">
        <v>17</v>
      </c>
      <c r="C662" s="2">
        <v>44860</v>
      </c>
      <c r="D662">
        <v>23415</v>
      </c>
      <c r="E662">
        <v>1965</v>
      </c>
      <c r="F662">
        <v>215</v>
      </c>
      <c r="G662">
        <v>5650</v>
      </c>
      <c r="H662">
        <v>1660</v>
      </c>
      <c r="I662">
        <v>895</v>
      </c>
      <c r="J662">
        <v>1726</v>
      </c>
      <c r="K662" s="5">
        <v>14580</v>
      </c>
      <c r="L662" s="5">
        <v>36</v>
      </c>
      <c r="M662">
        <v>40</v>
      </c>
      <c r="N662" s="5">
        <v>23.24</v>
      </c>
      <c r="O662" s="8">
        <v>32</v>
      </c>
      <c r="P662" s="7">
        <v>230</v>
      </c>
      <c r="Q662" s="7" t="s">
        <v>132</v>
      </c>
      <c r="R662" s="2">
        <v>44862</v>
      </c>
    </row>
    <row r="663" spans="1:18" x14ac:dyDescent="0.25">
      <c r="A663" t="s">
        <v>32</v>
      </c>
      <c r="B663">
        <v>173</v>
      </c>
      <c r="C663" s="2">
        <v>44867</v>
      </c>
      <c r="D663">
        <v>8720</v>
      </c>
      <c r="E663">
        <v>760</v>
      </c>
      <c r="F663">
        <v>108</v>
      </c>
      <c r="G663">
        <v>2155</v>
      </c>
      <c r="H663">
        <v>265</v>
      </c>
      <c r="I663">
        <v>250</v>
      </c>
      <c r="J663">
        <v>838</v>
      </c>
      <c r="K663" s="5">
        <v>5465</v>
      </c>
      <c r="L663" s="5">
        <v>5</v>
      </c>
      <c r="M663" s="5">
        <v>5</v>
      </c>
      <c r="N663" s="5">
        <v>786</v>
      </c>
      <c r="O663" s="8">
        <v>2</v>
      </c>
      <c r="P663" s="8">
        <v>15</v>
      </c>
      <c r="Q663" s="7" t="s">
        <v>132</v>
      </c>
      <c r="R663" s="2">
        <v>44869</v>
      </c>
    </row>
    <row r="664" spans="1:18" x14ac:dyDescent="0.25">
      <c r="A664" t="s">
        <v>30</v>
      </c>
      <c r="B664">
        <v>11</v>
      </c>
      <c r="C664" s="2">
        <v>44867</v>
      </c>
      <c r="D664">
        <v>4171</v>
      </c>
      <c r="E664">
        <v>235</v>
      </c>
      <c r="F664">
        <v>67</v>
      </c>
      <c r="G664">
        <v>1040</v>
      </c>
      <c r="H664">
        <v>280</v>
      </c>
      <c r="I664">
        <v>375</v>
      </c>
      <c r="J664">
        <v>245</v>
      </c>
      <c r="K664" s="5">
        <v>2450</v>
      </c>
      <c r="N664" s="5">
        <v>410</v>
      </c>
      <c r="Q664" s="7" t="s">
        <v>77</v>
      </c>
      <c r="R664" s="2">
        <v>44869</v>
      </c>
    </row>
    <row r="665" spans="1:18" x14ac:dyDescent="0.25">
      <c r="A665" t="s">
        <v>35</v>
      </c>
      <c r="B665">
        <v>49</v>
      </c>
      <c r="C665" s="2">
        <v>44867</v>
      </c>
      <c r="D665">
        <v>5885</v>
      </c>
      <c r="E665">
        <v>355</v>
      </c>
      <c r="F665">
        <v>88</v>
      </c>
      <c r="G665">
        <v>1140</v>
      </c>
      <c r="H665">
        <v>142</v>
      </c>
      <c r="I665">
        <v>280</v>
      </c>
      <c r="J665">
        <v>521</v>
      </c>
      <c r="K665" s="5">
        <v>3945</v>
      </c>
      <c r="L665" s="5">
        <v>25</v>
      </c>
      <c r="M665">
        <v>10</v>
      </c>
      <c r="N665" s="5">
        <v>536</v>
      </c>
      <c r="Q665" s="7" t="s">
        <v>77</v>
      </c>
      <c r="R665" s="2">
        <v>44869</v>
      </c>
    </row>
    <row r="666" spans="1:18" x14ac:dyDescent="0.25">
      <c r="A666" t="s">
        <v>31</v>
      </c>
      <c r="B666">
        <v>116</v>
      </c>
      <c r="C666" s="2">
        <v>44867</v>
      </c>
      <c r="D666">
        <v>6775</v>
      </c>
      <c r="E666">
        <v>365</v>
      </c>
      <c r="F666">
        <v>87</v>
      </c>
      <c r="G666">
        <v>1315</v>
      </c>
      <c r="H666">
        <v>155</v>
      </c>
      <c r="I666">
        <v>255</v>
      </c>
      <c r="J666">
        <v>645</v>
      </c>
      <c r="K666" s="5">
        <v>4810</v>
      </c>
      <c r="N666" s="5">
        <v>612</v>
      </c>
      <c r="Q666" s="7" t="s">
        <v>77</v>
      </c>
      <c r="R666" s="2">
        <v>44869</v>
      </c>
    </row>
    <row r="667" spans="1:18" x14ac:dyDescent="0.25">
      <c r="A667" t="s">
        <v>35</v>
      </c>
      <c r="B667">
        <v>55</v>
      </c>
      <c r="C667" s="2">
        <v>44867</v>
      </c>
      <c r="D667">
        <v>7400</v>
      </c>
      <c r="E667">
        <v>485</v>
      </c>
      <c r="F667">
        <v>90</v>
      </c>
      <c r="G667">
        <v>1365</v>
      </c>
      <c r="H667">
        <v>117</v>
      </c>
      <c r="I667">
        <v>155</v>
      </c>
      <c r="J667">
        <v>597</v>
      </c>
      <c r="K667" s="5">
        <v>5335</v>
      </c>
      <c r="N667" s="5">
        <v>680</v>
      </c>
      <c r="Q667" s="7" t="s">
        <v>77</v>
      </c>
      <c r="R667" s="2">
        <v>44869</v>
      </c>
    </row>
    <row r="668" spans="1:18" x14ac:dyDescent="0.25">
      <c r="A668" t="s">
        <v>34</v>
      </c>
      <c r="B668">
        <v>154</v>
      </c>
      <c r="C668" s="2">
        <v>44867</v>
      </c>
      <c r="D668">
        <v>5405</v>
      </c>
      <c r="E668">
        <v>300</v>
      </c>
      <c r="F668">
        <v>98</v>
      </c>
      <c r="G668">
        <v>1125</v>
      </c>
      <c r="H668">
        <v>399</v>
      </c>
      <c r="I668">
        <v>585</v>
      </c>
      <c r="J668">
        <v>255</v>
      </c>
      <c r="K668" s="5">
        <v>3350</v>
      </c>
      <c r="N668" s="9"/>
      <c r="Q668" s="7" t="s">
        <v>77</v>
      </c>
      <c r="R668" s="2">
        <v>44869</v>
      </c>
    </row>
    <row r="669" spans="1:18" x14ac:dyDescent="0.25">
      <c r="A669" t="s">
        <v>36</v>
      </c>
      <c r="B669">
        <v>98</v>
      </c>
      <c r="C669" s="2">
        <v>44867</v>
      </c>
      <c r="D669">
        <v>7065</v>
      </c>
      <c r="E669">
        <v>400</v>
      </c>
      <c r="F669">
        <v>88</v>
      </c>
      <c r="G669">
        <v>1300</v>
      </c>
      <c r="H669">
        <v>200</v>
      </c>
      <c r="I669">
        <v>200</v>
      </c>
      <c r="J669">
        <v>299</v>
      </c>
      <c r="K669" s="5">
        <v>5095</v>
      </c>
      <c r="N669" s="5">
        <v>752</v>
      </c>
      <c r="Q669" s="7" t="s">
        <v>77</v>
      </c>
      <c r="R669" s="2">
        <v>44869</v>
      </c>
    </row>
    <row r="670" spans="1:18" x14ac:dyDescent="0.25">
      <c r="A670" t="s">
        <v>29</v>
      </c>
      <c r="B670">
        <v>17</v>
      </c>
      <c r="C670" s="2">
        <v>44867</v>
      </c>
      <c r="D670">
        <v>7715</v>
      </c>
      <c r="E670">
        <v>530</v>
      </c>
      <c r="F670">
        <v>89</v>
      </c>
      <c r="G670">
        <v>1555</v>
      </c>
      <c r="H670">
        <v>375</v>
      </c>
      <c r="I670">
        <v>460</v>
      </c>
      <c r="J670">
        <v>480</v>
      </c>
      <c r="K670" s="5">
        <v>5100</v>
      </c>
      <c r="N670" s="5">
        <v>790</v>
      </c>
      <c r="Q670" s="7" t="s">
        <v>77</v>
      </c>
      <c r="R670" s="2">
        <v>44869</v>
      </c>
    </row>
    <row r="671" spans="1:18" x14ac:dyDescent="0.25">
      <c r="A671" t="s">
        <v>29</v>
      </c>
      <c r="B671">
        <v>19</v>
      </c>
      <c r="C671" s="2">
        <v>44867</v>
      </c>
      <c r="D671">
        <v>6405</v>
      </c>
      <c r="E671">
        <v>565</v>
      </c>
      <c r="F671">
        <v>101</v>
      </c>
      <c r="G671">
        <v>1310</v>
      </c>
      <c r="H671">
        <v>346</v>
      </c>
      <c r="I671">
        <v>410</v>
      </c>
      <c r="J671">
        <v>390</v>
      </c>
      <c r="K671" s="5">
        <v>4065</v>
      </c>
      <c r="N671" s="5">
        <v>516</v>
      </c>
      <c r="Q671" s="7" t="s">
        <v>77</v>
      </c>
      <c r="R671" s="2">
        <v>44869</v>
      </c>
    </row>
    <row r="672" spans="1:18" x14ac:dyDescent="0.25">
      <c r="A672" t="s">
        <v>30</v>
      </c>
      <c r="B672">
        <v>9</v>
      </c>
      <c r="C672" s="2">
        <v>44867</v>
      </c>
      <c r="D672">
        <v>5155</v>
      </c>
      <c r="E672">
        <v>305</v>
      </c>
      <c r="F672">
        <v>66</v>
      </c>
      <c r="G672">
        <v>925</v>
      </c>
      <c r="H672">
        <v>113</v>
      </c>
      <c r="I672">
        <v>250</v>
      </c>
      <c r="J672">
        <v>301</v>
      </c>
      <c r="K672" s="5">
        <v>3645</v>
      </c>
      <c r="N672" s="5">
        <v>516</v>
      </c>
      <c r="Q672" s="7" t="s">
        <v>77</v>
      </c>
      <c r="R672" s="2">
        <v>44869</v>
      </c>
    </row>
    <row r="673" spans="1:18" x14ac:dyDescent="0.25">
      <c r="A673" t="s">
        <v>32</v>
      </c>
      <c r="B673">
        <v>170</v>
      </c>
      <c r="C673" s="2">
        <v>44867</v>
      </c>
      <c r="D673">
        <v>10610</v>
      </c>
      <c r="E673">
        <v>850</v>
      </c>
      <c r="F673">
        <v>106</v>
      </c>
      <c r="G673">
        <v>2220</v>
      </c>
      <c r="H673">
        <v>146</v>
      </c>
      <c r="I673">
        <v>260</v>
      </c>
      <c r="J673">
        <v>837</v>
      </c>
      <c r="K673" s="5">
        <v>7190</v>
      </c>
      <c r="L673" s="5">
        <v>13</v>
      </c>
      <c r="M673" s="5">
        <v>5</v>
      </c>
      <c r="N673" s="5">
        <v>982</v>
      </c>
      <c r="Q673" s="7" t="s">
        <v>77</v>
      </c>
      <c r="R673" s="2">
        <v>44869</v>
      </c>
    </row>
    <row r="674" spans="1:18" x14ac:dyDescent="0.25">
      <c r="A674" t="s">
        <v>37</v>
      </c>
      <c r="B674">
        <v>72</v>
      </c>
      <c r="C674" s="2">
        <v>44867</v>
      </c>
      <c r="D674">
        <v>9270</v>
      </c>
      <c r="E674">
        <v>630</v>
      </c>
      <c r="F674">
        <v>79</v>
      </c>
      <c r="G674">
        <v>1790</v>
      </c>
      <c r="H674">
        <v>181</v>
      </c>
      <c r="I674">
        <v>190</v>
      </c>
      <c r="J674">
        <v>540</v>
      </c>
      <c r="K674" s="5">
        <v>6610</v>
      </c>
      <c r="L674" s="5">
        <v>15</v>
      </c>
      <c r="M674">
        <v>10</v>
      </c>
      <c r="N674" s="5">
        <v>11.22</v>
      </c>
      <c r="Q674" s="7" t="s">
        <v>77</v>
      </c>
      <c r="R674" s="2">
        <v>44869</v>
      </c>
    </row>
    <row r="675" spans="1:18" x14ac:dyDescent="0.25">
      <c r="A675" t="s">
        <v>32</v>
      </c>
      <c r="B675">
        <v>163</v>
      </c>
      <c r="C675" s="2">
        <v>44867</v>
      </c>
      <c r="D675">
        <v>11190</v>
      </c>
      <c r="E675">
        <v>775</v>
      </c>
      <c r="F675">
        <v>119</v>
      </c>
      <c r="G675">
        <v>2190</v>
      </c>
      <c r="H675">
        <v>209</v>
      </c>
      <c r="I675">
        <v>405</v>
      </c>
      <c r="J675">
        <v>848</v>
      </c>
      <c r="K675" s="5">
        <v>7770</v>
      </c>
      <c r="N675" s="5">
        <v>1138</v>
      </c>
      <c r="Q675" s="7" t="s">
        <v>77</v>
      </c>
      <c r="R675" s="2">
        <v>44869</v>
      </c>
    </row>
    <row r="676" spans="1:18" x14ac:dyDescent="0.25">
      <c r="A676" t="s">
        <v>36</v>
      </c>
      <c r="B676">
        <v>97</v>
      </c>
      <c r="C676" s="2">
        <v>44867</v>
      </c>
      <c r="D676">
        <v>9420</v>
      </c>
      <c r="E676">
        <v>805</v>
      </c>
      <c r="F676">
        <v>103</v>
      </c>
      <c r="G676">
        <v>1975</v>
      </c>
      <c r="H676">
        <v>147</v>
      </c>
      <c r="I676">
        <v>255</v>
      </c>
      <c r="J676">
        <v>750</v>
      </c>
      <c r="K676" s="5">
        <v>6565</v>
      </c>
      <c r="L676" s="5">
        <v>7</v>
      </c>
      <c r="M676" s="5">
        <v>5</v>
      </c>
      <c r="N676" s="5">
        <v>10.06</v>
      </c>
      <c r="Q676" s="7" t="s">
        <v>77</v>
      </c>
      <c r="R676" s="2">
        <v>44869</v>
      </c>
    </row>
    <row r="677" spans="1:18" x14ac:dyDescent="0.25">
      <c r="A677" t="s">
        <v>34</v>
      </c>
      <c r="B677">
        <v>151</v>
      </c>
      <c r="C677" s="2">
        <v>44867</v>
      </c>
      <c r="D677">
        <v>9365</v>
      </c>
      <c r="E677">
        <v>575</v>
      </c>
      <c r="F677">
        <v>101</v>
      </c>
      <c r="G677">
        <v>1825</v>
      </c>
      <c r="H677">
        <v>125</v>
      </c>
      <c r="I677">
        <v>155</v>
      </c>
      <c r="J677">
        <v>678</v>
      </c>
      <c r="K677" s="5">
        <v>6775</v>
      </c>
      <c r="N677" s="5">
        <v>9.3800000000000008</v>
      </c>
      <c r="Q677" s="7" t="s">
        <v>77</v>
      </c>
      <c r="R677" s="2">
        <v>44869</v>
      </c>
    </row>
    <row r="678" spans="1:18" x14ac:dyDescent="0.25">
      <c r="A678" t="s">
        <v>37</v>
      </c>
      <c r="B678">
        <v>65</v>
      </c>
      <c r="C678" s="2">
        <v>44867</v>
      </c>
      <c r="D678">
        <v>6605</v>
      </c>
      <c r="E678">
        <v>370</v>
      </c>
      <c r="F678">
        <v>104</v>
      </c>
      <c r="G678">
        <v>1145</v>
      </c>
      <c r="H678">
        <v>40</v>
      </c>
      <c r="I678">
        <v>70</v>
      </c>
      <c r="J678">
        <v>583</v>
      </c>
      <c r="K678" s="5">
        <v>4995</v>
      </c>
      <c r="N678" s="5">
        <v>6.48</v>
      </c>
      <c r="Q678" s="7" t="s">
        <v>77</v>
      </c>
      <c r="R678" s="2">
        <v>44869</v>
      </c>
    </row>
    <row r="679" spans="1:18" x14ac:dyDescent="0.25">
      <c r="A679" t="s">
        <v>32</v>
      </c>
      <c r="B679">
        <v>157</v>
      </c>
      <c r="C679" s="2">
        <v>44867</v>
      </c>
      <c r="D679">
        <v>9505</v>
      </c>
      <c r="E679">
        <v>665</v>
      </c>
      <c r="F679">
        <v>111</v>
      </c>
      <c r="G679">
        <v>1945</v>
      </c>
      <c r="H679">
        <v>235</v>
      </c>
      <c r="I679">
        <v>455</v>
      </c>
      <c r="J679">
        <v>813</v>
      </c>
      <c r="K679" s="5">
        <v>6340</v>
      </c>
      <c r="L679" s="5">
        <v>151</v>
      </c>
      <c r="M679">
        <v>35</v>
      </c>
      <c r="N679" s="5">
        <v>982</v>
      </c>
      <c r="Q679" s="7" t="s">
        <v>77</v>
      </c>
      <c r="R679" s="2">
        <v>44869</v>
      </c>
    </row>
    <row r="680" spans="1:18" x14ac:dyDescent="0.25">
      <c r="A680" t="s">
        <v>31</v>
      </c>
      <c r="B680">
        <v>117</v>
      </c>
      <c r="C680" s="2">
        <v>44867</v>
      </c>
      <c r="D680">
        <v>7700</v>
      </c>
      <c r="E680">
        <v>605</v>
      </c>
      <c r="F680">
        <v>106</v>
      </c>
      <c r="G680">
        <v>1680</v>
      </c>
      <c r="H680">
        <v>235</v>
      </c>
      <c r="I680">
        <v>160</v>
      </c>
      <c r="J680">
        <v>692</v>
      </c>
      <c r="K680" s="5">
        <v>5230</v>
      </c>
      <c r="N680" s="5">
        <v>743</v>
      </c>
      <c r="Q680" s="7" t="s">
        <v>77</v>
      </c>
      <c r="R680" s="2">
        <v>44869</v>
      </c>
    </row>
    <row r="681" spans="1:18" x14ac:dyDescent="0.25">
      <c r="A681" t="s">
        <v>59</v>
      </c>
      <c r="B681">
        <v>95</v>
      </c>
      <c r="C681" s="2">
        <v>44874</v>
      </c>
      <c r="D681">
        <v>7065</v>
      </c>
      <c r="E681">
        <v>555</v>
      </c>
      <c r="F681">
        <v>89</v>
      </c>
      <c r="G681">
        <v>1860</v>
      </c>
      <c r="H681">
        <v>405</v>
      </c>
      <c r="I681">
        <v>374</v>
      </c>
      <c r="J681">
        <v>367</v>
      </c>
      <c r="K681" s="5">
        <v>4420</v>
      </c>
      <c r="N681" s="5">
        <v>794</v>
      </c>
      <c r="Q681" s="7" t="s">
        <v>77</v>
      </c>
      <c r="R681" s="2">
        <v>44907</v>
      </c>
    </row>
    <row r="682" spans="1:18" x14ac:dyDescent="0.25">
      <c r="A682" t="s">
        <v>51</v>
      </c>
      <c r="B682">
        <v>188</v>
      </c>
      <c r="C682" s="2">
        <v>44874</v>
      </c>
      <c r="D682">
        <v>6455</v>
      </c>
      <c r="E682">
        <v>350</v>
      </c>
      <c r="F682">
        <v>112</v>
      </c>
      <c r="G682">
        <v>1335</v>
      </c>
      <c r="H682">
        <v>422</v>
      </c>
      <c r="I682">
        <v>500</v>
      </c>
      <c r="J682">
        <v>456</v>
      </c>
      <c r="K682" s="5">
        <v>4245</v>
      </c>
      <c r="N682" s="5">
        <v>710</v>
      </c>
      <c r="Q682" s="7" t="s">
        <v>77</v>
      </c>
      <c r="R682" s="2">
        <v>44907</v>
      </c>
    </row>
    <row r="683" spans="1:18" x14ac:dyDescent="0.25">
      <c r="A683" t="s">
        <v>53</v>
      </c>
      <c r="B683">
        <v>202</v>
      </c>
      <c r="C683" s="2">
        <v>44874</v>
      </c>
      <c r="D683">
        <v>7000</v>
      </c>
      <c r="E683">
        <v>510</v>
      </c>
      <c r="F683">
        <v>101</v>
      </c>
      <c r="G683">
        <v>1500</v>
      </c>
      <c r="H683">
        <v>73</v>
      </c>
      <c r="I683">
        <v>110</v>
      </c>
      <c r="J683">
        <v>798</v>
      </c>
      <c r="K683" s="5">
        <v>4840</v>
      </c>
      <c r="L683" s="5">
        <v>16</v>
      </c>
      <c r="M683" s="5">
        <v>10</v>
      </c>
      <c r="N683" s="5">
        <v>720</v>
      </c>
      <c r="Q683" s="7" t="s">
        <v>77</v>
      </c>
      <c r="R683" s="2">
        <v>44907</v>
      </c>
    </row>
    <row r="684" spans="1:18" x14ac:dyDescent="0.25">
      <c r="A684" t="s">
        <v>55</v>
      </c>
      <c r="B684">
        <v>123</v>
      </c>
      <c r="C684" s="2">
        <v>44874</v>
      </c>
      <c r="D684">
        <v>6565</v>
      </c>
      <c r="E684">
        <v>345</v>
      </c>
      <c r="F684">
        <v>99</v>
      </c>
      <c r="G684">
        <v>1095</v>
      </c>
      <c r="H684">
        <v>95</v>
      </c>
      <c r="I684">
        <v>190</v>
      </c>
      <c r="J684">
        <v>355</v>
      </c>
      <c r="K684" s="5">
        <v>4910</v>
      </c>
      <c r="N684" s="5">
        <v>710</v>
      </c>
      <c r="Q684" s="7" t="s">
        <v>77</v>
      </c>
      <c r="R684" s="2">
        <v>44907</v>
      </c>
    </row>
    <row r="685" spans="1:18" x14ac:dyDescent="0.25">
      <c r="A685" t="s">
        <v>89</v>
      </c>
      <c r="B685">
        <v>18</v>
      </c>
      <c r="C685" s="2">
        <v>44874</v>
      </c>
      <c r="D685">
        <v>26690</v>
      </c>
      <c r="E685">
        <v>1550</v>
      </c>
      <c r="F685">
        <v>232</v>
      </c>
      <c r="G685">
        <v>7915</v>
      </c>
      <c r="H685">
        <v>830</v>
      </c>
      <c r="I685">
        <v>910</v>
      </c>
      <c r="J685">
        <v>2242</v>
      </c>
      <c r="K685" s="5">
        <v>16050</v>
      </c>
      <c r="L685" s="5">
        <v>16</v>
      </c>
      <c r="M685" s="5">
        <v>5</v>
      </c>
      <c r="N685" s="5">
        <v>27.5</v>
      </c>
      <c r="O685" s="8">
        <v>17</v>
      </c>
      <c r="P685" s="8">
        <v>115</v>
      </c>
      <c r="Q685" s="7" t="s">
        <v>77</v>
      </c>
      <c r="R685" s="2">
        <v>44907</v>
      </c>
    </row>
    <row r="686" spans="1:18" x14ac:dyDescent="0.25">
      <c r="A686" t="s">
        <v>80</v>
      </c>
      <c r="B686">
        <v>64</v>
      </c>
      <c r="C686" s="2">
        <v>44874</v>
      </c>
      <c r="D686">
        <v>19345</v>
      </c>
      <c r="E686">
        <v>1450</v>
      </c>
      <c r="F686">
        <v>294</v>
      </c>
      <c r="G686">
        <v>5095</v>
      </c>
      <c r="H686">
        <v>1285</v>
      </c>
      <c r="I686">
        <v>585</v>
      </c>
      <c r="J686">
        <v>2250</v>
      </c>
      <c r="K686" s="5">
        <v>11850</v>
      </c>
      <c r="L686" s="5">
        <v>930</v>
      </c>
      <c r="M686" s="5">
        <v>195</v>
      </c>
      <c r="N686" s="5">
        <v>2026</v>
      </c>
      <c r="Q686" s="7" t="s">
        <v>77</v>
      </c>
      <c r="R686" s="2">
        <v>44907</v>
      </c>
    </row>
    <row r="687" spans="1:18" x14ac:dyDescent="0.25">
      <c r="A687" t="s">
        <v>79</v>
      </c>
      <c r="B687">
        <v>9</v>
      </c>
      <c r="C687" s="2">
        <v>44874</v>
      </c>
      <c r="D687">
        <v>17985</v>
      </c>
      <c r="E687">
        <v>1725</v>
      </c>
      <c r="F687">
        <v>297</v>
      </c>
      <c r="G687">
        <v>4455</v>
      </c>
      <c r="H687">
        <v>1230</v>
      </c>
      <c r="I687">
        <v>970</v>
      </c>
      <c r="J687">
        <v>2010</v>
      </c>
      <c r="K687" s="5">
        <v>10940</v>
      </c>
      <c r="L687" s="5">
        <v>37</v>
      </c>
      <c r="M687" s="5">
        <v>15</v>
      </c>
      <c r="N687" s="5">
        <v>18.02</v>
      </c>
      <c r="O687" s="8">
        <v>19</v>
      </c>
      <c r="P687" s="8">
        <v>85</v>
      </c>
      <c r="Q687" s="7" t="s">
        <v>77</v>
      </c>
      <c r="R687" s="2">
        <v>44907</v>
      </c>
    </row>
    <row r="688" spans="1:18" x14ac:dyDescent="0.25">
      <c r="A688" t="s">
        <v>81</v>
      </c>
      <c r="B688">
        <v>42</v>
      </c>
      <c r="C688" s="2">
        <v>44874</v>
      </c>
      <c r="D688">
        <v>9830</v>
      </c>
      <c r="E688">
        <v>650</v>
      </c>
      <c r="F688">
        <v>184</v>
      </c>
      <c r="G688">
        <v>2390</v>
      </c>
      <c r="H688">
        <v>437</v>
      </c>
      <c r="I688">
        <v>450</v>
      </c>
      <c r="J688">
        <v>1159</v>
      </c>
      <c r="K688" s="5">
        <v>6745</v>
      </c>
      <c r="L688" s="5">
        <v>100</v>
      </c>
      <c r="M688" s="5">
        <v>30</v>
      </c>
      <c r="N688" s="5">
        <v>1146</v>
      </c>
      <c r="O688" s="8">
        <v>66</v>
      </c>
      <c r="P688" s="8">
        <v>175</v>
      </c>
      <c r="Q688" s="7" t="s">
        <v>77</v>
      </c>
      <c r="R688" s="2">
        <v>44907</v>
      </c>
    </row>
    <row r="689" spans="1:18" x14ac:dyDescent="0.25">
      <c r="A689" t="s">
        <v>52</v>
      </c>
      <c r="B689">
        <v>141</v>
      </c>
      <c r="C689" s="2">
        <v>44874</v>
      </c>
      <c r="D689">
        <v>8930</v>
      </c>
      <c r="E689">
        <v>535</v>
      </c>
      <c r="F689">
        <v>105</v>
      </c>
      <c r="G689">
        <v>1705</v>
      </c>
      <c r="H689">
        <v>135</v>
      </c>
      <c r="I689">
        <v>370</v>
      </c>
      <c r="J689">
        <v>580</v>
      </c>
      <c r="K689" s="5">
        <v>6535</v>
      </c>
      <c r="N689" s="5">
        <v>9.81</v>
      </c>
      <c r="Q689" s="7" t="s">
        <v>77</v>
      </c>
      <c r="R689" s="2">
        <v>44907</v>
      </c>
    </row>
    <row r="690" spans="1:18" x14ac:dyDescent="0.25">
      <c r="A690" t="s">
        <v>52</v>
      </c>
      <c r="B690">
        <v>143</v>
      </c>
      <c r="C690" s="2">
        <v>44874</v>
      </c>
      <c r="D690">
        <v>5910</v>
      </c>
      <c r="E690">
        <v>425</v>
      </c>
      <c r="F690">
        <v>103</v>
      </c>
      <c r="G690">
        <v>1380</v>
      </c>
      <c r="H690">
        <v>435</v>
      </c>
      <c r="I690">
        <v>545</v>
      </c>
      <c r="J690">
        <v>276</v>
      </c>
      <c r="K690" s="5">
        <v>3475</v>
      </c>
      <c r="N690" s="5">
        <v>652</v>
      </c>
      <c r="Q690" s="7" t="s">
        <v>77</v>
      </c>
      <c r="R690" s="2">
        <v>44907</v>
      </c>
    </row>
    <row r="691" spans="1:18" x14ac:dyDescent="0.25">
      <c r="A691" t="s">
        <v>55</v>
      </c>
      <c r="B691">
        <v>125</v>
      </c>
      <c r="C691" s="2">
        <v>44874</v>
      </c>
      <c r="D691">
        <v>8610</v>
      </c>
      <c r="E691">
        <v>585</v>
      </c>
      <c r="F691">
        <v>116</v>
      </c>
      <c r="G691">
        <v>1820</v>
      </c>
      <c r="H691">
        <v>345</v>
      </c>
      <c r="I691">
        <v>250</v>
      </c>
      <c r="J691">
        <v>631</v>
      </c>
      <c r="K691" s="5">
        <v>5910</v>
      </c>
      <c r="N691" s="5">
        <v>934</v>
      </c>
      <c r="Q691" s="7" t="s">
        <v>77</v>
      </c>
      <c r="R691" s="2">
        <v>44907</v>
      </c>
    </row>
    <row r="692" spans="1:18" x14ac:dyDescent="0.25">
      <c r="A692" t="s">
        <v>56</v>
      </c>
      <c r="B692">
        <v>50</v>
      </c>
      <c r="C692" s="2">
        <v>44874</v>
      </c>
      <c r="D692">
        <v>5030</v>
      </c>
      <c r="E692">
        <v>385</v>
      </c>
      <c r="F692">
        <v>102</v>
      </c>
      <c r="G692">
        <v>1345</v>
      </c>
      <c r="H692">
        <v>140</v>
      </c>
      <c r="I692">
        <v>250</v>
      </c>
      <c r="J692">
        <v>365</v>
      </c>
      <c r="K692" s="5">
        <v>2835</v>
      </c>
      <c r="L692" s="5">
        <v>445</v>
      </c>
      <c r="M692" s="5">
        <v>180</v>
      </c>
      <c r="N692" s="5">
        <v>530</v>
      </c>
      <c r="Q692" s="7" t="s">
        <v>77</v>
      </c>
      <c r="R692" s="2">
        <v>44907</v>
      </c>
    </row>
    <row r="693" spans="1:18" x14ac:dyDescent="0.25">
      <c r="A693" t="s">
        <v>54</v>
      </c>
      <c r="B693">
        <v>29</v>
      </c>
      <c r="C693" s="2">
        <v>44874</v>
      </c>
      <c r="D693">
        <v>6890</v>
      </c>
      <c r="E693">
        <v>495</v>
      </c>
      <c r="F693">
        <v>77</v>
      </c>
      <c r="G693">
        <v>1345</v>
      </c>
      <c r="H693">
        <v>285</v>
      </c>
      <c r="I693">
        <v>345</v>
      </c>
      <c r="J693">
        <v>390</v>
      </c>
      <c r="K693" s="5">
        <v>4685</v>
      </c>
      <c r="N693" s="5">
        <v>732</v>
      </c>
      <c r="Q693" s="7" t="s">
        <v>77</v>
      </c>
      <c r="R693" s="2">
        <v>44907</v>
      </c>
    </row>
    <row r="694" spans="1:18" x14ac:dyDescent="0.25">
      <c r="A694" t="s">
        <v>54</v>
      </c>
      <c r="B694">
        <v>35</v>
      </c>
      <c r="C694" s="2">
        <v>44874</v>
      </c>
      <c r="D694">
        <v>6640</v>
      </c>
      <c r="E694">
        <v>450</v>
      </c>
      <c r="F694">
        <v>111</v>
      </c>
      <c r="G694">
        <v>1270</v>
      </c>
      <c r="H694">
        <v>212</v>
      </c>
      <c r="I694">
        <v>240</v>
      </c>
      <c r="J694">
        <v>592</v>
      </c>
      <c r="K694" s="5">
        <v>4660</v>
      </c>
      <c r="N694" s="5">
        <v>714</v>
      </c>
      <c r="Q694" s="7" t="s">
        <v>77</v>
      </c>
      <c r="R694" s="2">
        <v>44907</v>
      </c>
    </row>
    <row r="695" spans="1:18" x14ac:dyDescent="0.25">
      <c r="A695" t="s">
        <v>49</v>
      </c>
      <c r="B695">
        <v>37</v>
      </c>
      <c r="C695" s="2">
        <v>44874</v>
      </c>
      <c r="D695">
        <v>9695</v>
      </c>
      <c r="E695">
        <v>705</v>
      </c>
      <c r="F695">
        <v>130</v>
      </c>
      <c r="G695">
        <v>1640</v>
      </c>
      <c r="H695">
        <v>425</v>
      </c>
      <c r="I695">
        <v>525</v>
      </c>
      <c r="J695">
        <v>635</v>
      </c>
      <c r="K695" s="5">
        <v>6045</v>
      </c>
      <c r="N695" s="5">
        <v>948</v>
      </c>
      <c r="Q695" s="7" t="s">
        <v>77</v>
      </c>
      <c r="R695" s="2">
        <v>44907</v>
      </c>
    </row>
    <row r="696" spans="1:18" x14ac:dyDescent="0.25">
      <c r="A696" t="s">
        <v>59</v>
      </c>
      <c r="B696">
        <v>92</v>
      </c>
      <c r="C696" s="2">
        <v>44874</v>
      </c>
      <c r="D696">
        <v>5625</v>
      </c>
      <c r="E696">
        <v>310</v>
      </c>
      <c r="F696">
        <v>85</v>
      </c>
      <c r="G696">
        <v>1255</v>
      </c>
      <c r="H696">
        <v>325</v>
      </c>
      <c r="I696">
        <v>370</v>
      </c>
      <c r="J696">
        <v>359</v>
      </c>
      <c r="K696" s="5">
        <v>3670</v>
      </c>
      <c r="L696" s="5">
        <v>50</v>
      </c>
      <c r="M696" s="5">
        <v>15</v>
      </c>
      <c r="N696" s="5">
        <v>604</v>
      </c>
      <c r="Q696" s="7" t="s">
        <v>77</v>
      </c>
      <c r="R696" s="2">
        <v>44907</v>
      </c>
    </row>
    <row r="697" spans="1:18" x14ac:dyDescent="0.25">
      <c r="A697" t="s">
        <v>49</v>
      </c>
      <c r="B697">
        <v>40</v>
      </c>
      <c r="C697" s="2">
        <v>44874</v>
      </c>
      <c r="D697">
        <v>12510</v>
      </c>
      <c r="E697">
        <v>885</v>
      </c>
      <c r="F697">
        <v>113</v>
      </c>
      <c r="G697">
        <v>2220</v>
      </c>
      <c r="H697">
        <v>238</v>
      </c>
      <c r="I697">
        <v>250</v>
      </c>
      <c r="J697">
        <v>1187</v>
      </c>
      <c r="K697" s="5">
        <v>9100</v>
      </c>
      <c r="N697" s="5">
        <v>1250</v>
      </c>
      <c r="Q697" s="7" t="s">
        <v>77</v>
      </c>
      <c r="R697" s="2">
        <v>44907</v>
      </c>
    </row>
    <row r="698" spans="1:18" x14ac:dyDescent="0.25">
      <c r="A698" t="s">
        <v>56</v>
      </c>
      <c r="B698">
        <v>59</v>
      </c>
      <c r="C698" s="2">
        <v>44874</v>
      </c>
      <c r="D698">
        <v>5860</v>
      </c>
      <c r="E698">
        <v>350</v>
      </c>
      <c r="F698">
        <v>82</v>
      </c>
      <c r="G698">
        <v>915</v>
      </c>
      <c r="H698">
        <v>42</v>
      </c>
      <c r="I698">
        <v>55</v>
      </c>
      <c r="J698">
        <v>447</v>
      </c>
      <c r="K698" s="5">
        <v>4500</v>
      </c>
      <c r="N698" s="5">
        <v>628</v>
      </c>
      <c r="Q698" s="7" t="s">
        <v>77</v>
      </c>
      <c r="R698" s="2">
        <v>44907</v>
      </c>
    </row>
    <row r="699" spans="1:18" x14ac:dyDescent="0.25">
      <c r="A699" t="s">
        <v>50</v>
      </c>
      <c r="B699">
        <v>316</v>
      </c>
      <c r="C699" s="2">
        <v>44874</v>
      </c>
      <c r="D699">
        <v>8930</v>
      </c>
      <c r="E699">
        <v>665</v>
      </c>
      <c r="F699">
        <v>100</v>
      </c>
      <c r="G699">
        <v>1545</v>
      </c>
      <c r="H699">
        <v>87</v>
      </c>
      <c r="I699">
        <v>160</v>
      </c>
      <c r="J699" s="5">
        <v>636</v>
      </c>
      <c r="K699" s="5">
        <v>6580</v>
      </c>
      <c r="N699" s="5">
        <v>944</v>
      </c>
      <c r="Q699" s="7" t="s">
        <v>77</v>
      </c>
      <c r="R699" s="2">
        <v>44907</v>
      </c>
    </row>
    <row r="700" spans="1:18" x14ac:dyDescent="0.25">
      <c r="A700" t="s">
        <v>53</v>
      </c>
      <c r="B700">
        <v>204</v>
      </c>
      <c r="C700" s="2">
        <v>44874</v>
      </c>
      <c r="D700">
        <v>7570</v>
      </c>
      <c r="E700">
        <v>500</v>
      </c>
      <c r="F700">
        <v>125</v>
      </c>
      <c r="G700">
        <v>1440</v>
      </c>
      <c r="H700">
        <v>265</v>
      </c>
      <c r="I700">
        <v>295</v>
      </c>
      <c r="J700" s="5">
        <v>676</v>
      </c>
      <c r="K700" s="5">
        <v>5315</v>
      </c>
      <c r="N700" s="5">
        <v>826</v>
      </c>
      <c r="Q700" s="7" t="s">
        <v>77</v>
      </c>
      <c r="R700" s="2">
        <v>44907</v>
      </c>
    </row>
    <row r="701" spans="1:18" x14ac:dyDescent="0.25">
      <c r="A701" t="s">
        <v>50</v>
      </c>
      <c r="B701">
        <v>211</v>
      </c>
      <c r="C701" s="2">
        <v>44874</v>
      </c>
      <c r="D701">
        <v>8030</v>
      </c>
      <c r="E701">
        <v>525</v>
      </c>
      <c r="F701">
        <v>99</v>
      </c>
      <c r="G701">
        <v>1550</v>
      </c>
      <c r="H701">
        <v>386</v>
      </c>
      <c r="I701">
        <v>630</v>
      </c>
      <c r="J701" s="5">
        <v>525</v>
      </c>
      <c r="K701" s="5">
        <v>5275</v>
      </c>
      <c r="N701" s="5">
        <v>850</v>
      </c>
      <c r="Q701" s="7" t="s">
        <v>77</v>
      </c>
      <c r="R701" s="2">
        <v>44907</v>
      </c>
    </row>
    <row r="702" spans="1:18" x14ac:dyDescent="0.25">
      <c r="A702" t="s">
        <v>51</v>
      </c>
      <c r="B702">
        <v>187</v>
      </c>
      <c r="C702" s="2">
        <v>44874</v>
      </c>
      <c r="D702">
        <v>7840</v>
      </c>
      <c r="E702">
        <v>475</v>
      </c>
      <c r="F702">
        <v>103</v>
      </c>
      <c r="G702">
        <v>1550</v>
      </c>
      <c r="H702">
        <v>315</v>
      </c>
      <c r="I702">
        <v>380</v>
      </c>
      <c r="J702" s="5">
        <v>434</v>
      </c>
      <c r="K702" s="5">
        <v>5420</v>
      </c>
      <c r="N702" s="5">
        <v>832</v>
      </c>
      <c r="Q702" s="7" t="s">
        <v>77</v>
      </c>
      <c r="R702" s="2">
        <v>44907</v>
      </c>
    </row>
    <row r="703" spans="1:18" x14ac:dyDescent="0.25">
      <c r="A703" t="s">
        <v>68</v>
      </c>
      <c r="B703">
        <v>287</v>
      </c>
      <c r="C703" s="2">
        <v>44881</v>
      </c>
      <c r="D703">
        <v>4785</v>
      </c>
      <c r="E703">
        <v>380</v>
      </c>
      <c r="F703">
        <v>70</v>
      </c>
      <c r="G703">
        <v>1175</v>
      </c>
      <c r="H703">
        <v>425</v>
      </c>
      <c r="I703">
        <v>410</v>
      </c>
      <c r="J703" s="5">
        <v>209</v>
      </c>
      <c r="K703" s="5">
        <v>2785</v>
      </c>
      <c r="N703" s="5">
        <v>460</v>
      </c>
      <c r="Q703" s="7" t="s">
        <v>77</v>
      </c>
      <c r="R703" s="2">
        <v>44907</v>
      </c>
    </row>
    <row r="704" spans="1:18" x14ac:dyDescent="0.25">
      <c r="A704" t="s">
        <v>68</v>
      </c>
      <c r="B704">
        <v>285</v>
      </c>
      <c r="C704" s="2">
        <v>44881</v>
      </c>
      <c r="D704">
        <v>4610</v>
      </c>
      <c r="E704">
        <v>240</v>
      </c>
      <c r="F704">
        <v>82</v>
      </c>
      <c r="G704">
        <v>1160</v>
      </c>
      <c r="H704">
        <v>252</v>
      </c>
      <c r="I704">
        <v>240</v>
      </c>
      <c r="J704" s="5">
        <v>357</v>
      </c>
      <c r="K704" s="5">
        <v>2935</v>
      </c>
      <c r="N704" s="5">
        <v>496</v>
      </c>
      <c r="Q704" s="7" t="s">
        <v>77</v>
      </c>
      <c r="R704" s="2">
        <v>44907</v>
      </c>
    </row>
    <row r="705" spans="1:18" x14ac:dyDescent="0.25">
      <c r="A705" t="s">
        <v>70</v>
      </c>
      <c r="B705">
        <v>315</v>
      </c>
      <c r="C705" s="2">
        <v>44881</v>
      </c>
      <c r="D705">
        <v>8160</v>
      </c>
      <c r="E705">
        <v>505</v>
      </c>
      <c r="F705">
        <v>99</v>
      </c>
      <c r="G705">
        <v>1450</v>
      </c>
      <c r="H705">
        <v>74</v>
      </c>
      <c r="I705">
        <v>155</v>
      </c>
      <c r="J705" s="5">
        <v>641</v>
      </c>
      <c r="K705" s="5">
        <v>6015</v>
      </c>
      <c r="N705" s="5">
        <v>752</v>
      </c>
      <c r="Q705" s="7" t="s">
        <v>77</v>
      </c>
      <c r="R705" s="2">
        <v>44907</v>
      </c>
    </row>
    <row r="706" spans="1:18" x14ac:dyDescent="0.25">
      <c r="A706" t="s">
        <v>20</v>
      </c>
      <c r="B706">
        <v>392</v>
      </c>
      <c r="C706" s="2">
        <v>44881</v>
      </c>
      <c r="D706">
        <v>6985</v>
      </c>
      <c r="E706">
        <v>470</v>
      </c>
      <c r="F706">
        <v>79</v>
      </c>
      <c r="G706">
        <v>1460</v>
      </c>
      <c r="H706">
        <v>156</v>
      </c>
      <c r="I706">
        <v>175</v>
      </c>
      <c r="J706" s="5">
        <v>594</v>
      </c>
      <c r="K706" s="5">
        <v>4830</v>
      </c>
      <c r="N706" s="5">
        <v>648</v>
      </c>
      <c r="Q706" s="7" t="s">
        <v>77</v>
      </c>
      <c r="R706" s="2">
        <v>44907</v>
      </c>
    </row>
    <row r="707" spans="1:18" x14ac:dyDescent="0.25">
      <c r="A707" t="s">
        <v>67</v>
      </c>
      <c r="B707">
        <v>276</v>
      </c>
      <c r="C707" s="2">
        <v>44881</v>
      </c>
      <c r="D707">
        <v>6170</v>
      </c>
      <c r="E707">
        <v>345</v>
      </c>
      <c r="F707">
        <v>83</v>
      </c>
      <c r="G707">
        <v>1110</v>
      </c>
      <c r="H707">
        <v>200</v>
      </c>
      <c r="I707">
        <v>200</v>
      </c>
      <c r="J707" s="5">
        <v>475</v>
      </c>
      <c r="K707" s="5">
        <v>4445</v>
      </c>
      <c r="N707" s="5">
        <v>478</v>
      </c>
      <c r="Q707" s="7" t="s">
        <v>77</v>
      </c>
      <c r="R707" s="2">
        <v>44907</v>
      </c>
    </row>
    <row r="708" spans="1:18" x14ac:dyDescent="0.25">
      <c r="A708" t="s">
        <v>20</v>
      </c>
      <c r="B708">
        <v>392</v>
      </c>
      <c r="C708" s="2">
        <v>44881</v>
      </c>
      <c r="D708">
        <v>4715</v>
      </c>
      <c r="E708">
        <v>260</v>
      </c>
      <c r="F708">
        <v>73</v>
      </c>
      <c r="G708">
        <v>855</v>
      </c>
      <c r="H708">
        <v>101</v>
      </c>
      <c r="I708">
        <v>145</v>
      </c>
      <c r="J708" s="5">
        <v>347</v>
      </c>
      <c r="K708" s="5">
        <v>3250</v>
      </c>
      <c r="N708" s="5">
        <v>648</v>
      </c>
      <c r="Q708" s="7" t="s">
        <v>77</v>
      </c>
      <c r="R708" s="2">
        <v>44907</v>
      </c>
    </row>
    <row r="709" spans="1:18" x14ac:dyDescent="0.25">
      <c r="A709" t="s">
        <v>73</v>
      </c>
      <c r="B709">
        <v>235</v>
      </c>
      <c r="C709" s="2">
        <v>44881</v>
      </c>
      <c r="D709">
        <v>7245</v>
      </c>
      <c r="E709">
        <v>575</v>
      </c>
      <c r="F709">
        <v>114</v>
      </c>
      <c r="G709">
        <v>1615</v>
      </c>
      <c r="H709">
        <v>231</v>
      </c>
      <c r="I709">
        <v>265</v>
      </c>
      <c r="J709" s="5">
        <v>663</v>
      </c>
      <c r="K709" s="5">
        <v>4740</v>
      </c>
      <c r="N709" s="5">
        <v>736</v>
      </c>
      <c r="Q709" s="7" t="s">
        <v>77</v>
      </c>
      <c r="R709" s="2">
        <v>44907</v>
      </c>
    </row>
    <row r="710" spans="1:18" x14ac:dyDescent="0.25">
      <c r="A710" t="s">
        <v>71</v>
      </c>
      <c r="B710">
        <v>227</v>
      </c>
      <c r="C710" s="2">
        <v>44881</v>
      </c>
      <c r="D710">
        <v>10435</v>
      </c>
      <c r="E710">
        <v>900</v>
      </c>
      <c r="F710">
        <v>116</v>
      </c>
      <c r="G710">
        <v>2030</v>
      </c>
      <c r="H710">
        <v>300</v>
      </c>
      <c r="I710">
        <v>350</v>
      </c>
      <c r="J710" s="5">
        <v>750</v>
      </c>
      <c r="K710" s="5">
        <v>7055</v>
      </c>
      <c r="L710" s="5">
        <v>60</v>
      </c>
      <c r="M710" s="5">
        <v>30</v>
      </c>
      <c r="N710" s="5">
        <v>11.02</v>
      </c>
      <c r="Q710" s="7" t="s">
        <v>77</v>
      </c>
      <c r="R710" s="2">
        <v>44907</v>
      </c>
    </row>
    <row r="711" spans="1:18" x14ac:dyDescent="0.25">
      <c r="A711" t="s">
        <v>22</v>
      </c>
      <c r="B711">
        <v>369</v>
      </c>
      <c r="C711" s="2">
        <v>44881</v>
      </c>
      <c r="D711">
        <v>10920</v>
      </c>
      <c r="E711">
        <v>685</v>
      </c>
      <c r="F711">
        <v>119</v>
      </c>
      <c r="G711">
        <v>1985</v>
      </c>
      <c r="H711">
        <v>415</v>
      </c>
      <c r="I711">
        <v>730</v>
      </c>
      <c r="J711" s="5">
        <v>502</v>
      </c>
      <c r="K711" s="5">
        <v>7435</v>
      </c>
      <c r="N711" s="5">
        <v>1150</v>
      </c>
      <c r="Q711" s="7" t="s">
        <v>77</v>
      </c>
      <c r="R711" s="2">
        <v>44907</v>
      </c>
    </row>
    <row r="712" spans="1:18" x14ac:dyDescent="0.25">
      <c r="A712" t="s">
        <v>22</v>
      </c>
      <c r="B712">
        <v>363</v>
      </c>
      <c r="C712" s="2">
        <v>44881</v>
      </c>
      <c r="D712">
        <v>11015</v>
      </c>
      <c r="E712">
        <v>985</v>
      </c>
      <c r="F712">
        <v>102</v>
      </c>
      <c r="G712">
        <v>2230</v>
      </c>
      <c r="H712">
        <v>120</v>
      </c>
      <c r="I712">
        <v>155</v>
      </c>
      <c r="J712" s="5">
        <v>861</v>
      </c>
      <c r="K712" s="5">
        <v>7580</v>
      </c>
      <c r="N712" s="5">
        <v>1066</v>
      </c>
      <c r="Q712" s="7" t="s">
        <v>77</v>
      </c>
      <c r="R712" s="2">
        <v>44907</v>
      </c>
    </row>
    <row r="713" spans="1:18" x14ac:dyDescent="0.25">
      <c r="A713" t="s">
        <v>73</v>
      </c>
      <c r="B713">
        <v>233</v>
      </c>
      <c r="C713" s="2">
        <v>44881</v>
      </c>
      <c r="D713">
        <v>6400</v>
      </c>
      <c r="E713">
        <v>370</v>
      </c>
      <c r="F713">
        <v>72</v>
      </c>
      <c r="G713">
        <v>1075</v>
      </c>
      <c r="H713">
        <v>78</v>
      </c>
      <c r="I713">
        <v>100</v>
      </c>
      <c r="J713" s="5">
        <v>415</v>
      </c>
      <c r="K713" s="5">
        <v>4830</v>
      </c>
      <c r="N713" s="5">
        <v>644</v>
      </c>
      <c r="Q713" s="7" t="s">
        <v>77</v>
      </c>
      <c r="R713" s="2">
        <v>44907</v>
      </c>
    </row>
    <row r="714" spans="1:18" x14ac:dyDescent="0.25">
      <c r="A714" t="s">
        <v>20</v>
      </c>
      <c r="B714">
        <v>376</v>
      </c>
      <c r="C714" s="2">
        <v>44881</v>
      </c>
      <c r="D714">
        <v>9475</v>
      </c>
      <c r="E714">
        <v>540</v>
      </c>
      <c r="F714">
        <v>93</v>
      </c>
      <c r="G714">
        <v>1560</v>
      </c>
      <c r="H714">
        <v>74</v>
      </c>
      <c r="I714">
        <v>185</v>
      </c>
      <c r="J714" s="5">
        <v>548</v>
      </c>
      <c r="K714" s="5">
        <v>7145</v>
      </c>
      <c r="N714" s="5">
        <v>996</v>
      </c>
      <c r="Q714" s="7" t="s">
        <v>77</v>
      </c>
      <c r="R714" s="2">
        <v>44907</v>
      </c>
    </row>
    <row r="715" spans="1:18" x14ac:dyDescent="0.25">
      <c r="A715" t="s">
        <v>21</v>
      </c>
      <c r="B715">
        <v>381</v>
      </c>
      <c r="C715" s="2">
        <v>44881</v>
      </c>
      <c r="D715">
        <v>8195</v>
      </c>
      <c r="E715">
        <v>540</v>
      </c>
      <c r="F715">
        <v>105</v>
      </c>
      <c r="G715">
        <v>1635</v>
      </c>
      <c r="H715">
        <v>71</v>
      </c>
      <c r="I715">
        <v>115</v>
      </c>
      <c r="J715" s="5">
        <v>514</v>
      </c>
      <c r="K715" s="5">
        <v>5865</v>
      </c>
      <c r="N715" s="5">
        <v>786</v>
      </c>
      <c r="Q715" s="7" t="s">
        <v>77</v>
      </c>
      <c r="R715" s="2">
        <v>44907</v>
      </c>
    </row>
    <row r="716" spans="1:18" x14ac:dyDescent="0.25">
      <c r="A716" t="s">
        <v>70</v>
      </c>
      <c r="B716">
        <v>317</v>
      </c>
      <c r="C716" s="2">
        <v>44881</v>
      </c>
      <c r="D716">
        <v>14175</v>
      </c>
      <c r="E716">
        <v>1010</v>
      </c>
      <c r="F716">
        <v>125</v>
      </c>
      <c r="G716">
        <v>2525</v>
      </c>
      <c r="H716">
        <v>510</v>
      </c>
      <c r="I716">
        <v>510</v>
      </c>
      <c r="J716" s="5">
        <v>836</v>
      </c>
      <c r="K716" s="5">
        <v>10015</v>
      </c>
      <c r="N716" s="5">
        <v>1358</v>
      </c>
      <c r="Q716" s="7" t="s">
        <v>77</v>
      </c>
      <c r="R716" s="2">
        <v>44907</v>
      </c>
    </row>
    <row r="717" spans="1:18" x14ac:dyDescent="0.25">
      <c r="A717" t="s">
        <v>71</v>
      </c>
      <c r="B717">
        <v>220</v>
      </c>
      <c r="C717" s="2">
        <v>44881</v>
      </c>
      <c r="D717">
        <v>10410</v>
      </c>
      <c r="E717">
        <v>760</v>
      </c>
      <c r="F717">
        <v>130</v>
      </c>
      <c r="G717">
        <v>2360</v>
      </c>
      <c r="H717">
        <v>503</v>
      </c>
      <c r="I717">
        <v>735</v>
      </c>
      <c r="J717" s="5">
        <v>539</v>
      </c>
      <c r="K717" s="5">
        <v>6490</v>
      </c>
      <c r="N717" s="5">
        <v>1094</v>
      </c>
      <c r="Q717" s="7" t="s">
        <v>77</v>
      </c>
      <c r="R717" s="2">
        <v>44907</v>
      </c>
    </row>
    <row r="718" spans="1:18" x14ac:dyDescent="0.25">
      <c r="A718" t="s">
        <v>20</v>
      </c>
      <c r="B718">
        <v>393</v>
      </c>
      <c r="C718" s="2">
        <v>44881</v>
      </c>
      <c r="D718">
        <v>5745</v>
      </c>
      <c r="E718">
        <v>385</v>
      </c>
      <c r="F718">
        <v>93</v>
      </c>
      <c r="G718">
        <v>1145</v>
      </c>
      <c r="H718">
        <v>195</v>
      </c>
      <c r="I718">
        <v>140</v>
      </c>
      <c r="J718" s="5">
        <v>566</v>
      </c>
      <c r="K718" s="5">
        <v>4045</v>
      </c>
      <c r="L718" s="5">
        <v>15</v>
      </c>
      <c r="M718" s="5">
        <v>5</v>
      </c>
      <c r="N718" s="5">
        <v>574</v>
      </c>
      <c r="Q718" s="7" t="s">
        <v>77</v>
      </c>
      <c r="R718" s="2">
        <v>44907</v>
      </c>
    </row>
    <row r="719" spans="1:18" x14ac:dyDescent="0.25">
      <c r="A719" t="s">
        <v>72</v>
      </c>
      <c r="B719">
        <v>330</v>
      </c>
      <c r="C719" s="2">
        <v>44881</v>
      </c>
      <c r="D719">
        <v>6915</v>
      </c>
      <c r="E719">
        <v>410</v>
      </c>
      <c r="F719">
        <v>91</v>
      </c>
      <c r="G719">
        <v>1340</v>
      </c>
      <c r="H719">
        <v>170</v>
      </c>
      <c r="I719">
        <v>190</v>
      </c>
      <c r="J719" s="5">
        <v>543</v>
      </c>
      <c r="K719" s="5">
        <v>4910</v>
      </c>
      <c r="N719" s="5">
        <v>663</v>
      </c>
      <c r="Q719" s="7" t="s">
        <v>77</v>
      </c>
      <c r="R719" s="2">
        <v>44907</v>
      </c>
    </row>
    <row r="720" spans="1:18" x14ac:dyDescent="0.25">
      <c r="A720" t="s">
        <v>72</v>
      </c>
      <c r="B720">
        <v>335</v>
      </c>
      <c r="C720" s="2">
        <v>44881</v>
      </c>
      <c r="D720">
        <v>4810</v>
      </c>
      <c r="E720">
        <v>265</v>
      </c>
      <c r="F720">
        <v>64</v>
      </c>
      <c r="G720">
        <v>880</v>
      </c>
      <c r="H720">
        <v>135</v>
      </c>
      <c r="I720">
        <v>180</v>
      </c>
      <c r="J720" s="5">
        <v>528</v>
      </c>
      <c r="K720" s="5">
        <v>3465</v>
      </c>
      <c r="L720" s="5">
        <v>10</v>
      </c>
      <c r="M720" s="5">
        <v>5</v>
      </c>
      <c r="N720" s="5">
        <v>438</v>
      </c>
      <c r="Q720" s="7" t="s">
        <v>77</v>
      </c>
      <c r="R720" s="2">
        <v>44907</v>
      </c>
    </row>
    <row r="721" spans="1:18" x14ac:dyDescent="0.25">
      <c r="A721" t="s">
        <v>47</v>
      </c>
      <c r="B721">
        <v>291</v>
      </c>
      <c r="C721" s="2">
        <v>44888</v>
      </c>
      <c r="D721">
        <v>15130</v>
      </c>
      <c r="E721">
        <v>1280</v>
      </c>
      <c r="F721">
        <v>123</v>
      </c>
      <c r="G721">
        <v>3450</v>
      </c>
      <c r="H721">
        <v>240</v>
      </c>
      <c r="I721">
        <v>245</v>
      </c>
      <c r="J721" s="5">
        <v>1370</v>
      </c>
      <c r="K721" s="5">
        <v>9935</v>
      </c>
      <c r="N721" s="5">
        <v>1550</v>
      </c>
      <c r="Q721" s="7" t="s">
        <v>77</v>
      </c>
      <c r="R721" s="2">
        <v>44907</v>
      </c>
    </row>
    <row r="722" spans="1:18" x14ac:dyDescent="0.25">
      <c r="A722" t="s">
        <v>43</v>
      </c>
      <c r="B722">
        <v>263</v>
      </c>
      <c r="C722" s="2">
        <v>44888</v>
      </c>
      <c r="D722">
        <v>8315</v>
      </c>
      <c r="E722">
        <v>485</v>
      </c>
      <c r="F722">
        <v>107</v>
      </c>
      <c r="G722">
        <v>1665</v>
      </c>
      <c r="H722">
        <v>335</v>
      </c>
      <c r="I722">
        <v>515</v>
      </c>
      <c r="J722" s="5">
        <v>468</v>
      </c>
      <c r="K722" s="5">
        <v>5560</v>
      </c>
      <c r="N722" s="5">
        <v>798</v>
      </c>
      <c r="Q722" s="7" t="s">
        <v>77</v>
      </c>
      <c r="R722" s="2">
        <v>44907</v>
      </c>
    </row>
    <row r="723" spans="1:18" x14ac:dyDescent="0.25">
      <c r="A723" t="s">
        <v>47</v>
      </c>
      <c r="B723">
        <v>295</v>
      </c>
      <c r="C723" s="2">
        <v>44888</v>
      </c>
      <c r="D723">
        <v>10450</v>
      </c>
      <c r="E723">
        <v>690</v>
      </c>
      <c r="F723">
        <v>102</v>
      </c>
      <c r="G723">
        <v>2200</v>
      </c>
      <c r="H723">
        <v>328</v>
      </c>
      <c r="I723">
        <v>590</v>
      </c>
      <c r="J723" s="5">
        <v>587</v>
      </c>
      <c r="K723" s="5">
        <v>6880</v>
      </c>
      <c r="N723" s="5">
        <v>10.82</v>
      </c>
      <c r="Q723" s="7" t="s">
        <v>77</v>
      </c>
      <c r="R723" s="2">
        <v>44907</v>
      </c>
    </row>
    <row r="724" spans="1:18" x14ac:dyDescent="0.25">
      <c r="A724" t="s">
        <v>43</v>
      </c>
      <c r="B724">
        <v>256</v>
      </c>
      <c r="C724" s="2">
        <v>44888</v>
      </c>
      <c r="D724">
        <v>8900</v>
      </c>
      <c r="E724">
        <v>470</v>
      </c>
      <c r="F724">
        <v>101</v>
      </c>
      <c r="G724">
        <v>1660</v>
      </c>
      <c r="H724">
        <v>320</v>
      </c>
      <c r="I724">
        <v>570</v>
      </c>
      <c r="J724" s="5">
        <v>560</v>
      </c>
      <c r="K724" s="5">
        <v>6050</v>
      </c>
      <c r="N724" s="5">
        <v>830</v>
      </c>
      <c r="Q724" s="7" t="s">
        <v>77</v>
      </c>
      <c r="R724" s="2">
        <v>44907</v>
      </c>
    </row>
    <row r="725" spans="1:18" x14ac:dyDescent="0.25">
      <c r="A725" t="s">
        <v>40</v>
      </c>
      <c r="B725">
        <v>246</v>
      </c>
      <c r="C725" s="2">
        <v>44888</v>
      </c>
      <c r="D725">
        <v>11220</v>
      </c>
      <c r="E725">
        <v>730</v>
      </c>
      <c r="F725">
        <v>105</v>
      </c>
      <c r="G725">
        <v>2765</v>
      </c>
      <c r="H725">
        <v>312</v>
      </c>
      <c r="I725">
        <v>485</v>
      </c>
      <c r="J725" s="5">
        <v>678</v>
      </c>
      <c r="K725" s="5">
        <v>7510</v>
      </c>
      <c r="N725" s="5">
        <v>1094</v>
      </c>
      <c r="Q725" s="7" t="s">
        <v>77</v>
      </c>
      <c r="R725" s="2">
        <v>44907</v>
      </c>
    </row>
    <row r="726" spans="1:18" x14ac:dyDescent="0.25">
      <c r="A726" t="s">
        <v>41</v>
      </c>
      <c r="B726">
        <v>345</v>
      </c>
      <c r="C726" s="2">
        <v>44888</v>
      </c>
      <c r="D726">
        <v>11725</v>
      </c>
      <c r="E726">
        <v>835</v>
      </c>
      <c r="F726">
        <v>116</v>
      </c>
      <c r="G726">
        <v>2760</v>
      </c>
      <c r="H726">
        <v>335</v>
      </c>
      <c r="I726">
        <v>520</v>
      </c>
      <c r="J726" s="5">
        <v>784</v>
      </c>
      <c r="K726" s="5">
        <v>8515</v>
      </c>
      <c r="N726" s="5">
        <v>1228</v>
      </c>
      <c r="Q726" s="7" t="s">
        <v>77</v>
      </c>
      <c r="R726" s="2">
        <v>44907</v>
      </c>
    </row>
    <row r="727" spans="1:18" x14ac:dyDescent="0.25">
      <c r="A727" t="s">
        <v>46</v>
      </c>
      <c r="B727">
        <v>350</v>
      </c>
      <c r="C727" s="2">
        <v>44888</v>
      </c>
      <c r="D727">
        <v>21345</v>
      </c>
      <c r="E727">
        <v>1750</v>
      </c>
      <c r="F727">
        <v>130</v>
      </c>
      <c r="G727">
        <v>4660</v>
      </c>
      <c r="H727">
        <v>492</v>
      </c>
      <c r="I727">
        <v>850</v>
      </c>
      <c r="J727" s="5">
        <v>1446</v>
      </c>
      <c r="K727" s="5">
        <v>13951</v>
      </c>
      <c r="N727" s="5">
        <v>2126</v>
      </c>
      <c r="Q727" s="7" t="s">
        <v>77</v>
      </c>
      <c r="R727" s="2">
        <v>44907</v>
      </c>
    </row>
    <row r="728" spans="1:18" x14ac:dyDescent="0.25">
      <c r="A728" t="s">
        <v>41</v>
      </c>
      <c r="B728">
        <v>347</v>
      </c>
      <c r="C728" s="2">
        <v>44888</v>
      </c>
      <c r="D728">
        <v>19250</v>
      </c>
      <c r="E728">
        <v>1430</v>
      </c>
      <c r="F728">
        <v>137</v>
      </c>
      <c r="G728">
        <v>4395</v>
      </c>
      <c r="H728">
        <v>531</v>
      </c>
      <c r="I728">
        <v>985</v>
      </c>
      <c r="J728" s="5">
        <v>1110</v>
      </c>
      <c r="K728" s="5">
        <v>12295</v>
      </c>
      <c r="L728" s="5">
        <v>15</v>
      </c>
      <c r="M728" s="5">
        <v>20</v>
      </c>
      <c r="N728" s="5">
        <v>18.3</v>
      </c>
      <c r="Q728" s="7" t="s">
        <v>77</v>
      </c>
      <c r="R728" s="2">
        <v>44907</v>
      </c>
    </row>
    <row r="729" spans="1:18" x14ac:dyDescent="0.25">
      <c r="A729" t="s">
        <v>46</v>
      </c>
      <c r="B729">
        <v>349</v>
      </c>
      <c r="C729" s="2">
        <v>44888</v>
      </c>
      <c r="D729">
        <v>19165</v>
      </c>
      <c r="E729">
        <v>1610</v>
      </c>
      <c r="F729">
        <v>122</v>
      </c>
      <c r="G729">
        <v>3805</v>
      </c>
      <c r="H729">
        <v>421</v>
      </c>
      <c r="I729">
        <v>850</v>
      </c>
      <c r="J729" s="5">
        <v>1065</v>
      </c>
      <c r="K729" s="5">
        <v>12770</v>
      </c>
      <c r="N729" s="5">
        <v>1740</v>
      </c>
      <c r="Q729" s="7" t="s">
        <v>77</v>
      </c>
      <c r="R729" s="2">
        <v>44907</v>
      </c>
    </row>
    <row r="730" spans="1:18" x14ac:dyDescent="0.25">
      <c r="A730" t="s">
        <v>40</v>
      </c>
      <c r="B730">
        <v>243</v>
      </c>
      <c r="C730" s="2">
        <v>44888</v>
      </c>
      <c r="D730">
        <v>8770</v>
      </c>
      <c r="E730">
        <v>630</v>
      </c>
      <c r="F730">
        <v>104</v>
      </c>
      <c r="G730">
        <v>1840</v>
      </c>
      <c r="H730">
        <v>260</v>
      </c>
      <c r="I730">
        <v>445</v>
      </c>
      <c r="J730" s="5">
        <v>506</v>
      </c>
      <c r="K730" s="5">
        <v>5810</v>
      </c>
      <c r="N730" s="5">
        <v>846</v>
      </c>
      <c r="Q730" s="7" t="s">
        <v>77</v>
      </c>
      <c r="R730" s="2">
        <v>44907</v>
      </c>
    </row>
    <row r="731" spans="1:18" x14ac:dyDescent="0.25">
      <c r="A731" t="s">
        <v>42</v>
      </c>
      <c r="B731">
        <v>308</v>
      </c>
      <c r="C731" s="2">
        <v>44888</v>
      </c>
      <c r="D731">
        <v>6285</v>
      </c>
      <c r="E731">
        <v>330</v>
      </c>
      <c r="F731">
        <v>108</v>
      </c>
      <c r="G731">
        <v>1185</v>
      </c>
      <c r="H731">
        <v>260</v>
      </c>
      <c r="I731">
        <v>470</v>
      </c>
      <c r="J731" s="5">
        <v>354</v>
      </c>
      <c r="K731" s="5">
        <v>4255</v>
      </c>
      <c r="N731" s="5">
        <v>594</v>
      </c>
      <c r="Q731" s="7" t="s">
        <v>77</v>
      </c>
      <c r="R731" s="2">
        <v>44907</v>
      </c>
    </row>
    <row r="732" spans="1:18" x14ac:dyDescent="0.25">
      <c r="A732" t="s">
        <v>42</v>
      </c>
      <c r="B732">
        <v>303</v>
      </c>
      <c r="C732" s="2">
        <v>44888</v>
      </c>
      <c r="D732">
        <v>4875</v>
      </c>
      <c r="E732">
        <v>355</v>
      </c>
      <c r="F732">
        <v>92</v>
      </c>
      <c r="G732">
        <v>1405</v>
      </c>
      <c r="H732">
        <v>807</v>
      </c>
      <c r="I732">
        <v>955</v>
      </c>
      <c r="J732" s="5">
        <v>198</v>
      </c>
      <c r="K732" s="5">
        <v>2110</v>
      </c>
      <c r="N732" s="5">
        <v>406</v>
      </c>
      <c r="Q732" s="7" t="s">
        <v>77</v>
      </c>
      <c r="R732" s="2">
        <v>44907</v>
      </c>
    </row>
    <row r="733" spans="1:18" x14ac:dyDescent="0.25">
      <c r="A733" t="s">
        <v>79</v>
      </c>
      <c r="B733">
        <v>5</v>
      </c>
      <c r="C733" s="2">
        <v>44889</v>
      </c>
      <c r="D733">
        <v>23710</v>
      </c>
      <c r="E733">
        <v>1840</v>
      </c>
      <c r="F733">
        <v>266</v>
      </c>
      <c r="G733">
        <v>5830</v>
      </c>
      <c r="H733">
        <v>835</v>
      </c>
      <c r="I733">
        <v>765</v>
      </c>
      <c r="J733" s="5">
        <v>2138</v>
      </c>
      <c r="K733" s="5">
        <v>14650</v>
      </c>
      <c r="L733" s="5">
        <v>235</v>
      </c>
      <c r="M733" s="5">
        <v>120</v>
      </c>
      <c r="N733" s="5">
        <v>2184</v>
      </c>
      <c r="Q733" s="7" t="s">
        <v>77</v>
      </c>
      <c r="R733" s="2">
        <v>44907</v>
      </c>
    </row>
    <row r="734" spans="1:18" x14ac:dyDescent="0.25">
      <c r="A734" t="s">
        <v>79</v>
      </c>
      <c r="B734">
        <v>5</v>
      </c>
      <c r="C734" s="2">
        <v>44889</v>
      </c>
      <c r="D734">
        <v>19945</v>
      </c>
      <c r="E734">
        <v>1560</v>
      </c>
      <c r="F734">
        <v>219</v>
      </c>
      <c r="G734">
        <v>5050</v>
      </c>
      <c r="H734">
        <v>598</v>
      </c>
      <c r="I734">
        <v>395</v>
      </c>
      <c r="J734" s="5">
        <v>1663</v>
      </c>
      <c r="K734" s="5">
        <v>12495</v>
      </c>
      <c r="L734" s="5">
        <v>180</v>
      </c>
      <c r="M734" s="5">
        <v>40</v>
      </c>
      <c r="N734" s="5">
        <v>19.100000000000001</v>
      </c>
      <c r="Q734" s="7" t="s">
        <v>77</v>
      </c>
      <c r="R734" s="2">
        <v>44907</v>
      </c>
    </row>
    <row r="735" spans="1:18" x14ac:dyDescent="0.25">
      <c r="A735" t="s">
        <v>81</v>
      </c>
      <c r="B735" s="9">
        <v>145</v>
      </c>
      <c r="C735" s="2">
        <v>44889</v>
      </c>
      <c r="D735">
        <v>18485</v>
      </c>
      <c r="E735">
        <v>1335</v>
      </c>
      <c r="F735">
        <v>235</v>
      </c>
      <c r="G735">
        <v>4560</v>
      </c>
      <c r="H735">
        <v>310</v>
      </c>
      <c r="I735">
        <v>325</v>
      </c>
      <c r="J735" s="5">
        <v>1685</v>
      </c>
      <c r="K735" s="5">
        <v>12030</v>
      </c>
      <c r="L735" s="5">
        <v>124</v>
      </c>
      <c r="M735" s="5">
        <v>45</v>
      </c>
      <c r="N735" s="5">
        <v>1590</v>
      </c>
      <c r="Q735" s="7" t="s">
        <v>77</v>
      </c>
      <c r="R735" s="2">
        <v>44907</v>
      </c>
    </row>
    <row r="736" spans="1:18" x14ac:dyDescent="0.25">
      <c r="A736" t="s">
        <v>80</v>
      </c>
      <c r="B736">
        <v>57</v>
      </c>
      <c r="C736" s="2">
        <v>44889</v>
      </c>
      <c r="D736">
        <v>4478</v>
      </c>
      <c r="E736">
        <v>1530</v>
      </c>
      <c r="F736">
        <v>203</v>
      </c>
      <c r="G736">
        <v>4460</v>
      </c>
      <c r="H736">
        <v>2715</v>
      </c>
      <c r="I736">
        <v>1450</v>
      </c>
      <c r="J736" s="5">
        <v>630</v>
      </c>
      <c r="K736" s="5">
        <v>5840</v>
      </c>
      <c r="N736" s="5">
        <v>14.8</v>
      </c>
      <c r="Q736" s="7" t="s">
        <v>77</v>
      </c>
      <c r="R736" s="2">
        <v>44907</v>
      </c>
    </row>
    <row r="737" spans="1:18" x14ac:dyDescent="0.25">
      <c r="A737" t="s">
        <v>74</v>
      </c>
      <c r="B737">
        <v>426</v>
      </c>
      <c r="C737" s="2">
        <v>44889</v>
      </c>
      <c r="D737">
        <v>10290</v>
      </c>
      <c r="E737">
        <v>680</v>
      </c>
      <c r="F737">
        <v>102</v>
      </c>
      <c r="G737">
        <v>1785</v>
      </c>
      <c r="H737">
        <v>50</v>
      </c>
      <c r="I737">
        <v>95</v>
      </c>
      <c r="J737" s="5">
        <v>622</v>
      </c>
      <c r="K737" s="5">
        <v>7620</v>
      </c>
      <c r="N737" s="5">
        <v>10.26</v>
      </c>
      <c r="Q737" s="7" t="s">
        <v>77</v>
      </c>
      <c r="R737" s="2">
        <v>44907</v>
      </c>
    </row>
    <row r="738" spans="1:18" x14ac:dyDescent="0.25">
      <c r="A738" t="s">
        <v>44</v>
      </c>
      <c r="B738">
        <v>402</v>
      </c>
      <c r="C738" s="2">
        <v>44889</v>
      </c>
      <c r="D738">
        <v>5533</v>
      </c>
      <c r="E738">
        <v>435</v>
      </c>
      <c r="F738">
        <v>80</v>
      </c>
      <c r="G738">
        <v>1320</v>
      </c>
      <c r="H738">
        <v>135</v>
      </c>
      <c r="I738">
        <v>165</v>
      </c>
      <c r="J738" s="5">
        <v>310</v>
      </c>
      <c r="K738" s="5">
        <v>3525</v>
      </c>
      <c r="N738" s="5">
        <v>590</v>
      </c>
      <c r="Q738" s="7" t="s">
        <v>77</v>
      </c>
      <c r="R738" s="2">
        <v>44907</v>
      </c>
    </row>
    <row r="739" spans="1:18" x14ac:dyDescent="0.25">
      <c r="A739" t="s">
        <v>45</v>
      </c>
      <c r="B739">
        <v>412</v>
      </c>
      <c r="C739" s="2">
        <v>44889</v>
      </c>
      <c r="D739">
        <v>7670</v>
      </c>
      <c r="E739">
        <v>560</v>
      </c>
      <c r="F739">
        <v>96</v>
      </c>
      <c r="G739">
        <v>1590</v>
      </c>
      <c r="H739">
        <v>95</v>
      </c>
      <c r="I739">
        <v>145</v>
      </c>
      <c r="J739" s="5">
        <v>628</v>
      </c>
      <c r="K739" s="5">
        <v>5300</v>
      </c>
      <c r="L739" s="5">
        <v>30</v>
      </c>
      <c r="M739" s="5">
        <v>10</v>
      </c>
      <c r="N739" s="5">
        <v>768</v>
      </c>
      <c r="Q739" s="7" t="s">
        <v>77</v>
      </c>
      <c r="R739" s="2">
        <v>44907</v>
      </c>
    </row>
    <row r="740" spans="1:18" x14ac:dyDescent="0.25">
      <c r="A740" t="s">
        <v>45</v>
      </c>
      <c r="B740">
        <v>411</v>
      </c>
      <c r="C740" s="2">
        <v>44889</v>
      </c>
      <c r="D740">
        <v>4965</v>
      </c>
      <c r="E740">
        <v>325</v>
      </c>
      <c r="F740">
        <v>81</v>
      </c>
      <c r="G740">
        <v>900</v>
      </c>
      <c r="H740">
        <v>230</v>
      </c>
      <c r="I740">
        <v>560</v>
      </c>
      <c r="J740" s="5">
        <v>214</v>
      </c>
      <c r="K740" s="5">
        <v>3110</v>
      </c>
      <c r="N740" s="5">
        <v>508</v>
      </c>
      <c r="Q740" s="7" t="s">
        <v>77</v>
      </c>
      <c r="R740" s="2">
        <v>44907</v>
      </c>
    </row>
    <row r="741" spans="1:18" x14ac:dyDescent="0.25">
      <c r="A741" t="s">
        <v>44</v>
      </c>
      <c r="B741">
        <v>397</v>
      </c>
      <c r="C741" s="2">
        <v>44889</v>
      </c>
      <c r="D741">
        <v>6765</v>
      </c>
      <c r="E741">
        <v>665</v>
      </c>
      <c r="F741">
        <v>119</v>
      </c>
      <c r="G741">
        <v>1625</v>
      </c>
      <c r="H741">
        <v>535</v>
      </c>
      <c r="I741">
        <v>570</v>
      </c>
      <c r="J741" s="5">
        <v>335</v>
      </c>
      <c r="K741" s="5">
        <v>3810</v>
      </c>
      <c r="N741" s="5">
        <v>688</v>
      </c>
      <c r="Q741" s="7" t="s">
        <v>77</v>
      </c>
      <c r="R741" s="2">
        <v>44907</v>
      </c>
    </row>
    <row r="742" spans="1:18" x14ac:dyDescent="0.25">
      <c r="A742" t="s">
        <v>74</v>
      </c>
      <c r="B742">
        <v>422</v>
      </c>
      <c r="C742" s="2">
        <v>44889</v>
      </c>
      <c r="D742">
        <v>8370</v>
      </c>
      <c r="E742">
        <v>625</v>
      </c>
      <c r="F742">
        <v>108</v>
      </c>
      <c r="G742">
        <v>1760</v>
      </c>
      <c r="H742">
        <v>55</v>
      </c>
      <c r="I742">
        <v>90</v>
      </c>
      <c r="J742" s="5">
        <v>802</v>
      </c>
      <c r="K742" s="5">
        <v>5840</v>
      </c>
      <c r="L742" s="5">
        <v>35</v>
      </c>
      <c r="M742" s="5">
        <v>10</v>
      </c>
      <c r="N742" s="5">
        <v>852</v>
      </c>
      <c r="Q742" s="7" t="s">
        <v>77</v>
      </c>
      <c r="R742" s="2">
        <v>44907</v>
      </c>
    </row>
    <row r="743" spans="1:18" x14ac:dyDescent="0.25">
      <c r="A743" t="s">
        <v>30</v>
      </c>
      <c r="B743">
        <v>9</v>
      </c>
      <c r="C743" s="2">
        <v>44895</v>
      </c>
      <c r="D743">
        <v>6305</v>
      </c>
      <c r="E743">
        <v>695</v>
      </c>
      <c r="F743">
        <v>88</v>
      </c>
      <c r="G743">
        <v>1865</v>
      </c>
      <c r="H743">
        <v>850</v>
      </c>
      <c r="I743">
        <v>800</v>
      </c>
      <c r="J743" s="5">
        <v>312</v>
      </c>
      <c r="K743" s="5">
        <v>2860</v>
      </c>
      <c r="N743" s="5">
        <v>656</v>
      </c>
      <c r="Q743" t="s">
        <v>77</v>
      </c>
      <c r="R743" s="2">
        <v>44956</v>
      </c>
    </row>
    <row r="744" spans="1:18" x14ac:dyDescent="0.25">
      <c r="A744" t="s">
        <v>29</v>
      </c>
      <c r="B744">
        <v>19</v>
      </c>
      <c r="C744" s="2">
        <v>44895</v>
      </c>
      <c r="D744" s="38">
        <v>8575</v>
      </c>
      <c r="E744">
        <v>540</v>
      </c>
      <c r="F744">
        <v>80</v>
      </c>
      <c r="G744">
        <v>1740</v>
      </c>
      <c r="H744">
        <v>223</v>
      </c>
      <c r="I744">
        <v>245</v>
      </c>
      <c r="J744" s="5">
        <v>695</v>
      </c>
      <c r="K744" s="5">
        <v>5975</v>
      </c>
      <c r="N744" s="5">
        <v>880</v>
      </c>
      <c r="Q744" t="s">
        <v>77</v>
      </c>
      <c r="R744" s="2">
        <v>44956</v>
      </c>
    </row>
    <row r="745" spans="1:18" x14ac:dyDescent="0.25">
      <c r="A745" t="s">
        <v>30</v>
      </c>
      <c r="B745">
        <v>12</v>
      </c>
      <c r="C745" s="2">
        <v>44895</v>
      </c>
      <c r="D745">
        <v>7665</v>
      </c>
      <c r="E745">
        <v>550</v>
      </c>
      <c r="F745">
        <v>97</v>
      </c>
      <c r="G745">
        <v>1465</v>
      </c>
      <c r="H745">
        <v>115</v>
      </c>
      <c r="I745">
        <v>90</v>
      </c>
      <c r="J745" s="5">
        <v>975</v>
      </c>
      <c r="K745" s="5">
        <v>5485</v>
      </c>
      <c r="N745" s="5">
        <v>786</v>
      </c>
      <c r="Q745" t="s">
        <v>77</v>
      </c>
      <c r="R745" s="2">
        <v>44956</v>
      </c>
    </row>
    <row r="746" spans="1:18" x14ac:dyDescent="0.25">
      <c r="A746" t="s">
        <v>36</v>
      </c>
      <c r="B746">
        <v>98</v>
      </c>
      <c r="C746" s="2">
        <v>44895</v>
      </c>
      <c r="D746">
        <v>7505</v>
      </c>
      <c r="E746">
        <v>460</v>
      </c>
      <c r="F746">
        <v>79</v>
      </c>
      <c r="G746">
        <v>1570</v>
      </c>
      <c r="H746">
        <v>174</v>
      </c>
      <c r="I746">
        <v>215</v>
      </c>
      <c r="J746" s="5">
        <v>683</v>
      </c>
      <c r="K746" s="5">
        <v>5195</v>
      </c>
      <c r="N746" s="5">
        <v>754</v>
      </c>
      <c r="Q746" t="s">
        <v>77</v>
      </c>
      <c r="R746" s="2">
        <v>44956</v>
      </c>
    </row>
    <row r="747" spans="1:18" x14ac:dyDescent="0.25">
      <c r="A747" t="s">
        <v>36</v>
      </c>
      <c r="B747">
        <v>105</v>
      </c>
      <c r="C747" s="2">
        <v>44895</v>
      </c>
      <c r="D747">
        <v>8355</v>
      </c>
      <c r="E747">
        <v>630</v>
      </c>
      <c r="F747">
        <v>115</v>
      </c>
      <c r="G747">
        <v>1690</v>
      </c>
      <c r="H747">
        <v>353</v>
      </c>
      <c r="I747">
        <v>420</v>
      </c>
      <c r="J747" s="5">
        <v>638</v>
      </c>
      <c r="K747" s="5">
        <v>5525</v>
      </c>
      <c r="N747" s="5">
        <v>868</v>
      </c>
      <c r="Q747" t="s">
        <v>77</v>
      </c>
      <c r="R747" s="2">
        <v>44956</v>
      </c>
    </row>
    <row r="748" spans="1:18" x14ac:dyDescent="0.25">
      <c r="A748" t="s">
        <v>35</v>
      </c>
      <c r="B748">
        <v>59</v>
      </c>
      <c r="C748" s="2">
        <v>44895</v>
      </c>
      <c r="D748">
        <v>5865</v>
      </c>
      <c r="E748">
        <v>380</v>
      </c>
      <c r="F748">
        <v>83</v>
      </c>
      <c r="G748">
        <v>1105</v>
      </c>
      <c r="H748">
        <v>70</v>
      </c>
      <c r="I748">
        <v>65</v>
      </c>
      <c r="J748" s="5">
        <v>667</v>
      </c>
      <c r="K748" s="5">
        <v>4260</v>
      </c>
      <c r="N748" s="5">
        <v>604</v>
      </c>
      <c r="Q748" t="s">
        <v>77</v>
      </c>
      <c r="R748" s="2">
        <v>44956</v>
      </c>
    </row>
    <row r="749" spans="1:18" x14ac:dyDescent="0.25">
      <c r="A749" t="s">
        <v>32</v>
      </c>
      <c r="B749">
        <v>173</v>
      </c>
      <c r="C749" s="2">
        <v>44895</v>
      </c>
      <c r="D749">
        <v>7490</v>
      </c>
      <c r="E749">
        <v>485</v>
      </c>
      <c r="F749">
        <v>86</v>
      </c>
      <c r="G749">
        <v>1515</v>
      </c>
      <c r="H749">
        <v>203</v>
      </c>
      <c r="I749">
        <v>305</v>
      </c>
      <c r="J749" s="5">
        <v>495</v>
      </c>
      <c r="K749" s="5">
        <v>5130</v>
      </c>
      <c r="N749" s="5">
        <v>750</v>
      </c>
      <c r="Q749" t="s">
        <v>77</v>
      </c>
      <c r="R749" s="2">
        <v>44956</v>
      </c>
    </row>
    <row r="750" spans="1:18" x14ac:dyDescent="0.25">
      <c r="A750" t="s">
        <v>33</v>
      </c>
      <c r="B750">
        <v>163</v>
      </c>
      <c r="C750" s="2">
        <v>44895</v>
      </c>
      <c r="D750">
        <v>6455</v>
      </c>
      <c r="E750">
        <v>490</v>
      </c>
      <c r="F750">
        <v>71</v>
      </c>
      <c r="G750">
        <v>1320</v>
      </c>
      <c r="H750">
        <v>73</v>
      </c>
      <c r="I750">
        <v>125</v>
      </c>
      <c r="J750" s="5">
        <v>499</v>
      </c>
      <c r="K750" s="5">
        <v>4495</v>
      </c>
      <c r="N750" s="5">
        <v>660</v>
      </c>
      <c r="Q750" t="s">
        <v>77</v>
      </c>
      <c r="R750" s="2">
        <v>44956</v>
      </c>
    </row>
    <row r="751" spans="1:18" x14ac:dyDescent="0.25">
      <c r="A751" t="s">
        <v>33</v>
      </c>
      <c r="B751">
        <v>167</v>
      </c>
      <c r="C751" s="2">
        <v>44895</v>
      </c>
      <c r="D751">
        <v>5325</v>
      </c>
      <c r="E751">
        <v>445</v>
      </c>
      <c r="F751">
        <v>88</v>
      </c>
      <c r="G751">
        <v>1165</v>
      </c>
      <c r="H751">
        <v>105</v>
      </c>
      <c r="I751">
        <v>95</v>
      </c>
      <c r="J751" s="5">
        <v>647</v>
      </c>
      <c r="K751" s="5">
        <v>3505</v>
      </c>
      <c r="L751" s="5">
        <v>45</v>
      </c>
      <c r="M751" s="5">
        <v>15</v>
      </c>
      <c r="N751" s="5">
        <v>552</v>
      </c>
      <c r="Q751" t="s">
        <v>77</v>
      </c>
      <c r="R751" s="2">
        <v>44956</v>
      </c>
    </row>
    <row r="752" spans="1:18" x14ac:dyDescent="0.25">
      <c r="A752" t="s">
        <v>31</v>
      </c>
      <c r="B752">
        <v>112</v>
      </c>
      <c r="C752" s="2">
        <v>44895</v>
      </c>
      <c r="D752">
        <v>6890</v>
      </c>
      <c r="E752">
        <v>630</v>
      </c>
      <c r="F752">
        <v>102</v>
      </c>
      <c r="G752">
        <v>1525</v>
      </c>
      <c r="H752">
        <v>370</v>
      </c>
      <c r="I752">
        <v>255</v>
      </c>
      <c r="J752" s="5">
        <v>509</v>
      </c>
      <c r="K752" s="5">
        <v>4455</v>
      </c>
      <c r="N752" s="5">
        <v>723</v>
      </c>
      <c r="Q752" t="s">
        <v>77</v>
      </c>
      <c r="R752" s="2">
        <v>44956</v>
      </c>
    </row>
    <row r="753" spans="1:18" x14ac:dyDescent="0.25">
      <c r="A753" t="s">
        <v>29</v>
      </c>
      <c r="B753">
        <v>4</v>
      </c>
      <c r="C753" s="2">
        <v>44895</v>
      </c>
      <c r="D753">
        <v>8455</v>
      </c>
      <c r="E753">
        <v>550</v>
      </c>
      <c r="F753">
        <v>104</v>
      </c>
      <c r="G753">
        <v>1655</v>
      </c>
      <c r="H753">
        <v>163</v>
      </c>
      <c r="I753">
        <v>140</v>
      </c>
      <c r="J753" s="5">
        <v>1036</v>
      </c>
      <c r="K753" s="5">
        <v>6075</v>
      </c>
      <c r="N753" s="5">
        <v>900</v>
      </c>
      <c r="Q753" t="s">
        <v>77</v>
      </c>
      <c r="R753" s="2">
        <v>44956</v>
      </c>
    </row>
    <row r="754" spans="1:18" x14ac:dyDescent="0.25">
      <c r="A754" t="s">
        <v>31</v>
      </c>
      <c r="B754">
        <v>117</v>
      </c>
      <c r="C754" s="2">
        <v>44895</v>
      </c>
      <c r="D754">
        <v>5645</v>
      </c>
      <c r="E754">
        <v>395</v>
      </c>
      <c r="F754">
        <v>93</v>
      </c>
      <c r="G754">
        <v>1175</v>
      </c>
      <c r="H754">
        <v>80</v>
      </c>
      <c r="I754">
        <v>50</v>
      </c>
      <c r="J754" s="5">
        <v>910</v>
      </c>
      <c r="K754" s="5">
        <v>4005</v>
      </c>
      <c r="N754" s="5">
        <v>572</v>
      </c>
      <c r="Q754" t="s">
        <v>77</v>
      </c>
      <c r="R754" s="2">
        <v>44956</v>
      </c>
    </row>
    <row r="755" spans="1:18" x14ac:dyDescent="0.25">
      <c r="A755" t="s">
        <v>35</v>
      </c>
      <c r="B755">
        <v>68</v>
      </c>
      <c r="C755" s="2">
        <v>44895</v>
      </c>
      <c r="D755">
        <v>6890</v>
      </c>
      <c r="E755">
        <v>590</v>
      </c>
      <c r="F755">
        <v>111</v>
      </c>
      <c r="G755">
        <v>1570</v>
      </c>
      <c r="H755">
        <v>300</v>
      </c>
      <c r="I755">
        <v>235</v>
      </c>
      <c r="J755" s="5">
        <v>1023</v>
      </c>
      <c r="K755" s="5">
        <v>5100</v>
      </c>
      <c r="N755" s="5">
        <v>794</v>
      </c>
      <c r="Q755" t="s">
        <v>77</v>
      </c>
      <c r="R755" s="2">
        <v>44956</v>
      </c>
    </row>
    <row r="756" spans="1:18" x14ac:dyDescent="0.25">
      <c r="A756" t="s">
        <v>32</v>
      </c>
      <c r="B756">
        <v>171</v>
      </c>
      <c r="C756" s="2">
        <v>44895</v>
      </c>
      <c r="D756">
        <v>6830</v>
      </c>
      <c r="E756">
        <v>445</v>
      </c>
      <c r="F756">
        <v>84</v>
      </c>
      <c r="G756">
        <v>1340</v>
      </c>
      <c r="H756">
        <v>293</v>
      </c>
      <c r="I756">
        <v>195</v>
      </c>
      <c r="J756" s="5">
        <v>679</v>
      </c>
      <c r="K756" s="5">
        <v>4805</v>
      </c>
      <c r="N756" s="5">
        <v>718</v>
      </c>
      <c r="Q756" t="s">
        <v>77</v>
      </c>
      <c r="R756" s="2">
        <v>44956</v>
      </c>
    </row>
    <row r="757" spans="1:18" x14ac:dyDescent="0.25">
      <c r="A757" t="s">
        <v>37</v>
      </c>
      <c r="B757">
        <v>66</v>
      </c>
      <c r="C757" s="2">
        <v>44895</v>
      </c>
      <c r="D757">
        <v>7280</v>
      </c>
      <c r="E757">
        <v>530</v>
      </c>
      <c r="F757">
        <v>120</v>
      </c>
      <c r="G757">
        <v>1600</v>
      </c>
      <c r="H757">
        <v>413</v>
      </c>
      <c r="I757">
        <v>340</v>
      </c>
      <c r="J757" s="5">
        <v>760</v>
      </c>
      <c r="K757" s="5">
        <v>4755</v>
      </c>
      <c r="Q757" t="s">
        <v>77</v>
      </c>
      <c r="R757" s="2">
        <v>44956</v>
      </c>
    </row>
    <row r="758" spans="1:18" x14ac:dyDescent="0.25">
      <c r="A758" t="s">
        <v>34</v>
      </c>
      <c r="B758">
        <v>153</v>
      </c>
      <c r="C758" s="2">
        <v>44895</v>
      </c>
      <c r="D758">
        <v>7055</v>
      </c>
      <c r="E758">
        <v>440</v>
      </c>
      <c r="F758">
        <v>85</v>
      </c>
      <c r="G758">
        <v>1585</v>
      </c>
      <c r="H758">
        <v>365</v>
      </c>
      <c r="I758">
        <v>310</v>
      </c>
      <c r="J758" s="5">
        <v>588</v>
      </c>
      <c r="K758" s="5">
        <v>4680</v>
      </c>
      <c r="N758">
        <v>728</v>
      </c>
      <c r="Q758" t="s">
        <v>77</v>
      </c>
      <c r="R758" s="2">
        <v>44956</v>
      </c>
    </row>
    <row r="759" spans="1:18" x14ac:dyDescent="0.25">
      <c r="A759" t="s">
        <v>35</v>
      </c>
      <c r="B759">
        <v>60</v>
      </c>
      <c r="C759" s="2">
        <v>44895</v>
      </c>
      <c r="D759">
        <v>7210</v>
      </c>
      <c r="E759">
        <v>555</v>
      </c>
      <c r="F759">
        <v>107</v>
      </c>
      <c r="G759">
        <v>1675</v>
      </c>
      <c r="H759">
        <v>122</v>
      </c>
      <c r="I759">
        <v>100</v>
      </c>
      <c r="J759" s="5">
        <v>760</v>
      </c>
      <c r="K759" s="5">
        <v>4830</v>
      </c>
      <c r="N759">
        <v>760</v>
      </c>
      <c r="Q759" t="s">
        <v>77</v>
      </c>
      <c r="R759" s="2">
        <v>44956</v>
      </c>
    </row>
    <row r="760" spans="1:18" x14ac:dyDescent="0.25">
      <c r="A760" t="s">
        <v>34</v>
      </c>
      <c r="B760">
        <v>152</v>
      </c>
      <c r="C760" s="2">
        <v>44895</v>
      </c>
      <c r="D760">
        <v>5430</v>
      </c>
      <c r="E760">
        <v>550</v>
      </c>
      <c r="F760">
        <v>106</v>
      </c>
      <c r="G760">
        <v>1420</v>
      </c>
      <c r="H760">
        <v>373</v>
      </c>
      <c r="I760">
        <v>255</v>
      </c>
      <c r="J760" s="5">
        <v>479</v>
      </c>
      <c r="K760" s="5">
        <v>3180</v>
      </c>
      <c r="N760">
        <v>568</v>
      </c>
      <c r="Q760" t="s">
        <v>77</v>
      </c>
      <c r="R760" s="2">
        <v>44956</v>
      </c>
    </row>
    <row r="761" spans="1:18" x14ac:dyDescent="0.25">
      <c r="A761" t="s">
        <v>54</v>
      </c>
      <c r="B761">
        <v>36</v>
      </c>
      <c r="C761" s="2">
        <v>44902</v>
      </c>
      <c r="D761">
        <v>5320</v>
      </c>
      <c r="E761">
        <v>535</v>
      </c>
      <c r="F761">
        <v>97</v>
      </c>
      <c r="G761">
        <v>1240</v>
      </c>
      <c r="H761">
        <v>151</v>
      </c>
      <c r="I761">
        <v>100</v>
      </c>
      <c r="J761" s="5">
        <v>613</v>
      </c>
      <c r="K761" s="5">
        <v>3365</v>
      </c>
      <c r="L761" s="5">
        <v>16</v>
      </c>
      <c r="M761" s="5">
        <v>10</v>
      </c>
      <c r="Q761" t="s">
        <v>77</v>
      </c>
      <c r="R761" s="2">
        <v>44956</v>
      </c>
    </row>
    <row r="762" spans="1:18" x14ac:dyDescent="0.25">
      <c r="A762" t="s">
        <v>51</v>
      </c>
      <c r="B762">
        <v>188</v>
      </c>
      <c r="C762" s="2">
        <v>44902</v>
      </c>
      <c r="D762">
        <v>8730</v>
      </c>
      <c r="E762">
        <v>630</v>
      </c>
      <c r="F762">
        <v>106</v>
      </c>
      <c r="G762">
        <v>1945</v>
      </c>
      <c r="H762">
        <v>137</v>
      </c>
      <c r="I762">
        <v>190</v>
      </c>
      <c r="J762" s="5">
        <v>727</v>
      </c>
      <c r="K762" s="5">
        <v>5905</v>
      </c>
      <c r="Q762" t="s">
        <v>77</v>
      </c>
      <c r="R762" s="2">
        <v>44956</v>
      </c>
    </row>
    <row r="763" spans="1:18" x14ac:dyDescent="0.25">
      <c r="A763" t="s">
        <v>52</v>
      </c>
      <c r="B763">
        <v>115</v>
      </c>
      <c r="C763" s="2">
        <v>44902</v>
      </c>
      <c r="D763">
        <v>6115</v>
      </c>
      <c r="E763">
        <v>495</v>
      </c>
      <c r="F763">
        <v>115</v>
      </c>
      <c r="G763">
        <v>1355</v>
      </c>
      <c r="H763">
        <v>525</v>
      </c>
      <c r="I763">
        <v>435</v>
      </c>
      <c r="J763" s="5">
        <v>458</v>
      </c>
      <c r="K763" s="5">
        <v>3765</v>
      </c>
      <c r="Q763" t="s">
        <v>77</v>
      </c>
      <c r="R763" s="2">
        <v>44956</v>
      </c>
    </row>
    <row r="764" spans="1:18" x14ac:dyDescent="0.25">
      <c r="A764" t="s">
        <v>52</v>
      </c>
      <c r="B764">
        <v>134</v>
      </c>
      <c r="C764" s="2">
        <v>44902</v>
      </c>
      <c r="D764">
        <v>8810</v>
      </c>
      <c r="E764">
        <v>445</v>
      </c>
      <c r="F764">
        <v>121</v>
      </c>
      <c r="G764">
        <v>1640</v>
      </c>
      <c r="H764">
        <v>104</v>
      </c>
      <c r="I764">
        <v>240</v>
      </c>
      <c r="J764" s="5">
        <v>460</v>
      </c>
      <c r="K764" s="5">
        <v>6435</v>
      </c>
      <c r="Q764" t="s">
        <v>77</v>
      </c>
      <c r="R764" s="2">
        <v>44956</v>
      </c>
    </row>
    <row r="765" spans="1:18" x14ac:dyDescent="0.25">
      <c r="A765" t="s">
        <v>52</v>
      </c>
      <c r="B765">
        <v>133</v>
      </c>
      <c r="C765" s="2">
        <v>44902</v>
      </c>
      <c r="D765">
        <v>10350</v>
      </c>
      <c r="E765">
        <v>765</v>
      </c>
      <c r="F765">
        <v>124</v>
      </c>
      <c r="G765">
        <v>2740</v>
      </c>
      <c r="H765">
        <v>554</v>
      </c>
      <c r="I765">
        <v>440</v>
      </c>
      <c r="J765" s="5">
        <v>721</v>
      </c>
      <c r="K765" s="5">
        <v>6280</v>
      </c>
      <c r="Q765" t="s">
        <v>77</v>
      </c>
      <c r="R765" s="2">
        <v>44956</v>
      </c>
    </row>
    <row r="766" spans="1:18" x14ac:dyDescent="0.25">
      <c r="A766" t="s">
        <v>55</v>
      </c>
      <c r="B766">
        <v>131</v>
      </c>
      <c r="C766" s="2">
        <v>44902</v>
      </c>
      <c r="D766">
        <v>6560</v>
      </c>
      <c r="E766">
        <v>515</v>
      </c>
      <c r="F766">
        <v>76</v>
      </c>
      <c r="G766">
        <v>1350</v>
      </c>
      <c r="H766">
        <v>115</v>
      </c>
      <c r="I766">
        <v>140</v>
      </c>
      <c r="J766" s="5">
        <v>416</v>
      </c>
      <c r="K766" s="5">
        <v>4485</v>
      </c>
      <c r="Q766" t="s">
        <v>77</v>
      </c>
      <c r="R766" s="2">
        <v>44956</v>
      </c>
    </row>
    <row r="767" spans="1:18" x14ac:dyDescent="0.25">
      <c r="A767" t="s">
        <v>56</v>
      </c>
      <c r="B767">
        <v>88</v>
      </c>
      <c r="C767" s="2">
        <v>44902</v>
      </c>
      <c r="D767">
        <v>6230</v>
      </c>
      <c r="E767">
        <v>360</v>
      </c>
      <c r="F767">
        <v>88</v>
      </c>
      <c r="G767">
        <v>1285</v>
      </c>
      <c r="H767">
        <v>136</v>
      </c>
      <c r="I767">
        <v>125</v>
      </c>
      <c r="J767" s="5">
        <v>631</v>
      </c>
      <c r="K767" s="5">
        <v>4410</v>
      </c>
      <c r="Q767" t="s">
        <v>77</v>
      </c>
      <c r="R767" s="2">
        <v>44956</v>
      </c>
    </row>
    <row r="768" spans="1:18" x14ac:dyDescent="0.25">
      <c r="A768" t="s">
        <v>56</v>
      </c>
      <c r="B768">
        <v>83</v>
      </c>
      <c r="C768" s="2">
        <v>44902</v>
      </c>
      <c r="D768">
        <v>7480</v>
      </c>
      <c r="E768">
        <v>555</v>
      </c>
      <c r="F768">
        <v>90</v>
      </c>
      <c r="G768">
        <v>2005</v>
      </c>
      <c r="H768">
        <v>410</v>
      </c>
      <c r="I768">
        <v>270</v>
      </c>
      <c r="J768" s="5">
        <v>527</v>
      </c>
      <c r="K768" s="5">
        <v>4575</v>
      </c>
      <c r="Q768" t="s">
        <v>77</v>
      </c>
      <c r="R768" s="2">
        <v>44956</v>
      </c>
    </row>
    <row r="769" spans="1:18" x14ac:dyDescent="0.25">
      <c r="A769" t="s">
        <v>53</v>
      </c>
      <c r="B769">
        <v>198</v>
      </c>
      <c r="C769" s="2">
        <v>44902</v>
      </c>
      <c r="D769">
        <v>10925</v>
      </c>
      <c r="E769">
        <v>665</v>
      </c>
      <c r="F769">
        <v>100</v>
      </c>
      <c r="G769">
        <v>1905</v>
      </c>
      <c r="H769">
        <v>239</v>
      </c>
      <c r="I769">
        <v>420</v>
      </c>
      <c r="J769" s="5">
        <v>808</v>
      </c>
      <c r="K769" s="5">
        <v>7860</v>
      </c>
      <c r="Q769" t="s">
        <v>77</v>
      </c>
      <c r="R769" s="2">
        <v>44956</v>
      </c>
    </row>
    <row r="770" spans="1:18" x14ac:dyDescent="0.25">
      <c r="A770" t="s">
        <v>50</v>
      </c>
      <c r="B770">
        <v>213</v>
      </c>
      <c r="C770" s="2">
        <v>44902</v>
      </c>
      <c r="D770">
        <v>7345</v>
      </c>
      <c r="E770">
        <v>540</v>
      </c>
      <c r="F770">
        <v>101</v>
      </c>
      <c r="G770">
        <v>1480</v>
      </c>
      <c r="H770">
        <v>295</v>
      </c>
      <c r="I770">
        <v>310</v>
      </c>
      <c r="J770" s="5">
        <v>609</v>
      </c>
      <c r="K770" s="5">
        <v>4960</v>
      </c>
      <c r="Q770" t="s">
        <v>77</v>
      </c>
      <c r="R770" s="2">
        <v>44956</v>
      </c>
    </row>
    <row r="771" spans="1:18" x14ac:dyDescent="0.25">
      <c r="A771" t="s">
        <v>53</v>
      </c>
      <c r="B771">
        <v>200</v>
      </c>
      <c r="C771" s="2">
        <v>44902</v>
      </c>
      <c r="D771">
        <v>8550</v>
      </c>
      <c r="E771">
        <v>835</v>
      </c>
      <c r="F771">
        <v>116</v>
      </c>
      <c r="G771">
        <v>1830</v>
      </c>
      <c r="H771">
        <v>300</v>
      </c>
      <c r="I771">
        <v>380</v>
      </c>
      <c r="J771" s="5">
        <v>495</v>
      </c>
      <c r="K771" s="5">
        <v>5445</v>
      </c>
      <c r="Q771" t="s">
        <v>77</v>
      </c>
      <c r="R771" s="2">
        <v>44956</v>
      </c>
    </row>
    <row r="772" spans="1:18" x14ac:dyDescent="0.25">
      <c r="A772" t="s">
        <v>50</v>
      </c>
      <c r="B772">
        <v>216</v>
      </c>
      <c r="C772" s="2">
        <v>44902</v>
      </c>
      <c r="D772">
        <v>8775</v>
      </c>
      <c r="E772">
        <v>570</v>
      </c>
      <c r="F772">
        <v>111</v>
      </c>
      <c r="G772">
        <v>1785</v>
      </c>
      <c r="H772">
        <v>413</v>
      </c>
      <c r="I772">
        <v>625</v>
      </c>
      <c r="J772" s="5">
        <v>533</v>
      </c>
      <c r="K772" s="5">
        <v>5760</v>
      </c>
      <c r="Q772" t="s">
        <v>77</v>
      </c>
      <c r="R772" s="2">
        <v>44956</v>
      </c>
    </row>
    <row r="773" spans="1:18" x14ac:dyDescent="0.25">
      <c r="A773" t="s">
        <v>51</v>
      </c>
      <c r="B773">
        <v>189</v>
      </c>
      <c r="C773" s="2">
        <v>44902</v>
      </c>
      <c r="D773">
        <v>4270</v>
      </c>
      <c r="E773">
        <v>245</v>
      </c>
      <c r="F773">
        <v>103</v>
      </c>
      <c r="G773">
        <v>805</v>
      </c>
      <c r="H773">
        <v>160</v>
      </c>
      <c r="I773">
        <v>645</v>
      </c>
      <c r="J773" s="5">
        <v>125</v>
      </c>
      <c r="K773" s="5">
        <v>2540</v>
      </c>
      <c r="Q773" t="s">
        <v>77</v>
      </c>
      <c r="R773" s="2">
        <v>44956</v>
      </c>
    </row>
    <row r="774" spans="1:18" x14ac:dyDescent="0.25">
      <c r="A774" t="s">
        <v>59</v>
      </c>
      <c r="B774">
        <v>93</v>
      </c>
      <c r="C774" s="2">
        <v>44902</v>
      </c>
      <c r="D774">
        <v>8810</v>
      </c>
      <c r="E774">
        <v>635</v>
      </c>
      <c r="F774">
        <v>89</v>
      </c>
      <c r="G774">
        <v>2060</v>
      </c>
      <c r="H774">
        <v>136</v>
      </c>
      <c r="I774">
        <v>123</v>
      </c>
      <c r="J774" s="5">
        <v>583</v>
      </c>
      <c r="K774" s="5">
        <v>5920</v>
      </c>
      <c r="Q774" t="s">
        <v>77</v>
      </c>
      <c r="R774" s="2">
        <v>44956</v>
      </c>
    </row>
    <row r="775" spans="1:18" x14ac:dyDescent="0.25">
      <c r="A775" t="s">
        <v>49</v>
      </c>
      <c r="B775">
        <v>48</v>
      </c>
      <c r="C775" s="2">
        <v>44902</v>
      </c>
      <c r="D775">
        <v>6860</v>
      </c>
      <c r="E775">
        <v>560</v>
      </c>
      <c r="F775">
        <v>110</v>
      </c>
      <c r="G775">
        <v>1545</v>
      </c>
      <c r="H775">
        <v>99</v>
      </c>
      <c r="I775">
        <v>145</v>
      </c>
      <c r="J775" s="5">
        <v>583</v>
      </c>
      <c r="K775" s="5">
        <v>4580</v>
      </c>
      <c r="L775" s="5">
        <v>58</v>
      </c>
      <c r="M775" s="5">
        <v>15</v>
      </c>
      <c r="Q775" t="s">
        <v>77</v>
      </c>
      <c r="R775" s="2">
        <v>44956</v>
      </c>
    </row>
    <row r="776" spans="1:18" x14ac:dyDescent="0.25">
      <c r="A776" t="s">
        <v>54</v>
      </c>
      <c r="B776">
        <v>35</v>
      </c>
      <c r="C776" s="2">
        <v>44902</v>
      </c>
      <c r="D776">
        <v>7320</v>
      </c>
      <c r="E776">
        <v>560</v>
      </c>
      <c r="F776">
        <v>109</v>
      </c>
      <c r="G776">
        <v>1410</v>
      </c>
      <c r="H776">
        <v>52</v>
      </c>
      <c r="I776">
        <v>155</v>
      </c>
      <c r="J776" s="5">
        <v>757</v>
      </c>
      <c r="K776" s="5">
        <v>5250</v>
      </c>
      <c r="Q776" t="s">
        <v>77</v>
      </c>
      <c r="R776" s="2">
        <v>44956</v>
      </c>
    </row>
    <row r="777" spans="1:18" x14ac:dyDescent="0.25">
      <c r="A777" t="s">
        <v>56</v>
      </c>
      <c r="B777">
        <v>78</v>
      </c>
      <c r="C777" s="2">
        <v>44902</v>
      </c>
      <c r="D777">
        <v>5480</v>
      </c>
      <c r="E777">
        <v>415</v>
      </c>
      <c r="F777">
        <v>71</v>
      </c>
      <c r="G777">
        <v>980</v>
      </c>
      <c r="H777">
        <v>165</v>
      </c>
      <c r="I777">
        <v>125</v>
      </c>
      <c r="J777" s="5">
        <v>432</v>
      </c>
      <c r="K777" s="5">
        <v>3940</v>
      </c>
      <c r="Q777" t="s">
        <v>77</v>
      </c>
      <c r="R777" s="2">
        <v>44956</v>
      </c>
    </row>
    <row r="778" spans="1:18" x14ac:dyDescent="0.25">
      <c r="A778" t="s">
        <v>55</v>
      </c>
      <c r="B778">
        <v>126</v>
      </c>
      <c r="C778" s="2">
        <v>44902</v>
      </c>
      <c r="D778">
        <v>4145</v>
      </c>
      <c r="E778">
        <v>280</v>
      </c>
      <c r="F778">
        <v>83</v>
      </c>
      <c r="G778">
        <v>845</v>
      </c>
      <c r="H778">
        <v>385</v>
      </c>
      <c r="I778">
        <v>215</v>
      </c>
      <c r="J778" s="5">
        <v>290</v>
      </c>
      <c r="K778" s="5">
        <v>2725</v>
      </c>
      <c r="Q778" t="s">
        <v>77</v>
      </c>
      <c r="R778" s="2">
        <v>44956</v>
      </c>
    </row>
    <row r="779" spans="1:18" x14ac:dyDescent="0.25">
      <c r="A779" t="s">
        <v>81</v>
      </c>
      <c r="B779">
        <v>38</v>
      </c>
      <c r="C779" s="2">
        <v>44902</v>
      </c>
      <c r="D779">
        <v>17770</v>
      </c>
      <c r="E779">
        <v>2115</v>
      </c>
      <c r="F779">
        <v>244</v>
      </c>
      <c r="G779">
        <v>5265</v>
      </c>
      <c r="H779">
        <v>1735</v>
      </c>
      <c r="I779">
        <v>2660</v>
      </c>
      <c r="J779" s="5">
        <v>684</v>
      </c>
      <c r="K779" s="5">
        <v>7545</v>
      </c>
      <c r="L779" s="5">
        <v>55</v>
      </c>
      <c r="M779" s="5">
        <v>30</v>
      </c>
      <c r="N779" s="5">
        <v>17.32</v>
      </c>
      <c r="Q779" t="s">
        <v>77</v>
      </c>
      <c r="R779" s="2">
        <v>44956</v>
      </c>
    </row>
    <row r="780" spans="1:18" x14ac:dyDescent="0.25">
      <c r="A780" t="s">
        <v>80</v>
      </c>
      <c r="B780">
        <v>49</v>
      </c>
      <c r="C780" s="2">
        <v>44902</v>
      </c>
      <c r="D780">
        <v>20695</v>
      </c>
      <c r="E780">
        <v>1470</v>
      </c>
      <c r="F780">
        <v>194</v>
      </c>
      <c r="G780">
        <v>5470</v>
      </c>
      <c r="H780">
        <v>625</v>
      </c>
      <c r="I780">
        <v>705</v>
      </c>
      <c r="J780" s="5">
        <v>1201</v>
      </c>
      <c r="K780" s="5">
        <v>12505</v>
      </c>
      <c r="L780" s="5">
        <v>35</v>
      </c>
      <c r="M780" s="5">
        <v>50</v>
      </c>
      <c r="N780" s="5">
        <v>21.23</v>
      </c>
      <c r="O780" s="8">
        <v>37</v>
      </c>
      <c r="P780" s="8">
        <v>295</v>
      </c>
      <c r="Q780" t="s">
        <v>77</v>
      </c>
      <c r="R780" s="2">
        <v>44956</v>
      </c>
    </row>
    <row r="781" spans="1:18" x14ac:dyDescent="0.25">
      <c r="A781" t="s">
        <v>89</v>
      </c>
      <c r="B781">
        <v>18</v>
      </c>
      <c r="C781" s="2">
        <v>44902</v>
      </c>
      <c r="D781">
        <v>27710</v>
      </c>
      <c r="E781">
        <v>2480</v>
      </c>
      <c r="F781">
        <v>227</v>
      </c>
      <c r="G781">
        <v>7115</v>
      </c>
      <c r="H781">
        <v>450</v>
      </c>
      <c r="I781">
        <v>480</v>
      </c>
      <c r="J781" s="5">
        <v>2140</v>
      </c>
      <c r="K781" s="5">
        <v>17360</v>
      </c>
      <c r="L781" s="5">
        <v>152</v>
      </c>
      <c r="M781" s="5">
        <v>55</v>
      </c>
      <c r="N781" s="5">
        <v>27.58</v>
      </c>
      <c r="O781" s="8">
        <v>4</v>
      </c>
      <c r="P781" s="8">
        <v>20</v>
      </c>
      <c r="Q781" t="s">
        <v>77</v>
      </c>
      <c r="R781" s="2">
        <v>44956</v>
      </c>
    </row>
    <row r="782" spans="1:18" x14ac:dyDescent="0.25">
      <c r="A782" t="s">
        <v>79</v>
      </c>
      <c r="B782">
        <v>15</v>
      </c>
      <c r="C782" s="2">
        <v>44902</v>
      </c>
      <c r="D782">
        <v>29325</v>
      </c>
      <c r="E782">
        <v>2710</v>
      </c>
      <c r="F782">
        <v>214</v>
      </c>
      <c r="G782">
        <v>8430</v>
      </c>
      <c r="H782">
        <v>545</v>
      </c>
      <c r="I782">
        <v>925</v>
      </c>
      <c r="J782" s="5">
        <v>2319</v>
      </c>
      <c r="K782" s="5">
        <v>17035</v>
      </c>
      <c r="L782" s="5">
        <v>154</v>
      </c>
      <c r="M782" s="5">
        <v>60</v>
      </c>
      <c r="N782" s="5">
        <v>29.9</v>
      </c>
      <c r="Q782" t="s">
        <v>77</v>
      </c>
      <c r="R782" s="2">
        <v>44956</v>
      </c>
    </row>
    <row r="783" spans="1:18" x14ac:dyDescent="0.25">
      <c r="A783" t="s">
        <v>20</v>
      </c>
      <c r="B783">
        <v>316</v>
      </c>
      <c r="C783" s="2">
        <v>44909</v>
      </c>
      <c r="D783">
        <v>7675</v>
      </c>
      <c r="E783">
        <v>520</v>
      </c>
      <c r="F783">
        <v>108</v>
      </c>
      <c r="G783">
        <v>1465</v>
      </c>
      <c r="H783">
        <v>264</v>
      </c>
      <c r="I783">
        <v>70</v>
      </c>
      <c r="J783" s="5">
        <v>635</v>
      </c>
      <c r="K783" s="5">
        <v>5340</v>
      </c>
      <c r="L783" s="5">
        <v>125</v>
      </c>
      <c r="M783" s="5">
        <v>230</v>
      </c>
      <c r="N783" s="5">
        <v>738</v>
      </c>
      <c r="Q783" t="s">
        <v>77</v>
      </c>
      <c r="R783" s="2">
        <v>44956</v>
      </c>
    </row>
    <row r="784" spans="1:18" x14ac:dyDescent="0.25">
      <c r="A784" t="s">
        <v>21</v>
      </c>
      <c r="B784">
        <v>382</v>
      </c>
      <c r="C784" s="2">
        <v>44909</v>
      </c>
      <c r="D784">
        <v>9750</v>
      </c>
      <c r="E784">
        <v>545</v>
      </c>
      <c r="F784">
        <v>82</v>
      </c>
      <c r="G784">
        <v>1670</v>
      </c>
      <c r="H784">
        <v>332</v>
      </c>
      <c r="I784">
        <v>605</v>
      </c>
      <c r="J784" s="5">
        <v>583</v>
      </c>
      <c r="K784" s="5">
        <v>6875</v>
      </c>
      <c r="N784" s="5">
        <v>388</v>
      </c>
      <c r="Q784" t="s">
        <v>77</v>
      </c>
      <c r="R784" s="2">
        <v>44956</v>
      </c>
    </row>
    <row r="785" spans="1:18" x14ac:dyDescent="0.25">
      <c r="A785" t="s">
        <v>20</v>
      </c>
      <c r="B785">
        <v>392</v>
      </c>
      <c r="C785" s="2">
        <v>44909</v>
      </c>
      <c r="D785">
        <v>4410</v>
      </c>
      <c r="E785">
        <v>235</v>
      </c>
      <c r="F785">
        <v>89</v>
      </c>
      <c r="G785">
        <v>1070</v>
      </c>
      <c r="H785">
        <v>226</v>
      </c>
      <c r="I785">
        <v>220</v>
      </c>
      <c r="J785" s="5">
        <v>317</v>
      </c>
      <c r="K785" s="5">
        <v>2835</v>
      </c>
      <c r="N785" s="5">
        <v>562</v>
      </c>
      <c r="Q785" t="s">
        <v>77</v>
      </c>
      <c r="R785" s="2">
        <v>44956</v>
      </c>
    </row>
    <row r="786" spans="1:18" x14ac:dyDescent="0.25">
      <c r="A786" t="s">
        <v>67</v>
      </c>
      <c r="B786">
        <v>265</v>
      </c>
      <c r="C786" s="2">
        <v>44909</v>
      </c>
      <c r="D786">
        <v>4710</v>
      </c>
      <c r="E786">
        <v>225</v>
      </c>
      <c r="F786">
        <v>82</v>
      </c>
      <c r="G786">
        <v>1150</v>
      </c>
      <c r="H786">
        <v>28.2</v>
      </c>
      <c r="I786">
        <v>890</v>
      </c>
      <c r="J786" s="5">
        <v>203</v>
      </c>
      <c r="K786" s="5">
        <v>2325</v>
      </c>
      <c r="L786" s="5">
        <v>152</v>
      </c>
      <c r="M786" s="5">
        <v>70</v>
      </c>
      <c r="N786" s="5">
        <v>520</v>
      </c>
      <c r="Q786" t="s">
        <v>77</v>
      </c>
      <c r="R786" s="2">
        <v>44956</v>
      </c>
    </row>
    <row r="787" spans="1:18" x14ac:dyDescent="0.25">
      <c r="A787" t="s">
        <v>71</v>
      </c>
      <c r="B787">
        <v>222</v>
      </c>
      <c r="C787" s="2">
        <v>44909</v>
      </c>
      <c r="D787">
        <v>8435</v>
      </c>
      <c r="E787">
        <v>380</v>
      </c>
      <c r="F787">
        <v>83</v>
      </c>
      <c r="G787">
        <v>1485</v>
      </c>
      <c r="H787">
        <v>65</v>
      </c>
      <c r="I787">
        <v>165</v>
      </c>
      <c r="J787" s="5">
        <v>562</v>
      </c>
      <c r="K787" s="5">
        <v>6330</v>
      </c>
      <c r="N787" s="5">
        <v>816</v>
      </c>
      <c r="Q787" t="s">
        <v>77</v>
      </c>
      <c r="R787" s="2">
        <v>44956</v>
      </c>
    </row>
    <row r="788" spans="1:18" x14ac:dyDescent="0.25">
      <c r="A788" t="s">
        <v>70</v>
      </c>
      <c r="B788">
        <v>314</v>
      </c>
      <c r="C788" s="2">
        <v>44909</v>
      </c>
      <c r="D788">
        <v>6852</v>
      </c>
      <c r="E788">
        <v>450</v>
      </c>
      <c r="F788">
        <v>92</v>
      </c>
      <c r="G788">
        <v>1270</v>
      </c>
      <c r="H788">
        <v>53</v>
      </c>
      <c r="I788">
        <v>110</v>
      </c>
      <c r="J788" s="5">
        <v>664</v>
      </c>
      <c r="K788" s="5">
        <v>4975</v>
      </c>
      <c r="N788" s="5">
        <v>696</v>
      </c>
      <c r="Q788" t="s">
        <v>77</v>
      </c>
      <c r="R788" s="2">
        <v>44956</v>
      </c>
    </row>
    <row r="789" spans="1:18" x14ac:dyDescent="0.25">
      <c r="A789" t="s">
        <v>71</v>
      </c>
      <c r="B789">
        <v>226</v>
      </c>
      <c r="C789" s="2">
        <v>44909</v>
      </c>
      <c r="D789">
        <v>8010</v>
      </c>
      <c r="E789">
        <v>355</v>
      </c>
      <c r="F789">
        <v>100</v>
      </c>
      <c r="G789">
        <v>1920</v>
      </c>
      <c r="H789">
        <v>757</v>
      </c>
      <c r="I789">
        <v>1465</v>
      </c>
      <c r="J789" s="5">
        <v>353</v>
      </c>
      <c r="K789" s="5">
        <v>1410</v>
      </c>
      <c r="N789" s="5">
        <v>772</v>
      </c>
      <c r="Q789" t="s">
        <v>77</v>
      </c>
      <c r="R789" s="2">
        <v>44956</v>
      </c>
    </row>
    <row r="790" spans="1:18" x14ac:dyDescent="0.25">
      <c r="A790" t="s">
        <v>71</v>
      </c>
      <c r="B790">
        <v>230</v>
      </c>
      <c r="C790" s="2">
        <v>44909</v>
      </c>
      <c r="D790">
        <v>4615</v>
      </c>
      <c r="E790">
        <v>335</v>
      </c>
      <c r="F790">
        <v>86</v>
      </c>
      <c r="G790">
        <v>1030</v>
      </c>
      <c r="H790">
        <v>75</v>
      </c>
      <c r="I790">
        <v>90</v>
      </c>
      <c r="J790" s="5">
        <v>501</v>
      </c>
      <c r="K790" s="5">
        <v>3110</v>
      </c>
      <c r="N790" s="5">
        <v>516</v>
      </c>
      <c r="Q790" t="s">
        <v>77</v>
      </c>
      <c r="R790" s="2">
        <v>44956</v>
      </c>
    </row>
    <row r="791" spans="1:18" x14ac:dyDescent="0.25">
      <c r="A791" t="s">
        <v>20</v>
      </c>
      <c r="B791">
        <v>396</v>
      </c>
      <c r="C791" s="2">
        <v>44909</v>
      </c>
      <c r="D791">
        <v>5460</v>
      </c>
      <c r="E791">
        <v>315</v>
      </c>
      <c r="F791">
        <v>82</v>
      </c>
      <c r="G791">
        <v>1060</v>
      </c>
      <c r="H791">
        <v>85</v>
      </c>
      <c r="I791">
        <v>355</v>
      </c>
      <c r="J791" s="5">
        <v>584</v>
      </c>
      <c r="K791" s="5">
        <v>1060</v>
      </c>
      <c r="N791" s="5">
        <v>424</v>
      </c>
      <c r="Q791" t="s">
        <v>77</v>
      </c>
      <c r="R791" s="2">
        <v>44956</v>
      </c>
    </row>
    <row r="792" spans="1:18" x14ac:dyDescent="0.25">
      <c r="A792" t="s">
        <v>72</v>
      </c>
      <c r="B792">
        <v>327</v>
      </c>
      <c r="C792" s="2">
        <v>44909</v>
      </c>
      <c r="D792">
        <v>10575</v>
      </c>
      <c r="E792">
        <v>735</v>
      </c>
      <c r="F792">
        <v>107</v>
      </c>
      <c r="G792">
        <v>2320</v>
      </c>
      <c r="H792">
        <v>781</v>
      </c>
      <c r="I792">
        <v>715</v>
      </c>
      <c r="J792" s="5">
        <v>488</v>
      </c>
      <c r="K792" s="5">
        <v>6725</v>
      </c>
      <c r="L792" s="5">
        <v>6</v>
      </c>
      <c r="M792" s="5">
        <v>5</v>
      </c>
      <c r="N792" s="5">
        <v>10</v>
      </c>
      <c r="Q792" t="s">
        <v>77</v>
      </c>
      <c r="R792" s="2">
        <v>44956</v>
      </c>
    </row>
    <row r="793" spans="1:18" x14ac:dyDescent="0.25">
      <c r="A793" t="s">
        <v>67</v>
      </c>
      <c r="B793">
        <v>266</v>
      </c>
      <c r="C793" s="2">
        <v>44909</v>
      </c>
      <c r="D793">
        <v>7545</v>
      </c>
      <c r="E793">
        <v>495</v>
      </c>
      <c r="F793">
        <v>44</v>
      </c>
      <c r="G793">
        <v>1490</v>
      </c>
      <c r="H793">
        <v>467</v>
      </c>
      <c r="I793">
        <v>895</v>
      </c>
      <c r="J793" s="5">
        <v>405</v>
      </c>
      <c r="K793" s="5">
        <v>4615</v>
      </c>
      <c r="L793" s="5">
        <v>15</v>
      </c>
      <c r="M793" s="5">
        <v>10</v>
      </c>
      <c r="N793" s="5">
        <v>748</v>
      </c>
      <c r="Q793" t="s">
        <v>77</v>
      </c>
      <c r="R793" s="2">
        <v>44956</v>
      </c>
    </row>
    <row r="794" spans="1:18" x14ac:dyDescent="0.25">
      <c r="A794" t="s">
        <v>71</v>
      </c>
      <c r="B794">
        <v>238</v>
      </c>
      <c r="C794" s="2">
        <v>44909</v>
      </c>
      <c r="D794">
        <v>6995</v>
      </c>
      <c r="E794">
        <v>400</v>
      </c>
      <c r="F794">
        <v>74</v>
      </c>
      <c r="G794">
        <v>1510</v>
      </c>
      <c r="H794">
        <v>112</v>
      </c>
      <c r="I794">
        <v>110</v>
      </c>
      <c r="J794" s="5">
        <v>609</v>
      </c>
      <c r="K794" s="5">
        <v>4930</v>
      </c>
      <c r="N794" s="5">
        <v>774</v>
      </c>
      <c r="Q794" t="s">
        <v>77</v>
      </c>
      <c r="R794" s="2">
        <v>44956</v>
      </c>
    </row>
    <row r="795" spans="1:18" x14ac:dyDescent="0.25">
      <c r="A795" t="s">
        <v>68</v>
      </c>
      <c r="B795">
        <v>282</v>
      </c>
      <c r="C795" s="2">
        <v>44909</v>
      </c>
      <c r="D795">
        <v>7390</v>
      </c>
      <c r="E795">
        <v>595</v>
      </c>
      <c r="F795">
        <v>83</v>
      </c>
      <c r="G795">
        <v>1445</v>
      </c>
      <c r="H795">
        <v>87</v>
      </c>
      <c r="I795">
        <v>155</v>
      </c>
      <c r="J795" s="5">
        <v>542</v>
      </c>
      <c r="K795" s="5">
        <v>5200</v>
      </c>
      <c r="N795" s="5">
        <v>800</v>
      </c>
      <c r="Q795" t="s">
        <v>77</v>
      </c>
      <c r="R795" s="2">
        <v>44956</v>
      </c>
    </row>
    <row r="796" spans="1:18" x14ac:dyDescent="0.25">
      <c r="A796" t="s">
        <v>72</v>
      </c>
      <c r="B796">
        <v>332</v>
      </c>
      <c r="C796" s="2">
        <v>44909</v>
      </c>
      <c r="D796">
        <v>9650</v>
      </c>
      <c r="E796">
        <v>875</v>
      </c>
      <c r="F796">
        <v>108</v>
      </c>
      <c r="G796">
        <v>2015</v>
      </c>
      <c r="H796">
        <v>275</v>
      </c>
      <c r="I796">
        <v>290</v>
      </c>
      <c r="J796" s="5">
        <v>662</v>
      </c>
      <c r="K796" s="5">
        <v>6442</v>
      </c>
      <c r="N796" s="5">
        <v>1020</v>
      </c>
      <c r="Q796" t="s">
        <v>77</v>
      </c>
      <c r="R796" s="2">
        <v>44956</v>
      </c>
    </row>
    <row r="797" spans="1:18" x14ac:dyDescent="0.25">
      <c r="A797" t="s">
        <v>21</v>
      </c>
      <c r="B797">
        <v>384</v>
      </c>
      <c r="C797" s="2">
        <v>44909</v>
      </c>
      <c r="D797">
        <v>7025</v>
      </c>
      <c r="E797">
        <v>425</v>
      </c>
      <c r="F797">
        <v>93</v>
      </c>
      <c r="G797">
        <v>1345</v>
      </c>
      <c r="H797">
        <v>235</v>
      </c>
      <c r="I797">
        <v>20</v>
      </c>
      <c r="J797" s="5">
        <v>565</v>
      </c>
      <c r="K797" s="5">
        <v>4975</v>
      </c>
      <c r="L797" s="5">
        <v>7</v>
      </c>
      <c r="M797" s="5">
        <v>5</v>
      </c>
      <c r="N797" s="5">
        <v>704</v>
      </c>
      <c r="Q797" t="s">
        <v>77</v>
      </c>
      <c r="R797" s="2">
        <v>44956</v>
      </c>
    </row>
    <row r="798" spans="1:18" x14ac:dyDescent="0.25">
      <c r="A798" t="s">
        <v>70</v>
      </c>
      <c r="B798">
        <v>313</v>
      </c>
      <c r="C798" s="2">
        <v>44909</v>
      </c>
      <c r="D798">
        <v>15315</v>
      </c>
      <c r="E798">
        <v>720</v>
      </c>
      <c r="F798">
        <v>130</v>
      </c>
      <c r="G798">
        <v>3430</v>
      </c>
      <c r="H798">
        <v>307</v>
      </c>
      <c r="I798">
        <v>405</v>
      </c>
      <c r="J798" s="5">
        <v>1295</v>
      </c>
      <c r="K798" s="5">
        <v>10700</v>
      </c>
      <c r="N798" s="5">
        <v>1598</v>
      </c>
      <c r="Q798" t="s">
        <v>77</v>
      </c>
      <c r="R798" s="2">
        <v>44956</v>
      </c>
    </row>
    <row r="799" spans="1:18" x14ac:dyDescent="0.25">
      <c r="A799" t="s">
        <v>22</v>
      </c>
      <c r="B799">
        <v>365</v>
      </c>
      <c r="C799" s="2">
        <v>44909</v>
      </c>
      <c r="D799">
        <v>9840</v>
      </c>
      <c r="E799">
        <v>545</v>
      </c>
      <c r="F799">
        <v>126</v>
      </c>
      <c r="G799">
        <v>2135</v>
      </c>
      <c r="H799">
        <v>145</v>
      </c>
      <c r="I799">
        <v>330</v>
      </c>
      <c r="J799" s="5">
        <v>610</v>
      </c>
      <c r="K799" s="5">
        <v>6790</v>
      </c>
      <c r="L799" s="5">
        <v>40</v>
      </c>
      <c r="M799" s="5">
        <v>10</v>
      </c>
      <c r="N799" s="5">
        <v>840</v>
      </c>
      <c r="Q799" t="s">
        <v>77</v>
      </c>
      <c r="R799" s="2">
        <v>44956</v>
      </c>
    </row>
    <row r="800" spans="1:18" x14ac:dyDescent="0.25">
      <c r="A800" t="s">
        <v>172</v>
      </c>
      <c r="B800">
        <v>288</v>
      </c>
      <c r="C800" s="2">
        <v>44909</v>
      </c>
      <c r="D800">
        <v>7335</v>
      </c>
      <c r="E800">
        <v>605</v>
      </c>
      <c r="F800">
        <v>86</v>
      </c>
      <c r="G800">
        <v>1480</v>
      </c>
      <c r="H800">
        <v>280</v>
      </c>
      <c r="I800">
        <v>210</v>
      </c>
      <c r="J800" s="5">
        <v>599</v>
      </c>
      <c r="K800" s="5">
        <v>5005</v>
      </c>
      <c r="N800" s="5">
        <v>758</v>
      </c>
      <c r="Q800" t="s">
        <v>77</v>
      </c>
      <c r="R800" s="2">
        <v>44956</v>
      </c>
    </row>
    <row r="801" spans="1:18" x14ac:dyDescent="0.25">
      <c r="A801" t="s">
        <v>44</v>
      </c>
      <c r="B801">
        <v>397</v>
      </c>
      <c r="C801" s="2">
        <v>44916</v>
      </c>
      <c r="D801">
        <v>9445</v>
      </c>
      <c r="E801">
        <v>575</v>
      </c>
      <c r="F801">
        <v>109</v>
      </c>
      <c r="G801">
        <v>1955</v>
      </c>
      <c r="H801">
        <v>352</v>
      </c>
      <c r="I801">
        <v>330</v>
      </c>
      <c r="J801" s="5">
        <v>824</v>
      </c>
      <c r="K801" s="5">
        <v>6475</v>
      </c>
      <c r="N801" s="5">
        <v>668</v>
      </c>
      <c r="Q801" t="s">
        <v>77</v>
      </c>
      <c r="R801" s="2">
        <v>44956</v>
      </c>
    </row>
    <row r="802" spans="1:18" x14ac:dyDescent="0.25">
      <c r="A802" t="s">
        <v>43</v>
      </c>
      <c r="B802">
        <v>256</v>
      </c>
      <c r="C802" s="2">
        <v>44916</v>
      </c>
      <c r="D802">
        <v>10565</v>
      </c>
      <c r="E802">
        <v>770</v>
      </c>
      <c r="F802">
        <v>104</v>
      </c>
      <c r="G802">
        <v>2025</v>
      </c>
      <c r="H802">
        <v>48</v>
      </c>
      <c r="I802">
        <v>80</v>
      </c>
      <c r="J802" s="5">
        <v>804</v>
      </c>
      <c r="K802" s="5">
        <v>7635</v>
      </c>
      <c r="N802" s="5">
        <v>11</v>
      </c>
      <c r="Q802" t="s">
        <v>77</v>
      </c>
      <c r="R802" s="2">
        <v>44956</v>
      </c>
    </row>
    <row r="803" spans="1:18" x14ac:dyDescent="0.25">
      <c r="A803" t="s">
        <v>44</v>
      </c>
      <c r="B803">
        <v>399</v>
      </c>
      <c r="C803" s="2">
        <v>44916</v>
      </c>
      <c r="D803">
        <v>6575</v>
      </c>
      <c r="E803">
        <v>480</v>
      </c>
      <c r="F803">
        <v>102</v>
      </c>
      <c r="G803">
        <v>1465</v>
      </c>
      <c r="H803">
        <v>255</v>
      </c>
      <c r="I803">
        <v>215</v>
      </c>
      <c r="J803" s="5">
        <v>770</v>
      </c>
      <c r="K803" s="5">
        <v>4370</v>
      </c>
      <c r="N803" s="5">
        <v>626</v>
      </c>
      <c r="Q803" t="s">
        <v>77</v>
      </c>
      <c r="R803" s="2">
        <v>44956</v>
      </c>
    </row>
    <row r="804" spans="1:18" x14ac:dyDescent="0.25">
      <c r="A804" t="s">
        <v>45</v>
      </c>
      <c r="B804">
        <v>420</v>
      </c>
      <c r="C804" s="2">
        <v>44916</v>
      </c>
      <c r="D804">
        <v>5250</v>
      </c>
      <c r="E804">
        <v>420</v>
      </c>
      <c r="F804">
        <v>83</v>
      </c>
      <c r="G804">
        <v>1190</v>
      </c>
      <c r="H804">
        <v>95</v>
      </c>
      <c r="I804">
        <v>60</v>
      </c>
      <c r="J804" s="5">
        <v>492</v>
      </c>
      <c r="K804" s="5">
        <v>3535</v>
      </c>
      <c r="N804" s="5">
        <v>494</v>
      </c>
      <c r="Q804" t="s">
        <v>77</v>
      </c>
      <c r="R804" s="2">
        <v>44956</v>
      </c>
    </row>
    <row r="805" spans="1:18" x14ac:dyDescent="0.25">
      <c r="A805" t="s">
        <v>46</v>
      </c>
      <c r="B805">
        <v>357</v>
      </c>
      <c r="C805" s="2">
        <v>44916</v>
      </c>
      <c r="D805">
        <v>9666</v>
      </c>
      <c r="E805">
        <v>650</v>
      </c>
      <c r="F805">
        <v>103</v>
      </c>
      <c r="G805">
        <v>2260</v>
      </c>
      <c r="H805">
        <v>385</v>
      </c>
      <c r="I805">
        <v>610</v>
      </c>
      <c r="J805" s="5">
        <v>599</v>
      </c>
      <c r="K805" s="5">
        <v>6055</v>
      </c>
      <c r="N805" s="5">
        <v>944</v>
      </c>
      <c r="Q805" t="s">
        <v>77</v>
      </c>
      <c r="R805" s="2">
        <v>44956</v>
      </c>
    </row>
    <row r="806" spans="1:18" x14ac:dyDescent="0.25">
      <c r="A806" t="s">
        <v>45</v>
      </c>
      <c r="B806">
        <v>418</v>
      </c>
      <c r="C806" s="2">
        <v>44916</v>
      </c>
      <c r="D806">
        <v>6930</v>
      </c>
      <c r="E806">
        <v>435</v>
      </c>
      <c r="F806">
        <v>101</v>
      </c>
      <c r="G806">
        <v>1500</v>
      </c>
      <c r="H806">
        <v>350</v>
      </c>
      <c r="I806">
        <v>295</v>
      </c>
      <c r="J806" s="5">
        <v>643</v>
      </c>
      <c r="K806" s="5">
        <v>4640</v>
      </c>
      <c r="N806" s="5">
        <v>674</v>
      </c>
      <c r="Q806" t="s">
        <v>77</v>
      </c>
      <c r="R806" s="2">
        <v>44956</v>
      </c>
    </row>
    <row r="807" spans="1:18" x14ac:dyDescent="0.25">
      <c r="A807" t="s">
        <v>40</v>
      </c>
      <c r="B807">
        <v>252</v>
      </c>
      <c r="C807" s="2">
        <v>44916</v>
      </c>
      <c r="D807">
        <v>5910</v>
      </c>
      <c r="E807">
        <v>460</v>
      </c>
      <c r="F807">
        <v>94</v>
      </c>
      <c r="G807">
        <v>1230</v>
      </c>
      <c r="H807">
        <v>400</v>
      </c>
      <c r="I807">
        <v>430</v>
      </c>
      <c r="J807" s="5">
        <v>330</v>
      </c>
      <c r="K807" s="5">
        <v>3645</v>
      </c>
      <c r="N807" s="5">
        <v>670</v>
      </c>
      <c r="Q807" t="s">
        <v>77</v>
      </c>
      <c r="R807" s="2">
        <v>44956</v>
      </c>
    </row>
    <row r="808" spans="1:18" x14ac:dyDescent="0.25">
      <c r="A808" t="s">
        <v>47</v>
      </c>
      <c r="B808">
        <v>302</v>
      </c>
      <c r="C808" s="2">
        <v>44916</v>
      </c>
      <c r="D808">
        <v>5860</v>
      </c>
      <c r="E808">
        <v>435</v>
      </c>
      <c r="F808">
        <v>89</v>
      </c>
      <c r="G808">
        <v>1165</v>
      </c>
      <c r="H808">
        <v>220</v>
      </c>
      <c r="I808">
        <v>425</v>
      </c>
      <c r="J808" s="5">
        <v>368</v>
      </c>
      <c r="K808" s="5">
        <v>3795</v>
      </c>
      <c r="N808" s="5">
        <v>598</v>
      </c>
      <c r="Q808" t="s">
        <v>77</v>
      </c>
      <c r="R808" s="2">
        <v>44956</v>
      </c>
    </row>
    <row r="809" spans="1:18" x14ac:dyDescent="0.25">
      <c r="A809" t="s">
        <v>42</v>
      </c>
      <c r="B809">
        <v>305</v>
      </c>
      <c r="C809" s="2">
        <v>44916</v>
      </c>
      <c r="D809">
        <v>7610</v>
      </c>
      <c r="E809">
        <v>485</v>
      </c>
      <c r="F809">
        <v>83</v>
      </c>
      <c r="G809">
        <v>1310</v>
      </c>
      <c r="H809">
        <v>66</v>
      </c>
      <c r="I809">
        <v>80</v>
      </c>
      <c r="J809" s="5">
        <v>752</v>
      </c>
      <c r="K809" s="5">
        <v>5695</v>
      </c>
      <c r="N809" s="5">
        <v>798</v>
      </c>
      <c r="Q809" t="s">
        <v>77</v>
      </c>
      <c r="R809" s="2">
        <v>44956</v>
      </c>
    </row>
    <row r="810" spans="1:18" x14ac:dyDescent="0.25">
      <c r="A810" t="s">
        <v>40</v>
      </c>
      <c r="B810">
        <v>250</v>
      </c>
      <c r="C810" s="2">
        <v>44916</v>
      </c>
      <c r="D810">
        <v>8415</v>
      </c>
      <c r="E810">
        <v>620</v>
      </c>
      <c r="F810">
        <v>98</v>
      </c>
      <c r="G810">
        <v>1795</v>
      </c>
      <c r="H810">
        <v>320</v>
      </c>
      <c r="I810">
        <v>405</v>
      </c>
      <c r="J810" s="5">
        <v>531</v>
      </c>
      <c r="K810" s="5">
        <v>5560</v>
      </c>
      <c r="N810" s="5">
        <v>806</v>
      </c>
      <c r="Q810" t="s">
        <v>77</v>
      </c>
      <c r="R810" s="2">
        <v>44956</v>
      </c>
    </row>
    <row r="811" spans="1:18" x14ac:dyDescent="0.25">
      <c r="A811" t="s">
        <v>43</v>
      </c>
      <c r="B811">
        <v>254</v>
      </c>
      <c r="C811" s="2">
        <v>44916</v>
      </c>
      <c r="D811">
        <v>6860</v>
      </c>
      <c r="E811">
        <v>550</v>
      </c>
      <c r="F811">
        <v>81</v>
      </c>
      <c r="G811">
        <v>1525</v>
      </c>
      <c r="H811">
        <v>255</v>
      </c>
      <c r="I811">
        <v>255</v>
      </c>
      <c r="J811" s="5">
        <v>548</v>
      </c>
      <c r="K811" s="5">
        <v>4465</v>
      </c>
      <c r="L811" s="5">
        <v>50</v>
      </c>
      <c r="M811" s="5">
        <v>25</v>
      </c>
      <c r="N811" s="5">
        <v>9.16</v>
      </c>
      <c r="Q811" t="s">
        <v>77</v>
      </c>
      <c r="R811" s="2">
        <v>44956</v>
      </c>
    </row>
    <row r="812" spans="1:18" x14ac:dyDescent="0.25">
      <c r="A812" t="s">
        <v>74</v>
      </c>
      <c r="B812">
        <v>430</v>
      </c>
      <c r="C812" s="2">
        <v>44916</v>
      </c>
      <c r="D812">
        <v>11595</v>
      </c>
      <c r="E812">
        <v>660</v>
      </c>
      <c r="F812">
        <v>98</v>
      </c>
      <c r="G812">
        <v>2460</v>
      </c>
      <c r="H812">
        <v>72</v>
      </c>
      <c r="I812">
        <v>130</v>
      </c>
      <c r="J812" s="5">
        <v>920</v>
      </c>
      <c r="K812" s="5">
        <v>8290</v>
      </c>
      <c r="N812" s="5">
        <v>1056</v>
      </c>
      <c r="Q812" t="s">
        <v>77</v>
      </c>
      <c r="R812" s="2">
        <v>44956</v>
      </c>
    </row>
    <row r="813" spans="1:18" x14ac:dyDescent="0.25">
      <c r="A813" t="s">
        <v>74</v>
      </c>
      <c r="B813">
        <v>425</v>
      </c>
      <c r="C813" s="2">
        <v>44916</v>
      </c>
      <c r="D813">
        <v>9940</v>
      </c>
      <c r="E813">
        <v>950</v>
      </c>
      <c r="F813">
        <v>124</v>
      </c>
      <c r="G813">
        <v>2885</v>
      </c>
      <c r="H813">
        <v>435</v>
      </c>
      <c r="I813">
        <v>190</v>
      </c>
      <c r="J813" s="5">
        <v>1350</v>
      </c>
      <c r="K813" s="5">
        <v>5825</v>
      </c>
      <c r="L813" s="5">
        <v>51</v>
      </c>
      <c r="M813" s="5">
        <v>15</v>
      </c>
      <c r="N813" s="5">
        <v>949</v>
      </c>
      <c r="Q813" t="s">
        <v>77</v>
      </c>
      <c r="R813" s="2">
        <v>44956</v>
      </c>
    </row>
    <row r="814" spans="1:18" x14ac:dyDescent="0.25">
      <c r="A814" t="s">
        <v>45</v>
      </c>
      <c r="B814">
        <v>290</v>
      </c>
      <c r="C814" s="2">
        <v>44916</v>
      </c>
      <c r="D814">
        <v>10560</v>
      </c>
      <c r="E814">
        <v>615</v>
      </c>
      <c r="F814">
        <v>120</v>
      </c>
      <c r="G814">
        <v>1830</v>
      </c>
      <c r="H814">
        <v>185</v>
      </c>
      <c r="I814">
        <v>310</v>
      </c>
      <c r="J814" s="5">
        <v>789</v>
      </c>
      <c r="K814" s="5">
        <v>7760</v>
      </c>
      <c r="N814" s="5">
        <v>1006</v>
      </c>
      <c r="Q814" t="s">
        <v>77</v>
      </c>
      <c r="R814" s="2">
        <v>44956</v>
      </c>
    </row>
    <row r="815" spans="1:18" x14ac:dyDescent="0.25">
      <c r="A815" t="s">
        <v>46</v>
      </c>
      <c r="B815">
        <v>349</v>
      </c>
      <c r="C815" s="2">
        <v>44916</v>
      </c>
      <c r="D815">
        <v>9710</v>
      </c>
      <c r="E815">
        <v>595</v>
      </c>
      <c r="F815">
        <v>122</v>
      </c>
      <c r="G815">
        <v>1915</v>
      </c>
      <c r="H815">
        <v>270</v>
      </c>
      <c r="I815">
        <v>395</v>
      </c>
      <c r="J815" s="5">
        <v>730</v>
      </c>
      <c r="K815" s="5">
        <v>6765</v>
      </c>
      <c r="N815" s="5">
        <v>9.3000000000000007</v>
      </c>
      <c r="Q815" t="s">
        <v>77</v>
      </c>
      <c r="R815" s="2">
        <v>44956</v>
      </c>
    </row>
    <row r="816" spans="1:18" x14ac:dyDescent="0.25">
      <c r="A816" t="s">
        <v>47</v>
      </c>
      <c r="B816">
        <v>293</v>
      </c>
      <c r="C816" s="2">
        <v>44916</v>
      </c>
      <c r="D816">
        <v>9320</v>
      </c>
      <c r="E816">
        <v>635</v>
      </c>
      <c r="F816">
        <v>143</v>
      </c>
      <c r="G816">
        <v>1960</v>
      </c>
      <c r="H816">
        <v>380</v>
      </c>
      <c r="I816">
        <v>520</v>
      </c>
      <c r="J816" s="5">
        <v>479</v>
      </c>
      <c r="K816" s="5">
        <v>6165</v>
      </c>
      <c r="N816" s="5">
        <v>954</v>
      </c>
      <c r="Q816" t="s">
        <v>77</v>
      </c>
      <c r="R816" s="2">
        <v>44956</v>
      </c>
    </row>
    <row r="817" spans="1:18" x14ac:dyDescent="0.25">
      <c r="A817" t="s">
        <v>41</v>
      </c>
      <c r="B817">
        <v>344</v>
      </c>
      <c r="C817" s="2">
        <v>44916</v>
      </c>
      <c r="D817">
        <v>9395</v>
      </c>
      <c r="E817">
        <v>550</v>
      </c>
      <c r="F817">
        <v>96</v>
      </c>
      <c r="G817">
        <v>1635</v>
      </c>
      <c r="H817">
        <v>592</v>
      </c>
      <c r="I817">
        <v>745</v>
      </c>
      <c r="J817" s="5">
        <v>393</v>
      </c>
      <c r="K817" s="5">
        <v>4405</v>
      </c>
      <c r="N817" s="5">
        <v>699</v>
      </c>
      <c r="Q817" t="s">
        <v>77</v>
      </c>
      <c r="R817" s="2">
        <v>44956</v>
      </c>
    </row>
    <row r="818" spans="1:18" x14ac:dyDescent="0.25">
      <c r="A818" t="s">
        <v>41</v>
      </c>
      <c r="B818">
        <v>345</v>
      </c>
      <c r="C818" s="2">
        <v>44916</v>
      </c>
      <c r="D818">
        <v>10650</v>
      </c>
      <c r="E818">
        <v>665</v>
      </c>
      <c r="F818">
        <v>105</v>
      </c>
      <c r="G818">
        <v>2405</v>
      </c>
      <c r="H818">
        <v>306</v>
      </c>
      <c r="I818">
        <v>615</v>
      </c>
      <c r="J818" s="5">
        <v>695</v>
      </c>
      <c r="K818" s="5">
        <v>6950</v>
      </c>
      <c r="N818" s="5">
        <v>1054</v>
      </c>
      <c r="Q818" t="s">
        <v>77</v>
      </c>
      <c r="R818" s="2">
        <v>44956</v>
      </c>
    </row>
    <row r="819" spans="1:18" x14ac:dyDescent="0.25">
      <c r="A819" t="s">
        <v>89</v>
      </c>
      <c r="B819">
        <v>18</v>
      </c>
      <c r="C819" s="2">
        <v>44916</v>
      </c>
      <c r="D819">
        <v>24630</v>
      </c>
      <c r="E819">
        <v>1575</v>
      </c>
      <c r="F819">
        <v>206</v>
      </c>
      <c r="G819">
        <v>6235</v>
      </c>
      <c r="H819">
        <v>885</v>
      </c>
      <c r="I819">
        <v>825</v>
      </c>
      <c r="J819" s="5">
        <v>2006</v>
      </c>
      <c r="K819" s="5">
        <v>15755</v>
      </c>
      <c r="N819" s="5">
        <v>2448</v>
      </c>
      <c r="O819" s="8">
        <v>25</v>
      </c>
      <c r="P819" s="8">
        <v>60</v>
      </c>
      <c r="Q819" t="s">
        <v>77</v>
      </c>
      <c r="R819" s="2">
        <v>44956</v>
      </c>
    </row>
    <row r="820" spans="1:18" x14ac:dyDescent="0.25">
      <c r="A820" t="s">
        <v>79</v>
      </c>
      <c r="B820">
        <v>5</v>
      </c>
      <c r="C820" s="2">
        <v>44916</v>
      </c>
      <c r="D820">
        <v>20505</v>
      </c>
      <c r="E820">
        <v>1120</v>
      </c>
      <c r="F820">
        <v>297</v>
      </c>
      <c r="G820">
        <v>6235</v>
      </c>
      <c r="H820">
        <v>930</v>
      </c>
      <c r="I820">
        <v>775</v>
      </c>
      <c r="J820" s="5">
        <v>2031</v>
      </c>
      <c r="K820" s="5">
        <v>11655</v>
      </c>
      <c r="L820" s="5">
        <v>690</v>
      </c>
      <c r="M820" s="5">
        <v>325</v>
      </c>
      <c r="N820" s="5">
        <v>2016</v>
      </c>
      <c r="O820" s="8">
        <v>42</v>
      </c>
      <c r="P820" s="8">
        <v>160</v>
      </c>
      <c r="Q820" t="s">
        <v>77</v>
      </c>
      <c r="R820" s="2">
        <v>44956</v>
      </c>
    </row>
    <row r="821" spans="1:18" x14ac:dyDescent="0.25">
      <c r="A821" t="s">
        <v>81</v>
      </c>
      <c r="B821">
        <v>38</v>
      </c>
      <c r="C821" s="2">
        <v>44916</v>
      </c>
      <c r="D821">
        <v>17925</v>
      </c>
      <c r="E821">
        <v>1510</v>
      </c>
      <c r="F821">
        <v>216</v>
      </c>
      <c r="G821">
        <v>4570</v>
      </c>
      <c r="H821">
        <v>672</v>
      </c>
      <c r="I821">
        <v>440</v>
      </c>
      <c r="J821" s="5">
        <v>1405</v>
      </c>
      <c r="K821" s="5">
        <v>11030</v>
      </c>
      <c r="L821" s="5">
        <v>350</v>
      </c>
      <c r="M821" s="5">
        <v>140</v>
      </c>
      <c r="N821" s="5">
        <v>1816</v>
      </c>
      <c r="Q821" t="s">
        <v>77</v>
      </c>
      <c r="R821" s="2">
        <v>44956</v>
      </c>
    </row>
    <row r="822" spans="1:18" x14ac:dyDescent="0.25">
      <c r="A822" t="s">
        <v>80</v>
      </c>
      <c r="B822">
        <v>57</v>
      </c>
      <c r="C822" s="2">
        <v>44916</v>
      </c>
      <c r="D822">
        <v>16000</v>
      </c>
      <c r="E822">
        <v>1580</v>
      </c>
      <c r="F822">
        <v>204</v>
      </c>
      <c r="G822">
        <v>4300</v>
      </c>
      <c r="H822">
        <v>865</v>
      </c>
      <c r="I822">
        <v>390</v>
      </c>
      <c r="J822" s="5">
        <v>1301</v>
      </c>
      <c r="K822" s="5">
        <v>9430</v>
      </c>
      <c r="L822" s="5">
        <v>690</v>
      </c>
      <c r="M822" s="5">
        <v>185</v>
      </c>
      <c r="N822" s="5">
        <v>1589</v>
      </c>
      <c r="Q822" t="s">
        <v>77</v>
      </c>
      <c r="R822" s="2">
        <v>44956</v>
      </c>
    </row>
    <row r="823" spans="1:18" x14ac:dyDescent="0.25">
      <c r="A823" t="s">
        <v>29</v>
      </c>
      <c r="B823">
        <v>16</v>
      </c>
      <c r="C823" s="2">
        <v>44923</v>
      </c>
      <c r="D823">
        <v>8445</v>
      </c>
      <c r="E823">
        <v>495</v>
      </c>
      <c r="F823">
        <v>87</v>
      </c>
      <c r="G823">
        <v>1670</v>
      </c>
      <c r="H823">
        <v>155</v>
      </c>
      <c r="I823">
        <v>160</v>
      </c>
      <c r="J823" s="5">
        <v>679</v>
      </c>
      <c r="K823" s="5">
        <v>6065</v>
      </c>
      <c r="N823" s="5">
        <v>8.2200000000000006</v>
      </c>
      <c r="Q823" t="s">
        <v>77</v>
      </c>
      <c r="R823" s="2">
        <v>44956</v>
      </c>
    </row>
    <row r="824" spans="1:18" x14ac:dyDescent="0.25">
      <c r="A824" t="s">
        <v>29</v>
      </c>
      <c r="B824">
        <v>6</v>
      </c>
      <c r="C824" s="2">
        <v>44923</v>
      </c>
      <c r="D824">
        <v>3710</v>
      </c>
      <c r="E824">
        <v>210</v>
      </c>
      <c r="F824">
        <v>57</v>
      </c>
      <c r="G824">
        <v>858</v>
      </c>
      <c r="H824">
        <v>120</v>
      </c>
      <c r="I824">
        <v>200</v>
      </c>
      <c r="J824" s="5">
        <v>235</v>
      </c>
      <c r="K824" s="5">
        <v>2435</v>
      </c>
      <c r="N824" s="5">
        <v>3.72</v>
      </c>
      <c r="Q824" t="s">
        <v>77</v>
      </c>
      <c r="R824" s="2">
        <v>44956</v>
      </c>
    </row>
    <row r="825" spans="1:18" x14ac:dyDescent="0.25">
      <c r="A825" t="s">
        <v>37</v>
      </c>
      <c r="B825">
        <v>71</v>
      </c>
      <c r="C825" s="2">
        <v>44923</v>
      </c>
      <c r="D825">
        <v>8230</v>
      </c>
      <c r="E825">
        <v>495</v>
      </c>
      <c r="F825">
        <v>97</v>
      </c>
      <c r="G825">
        <v>1605</v>
      </c>
      <c r="H825">
        <v>158</v>
      </c>
      <c r="I825">
        <v>255</v>
      </c>
      <c r="J825" s="5">
        <v>650</v>
      </c>
      <c r="K825" s="5">
        <v>5815</v>
      </c>
      <c r="N825" s="5">
        <v>832</v>
      </c>
      <c r="Q825" t="s">
        <v>77</v>
      </c>
      <c r="R825" s="2">
        <v>44956</v>
      </c>
    </row>
    <row r="826" spans="1:18" x14ac:dyDescent="0.25">
      <c r="A826" t="s">
        <v>30</v>
      </c>
      <c r="B826">
        <v>3</v>
      </c>
      <c r="C826" s="2">
        <v>44923</v>
      </c>
      <c r="D826">
        <v>4365</v>
      </c>
      <c r="E826">
        <v>310</v>
      </c>
      <c r="F826">
        <v>83</v>
      </c>
      <c r="G826">
        <v>1030</v>
      </c>
      <c r="H826">
        <v>265</v>
      </c>
      <c r="I826">
        <v>235</v>
      </c>
      <c r="J826" s="5">
        <v>292</v>
      </c>
      <c r="K826" s="5">
        <v>2745</v>
      </c>
      <c r="L826" s="5">
        <v>20</v>
      </c>
      <c r="M826" s="5">
        <v>10</v>
      </c>
      <c r="N826" s="5">
        <v>464</v>
      </c>
      <c r="Q826" t="s">
        <v>77</v>
      </c>
      <c r="R826" s="2">
        <v>44956</v>
      </c>
    </row>
    <row r="827" spans="1:18" x14ac:dyDescent="0.25">
      <c r="A827" t="s">
        <v>36</v>
      </c>
      <c r="B827">
        <v>104</v>
      </c>
      <c r="C827" s="2">
        <v>44923</v>
      </c>
      <c r="D827">
        <v>12300</v>
      </c>
      <c r="E827">
        <v>745</v>
      </c>
      <c r="F827">
        <v>85</v>
      </c>
      <c r="G827">
        <v>2420</v>
      </c>
      <c r="H827">
        <v>740</v>
      </c>
      <c r="I827">
        <v>1170</v>
      </c>
      <c r="J827" s="5">
        <v>629</v>
      </c>
      <c r="K827" s="5">
        <v>7870</v>
      </c>
      <c r="N827" s="5">
        <v>1312</v>
      </c>
      <c r="Q827" t="s">
        <v>77</v>
      </c>
      <c r="R827" s="2">
        <v>44956</v>
      </c>
    </row>
    <row r="828" spans="1:18" x14ac:dyDescent="0.25">
      <c r="A828" t="s">
        <v>35</v>
      </c>
      <c r="B828">
        <v>60</v>
      </c>
      <c r="C828" s="2">
        <v>44923</v>
      </c>
      <c r="D828">
        <v>7370</v>
      </c>
      <c r="E828">
        <v>515</v>
      </c>
      <c r="F828">
        <v>83</v>
      </c>
      <c r="G828">
        <v>1335</v>
      </c>
      <c r="H828">
        <v>335</v>
      </c>
      <c r="I828">
        <v>195</v>
      </c>
      <c r="J828" s="5">
        <v>699</v>
      </c>
      <c r="K828" s="5">
        <v>5270</v>
      </c>
      <c r="N828" s="5">
        <v>782</v>
      </c>
      <c r="Q828" t="s">
        <v>77</v>
      </c>
      <c r="R828" s="2">
        <v>44956</v>
      </c>
    </row>
    <row r="829" spans="1:18" x14ac:dyDescent="0.25">
      <c r="A829" t="s">
        <v>34</v>
      </c>
      <c r="B829">
        <v>156</v>
      </c>
      <c r="C829" s="2">
        <v>44923</v>
      </c>
      <c r="D829">
        <v>6485</v>
      </c>
      <c r="E829">
        <v>430</v>
      </c>
      <c r="F829">
        <v>94</v>
      </c>
      <c r="G829">
        <v>1330</v>
      </c>
      <c r="H829">
        <v>363</v>
      </c>
      <c r="I829">
        <v>705</v>
      </c>
      <c r="J829" s="5">
        <v>362</v>
      </c>
      <c r="K829" s="5">
        <v>3985</v>
      </c>
      <c r="N829" s="5">
        <v>610</v>
      </c>
      <c r="Q829" t="s">
        <v>77</v>
      </c>
      <c r="R829" s="2">
        <v>44956</v>
      </c>
    </row>
    <row r="830" spans="1:18" x14ac:dyDescent="0.25">
      <c r="A830" t="s">
        <v>34</v>
      </c>
      <c r="B830">
        <v>145</v>
      </c>
      <c r="C830" s="2">
        <v>44923</v>
      </c>
      <c r="D830">
        <v>6160</v>
      </c>
      <c r="E830">
        <v>430</v>
      </c>
      <c r="F830">
        <v>101</v>
      </c>
      <c r="G830">
        <v>1310</v>
      </c>
      <c r="H830">
        <v>463</v>
      </c>
      <c r="I830">
        <v>320</v>
      </c>
      <c r="J830" s="5">
        <v>637</v>
      </c>
      <c r="K830" s="5">
        <v>4060</v>
      </c>
      <c r="N830" s="5">
        <v>590</v>
      </c>
      <c r="Q830" t="s">
        <v>77</v>
      </c>
      <c r="R830" s="2">
        <v>44956</v>
      </c>
    </row>
    <row r="831" spans="1:18" x14ac:dyDescent="0.25">
      <c r="A831" t="s">
        <v>32</v>
      </c>
      <c r="B831">
        <v>173</v>
      </c>
      <c r="C831" s="2">
        <v>44923</v>
      </c>
      <c r="D831">
        <v>9775</v>
      </c>
      <c r="E831">
        <v>560</v>
      </c>
      <c r="F831">
        <v>80</v>
      </c>
      <c r="G831">
        <v>1645</v>
      </c>
      <c r="H831">
        <v>235</v>
      </c>
      <c r="I831">
        <v>210</v>
      </c>
      <c r="J831" s="5">
        <v>716</v>
      </c>
      <c r="K831" s="5">
        <v>7100</v>
      </c>
      <c r="N831" s="5">
        <v>10.1</v>
      </c>
      <c r="Q831" t="s">
        <v>77</v>
      </c>
      <c r="R831" s="2">
        <v>44956</v>
      </c>
    </row>
    <row r="832" spans="1:18" x14ac:dyDescent="0.25">
      <c r="A832" t="s">
        <v>32</v>
      </c>
      <c r="B832">
        <v>176</v>
      </c>
      <c r="C832" s="2">
        <v>44923</v>
      </c>
      <c r="D832">
        <v>10820</v>
      </c>
      <c r="E832">
        <v>660</v>
      </c>
      <c r="F832">
        <v>107</v>
      </c>
      <c r="G832">
        <v>2620</v>
      </c>
      <c r="H832">
        <v>345</v>
      </c>
      <c r="I832">
        <v>705</v>
      </c>
      <c r="J832" s="5">
        <v>653</v>
      </c>
      <c r="K832" s="5">
        <v>6775</v>
      </c>
      <c r="N832" s="5">
        <v>10.14</v>
      </c>
      <c r="Q832" t="s">
        <v>77</v>
      </c>
      <c r="R832" s="2">
        <v>44956</v>
      </c>
    </row>
    <row r="833" spans="1:18" x14ac:dyDescent="0.25">
      <c r="A833" t="s">
        <v>31</v>
      </c>
      <c r="B833">
        <v>116</v>
      </c>
      <c r="C833" s="2">
        <v>44923</v>
      </c>
      <c r="D833">
        <v>9480</v>
      </c>
      <c r="E833">
        <v>535</v>
      </c>
      <c r="F833">
        <v>88</v>
      </c>
      <c r="G833">
        <v>1700</v>
      </c>
      <c r="H833">
        <v>278</v>
      </c>
      <c r="I833">
        <v>805</v>
      </c>
      <c r="J833" s="5">
        <v>458</v>
      </c>
      <c r="K833" s="5">
        <v>6390</v>
      </c>
      <c r="N833" s="5">
        <v>976</v>
      </c>
      <c r="Q833" t="s">
        <v>77</v>
      </c>
      <c r="R833" s="2">
        <v>44956</v>
      </c>
    </row>
    <row r="834" spans="1:18" x14ac:dyDescent="0.25">
      <c r="A834" t="s">
        <v>29</v>
      </c>
      <c r="B834">
        <v>19</v>
      </c>
      <c r="C834" s="2">
        <v>44923</v>
      </c>
      <c r="D834">
        <v>19820</v>
      </c>
      <c r="E834">
        <v>1905</v>
      </c>
      <c r="F834">
        <v>129</v>
      </c>
      <c r="G834">
        <v>3820</v>
      </c>
      <c r="H834">
        <v>183</v>
      </c>
      <c r="I834">
        <v>370</v>
      </c>
      <c r="J834" s="5">
        <v>1233</v>
      </c>
      <c r="K834" s="5">
        <v>13635</v>
      </c>
      <c r="N834" s="5">
        <v>19.02</v>
      </c>
      <c r="Q834" t="s">
        <v>77</v>
      </c>
      <c r="R834" s="2">
        <v>44956</v>
      </c>
    </row>
    <row r="835" spans="1:18" x14ac:dyDescent="0.25">
      <c r="A835" t="s">
        <v>33</v>
      </c>
      <c r="B835">
        <v>161</v>
      </c>
      <c r="C835" s="2">
        <v>44923</v>
      </c>
      <c r="D835">
        <v>8675</v>
      </c>
      <c r="E835">
        <v>520</v>
      </c>
      <c r="F835">
        <v>94</v>
      </c>
      <c r="G835">
        <v>1915</v>
      </c>
      <c r="H835">
        <v>185</v>
      </c>
      <c r="I835">
        <v>300</v>
      </c>
      <c r="J835" s="5">
        <v>602</v>
      </c>
      <c r="K835" s="5">
        <v>5890</v>
      </c>
      <c r="L835" s="5">
        <v>20</v>
      </c>
      <c r="M835" s="5">
        <v>15</v>
      </c>
      <c r="N835" s="5">
        <v>896</v>
      </c>
      <c r="Q835" t="s">
        <v>77</v>
      </c>
      <c r="R835" s="2">
        <v>44956</v>
      </c>
    </row>
    <row r="836" spans="1:18" x14ac:dyDescent="0.25">
      <c r="A836" t="s">
        <v>33</v>
      </c>
      <c r="B836">
        <v>162</v>
      </c>
      <c r="C836" s="2">
        <v>44923</v>
      </c>
      <c r="D836">
        <v>8655</v>
      </c>
      <c r="E836">
        <v>550</v>
      </c>
      <c r="F836">
        <v>86</v>
      </c>
      <c r="G836">
        <v>1870</v>
      </c>
      <c r="H836">
        <v>90</v>
      </c>
      <c r="I836">
        <v>175</v>
      </c>
      <c r="J836" s="5">
        <v>633</v>
      </c>
      <c r="K836" s="5">
        <v>6020</v>
      </c>
      <c r="L836" s="5">
        <v>67</v>
      </c>
      <c r="M836" s="5">
        <v>20</v>
      </c>
      <c r="N836" s="5">
        <v>840</v>
      </c>
      <c r="Q836" t="s">
        <v>77</v>
      </c>
      <c r="R836" s="2">
        <v>44956</v>
      </c>
    </row>
    <row r="837" spans="1:18" x14ac:dyDescent="0.25">
      <c r="A837" t="s">
        <v>31</v>
      </c>
      <c r="B837">
        <v>113</v>
      </c>
      <c r="C837" s="2">
        <v>44923</v>
      </c>
      <c r="D837">
        <v>8025</v>
      </c>
      <c r="E837">
        <v>630</v>
      </c>
      <c r="F837">
        <v>100</v>
      </c>
      <c r="G837">
        <v>2035</v>
      </c>
      <c r="H837">
        <v>313</v>
      </c>
      <c r="I837">
        <v>490</v>
      </c>
      <c r="J837" s="5">
        <v>500</v>
      </c>
      <c r="K837" s="5">
        <v>4835</v>
      </c>
      <c r="N837" s="5">
        <v>836</v>
      </c>
      <c r="Q837" t="s">
        <v>77</v>
      </c>
      <c r="R837" s="2">
        <v>44956</v>
      </c>
    </row>
    <row r="838" spans="1:18" x14ac:dyDescent="0.25">
      <c r="A838" t="s">
        <v>36</v>
      </c>
      <c r="B838">
        <v>103</v>
      </c>
      <c r="C838" s="2">
        <v>44923</v>
      </c>
      <c r="D838">
        <v>9725</v>
      </c>
      <c r="E838">
        <v>710</v>
      </c>
      <c r="F838">
        <v>79</v>
      </c>
      <c r="G838">
        <v>1920</v>
      </c>
      <c r="H838">
        <v>280</v>
      </c>
      <c r="I838">
        <v>395</v>
      </c>
      <c r="J838" s="5">
        <v>655</v>
      </c>
      <c r="K838" s="5">
        <v>6660</v>
      </c>
      <c r="L838" s="5">
        <v>7</v>
      </c>
      <c r="M838" s="5">
        <v>5</v>
      </c>
      <c r="N838" s="5">
        <v>974</v>
      </c>
      <c r="Q838" t="s">
        <v>77</v>
      </c>
      <c r="R838" s="2">
        <v>44956</v>
      </c>
    </row>
    <row r="839" spans="1:18" x14ac:dyDescent="0.25">
      <c r="A839" t="s">
        <v>37</v>
      </c>
      <c r="B839">
        <v>62</v>
      </c>
      <c r="C839" s="2">
        <v>44923</v>
      </c>
      <c r="D839">
        <v>7340</v>
      </c>
      <c r="E839">
        <v>570</v>
      </c>
      <c r="F839">
        <v>102</v>
      </c>
      <c r="G839">
        <v>1425</v>
      </c>
      <c r="H839">
        <v>150</v>
      </c>
      <c r="I839">
        <v>125</v>
      </c>
      <c r="J839" s="5">
        <v>700</v>
      </c>
      <c r="K839" s="5">
        <v>5200</v>
      </c>
      <c r="N839" s="5">
        <v>734</v>
      </c>
      <c r="Q839" t="s">
        <v>77</v>
      </c>
      <c r="R839" s="2">
        <v>44956</v>
      </c>
    </row>
    <row r="840" spans="1:18" x14ac:dyDescent="0.25">
      <c r="A840" t="s">
        <v>35</v>
      </c>
      <c r="B840">
        <v>54</v>
      </c>
      <c r="C840" s="2">
        <v>44923</v>
      </c>
      <c r="D840">
        <v>7190</v>
      </c>
      <c r="E840">
        <v>725</v>
      </c>
      <c r="F840">
        <v>87</v>
      </c>
      <c r="G840">
        <v>1805</v>
      </c>
      <c r="H840">
        <v>811</v>
      </c>
      <c r="I840">
        <v>1085</v>
      </c>
      <c r="J840" s="5">
        <v>486</v>
      </c>
      <c r="K840" s="5">
        <v>3550</v>
      </c>
      <c r="N840" s="5">
        <v>682</v>
      </c>
      <c r="Q840" t="s">
        <v>77</v>
      </c>
      <c r="R840" s="2">
        <v>44956</v>
      </c>
    </row>
    <row r="841" spans="1:18" x14ac:dyDescent="0.25">
      <c r="A841" t="s">
        <v>50</v>
      </c>
      <c r="B841">
        <v>212</v>
      </c>
      <c r="C841" s="2">
        <v>44930</v>
      </c>
      <c r="D841">
        <v>7295</v>
      </c>
      <c r="E841">
        <v>480</v>
      </c>
      <c r="F841">
        <v>112</v>
      </c>
      <c r="G841">
        <v>1365</v>
      </c>
      <c r="H841">
        <v>120</v>
      </c>
      <c r="I841">
        <v>135</v>
      </c>
      <c r="J841" s="5">
        <v>717</v>
      </c>
      <c r="K841" s="5">
        <v>5240</v>
      </c>
      <c r="N841" s="5">
        <v>536</v>
      </c>
      <c r="Q841" t="s">
        <v>77</v>
      </c>
      <c r="R841" s="2">
        <v>44956</v>
      </c>
    </row>
    <row r="842" spans="1:18" x14ac:dyDescent="0.25">
      <c r="A842" t="s">
        <v>59</v>
      </c>
      <c r="B842">
        <v>90</v>
      </c>
      <c r="C842" s="2">
        <v>44930</v>
      </c>
      <c r="D842">
        <v>6035</v>
      </c>
      <c r="E842">
        <v>510</v>
      </c>
      <c r="F842">
        <v>110</v>
      </c>
      <c r="G842">
        <v>1225</v>
      </c>
      <c r="H842">
        <v>182</v>
      </c>
      <c r="I842">
        <v>390</v>
      </c>
      <c r="J842" s="5">
        <v>450</v>
      </c>
      <c r="K842" s="5">
        <v>3890</v>
      </c>
      <c r="N842" s="5">
        <v>614</v>
      </c>
      <c r="Q842" t="s">
        <v>77</v>
      </c>
      <c r="R842" s="2">
        <v>44956</v>
      </c>
    </row>
    <row r="843" spans="1:18" x14ac:dyDescent="0.25">
      <c r="A843" t="s">
        <v>51</v>
      </c>
      <c r="B843">
        <v>189</v>
      </c>
      <c r="C843" s="2">
        <v>44930</v>
      </c>
      <c r="D843">
        <v>5140</v>
      </c>
      <c r="E843">
        <v>270</v>
      </c>
      <c r="F843">
        <v>107</v>
      </c>
      <c r="G843">
        <v>750</v>
      </c>
      <c r="H843">
        <v>133</v>
      </c>
      <c r="I843">
        <v>170</v>
      </c>
      <c r="J843" s="5">
        <v>274</v>
      </c>
      <c r="K843" s="5">
        <v>3905</v>
      </c>
      <c r="N843" s="5">
        <v>505</v>
      </c>
      <c r="Q843" t="s">
        <v>77</v>
      </c>
      <c r="R843" s="2">
        <v>44956</v>
      </c>
    </row>
    <row r="844" spans="1:18" x14ac:dyDescent="0.25">
      <c r="A844" t="s">
        <v>55</v>
      </c>
      <c r="B844">
        <v>123</v>
      </c>
      <c r="C844" s="2">
        <v>44930</v>
      </c>
      <c r="D844">
        <v>8165</v>
      </c>
      <c r="E844">
        <v>485</v>
      </c>
      <c r="F844">
        <v>86</v>
      </c>
      <c r="G844">
        <v>1600</v>
      </c>
      <c r="H844">
        <v>180</v>
      </c>
      <c r="I844">
        <v>370</v>
      </c>
      <c r="J844" s="5">
        <v>509</v>
      </c>
      <c r="K844" s="5">
        <v>5670</v>
      </c>
      <c r="N844" s="5">
        <v>828</v>
      </c>
      <c r="Q844" t="s">
        <v>77</v>
      </c>
      <c r="R844" s="2">
        <v>44956</v>
      </c>
    </row>
    <row r="845" spans="1:18" x14ac:dyDescent="0.25">
      <c r="A845" t="s">
        <v>54</v>
      </c>
      <c r="B845">
        <v>29</v>
      </c>
      <c r="C845" s="2">
        <v>44930</v>
      </c>
      <c r="D845">
        <v>6905</v>
      </c>
      <c r="E845">
        <v>545</v>
      </c>
      <c r="F845">
        <v>93</v>
      </c>
      <c r="G845">
        <v>1155</v>
      </c>
      <c r="H845">
        <v>91</v>
      </c>
      <c r="I845">
        <v>135</v>
      </c>
      <c r="J845" s="5">
        <v>619</v>
      </c>
      <c r="K845" s="5">
        <v>5028</v>
      </c>
      <c r="N845" s="5">
        <v>670</v>
      </c>
      <c r="Q845" t="s">
        <v>77</v>
      </c>
      <c r="R845" s="2">
        <v>44956</v>
      </c>
    </row>
    <row r="846" spans="1:18" x14ac:dyDescent="0.25">
      <c r="A846" t="s">
        <v>55</v>
      </c>
      <c r="B846">
        <v>122</v>
      </c>
      <c r="C846" s="2">
        <v>44930</v>
      </c>
      <c r="D846">
        <v>10975</v>
      </c>
      <c r="E846">
        <v>675</v>
      </c>
      <c r="F846">
        <v>110</v>
      </c>
      <c r="G846">
        <v>2270</v>
      </c>
      <c r="H846">
        <v>162</v>
      </c>
      <c r="I846">
        <v>290</v>
      </c>
      <c r="J846" s="5">
        <v>814</v>
      </c>
      <c r="K846" s="5">
        <v>7695</v>
      </c>
      <c r="N846" s="5">
        <v>11.28</v>
      </c>
      <c r="Q846" t="s">
        <v>77</v>
      </c>
      <c r="R846" s="2">
        <v>44956</v>
      </c>
    </row>
    <row r="847" spans="1:18" x14ac:dyDescent="0.25">
      <c r="A847" t="s">
        <v>56</v>
      </c>
      <c r="B847">
        <v>93</v>
      </c>
      <c r="C847" s="2">
        <v>44930</v>
      </c>
      <c r="D847">
        <v>9830</v>
      </c>
      <c r="E847">
        <v>585</v>
      </c>
      <c r="F847">
        <v>87</v>
      </c>
      <c r="G847">
        <v>1845</v>
      </c>
      <c r="H847">
        <v>160</v>
      </c>
      <c r="I847">
        <v>345</v>
      </c>
      <c r="J847" s="5">
        <v>821</v>
      </c>
      <c r="K847" s="5">
        <v>7005</v>
      </c>
      <c r="L847" s="5">
        <v>6</v>
      </c>
      <c r="M847" s="5">
        <v>5</v>
      </c>
      <c r="N847" s="5">
        <v>9.8800000000000008</v>
      </c>
      <c r="Q847" t="s">
        <v>77</v>
      </c>
      <c r="R847" s="2">
        <v>44956</v>
      </c>
    </row>
    <row r="848" spans="1:18" x14ac:dyDescent="0.25">
      <c r="A848" t="s">
        <v>51</v>
      </c>
      <c r="B848">
        <v>184</v>
      </c>
      <c r="C848" s="2">
        <v>44930</v>
      </c>
      <c r="D848">
        <v>7105</v>
      </c>
      <c r="E848">
        <v>570</v>
      </c>
      <c r="F848">
        <v>95</v>
      </c>
      <c r="G848">
        <v>1665</v>
      </c>
      <c r="H848">
        <v>208</v>
      </c>
      <c r="I848">
        <v>310</v>
      </c>
      <c r="J848" s="5">
        <v>520</v>
      </c>
      <c r="K848" s="5">
        <v>4500</v>
      </c>
      <c r="L848" s="5">
        <v>56</v>
      </c>
      <c r="M848" s="5">
        <v>15</v>
      </c>
      <c r="N848" s="5">
        <v>748</v>
      </c>
      <c r="Q848" t="s">
        <v>77</v>
      </c>
      <c r="R848" s="2">
        <v>44956</v>
      </c>
    </row>
    <row r="849" spans="1:18" x14ac:dyDescent="0.25">
      <c r="A849" t="s">
        <v>56</v>
      </c>
      <c r="B849">
        <v>84</v>
      </c>
      <c r="C849" s="2">
        <v>44930</v>
      </c>
      <c r="D849">
        <v>6790</v>
      </c>
      <c r="E849">
        <v>630</v>
      </c>
      <c r="F849">
        <v>80</v>
      </c>
      <c r="G849">
        <v>1005</v>
      </c>
      <c r="H849">
        <v>80</v>
      </c>
      <c r="I849">
        <v>350</v>
      </c>
      <c r="J849" s="5">
        <v>424</v>
      </c>
      <c r="K849" s="5">
        <v>3855</v>
      </c>
      <c r="N849" s="5">
        <v>710</v>
      </c>
      <c r="Q849" t="s">
        <v>77</v>
      </c>
      <c r="R849" s="2">
        <v>44956</v>
      </c>
    </row>
    <row r="850" spans="1:18" x14ac:dyDescent="0.25">
      <c r="A850" t="s">
        <v>53</v>
      </c>
      <c r="B850">
        <v>284</v>
      </c>
      <c r="C850" s="2">
        <v>44930</v>
      </c>
      <c r="D850">
        <v>7690</v>
      </c>
      <c r="E850">
        <v>390</v>
      </c>
      <c r="F850">
        <v>103</v>
      </c>
      <c r="G850">
        <v>1270</v>
      </c>
      <c r="H850">
        <v>55</v>
      </c>
      <c r="I850">
        <v>70</v>
      </c>
      <c r="J850" s="5">
        <v>721</v>
      </c>
      <c r="K850" s="5">
        <v>5900</v>
      </c>
      <c r="N850" s="5">
        <v>794</v>
      </c>
      <c r="Q850" t="s">
        <v>77</v>
      </c>
      <c r="R850" s="2">
        <v>44956</v>
      </c>
    </row>
    <row r="851" spans="1:18" x14ac:dyDescent="0.25">
      <c r="A851" t="s">
        <v>50</v>
      </c>
      <c r="B851">
        <v>215</v>
      </c>
      <c r="C851" s="2">
        <v>44930</v>
      </c>
      <c r="D851">
        <v>7885</v>
      </c>
      <c r="E851">
        <v>575</v>
      </c>
      <c r="F851">
        <v>110</v>
      </c>
      <c r="G851">
        <v>1720</v>
      </c>
      <c r="H851">
        <v>273</v>
      </c>
      <c r="I851">
        <v>350</v>
      </c>
      <c r="J851" s="5">
        <v>639</v>
      </c>
      <c r="K851" s="5">
        <v>5150</v>
      </c>
      <c r="L851" s="5">
        <v>15</v>
      </c>
      <c r="M851" s="5">
        <v>10</v>
      </c>
      <c r="N851" s="5">
        <v>660</v>
      </c>
      <c r="Q851" t="s">
        <v>77</v>
      </c>
      <c r="R851" s="2">
        <v>44956</v>
      </c>
    </row>
    <row r="852" spans="1:18" x14ac:dyDescent="0.25">
      <c r="A852" t="s">
        <v>49</v>
      </c>
      <c r="B852">
        <v>42</v>
      </c>
      <c r="C852" s="2">
        <v>44930</v>
      </c>
      <c r="D852">
        <v>5400</v>
      </c>
      <c r="E852">
        <v>490</v>
      </c>
      <c r="F852">
        <v>111</v>
      </c>
      <c r="G852">
        <v>1100</v>
      </c>
      <c r="H852">
        <v>212</v>
      </c>
      <c r="I852">
        <v>280</v>
      </c>
      <c r="J852" s="5">
        <v>487</v>
      </c>
      <c r="K852" s="5">
        <v>3490</v>
      </c>
      <c r="L852" s="5">
        <v>10</v>
      </c>
      <c r="M852" s="5">
        <v>5</v>
      </c>
      <c r="N852" s="5">
        <v>512</v>
      </c>
      <c r="Q852" t="s">
        <v>77</v>
      </c>
      <c r="R852" s="2">
        <v>44956</v>
      </c>
    </row>
    <row r="853" spans="1:18" x14ac:dyDescent="0.25">
      <c r="A853" t="s">
        <v>52</v>
      </c>
      <c r="B853">
        <v>133</v>
      </c>
      <c r="C853" s="2">
        <v>44930</v>
      </c>
      <c r="D853">
        <v>8505</v>
      </c>
      <c r="E853">
        <v>505</v>
      </c>
      <c r="F853">
        <v>95</v>
      </c>
      <c r="G853">
        <v>1530</v>
      </c>
      <c r="H853">
        <v>89</v>
      </c>
      <c r="I853">
        <v>195</v>
      </c>
      <c r="J853" s="5">
        <v>516</v>
      </c>
      <c r="K853" s="5">
        <v>6235</v>
      </c>
      <c r="N853" s="5">
        <v>886</v>
      </c>
      <c r="Q853" t="s">
        <v>77</v>
      </c>
      <c r="R853" s="2">
        <v>44956</v>
      </c>
    </row>
    <row r="854" spans="1:18" x14ac:dyDescent="0.25">
      <c r="A854" t="s">
        <v>53</v>
      </c>
      <c r="B854">
        <v>203</v>
      </c>
      <c r="C854" s="2">
        <v>44930</v>
      </c>
      <c r="D854">
        <v>7225</v>
      </c>
      <c r="E854">
        <v>555</v>
      </c>
      <c r="F854">
        <v>105</v>
      </c>
      <c r="G854">
        <v>1565</v>
      </c>
      <c r="H854">
        <v>197</v>
      </c>
      <c r="I854">
        <v>300</v>
      </c>
      <c r="J854" s="5">
        <v>622</v>
      </c>
      <c r="K854" s="5">
        <v>4760</v>
      </c>
      <c r="N854" s="5">
        <v>714</v>
      </c>
      <c r="Q854" t="s">
        <v>77</v>
      </c>
      <c r="R854" s="2">
        <v>44956</v>
      </c>
    </row>
    <row r="855" spans="1:18" x14ac:dyDescent="0.25">
      <c r="A855" t="s">
        <v>49</v>
      </c>
      <c r="B855">
        <v>38</v>
      </c>
      <c r="C855" s="2">
        <v>44930</v>
      </c>
      <c r="D855">
        <v>5505</v>
      </c>
      <c r="E855">
        <v>325</v>
      </c>
      <c r="F855">
        <v>96</v>
      </c>
      <c r="G855">
        <v>875</v>
      </c>
      <c r="H855">
        <v>35</v>
      </c>
      <c r="I855">
        <v>50</v>
      </c>
      <c r="J855" s="5">
        <v>388</v>
      </c>
      <c r="K855" s="5">
        <v>4235</v>
      </c>
      <c r="N855" s="5">
        <v>532</v>
      </c>
      <c r="Q855" t="s">
        <v>77</v>
      </c>
      <c r="R855" s="2">
        <v>44956</v>
      </c>
    </row>
    <row r="856" spans="1:18" x14ac:dyDescent="0.25">
      <c r="A856" t="s">
        <v>56</v>
      </c>
      <c r="B856">
        <v>83</v>
      </c>
      <c r="C856" s="2">
        <v>44930</v>
      </c>
      <c r="D856">
        <v>5455</v>
      </c>
      <c r="E856">
        <v>330</v>
      </c>
      <c r="F856">
        <v>98</v>
      </c>
      <c r="G856">
        <v>860</v>
      </c>
      <c r="H856">
        <v>207</v>
      </c>
      <c r="I856">
        <v>190</v>
      </c>
      <c r="J856" s="5">
        <v>430</v>
      </c>
      <c r="K856" s="5">
        <v>4035</v>
      </c>
      <c r="L856" s="5">
        <v>11</v>
      </c>
      <c r="M856" s="5">
        <v>5</v>
      </c>
      <c r="N856" s="5">
        <v>537</v>
      </c>
      <c r="Q856" t="s">
        <v>77</v>
      </c>
      <c r="R856" s="2">
        <v>44956</v>
      </c>
    </row>
    <row r="857" spans="1:18" x14ac:dyDescent="0.25">
      <c r="A857" t="s">
        <v>54</v>
      </c>
      <c r="B857">
        <v>27</v>
      </c>
      <c r="C857" s="2">
        <v>44930</v>
      </c>
      <c r="D857">
        <v>6635</v>
      </c>
      <c r="E857">
        <v>520</v>
      </c>
      <c r="F857">
        <v>102</v>
      </c>
      <c r="G857">
        <v>1505</v>
      </c>
      <c r="H857">
        <v>256</v>
      </c>
      <c r="I857">
        <v>210</v>
      </c>
      <c r="J857" s="5">
        <v>563</v>
      </c>
      <c r="K857" s="5">
        <v>4350</v>
      </c>
      <c r="N857" s="5">
        <v>643</v>
      </c>
      <c r="Q857" t="s">
        <v>77</v>
      </c>
      <c r="R857" s="2">
        <v>44956</v>
      </c>
    </row>
    <row r="858" spans="1:18" x14ac:dyDescent="0.25">
      <c r="A858" t="s">
        <v>52</v>
      </c>
      <c r="B858">
        <v>138</v>
      </c>
      <c r="C858" s="2">
        <v>44930</v>
      </c>
      <c r="D858">
        <v>20570</v>
      </c>
      <c r="E858">
        <v>1690</v>
      </c>
      <c r="F858">
        <v>141</v>
      </c>
      <c r="G858">
        <v>4030</v>
      </c>
      <c r="H858">
        <v>185</v>
      </c>
      <c r="I858">
        <v>435</v>
      </c>
      <c r="J858" s="5">
        <v>1218</v>
      </c>
      <c r="K858" s="5">
        <v>14330</v>
      </c>
      <c r="N858" s="5">
        <v>2014</v>
      </c>
      <c r="Q858" t="s">
        <v>77</v>
      </c>
      <c r="R858" s="2">
        <v>44956</v>
      </c>
    </row>
    <row r="859" spans="1:18" x14ac:dyDescent="0.25">
      <c r="A859" t="s">
        <v>80</v>
      </c>
      <c r="B859">
        <v>52</v>
      </c>
      <c r="C859" s="2">
        <v>44930</v>
      </c>
      <c r="D859">
        <v>20830</v>
      </c>
      <c r="E859">
        <v>5050</v>
      </c>
      <c r="F859">
        <v>248</v>
      </c>
      <c r="G859">
        <v>5295</v>
      </c>
      <c r="H859">
        <v>1423</v>
      </c>
      <c r="I859">
        <v>4505</v>
      </c>
      <c r="J859" s="5">
        <v>1249</v>
      </c>
      <c r="K859" s="5">
        <v>11780</v>
      </c>
      <c r="N859" s="5">
        <v>19.88</v>
      </c>
      <c r="Q859" t="s">
        <v>77</v>
      </c>
      <c r="R859" s="2">
        <v>44956</v>
      </c>
    </row>
    <row r="860" spans="1:18" x14ac:dyDescent="0.25">
      <c r="A860" t="s">
        <v>79</v>
      </c>
      <c r="B860">
        <v>6</v>
      </c>
      <c r="C860" s="2">
        <v>44930</v>
      </c>
      <c r="D860">
        <v>2315</v>
      </c>
      <c r="E860">
        <v>2575</v>
      </c>
      <c r="F860">
        <v>256</v>
      </c>
      <c r="G860">
        <v>6345</v>
      </c>
      <c r="H860">
        <v>1511</v>
      </c>
      <c r="I860">
        <v>1215</v>
      </c>
      <c r="J860" s="5">
        <v>1753</v>
      </c>
      <c r="K860" s="5">
        <v>12650</v>
      </c>
      <c r="L860" s="5">
        <v>282</v>
      </c>
      <c r="M860" s="5">
        <v>140</v>
      </c>
      <c r="N860" s="5">
        <v>2352</v>
      </c>
      <c r="Q860" t="s">
        <v>77</v>
      </c>
      <c r="R860" s="2">
        <v>44956</v>
      </c>
    </row>
    <row r="861" spans="1:18" x14ac:dyDescent="0.25">
      <c r="A861" t="s">
        <v>81</v>
      </c>
      <c r="B861">
        <v>45</v>
      </c>
      <c r="C861" s="2">
        <v>44930</v>
      </c>
      <c r="D861">
        <v>22525</v>
      </c>
      <c r="E861">
        <v>2330</v>
      </c>
      <c r="F861">
        <v>205</v>
      </c>
      <c r="G861">
        <v>5330</v>
      </c>
      <c r="H861">
        <v>545</v>
      </c>
      <c r="I861">
        <v>435</v>
      </c>
      <c r="J861" s="5">
        <v>2127</v>
      </c>
      <c r="K861" s="5">
        <v>14155</v>
      </c>
      <c r="L861" s="5">
        <v>25</v>
      </c>
      <c r="M861" s="5">
        <v>15</v>
      </c>
      <c r="N861" s="5">
        <v>1660</v>
      </c>
      <c r="Q861" t="s">
        <v>77</v>
      </c>
      <c r="R861" s="2">
        <v>44956</v>
      </c>
    </row>
    <row r="862" spans="1:18" x14ac:dyDescent="0.25">
      <c r="A862" t="s">
        <v>89</v>
      </c>
      <c r="B862">
        <v>18</v>
      </c>
      <c r="C862" s="2">
        <v>44930</v>
      </c>
      <c r="D862">
        <v>16890</v>
      </c>
      <c r="E862">
        <v>1860</v>
      </c>
      <c r="F862">
        <v>257</v>
      </c>
      <c r="G862">
        <v>3755</v>
      </c>
      <c r="H862">
        <v>1389</v>
      </c>
      <c r="I862">
        <v>1430</v>
      </c>
      <c r="J862" s="5">
        <v>1118</v>
      </c>
      <c r="K862" s="5">
        <v>9590</v>
      </c>
      <c r="L862" s="5">
        <v>81</v>
      </c>
      <c r="M862" s="5">
        <v>30</v>
      </c>
      <c r="Q862" t="s">
        <v>77</v>
      </c>
      <c r="R862" s="2">
        <v>44956</v>
      </c>
    </row>
    <row r="863" spans="1:18" x14ac:dyDescent="0.25">
      <c r="A863" t="s">
        <v>73</v>
      </c>
      <c r="B863">
        <v>229</v>
      </c>
      <c r="C863" s="2">
        <v>44937</v>
      </c>
      <c r="D863">
        <v>5590</v>
      </c>
      <c r="E863">
        <v>380</v>
      </c>
      <c r="F863">
        <v>84</v>
      </c>
      <c r="G863">
        <v>1030</v>
      </c>
      <c r="H863">
        <v>70</v>
      </c>
      <c r="I863">
        <v>120</v>
      </c>
      <c r="J863" s="5">
        <v>387</v>
      </c>
      <c r="K863" s="5">
        <v>4025</v>
      </c>
      <c r="N863" s="5">
        <v>588</v>
      </c>
      <c r="Q863" t="s">
        <v>77</v>
      </c>
      <c r="R863" s="2">
        <v>44956</v>
      </c>
    </row>
    <row r="864" spans="1:18" x14ac:dyDescent="0.25">
      <c r="A864" t="s">
        <v>72</v>
      </c>
      <c r="B864">
        <v>336</v>
      </c>
      <c r="C864" s="2">
        <v>44937</v>
      </c>
      <c r="D864">
        <v>8985</v>
      </c>
      <c r="E864">
        <v>675</v>
      </c>
      <c r="F864">
        <v>94</v>
      </c>
      <c r="G864">
        <v>1640</v>
      </c>
      <c r="H864">
        <v>266</v>
      </c>
      <c r="I864">
        <v>205</v>
      </c>
      <c r="J864" s="5">
        <v>461</v>
      </c>
      <c r="K864" s="5">
        <v>6280</v>
      </c>
      <c r="L864" s="5">
        <v>18</v>
      </c>
      <c r="M864" s="5">
        <v>10</v>
      </c>
      <c r="N864" s="5">
        <v>880</v>
      </c>
      <c r="Q864" t="s">
        <v>77</v>
      </c>
      <c r="R864" s="2">
        <v>44956</v>
      </c>
    </row>
    <row r="865" spans="1:18" x14ac:dyDescent="0.25">
      <c r="A865" t="s">
        <v>22</v>
      </c>
      <c r="B865">
        <v>362</v>
      </c>
      <c r="C865" s="2">
        <v>44937</v>
      </c>
      <c r="D865">
        <v>9295</v>
      </c>
      <c r="E865">
        <v>510</v>
      </c>
      <c r="F865">
        <v>118</v>
      </c>
      <c r="G865">
        <v>1750</v>
      </c>
      <c r="H865">
        <v>326</v>
      </c>
      <c r="I865">
        <v>620</v>
      </c>
      <c r="J865" s="5">
        <v>570</v>
      </c>
      <c r="K865" s="5">
        <v>6370</v>
      </c>
      <c r="N865" s="5">
        <v>744</v>
      </c>
      <c r="Q865" t="s">
        <v>77</v>
      </c>
      <c r="R865" s="2">
        <v>44956</v>
      </c>
    </row>
    <row r="866" spans="1:18" x14ac:dyDescent="0.25">
      <c r="A866" t="s">
        <v>68</v>
      </c>
      <c r="B866">
        <v>215</v>
      </c>
      <c r="C866" s="2">
        <v>44937</v>
      </c>
      <c r="D866">
        <v>6975</v>
      </c>
      <c r="E866">
        <v>430</v>
      </c>
      <c r="F866">
        <v>80</v>
      </c>
      <c r="G866">
        <v>1125</v>
      </c>
      <c r="H866">
        <v>125</v>
      </c>
      <c r="I866">
        <v>205</v>
      </c>
      <c r="J866" s="5">
        <v>420</v>
      </c>
      <c r="K866" s="5">
        <v>5285</v>
      </c>
      <c r="N866" s="5">
        <v>552</v>
      </c>
      <c r="Q866" t="s">
        <v>77</v>
      </c>
      <c r="R866" s="2">
        <v>44956</v>
      </c>
    </row>
    <row r="867" spans="1:18" x14ac:dyDescent="0.25">
      <c r="A867" t="s">
        <v>68</v>
      </c>
      <c r="B867">
        <v>205</v>
      </c>
      <c r="C867" s="2">
        <v>44937</v>
      </c>
      <c r="D867">
        <v>6890</v>
      </c>
      <c r="E867">
        <v>435</v>
      </c>
      <c r="F867">
        <v>91</v>
      </c>
      <c r="G867">
        <v>1260</v>
      </c>
      <c r="H867">
        <v>113</v>
      </c>
      <c r="I867">
        <v>75</v>
      </c>
      <c r="J867" s="5">
        <v>777</v>
      </c>
      <c r="K867" s="5">
        <v>5070</v>
      </c>
      <c r="N867" s="5">
        <v>958</v>
      </c>
      <c r="Q867" t="s">
        <v>77</v>
      </c>
      <c r="R867" s="2">
        <v>44956</v>
      </c>
    </row>
    <row r="868" spans="1:18" x14ac:dyDescent="0.25">
      <c r="A868" t="s">
        <v>20</v>
      </c>
      <c r="B868">
        <v>376</v>
      </c>
      <c r="C868" s="2">
        <v>44937</v>
      </c>
      <c r="D868">
        <v>8835</v>
      </c>
      <c r="E868">
        <v>535</v>
      </c>
      <c r="F868">
        <v>115</v>
      </c>
      <c r="G868">
        <v>1680</v>
      </c>
      <c r="H868">
        <v>267</v>
      </c>
      <c r="I868">
        <v>625</v>
      </c>
      <c r="J868" s="5">
        <v>506</v>
      </c>
      <c r="K868" s="5">
        <v>5890</v>
      </c>
      <c r="L868" s="5">
        <v>81</v>
      </c>
      <c r="M868" s="5">
        <v>25</v>
      </c>
      <c r="Q868" t="s">
        <v>77</v>
      </c>
      <c r="R868" s="2">
        <v>44956</v>
      </c>
    </row>
    <row r="869" spans="1:18" x14ac:dyDescent="0.25">
      <c r="A869" t="s">
        <v>20</v>
      </c>
      <c r="B869">
        <v>395</v>
      </c>
      <c r="C869" s="2">
        <v>44937</v>
      </c>
      <c r="D869">
        <v>3955</v>
      </c>
      <c r="E869">
        <v>235</v>
      </c>
      <c r="F869">
        <v>114</v>
      </c>
      <c r="G869">
        <v>775</v>
      </c>
      <c r="H869">
        <v>237</v>
      </c>
      <c r="I869">
        <v>485</v>
      </c>
      <c r="J869" s="5">
        <v>143</v>
      </c>
      <c r="K869" s="5">
        <v>2435</v>
      </c>
      <c r="N869" s="5">
        <v>495</v>
      </c>
      <c r="Q869" t="s">
        <v>77</v>
      </c>
      <c r="R869" s="2">
        <v>44956</v>
      </c>
    </row>
    <row r="870" spans="1:18" x14ac:dyDescent="0.25">
      <c r="A870" t="s">
        <v>71</v>
      </c>
      <c r="B870">
        <v>226</v>
      </c>
      <c r="C870" s="2">
        <v>44937</v>
      </c>
      <c r="D870">
        <v>11425</v>
      </c>
      <c r="E870">
        <v>815</v>
      </c>
      <c r="F870">
        <v>78</v>
      </c>
      <c r="G870">
        <v>2456</v>
      </c>
      <c r="H870">
        <v>411</v>
      </c>
      <c r="I870">
        <v>595</v>
      </c>
      <c r="J870" s="5">
        <v>963</v>
      </c>
      <c r="K870" s="5">
        <v>7470</v>
      </c>
      <c r="N870" s="5">
        <v>460</v>
      </c>
      <c r="Q870" t="s">
        <v>77</v>
      </c>
      <c r="R870" s="2">
        <v>44956</v>
      </c>
    </row>
    <row r="871" spans="1:18" x14ac:dyDescent="0.25">
      <c r="A871" t="s">
        <v>20</v>
      </c>
      <c r="B871">
        <v>396</v>
      </c>
      <c r="C871" s="2">
        <v>44937</v>
      </c>
      <c r="D871">
        <v>4050</v>
      </c>
      <c r="E871">
        <v>245</v>
      </c>
      <c r="F871">
        <v>85</v>
      </c>
      <c r="G871">
        <v>910</v>
      </c>
      <c r="H871">
        <v>124</v>
      </c>
      <c r="I871">
        <v>150</v>
      </c>
      <c r="J871" s="5">
        <v>337</v>
      </c>
      <c r="K871" s="5">
        <v>2685</v>
      </c>
      <c r="L871" s="5">
        <v>45</v>
      </c>
      <c r="M871" s="5">
        <v>20</v>
      </c>
      <c r="N871" s="5">
        <v>418</v>
      </c>
      <c r="Q871" t="s">
        <v>77</v>
      </c>
      <c r="R871" s="2">
        <v>44956</v>
      </c>
    </row>
    <row r="872" spans="1:18" x14ac:dyDescent="0.25">
      <c r="A872" t="s">
        <v>72</v>
      </c>
      <c r="B872">
        <v>319</v>
      </c>
      <c r="C872" s="2">
        <v>44937</v>
      </c>
      <c r="D872">
        <v>8755</v>
      </c>
      <c r="E872">
        <v>625</v>
      </c>
      <c r="F872">
        <v>124</v>
      </c>
      <c r="G872">
        <v>1885</v>
      </c>
      <c r="H872">
        <v>388</v>
      </c>
      <c r="I872">
        <v>630</v>
      </c>
      <c r="J872" s="5">
        <v>506</v>
      </c>
      <c r="K872" s="5">
        <v>5540</v>
      </c>
      <c r="N872" s="5">
        <v>892</v>
      </c>
      <c r="Q872" t="s">
        <v>77</v>
      </c>
      <c r="R872" s="2">
        <v>44956</v>
      </c>
    </row>
    <row r="873" spans="1:18" x14ac:dyDescent="0.25">
      <c r="A873" t="s">
        <v>67</v>
      </c>
      <c r="B873">
        <v>266</v>
      </c>
      <c r="C873" s="2">
        <v>44937</v>
      </c>
      <c r="D873">
        <v>3645</v>
      </c>
      <c r="E873">
        <v>250</v>
      </c>
      <c r="F873">
        <v>85</v>
      </c>
      <c r="G873">
        <v>835</v>
      </c>
      <c r="H873">
        <v>443</v>
      </c>
      <c r="I873">
        <v>720</v>
      </c>
      <c r="J873" s="5">
        <v>270</v>
      </c>
      <c r="K873" s="5">
        <v>1795</v>
      </c>
      <c r="N873" s="5">
        <v>370</v>
      </c>
      <c r="Q873" t="s">
        <v>77</v>
      </c>
      <c r="R873" s="2">
        <v>44956</v>
      </c>
    </row>
    <row r="874" spans="1:18" x14ac:dyDescent="0.25">
      <c r="A874" t="s">
        <v>67</v>
      </c>
      <c r="B874">
        <v>267</v>
      </c>
      <c r="C874" s="2">
        <v>44937</v>
      </c>
      <c r="D874">
        <v>6435</v>
      </c>
      <c r="E874">
        <v>425</v>
      </c>
      <c r="F874">
        <v>80</v>
      </c>
      <c r="G874">
        <v>1115</v>
      </c>
      <c r="H874">
        <v>126</v>
      </c>
      <c r="I874">
        <v>120</v>
      </c>
      <c r="J874" s="5">
        <v>559</v>
      </c>
      <c r="K874" s="5">
        <v>4740</v>
      </c>
      <c r="N874" s="5">
        <v>674</v>
      </c>
      <c r="Q874" t="s">
        <v>77</v>
      </c>
      <c r="R874" s="2">
        <v>44956</v>
      </c>
    </row>
    <row r="875" spans="1:18" x14ac:dyDescent="0.25">
      <c r="A875" t="s">
        <v>72</v>
      </c>
      <c r="B875">
        <v>326</v>
      </c>
      <c r="C875" s="2">
        <v>44937</v>
      </c>
      <c r="D875">
        <v>9160</v>
      </c>
      <c r="E875">
        <v>460</v>
      </c>
      <c r="F875">
        <v>101</v>
      </c>
      <c r="G875">
        <v>1530</v>
      </c>
      <c r="H875">
        <v>57</v>
      </c>
      <c r="I875">
        <v>90</v>
      </c>
      <c r="J875" s="5">
        <v>942</v>
      </c>
      <c r="K875" s="5">
        <v>6835</v>
      </c>
      <c r="N875" s="5">
        <v>962</v>
      </c>
      <c r="Q875" t="s">
        <v>77</v>
      </c>
      <c r="R875" s="2">
        <v>44956</v>
      </c>
    </row>
    <row r="876" spans="1:18" x14ac:dyDescent="0.25">
      <c r="A876" t="s">
        <v>71</v>
      </c>
      <c r="B876">
        <v>220</v>
      </c>
      <c r="C876" s="2">
        <v>44937</v>
      </c>
      <c r="D876">
        <v>6095</v>
      </c>
      <c r="E876">
        <v>575</v>
      </c>
      <c r="F876">
        <v>101</v>
      </c>
      <c r="G876">
        <v>1090</v>
      </c>
      <c r="H876">
        <v>153</v>
      </c>
      <c r="I876">
        <v>130</v>
      </c>
      <c r="J876" s="5">
        <v>675</v>
      </c>
      <c r="K876" s="5">
        <v>4450</v>
      </c>
      <c r="N876" s="5">
        <v>650</v>
      </c>
      <c r="Q876" t="s">
        <v>77</v>
      </c>
      <c r="R876" s="2">
        <v>44956</v>
      </c>
    </row>
    <row r="877" spans="1:18" x14ac:dyDescent="0.25">
      <c r="A877" t="s">
        <v>73</v>
      </c>
      <c r="B877">
        <v>233</v>
      </c>
      <c r="C877" s="2">
        <v>44937</v>
      </c>
      <c r="D877">
        <v>5805</v>
      </c>
      <c r="E877">
        <v>345</v>
      </c>
      <c r="F877">
        <v>75</v>
      </c>
      <c r="G877">
        <v>970</v>
      </c>
      <c r="H877">
        <v>174</v>
      </c>
      <c r="I877">
        <v>190</v>
      </c>
      <c r="J877" s="5">
        <v>463</v>
      </c>
      <c r="K877" s="5">
        <v>4205</v>
      </c>
      <c r="N877" s="5">
        <v>612</v>
      </c>
      <c r="Q877" t="s">
        <v>77</v>
      </c>
      <c r="R877" s="2">
        <v>44956</v>
      </c>
    </row>
    <row r="878" spans="1:18" x14ac:dyDescent="0.25">
      <c r="A878" t="s">
        <v>70</v>
      </c>
      <c r="B878">
        <v>314</v>
      </c>
      <c r="C878" s="2">
        <v>44937</v>
      </c>
      <c r="D878">
        <v>7320</v>
      </c>
      <c r="E878">
        <v>560</v>
      </c>
      <c r="F878">
        <v>117</v>
      </c>
      <c r="G878">
        <v>1490</v>
      </c>
      <c r="H878">
        <v>218</v>
      </c>
      <c r="I878">
        <v>140</v>
      </c>
      <c r="J878" s="5">
        <v>710</v>
      </c>
      <c r="K878" s="5">
        <v>5090</v>
      </c>
      <c r="N878" s="5">
        <v>786</v>
      </c>
      <c r="Q878" t="s">
        <v>77</v>
      </c>
      <c r="R878" s="2">
        <v>44956</v>
      </c>
    </row>
    <row r="879" spans="1:18" x14ac:dyDescent="0.25">
      <c r="A879" t="s">
        <v>21</v>
      </c>
      <c r="B879">
        <v>373</v>
      </c>
      <c r="C879" s="2">
        <v>44937</v>
      </c>
      <c r="D879">
        <v>7810</v>
      </c>
      <c r="E879">
        <v>650</v>
      </c>
      <c r="F879">
        <v>152</v>
      </c>
      <c r="G879">
        <v>1860</v>
      </c>
      <c r="H879">
        <v>226</v>
      </c>
      <c r="I879">
        <v>455</v>
      </c>
      <c r="J879" s="5">
        <v>597</v>
      </c>
      <c r="K879" s="5">
        <v>4760</v>
      </c>
      <c r="L879" s="5">
        <v>85</v>
      </c>
      <c r="M879" s="5">
        <v>30</v>
      </c>
      <c r="N879" s="5">
        <v>812</v>
      </c>
      <c r="Q879" t="s">
        <v>77</v>
      </c>
      <c r="R879" s="2">
        <v>44956</v>
      </c>
    </row>
    <row r="880" spans="1:18" x14ac:dyDescent="0.25">
      <c r="A880" t="s">
        <v>22</v>
      </c>
      <c r="B880">
        <v>361</v>
      </c>
      <c r="C880" s="2">
        <v>44937</v>
      </c>
      <c r="D880">
        <v>8745</v>
      </c>
      <c r="E880">
        <v>555</v>
      </c>
      <c r="F880">
        <v>99</v>
      </c>
      <c r="G880">
        <v>1645</v>
      </c>
      <c r="H880">
        <v>155</v>
      </c>
      <c r="I880">
        <v>380</v>
      </c>
      <c r="J880" s="5">
        <v>535</v>
      </c>
      <c r="K880" s="5">
        <v>6000</v>
      </c>
      <c r="N880" s="5">
        <v>962</v>
      </c>
      <c r="Q880" t="s">
        <v>77</v>
      </c>
      <c r="R880" s="2">
        <v>44956</v>
      </c>
    </row>
    <row r="881" spans="1:18" x14ac:dyDescent="0.25">
      <c r="A881" t="s">
        <v>46</v>
      </c>
      <c r="B881">
        <v>350</v>
      </c>
      <c r="C881" s="2">
        <v>44944</v>
      </c>
      <c r="D881">
        <v>12955</v>
      </c>
      <c r="E881">
        <v>1325</v>
      </c>
      <c r="F881">
        <v>140</v>
      </c>
      <c r="G881">
        <v>2990</v>
      </c>
      <c r="H881">
        <v>240</v>
      </c>
      <c r="I881">
        <v>275</v>
      </c>
      <c r="J881" s="5">
        <v>1152</v>
      </c>
      <c r="K881" s="5">
        <v>8255</v>
      </c>
      <c r="N881" s="5">
        <v>13</v>
      </c>
      <c r="Q881" t="s">
        <v>77</v>
      </c>
      <c r="R881" s="2">
        <v>44956</v>
      </c>
    </row>
    <row r="882" spans="1:18" x14ac:dyDescent="0.25">
      <c r="A882" t="s">
        <v>40</v>
      </c>
      <c r="B882">
        <v>346</v>
      </c>
      <c r="C882" s="2">
        <v>44944</v>
      </c>
      <c r="D882">
        <v>8215</v>
      </c>
      <c r="E882">
        <v>710</v>
      </c>
      <c r="F882">
        <v>131</v>
      </c>
      <c r="G882">
        <v>2010</v>
      </c>
      <c r="H882">
        <v>465</v>
      </c>
      <c r="I882">
        <v>200</v>
      </c>
      <c r="J882" s="5">
        <v>128</v>
      </c>
      <c r="K882" s="5">
        <v>5205</v>
      </c>
      <c r="L882" s="5">
        <v>15</v>
      </c>
      <c r="M882" s="5">
        <v>5</v>
      </c>
      <c r="N882" s="5">
        <v>7.74</v>
      </c>
      <c r="Q882" t="s">
        <v>77</v>
      </c>
      <c r="R882" s="2">
        <v>44956</v>
      </c>
    </row>
    <row r="883" spans="1:18" x14ac:dyDescent="0.25">
      <c r="A883" t="s">
        <v>43</v>
      </c>
      <c r="B883">
        <v>261</v>
      </c>
      <c r="C883" s="2">
        <v>44944</v>
      </c>
      <c r="D883">
        <v>7750</v>
      </c>
      <c r="E883">
        <v>575</v>
      </c>
      <c r="F883">
        <v>103</v>
      </c>
      <c r="G883">
        <v>1455</v>
      </c>
      <c r="H883">
        <v>381</v>
      </c>
      <c r="I883">
        <v>350</v>
      </c>
      <c r="J883" s="5">
        <v>629</v>
      </c>
      <c r="K883" s="5">
        <v>5305</v>
      </c>
      <c r="N883" s="5">
        <v>774</v>
      </c>
      <c r="Q883" t="s">
        <v>77</v>
      </c>
      <c r="R883" s="2">
        <v>44956</v>
      </c>
    </row>
    <row r="884" spans="1:18" x14ac:dyDescent="0.25">
      <c r="A884" t="s">
        <v>41</v>
      </c>
      <c r="B884">
        <v>343</v>
      </c>
      <c r="C884" s="2">
        <v>44944</v>
      </c>
      <c r="D884">
        <v>10745</v>
      </c>
      <c r="E884">
        <v>705</v>
      </c>
      <c r="F884">
        <v>118</v>
      </c>
      <c r="G884">
        <v>2710</v>
      </c>
      <c r="H884">
        <v>103</v>
      </c>
      <c r="I884">
        <v>200</v>
      </c>
      <c r="J884" s="5">
        <v>975</v>
      </c>
      <c r="K884" s="5">
        <v>7575</v>
      </c>
      <c r="N884" s="5">
        <v>694</v>
      </c>
      <c r="Q884" t="s">
        <v>77</v>
      </c>
      <c r="R884" s="2">
        <v>44956</v>
      </c>
    </row>
    <row r="885" spans="1:18" x14ac:dyDescent="0.25">
      <c r="A885" t="s">
        <v>44</v>
      </c>
      <c r="B885">
        <v>402</v>
      </c>
      <c r="C885" s="2">
        <v>44944</v>
      </c>
      <c r="D885">
        <v>8620</v>
      </c>
      <c r="E885">
        <v>550</v>
      </c>
      <c r="F885">
        <v>110</v>
      </c>
      <c r="G885">
        <v>1565</v>
      </c>
      <c r="H885">
        <v>100</v>
      </c>
      <c r="I885">
        <v>130</v>
      </c>
      <c r="J885" s="5">
        <v>715</v>
      </c>
      <c r="K885" s="5">
        <v>6300</v>
      </c>
      <c r="N885" s="5">
        <v>90</v>
      </c>
      <c r="Q885" t="s">
        <v>77</v>
      </c>
      <c r="R885" s="2">
        <v>44956</v>
      </c>
    </row>
    <row r="886" spans="1:18" x14ac:dyDescent="0.25">
      <c r="A886" t="s">
        <v>45</v>
      </c>
      <c r="B886">
        <v>411</v>
      </c>
      <c r="C886" s="2">
        <v>44944</v>
      </c>
      <c r="D886">
        <v>9580</v>
      </c>
      <c r="E886">
        <v>640</v>
      </c>
      <c r="F886">
        <v>105</v>
      </c>
      <c r="G886">
        <v>1910</v>
      </c>
      <c r="H886">
        <v>130</v>
      </c>
      <c r="I886">
        <v>120</v>
      </c>
      <c r="J886" s="5">
        <v>927</v>
      </c>
      <c r="K886" s="5">
        <v>6825</v>
      </c>
      <c r="N886" s="5">
        <v>912</v>
      </c>
      <c r="Q886" t="s">
        <v>77</v>
      </c>
      <c r="R886" s="2">
        <v>44956</v>
      </c>
    </row>
    <row r="887" spans="1:18" x14ac:dyDescent="0.25">
      <c r="A887" t="s">
        <v>74</v>
      </c>
      <c r="B887">
        <v>310</v>
      </c>
      <c r="C887" s="2">
        <v>44944</v>
      </c>
      <c r="D887">
        <v>15005</v>
      </c>
      <c r="E887">
        <v>975</v>
      </c>
      <c r="F887">
        <v>140</v>
      </c>
      <c r="G887">
        <v>2865</v>
      </c>
      <c r="H887">
        <v>150</v>
      </c>
      <c r="I887">
        <v>255</v>
      </c>
      <c r="J887" s="5">
        <v>1250</v>
      </c>
      <c r="K887" s="5">
        <v>10820</v>
      </c>
      <c r="N887" s="5">
        <v>14.5</v>
      </c>
      <c r="Q887" t="s">
        <v>77</v>
      </c>
      <c r="R887" s="2">
        <v>44956</v>
      </c>
    </row>
    <row r="888" spans="1:18" x14ac:dyDescent="0.25">
      <c r="A888" t="s">
        <v>46</v>
      </c>
      <c r="B888">
        <v>535</v>
      </c>
      <c r="C888" s="2">
        <v>44944</v>
      </c>
      <c r="D888">
        <v>14365</v>
      </c>
      <c r="E888">
        <v>1000</v>
      </c>
      <c r="F888">
        <v>142</v>
      </c>
      <c r="G888">
        <v>3060</v>
      </c>
      <c r="H888">
        <v>543</v>
      </c>
      <c r="I888">
        <v>1200</v>
      </c>
      <c r="J888" s="5">
        <v>1137</v>
      </c>
      <c r="K888" s="5">
        <v>8935</v>
      </c>
      <c r="N888" s="5">
        <v>14.06</v>
      </c>
      <c r="Q888" t="s">
        <v>77</v>
      </c>
      <c r="R888" s="2">
        <v>44956</v>
      </c>
    </row>
    <row r="889" spans="1:18" x14ac:dyDescent="0.25">
      <c r="A889" t="s">
        <v>42</v>
      </c>
      <c r="B889">
        <v>301</v>
      </c>
      <c r="C889" s="2">
        <v>44944</v>
      </c>
      <c r="D889">
        <v>10530</v>
      </c>
      <c r="E889">
        <v>655</v>
      </c>
      <c r="F889">
        <v>143</v>
      </c>
      <c r="G889">
        <v>2005</v>
      </c>
      <c r="H889">
        <v>242</v>
      </c>
      <c r="I889">
        <v>530</v>
      </c>
      <c r="J889" s="5">
        <v>739</v>
      </c>
      <c r="K889" s="5">
        <v>7220</v>
      </c>
      <c r="N889" s="5">
        <v>10.9</v>
      </c>
      <c r="Q889" t="s">
        <v>77</v>
      </c>
      <c r="R889" s="2">
        <v>44956</v>
      </c>
    </row>
    <row r="890" spans="1:18" x14ac:dyDescent="0.25">
      <c r="A890" t="s">
        <v>44</v>
      </c>
      <c r="B890">
        <v>401</v>
      </c>
      <c r="C890" s="2">
        <v>44944</v>
      </c>
      <c r="D890">
        <v>9590</v>
      </c>
      <c r="E890">
        <v>735</v>
      </c>
      <c r="F890">
        <v>90</v>
      </c>
      <c r="G890">
        <v>1640</v>
      </c>
      <c r="H890">
        <v>238</v>
      </c>
      <c r="I890">
        <v>350</v>
      </c>
      <c r="J890" s="5">
        <v>917</v>
      </c>
      <c r="K890" s="5">
        <v>6775</v>
      </c>
      <c r="L890" s="5">
        <v>29</v>
      </c>
      <c r="M890" s="5">
        <v>10</v>
      </c>
      <c r="N890" s="5">
        <v>996</v>
      </c>
      <c r="Q890" t="s">
        <v>77</v>
      </c>
      <c r="R890" s="2">
        <v>44956</v>
      </c>
    </row>
    <row r="891" spans="1:18" x14ac:dyDescent="0.25">
      <c r="A891" t="s">
        <v>43</v>
      </c>
      <c r="B891">
        <v>347</v>
      </c>
      <c r="C891" s="2">
        <v>44944</v>
      </c>
      <c r="D891">
        <v>7240</v>
      </c>
      <c r="E891">
        <v>755</v>
      </c>
      <c r="F891">
        <v>138</v>
      </c>
      <c r="G891">
        <v>1205</v>
      </c>
      <c r="H891">
        <v>125</v>
      </c>
      <c r="I891">
        <v>215</v>
      </c>
      <c r="J891" s="5">
        <v>637</v>
      </c>
      <c r="K891" s="5">
        <v>5015</v>
      </c>
      <c r="N891" s="5">
        <v>724</v>
      </c>
      <c r="Q891" t="s">
        <v>77</v>
      </c>
      <c r="R891" s="2">
        <v>44956</v>
      </c>
    </row>
    <row r="892" spans="1:18" x14ac:dyDescent="0.25">
      <c r="A892" t="s">
        <v>47</v>
      </c>
      <c r="B892">
        <v>292</v>
      </c>
      <c r="C892" s="2">
        <v>44944</v>
      </c>
      <c r="D892">
        <v>14585</v>
      </c>
      <c r="E892">
        <v>1035</v>
      </c>
      <c r="F892">
        <v>147</v>
      </c>
      <c r="G892">
        <v>2615</v>
      </c>
      <c r="H892">
        <v>185</v>
      </c>
      <c r="I892">
        <v>235</v>
      </c>
      <c r="J892" s="5">
        <v>1300</v>
      </c>
      <c r="K892" s="5">
        <v>10550</v>
      </c>
      <c r="N892" s="5">
        <v>14.56</v>
      </c>
      <c r="Q892" t="s">
        <v>77</v>
      </c>
      <c r="R892" s="2">
        <v>44956</v>
      </c>
    </row>
    <row r="893" spans="1:18" x14ac:dyDescent="0.25">
      <c r="A893" t="s">
        <v>74</v>
      </c>
      <c r="B893">
        <v>429</v>
      </c>
      <c r="C893" s="2">
        <v>44944</v>
      </c>
      <c r="D893">
        <v>8650</v>
      </c>
      <c r="E893">
        <v>675</v>
      </c>
      <c r="F893">
        <v>137</v>
      </c>
      <c r="G893">
        <v>1795</v>
      </c>
      <c r="H893">
        <v>425</v>
      </c>
      <c r="I893">
        <v>385</v>
      </c>
      <c r="J893" s="5">
        <v>599</v>
      </c>
      <c r="K893" s="5">
        <v>5684</v>
      </c>
      <c r="L893" s="5">
        <v>18</v>
      </c>
      <c r="M893" s="5">
        <v>10</v>
      </c>
      <c r="N893" s="5">
        <v>914</v>
      </c>
      <c r="Q893" t="s">
        <v>77</v>
      </c>
      <c r="R893" s="2">
        <v>44956</v>
      </c>
    </row>
    <row r="894" spans="1:18" x14ac:dyDescent="0.25">
      <c r="A894" t="s">
        <v>74</v>
      </c>
      <c r="B894">
        <v>432</v>
      </c>
      <c r="C894" s="2">
        <v>44944</v>
      </c>
      <c r="D894">
        <v>11525</v>
      </c>
      <c r="E894">
        <v>570</v>
      </c>
      <c r="F894">
        <v>99</v>
      </c>
      <c r="G894">
        <v>2100</v>
      </c>
      <c r="H894">
        <v>383</v>
      </c>
      <c r="I894">
        <v>330</v>
      </c>
      <c r="J894" s="5">
        <v>1062</v>
      </c>
      <c r="K894" s="5">
        <v>8460</v>
      </c>
      <c r="N894" s="5">
        <v>11.98</v>
      </c>
      <c r="Q894" t="s">
        <v>77</v>
      </c>
      <c r="R894" s="2">
        <v>44956</v>
      </c>
    </row>
    <row r="895" spans="1:18" x14ac:dyDescent="0.25">
      <c r="A895" t="s">
        <v>45</v>
      </c>
      <c r="B895">
        <v>414</v>
      </c>
      <c r="C895" s="2">
        <v>44944</v>
      </c>
      <c r="D895">
        <v>7635</v>
      </c>
      <c r="E895">
        <v>590</v>
      </c>
      <c r="F895">
        <v>106</v>
      </c>
      <c r="G895">
        <v>1190</v>
      </c>
      <c r="H895">
        <v>420</v>
      </c>
      <c r="I895">
        <v>590</v>
      </c>
      <c r="J895" s="5">
        <v>469</v>
      </c>
      <c r="K895" s="5">
        <v>5450</v>
      </c>
      <c r="N895" s="5">
        <v>764</v>
      </c>
      <c r="Q895" t="s">
        <v>77</v>
      </c>
      <c r="R895" s="2">
        <v>44956</v>
      </c>
    </row>
    <row r="896" spans="1:18" x14ac:dyDescent="0.25">
      <c r="A896" t="s">
        <v>47</v>
      </c>
      <c r="B896">
        <v>291</v>
      </c>
      <c r="C896" s="2">
        <v>44944</v>
      </c>
      <c r="D896">
        <v>11615</v>
      </c>
      <c r="E896">
        <v>675</v>
      </c>
      <c r="F896">
        <v>119</v>
      </c>
      <c r="G896">
        <v>1970</v>
      </c>
      <c r="H896">
        <v>455</v>
      </c>
      <c r="I896">
        <v>415</v>
      </c>
      <c r="J896" s="5">
        <v>995</v>
      </c>
      <c r="K896" s="5">
        <v>8475</v>
      </c>
      <c r="N896" s="5">
        <v>1168</v>
      </c>
      <c r="Q896" t="s">
        <v>77</v>
      </c>
      <c r="R896" s="2">
        <v>44956</v>
      </c>
    </row>
    <row r="897" spans="1:18" x14ac:dyDescent="0.25">
      <c r="A897" t="s">
        <v>43</v>
      </c>
      <c r="B897">
        <v>260</v>
      </c>
      <c r="C897" s="2">
        <v>44944</v>
      </c>
      <c r="D897">
        <v>6125</v>
      </c>
      <c r="E897">
        <v>425</v>
      </c>
      <c r="F897">
        <v>99</v>
      </c>
      <c r="G897">
        <v>1245</v>
      </c>
      <c r="H897">
        <v>233</v>
      </c>
      <c r="I897">
        <v>1125</v>
      </c>
      <c r="J897" s="5">
        <v>320</v>
      </c>
      <c r="K897" s="5">
        <v>3275</v>
      </c>
      <c r="N897" s="5">
        <v>628</v>
      </c>
      <c r="Q897" t="s">
        <v>77</v>
      </c>
      <c r="R897" s="2">
        <v>44956</v>
      </c>
    </row>
    <row r="898" spans="1:18" x14ac:dyDescent="0.25">
      <c r="A898" t="s">
        <v>41</v>
      </c>
      <c r="B898">
        <v>344</v>
      </c>
      <c r="C898" s="2">
        <v>44944</v>
      </c>
      <c r="D898">
        <v>7225</v>
      </c>
      <c r="E898">
        <v>685</v>
      </c>
      <c r="F898">
        <v>119</v>
      </c>
      <c r="G898">
        <v>1875</v>
      </c>
      <c r="H898">
        <v>390</v>
      </c>
      <c r="I898">
        <v>175</v>
      </c>
      <c r="J898" s="5">
        <v>765</v>
      </c>
      <c r="K898" s="5">
        <v>4365</v>
      </c>
      <c r="L898" s="5">
        <v>245</v>
      </c>
      <c r="M898" s="5">
        <v>55</v>
      </c>
      <c r="N898" s="5">
        <v>740</v>
      </c>
      <c r="Q898" t="s">
        <v>77</v>
      </c>
      <c r="R898" s="2">
        <v>44956</v>
      </c>
    </row>
    <row r="899" spans="1:18" x14ac:dyDescent="0.25">
      <c r="A899" t="s">
        <v>89</v>
      </c>
      <c r="B899">
        <v>22</v>
      </c>
      <c r="C899" s="2">
        <v>44944</v>
      </c>
      <c r="D899">
        <v>27975</v>
      </c>
      <c r="E899">
        <v>1555</v>
      </c>
      <c r="F899">
        <v>270</v>
      </c>
      <c r="G899">
        <v>7925</v>
      </c>
      <c r="H899">
        <v>2285</v>
      </c>
      <c r="I899">
        <v>1510</v>
      </c>
      <c r="J899" s="5">
        <v>2241</v>
      </c>
      <c r="K899" s="5">
        <v>14425</v>
      </c>
      <c r="L899" s="5">
        <v>225</v>
      </c>
      <c r="M899" s="5">
        <v>135</v>
      </c>
      <c r="Q899" t="s">
        <v>77</v>
      </c>
      <c r="R899" s="2">
        <v>44956</v>
      </c>
    </row>
    <row r="900" spans="1:18" x14ac:dyDescent="0.25">
      <c r="A900" t="s">
        <v>81</v>
      </c>
      <c r="B900">
        <v>25</v>
      </c>
      <c r="C900" s="2">
        <v>44944</v>
      </c>
      <c r="D900">
        <v>9370</v>
      </c>
      <c r="E900">
        <v>1040</v>
      </c>
      <c r="F900">
        <v>216</v>
      </c>
      <c r="G900">
        <v>2420</v>
      </c>
      <c r="H900">
        <v>288</v>
      </c>
      <c r="I900">
        <v>340</v>
      </c>
      <c r="J900" s="5">
        <v>599</v>
      </c>
      <c r="K900" s="5">
        <v>5795</v>
      </c>
      <c r="L900" s="5">
        <v>292</v>
      </c>
      <c r="M900" s="5">
        <v>178</v>
      </c>
      <c r="O900" s="7">
        <v>16</v>
      </c>
      <c r="P900" s="7">
        <v>70</v>
      </c>
      <c r="Q900" t="s">
        <v>77</v>
      </c>
      <c r="R900" s="2">
        <v>44956</v>
      </c>
    </row>
    <row r="901" spans="1:18" x14ac:dyDescent="0.25">
      <c r="A901" t="s">
        <v>79</v>
      </c>
      <c r="B901">
        <v>5</v>
      </c>
      <c r="C901" s="2">
        <v>44944</v>
      </c>
      <c r="D901">
        <v>15975</v>
      </c>
      <c r="E901">
        <v>1020</v>
      </c>
      <c r="F901">
        <v>293</v>
      </c>
      <c r="G901">
        <v>5185</v>
      </c>
      <c r="H901">
        <v>615</v>
      </c>
      <c r="I901">
        <v>492</v>
      </c>
      <c r="J901" s="5">
        <v>1459</v>
      </c>
      <c r="K901" s="5">
        <v>8510</v>
      </c>
      <c r="L901" s="5">
        <v>1560</v>
      </c>
      <c r="M901" s="5">
        <v>383</v>
      </c>
      <c r="O901" s="7">
        <v>65</v>
      </c>
      <c r="P901" s="7">
        <v>187</v>
      </c>
      <c r="Q901" t="s">
        <v>77</v>
      </c>
      <c r="R901" s="2">
        <v>44956</v>
      </c>
    </row>
    <row r="902" spans="1:18" x14ac:dyDescent="0.25">
      <c r="A902" t="s">
        <v>80</v>
      </c>
      <c r="B902">
        <v>50</v>
      </c>
      <c r="C902" s="2">
        <v>44944</v>
      </c>
      <c r="D902">
        <v>19105</v>
      </c>
      <c r="E902">
        <v>2140</v>
      </c>
      <c r="F902">
        <v>334</v>
      </c>
      <c r="G902">
        <v>5075</v>
      </c>
      <c r="H902">
        <v>820</v>
      </c>
      <c r="I902">
        <v>521</v>
      </c>
      <c r="J902" s="5">
        <v>2407</v>
      </c>
      <c r="K902" s="5">
        <v>11055</v>
      </c>
      <c r="L902" s="5">
        <v>200</v>
      </c>
      <c r="M902" s="5">
        <v>75</v>
      </c>
      <c r="Q902" t="s">
        <v>77</v>
      </c>
      <c r="R902" s="2">
        <v>44956</v>
      </c>
    </row>
    <row r="903" spans="1:18" x14ac:dyDescent="0.25">
      <c r="A903" t="s">
        <v>33</v>
      </c>
      <c r="B903">
        <v>161</v>
      </c>
      <c r="C903" s="2">
        <v>44951</v>
      </c>
      <c r="D903">
        <v>9790</v>
      </c>
      <c r="E903">
        <v>550</v>
      </c>
      <c r="F903">
        <v>90</v>
      </c>
      <c r="G903">
        <v>2040</v>
      </c>
      <c r="H903">
        <v>123</v>
      </c>
      <c r="I903">
        <v>220</v>
      </c>
      <c r="J903" s="5">
        <v>623</v>
      </c>
      <c r="K903" s="5">
        <v>6940</v>
      </c>
      <c r="L903" s="5">
        <v>20</v>
      </c>
      <c r="M903" s="5">
        <v>10</v>
      </c>
      <c r="N903" s="5">
        <v>10.32</v>
      </c>
      <c r="Q903" t="s">
        <v>77</v>
      </c>
      <c r="R903" s="2">
        <v>44956</v>
      </c>
    </row>
    <row r="904" spans="1:18" x14ac:dyDescent="0.25">
      <c r="A904" t="s">
        <v>32</v>
      </c>
      <c r="B904">
        <v>176</v>
      </c>
      <c r="C904" s="2">
        <v>44951</v>
      </c>
      <c r="D904">
        <v>8920</v>
      </c>
      <c r="E904">
        <v>545</v>
      </c>
      <c r="F904">
        <v>93</v>
      </c>
      <c r="G904">
        <v>1895</v>
      </c>
      <c r="H904">
        <v>110</v>
      </c>
      <c r="I904">
        <v>210</v>
      </c>
      <c r="J904" s="5">
        <v>602</v>
      </c>
      <c r="K904" s="5">
        <v>6215</v>
      </c>
      <c r="L904" s="5">
        <v>31</v>
      </c>
      <c r="M904" s="5">
        <v>15</v>
      </c>
      <c r="N904" s="5">
        <v>8.9</v>
      </c>
      <c r="Q904" t="s">
        <v>77</v>
      </c>
      <c r="R904" s="2">
        <v>44956</v>
      </c>
    </row>
    <row r="905" spans="1:18" x14ac:dyDescent="0.25">
      <c r="A905" t="s">
        <v>36</v>
      </c>
      <c r="B905">
        <v>100</v>
      </c>
      <c r="C905" s="2">
        <v>44951</v>
      </c>
      <c r="D905">
        <v>8327</v>
      </c>
      <c r="E905">
        <v>525</v>
      </c>
      <c r="F905">
        <v>82</v>
      </c>
      <c r="G905">
        <v>1575</v>
      </c>
      <c r="H905">
        <v>251</v>
      </c>
      <c r="I905">
        <v>245</v>
      </c>
      <c r="J905" s="5">
        <v>570</v>
      </c>
      <c r="K905" s="5">
        <v>5945</v>
      </c>
      <c r="N905">
        <v>878</v>
      </c>
      <c r="Q905" t="s">
        <v>77</v>
      </c>
      <c r="R905" s="2">
        <v>44956</v>
      </c>
    </row>
    <row r="906" spans="1:18" x14ac:dyDescent="0.25">
      <c r="A906" t="s">
        <v>34</v>
      </c>
      <c r="B906">
        <v>156</v>
      </c>
      <c r="C906" s="2">
        <v>44951</v>
      </c>
      <c r="D906">
        <v>5965</v>
      </c>
      <c r="E906">
        <v>315</v>
      </c>
      <c r="F906">
        <v>93</v>
      </c>
      <c r="G906">
        <v>1020</v>
      </c>
      <c r="H906">
        <v>113</v>
      </c>
      <c r="I906">
        <v>190</v>
      </c>
      <c r="J906" s="5">
        <v>550</v>
      </c>
      <c r="K906" s="5">
        <v>4420</v>
      </c>
      <c r="N906">
        <v>616</v>
      </c>
      <c r="Q906" t="s">
        <v>77</v>
      </c>
      <c r="R906" s="2">
        <v>44956</v>
      </c>
    </row>
    <row r="907" spans="1:18" x14ac:dyDescent="0.25">
      <c r="A907" t="s">
        <v>32</v>
      </c>
      <c r="B907">
        <v>180</v>
      </c>
      <c r="C907" s="2">
        <v>44951</v>
      </c>
      <c r="D907">
        <v>5675</v>
      </c>
      <c r="E907">
        <v>360</v>
      </c>
      <c r="F907">
        <v>80</v>
      </c>
      <c r="G907">
        <v>1045</v>
      </c>
      <c r="H907">
        <v>52</v>
      </c>
      <c r="I907">
        <v>65</v>
      </c>
      <c r="J907" s="5">
        <v>736</v>
      </c>
      <c r="K907" s="5">
        <v>4180</v>
      </c>
      <c r="N907">
        <v>594</v>
      </c>
      <c r="Q907" t="s">
        <v>77</v>
      </c>
      <c r="R907" s="2">
        <v>44956</v>
      </c>
    </row>
    <row r="908" spans="1:18" x14ac:dyDescent="0.25">
      <c r="A908" t="s">
        <v>35</v>
      </c>
      <c r="B908">
        <v>58</v>
      </c>
      <c r="C908" s="2">
        <v>44951</v>
      </c>
      <c r="D908">
        <v>6065</v>
      </c>
      <c r="E908">
        <v>405</v>
      </c>
      <c r="F908">
        <v>95</v>
      </c>
      <c r="G908">
        <v>1030</v>
      </c>
      <c r="H908">
        <v>107</v>
      </c>
      <c r="I908">
        <v>175</v>
      </c>
      <c r="J908" s="5">
        <v>406</v>
      </c>
      <c r="K908" s="5">
        <v>4435</v>
      </c>
      <c r="N908">
        <v>628</v>
      </c>
      <c r="Q908" t="s">
        <v>77</v>
      </c>
      <c r="R908" s="2">
        <v>44956</v>
      </c>
    </row>
    <row r="909" spans="1:18" x14ac:dyDescent="0.25">
      <c r="A909" t="s">
        <v>29</v>
      </c>
      <c r="B909">
        <v>15</v>
      </c>
      <c r="C909" s="2">
        <v>44951</v>
      </c>
      <c r="D909">
        <v>10245</v>
      </c>
      <c r="E909">
        <v>550</v>
      </c>
      <c r="F909">
        <v>83</v>
      </c>
      <c r="G909">
        <v>1930</v>
      </c>
      <c r="H909">
        <v>207</v>
      </c>
      <c r="I909">
        <v>525</v>
      </c>
      <c r="J909" s="5">
        <v>1185</v>
      </c>
      <c r="K909" s="5">
        <v>7180</v>
      </c>
      <c r="N909">
        <v>1068</v>
      </c>
      <c r="Q909" t="s">
        <v>77</v>
      </c>
      <c r="R909" s="2">
        <v>44956</v>
      </c>
    </row>
    <row r="910" spans="1:18" x14ac:dyDescent="0.25">
      <c r="A910" t="s">
        <v>30</v>
      </c>
      <c r="B910">
        <v>11</v>
      </c>
      <c r="C910" s="2">
        <v>44951</v>
      </c>
      <c r="D910">
        <v>5675</v>
      </c>
      <c r="E910">
        <v>230</v>
      </c>
      <c r="F910">
        <v>97</v>
      </c>
      <c r="G910">
        <v>945</v>
      </c>
      <c r="H910">
        <v>140</v>
      </c>
      <c r="I910">
        <v>125</v>
      </c>
      <c r="J910" s="5">
        <v>527</v>
      </c>
      <c r="K910" s="5">
        <v>4360</v>
      </c>
      <c r="L910" s="5">
        <v>30</v>
      </c>
      <c r="M910" s="5">
        <v>20</v>
      </c>
      <c r="N910" s="5">
        <v>590</v>
      </c>
      <c r="Q910" t="s">
        <v>77</v>
      </c>
      <c r="R910" s="2">
        <v>44956</v>
      </c>
    </row>
    <row r="911" spans="1:18" x14ac:dyDescent="0.25">
      <c r="A911" t="s">
        <v>33</v>
      </c>
      <c r="B911">
        <v>168</v>
      </c>
      <c r="C911" s="2">
        <v>44951</v>
      </c>
      <c r="D911">
        <v>5020</v>
      </c>
      <c r="E911">
        <v>240</v>
      </c>
      <c r="F911">
        <v>58</v>
      </c>
      <c r="G911">
        <v>895</v>
      </c>
      <c r="H911">
        <v>30</v>
      </c>
      <c r="I911">
        <v>75</v>
      </c>
      <c r="J911" s="5">
        <v>320</v>
      </c>
      <c r="K911" s="5">
        <v>3785</v>
      </c>
      <c r="N911" s="5">
        <v>516</v>
      </c>
      <c r="Q911" t="s">
        <v>77</v>
      </c>
      <c r="R911" s="2">
        <v>44956</v>
      </c>
    </row>
    <row r="912" spans="1:18" x14ac:dyDescent="0.25">
      <c r="A912" t="s">
        <v>29</v>
      </c>
      <c r="B912">
        <v>18</v>
      </c>
      <c r="C912" s="2">
        <v>44951</v>
      </c>
      <c r="D912">
        <v>12550</v>
      </c>
      <c r="E912">
        <v>550</v>
      </c>
      <c r="F912">
        <v>88</v>
      </c>
      <c r="G912">
        <v>2685</v>
      </c>
      <c r="H912">
        <v>860</v>
      </c>
      <c r="I912">
        <v>1545</v>
      </c>
      <c r="J912" s="5">
        <v>590</v>
      </c>
      <c r="K912" s="5">
        <v>7700</v>
      </c>
      <c r="N912" s="5">
        <v>13.18</v>
      </c>
      <c r="Q912" t="s">
        <v>77</v>
      </c>
      <c r="R912" s="2">
        <v>44956</v>
      </c>
    </row>
    <row r="913" spans="1:18" x14ac:dyDescent="0.25">
      <c r="A913" t="s">
        <v>35</v>
      </c>
      <c r="B913">
        <v>54</v>
      </c>
      <c r="C913" s="2">
        <v>44951</v>
      </c>
      <c r="D913">
        <v>5310</v>
      </c>
      <c r="E913">
        <v>460</v>
      </c>
      <c r="F913">
        <v>92</v>
      </c>
      <c r="G913">
        <v>940</v>
      </c>
      <c r="H913">
        <v>125</v>
      </c>
      <c r="I913">
        <v>125</v>
      </c>
      <c r="J913" s="5">
        <v>502</v>
      </c>
      <c r="K913" s="5">
        <v>3765</v>
      </c>
      <c r="N913" s="5">
        <v>596</v>
      </c>
      <c r="Q913" t="s">
        <v>77</v>
      </c>
      <c r="R913" s="2">
        <v>44956</v>
      </c>
    </row>
    <row r="914" spans="1:18" x14ac:dyDescent="0.25">
      <c r="A914" t="s">
        <v>37</v>
      </c>
      <c r="B914">
        <v>72</v>
      </c>
      <c r="C914" s="2">
        <v>44951</v>
      </c>
      <c r="D914">
        <v>7275</v>
      </c>
      <c r="E914">
        <v>485</v>
      </c>
      <c r="F914">
        <v>122</v>
      </c>
      <c r="G914">
        <v>1310</v>
      </c>
      <c r="H914">
        <v>574</v>
      </c>
      <c r="I914">
        <v>590</v>
      </c>
      <c r="J914" s="5">
        <v>504</v>
      </c>
      <c r="K914" s="5">
        <v>4850</v>
      </c>
      <c r="N914" s="5">
        <v>8.1999999999999993</v>
      </c>
      <c r="Q914" t="s">
        <v>77</v>
      </c>
      <c r="R914" s="2">
        <v>44956</v>
      </c>
    </row>
    <row r="915" spans="1:18" x14ac:dyDescent="0.25">
      <c r="A915" t="s">
        <v>34</v>
      </c>
      <c r="B915">
        <v>154</v>
      </c>
      <c r="C915" s="2">
        <v>44951</v>
      </c>
      <c r="D915">
        <v>7585</v>
      </c>
      <c r="E915">
        <v>510</v>
      </c>
      <c r="F915">
        <v>115</v>
      </c>
      <c r="G915">
        <v>1205</v>
      </c>
      <c r="H915">
        <v>362</v>
      </c>
      <c r="I915">
        <v>310</v>
      </c>
      <c r="J915" s="5">
        <v>620</v>
      </c>
      <c r="K915" s="5">
        <v>5510</v>
      </c>
      <c r="N915" s="5">
        <v>776</v>
      </c>
      <c r="Q915" t="s">
        <v>77</v>
      </c>
      <c r="R915" s="2">
        <v>44956</v>
      </c>
    </row>
    <row r="916" spans="1:18" x14ac:dyDescent="0.25">
      <c r="A916" t="s">
        <v>31</v>
      </c>
      <c r="B916">
        <v>119</v>
      </c>
      <c r="C916" s="2">
        <v>44951</v>
      </c>
      <c r="D916">
        <v>10270</v>
      </c>
      <c r="E916">
        <v>745</v>
      </c>
      <c r="F916">
        <v>133</v>
      </c>
      <c r="G916">
        <v>2335</v>
      </c>
      <c r="H916">
        <v>490</v>
      </c>
      <c r="I916">
        <v>440</v>
      </c>
      <c r="J916" s="5">
        <v>712</v>
      </c>
      <c r="K916" s="5">
        <v>6610</v>
      </c>
      <c r="L916" s="5">
        <v>39</v>
      </c>
      <c r="M916" s="5">
        <v>20</v>
      </c>
      <c r="N916" s="5">
        <v>996</v>
      </c>
      <c r="Q916" t="s">
        <v>77</v>
      </c>
      <c r="R916" s="2">
        <v>44956</v>
      </c>
    </row>
    <row r="917" spans="1:18" x14ac:dyDescent="0.25">
      <c r="A917" t="s">
        <v>30</v>
      </c>
      <c r="B917">
        <v>10</v>
      </c>
      <c r="C917" s="2">
        <v>44951</v>
      </c>
      <c r="D917">
        <v>4260</v>
      </c>
      <c r="E917">
        <v>165</v>
      </c>
      <c r="F917">
        <v>95</v>
      </c>
      <c r="G917">
        <v>750</v>
      </c>
      <c r="H917">
        <v>360</v>
      </c>
      <c r="I917">
        <v>565</v>
      </c>
      <c r="J917" s="5">
        <v>250</v>
      </c>
      <c r="K917" s="5">
        <v>2765</v>
      </c>
      <c r="N917" s="5">
        <v>456</v>
      </c>
      <c r="Q917" t="s">
        <v>77</v>
      </c>
      <c r="R917" s="2">
        <v>44956</v>
      </c>
    </row>
    <row r="918" spans="1:18" x14ac:dyDescent="0.25">
      <c r="A918" t="s">
        <v>37</v>
      </c>
      <c r="B918">
        <v>71</v>
      </c>
      <c r="C918" s="2">
        <v>44951</v>
      </c>
      <c r="D918">
        <v>8405</v>
      </c>
      <c r="E918">
        <v>675</v>
      </c>
      <c r="F918">
        <v>93</v>
      </c>
      <c r="G918">
        <v>1965</v>
      </c>
      <c r="H918">
        <v>1030</v>
      </c>
      <c r="I918">
        <v>1575</v>
      </c>
      <c r="J918" s="5">
        <v>390</v>
      </c>
      <c r="K918" s="5">
        <v>4125</v>
      </c>
      <c r="N918" s="5">
        <v>872</v>
      </c>
      <c r="Q918" t="s">
        <v>77</v>
      </c>
      <c r="R918" s="2">
        <v>44956</v>
      </c>
    </row>
    <row r="919" spans="1:18" x14ac:dyDescent="0.25">
      <c r="A919" t="s">
        <v>36</v>
      </c>
      <c r="B919">
        <v>105</v>
      </c>
      <c r="C919" s="2">
        <v>44951</v>
      </c>
      <c r="D919">
        <v>10540</v>
      </c>
      <c r="E919">
        <v>645</v>
      </c>
      <c r="F919">
        <v>107</v>
      </c>
      <c r="G919">
        <v>1920</v>
      </c>
      <c r="H919">
        <v>130</v>
      </c>
      <c r="I919">
        <v>180</v>
      </c>
      <c r="J919" s="5">
        <v>942</v>
      </c>
      <c r="K919" s="5">
        <v>7760</v>
      </c>
      <c r="N919" s="5">
        <v>1044</v>
      </c>
      <c r="Q919" t="s">
        <v>77</v>
      </c>
      <c r="R919" s="2">
        <v>44956</v>
      </c>
    </row>
    <row r="920" spans="1:18" x14ac:dyDescent="0.25">
      <c r="A920" t="s">
        <v>31</v>
      </c>
      <c r="B920">
        <v>113</v>
      </c>
      <c r="C920" s="2">
        <v>44951</v>
      </c>
      <c r="D920">
        <v>11310</v>
      </c>
      <c r="E920">
        <v>825</v>
      </c>
      <c r="F920">
        <v>151</v>
      </c>
      <c r="G920">
        <v>2480</v>
      </c>
      <c r="H920">
        <v>367</v>
      </c>
      <c r="I920">
        <v>240</v>
      </c>
      <c r="J920" s="5">
        <v>1330</v>
      </c>
      <c r="K920" s="5">
        <v>7660</v>
      </c>
      <c r="L920" s="5">
        <v>15</v>
      </c>
      <c r="M920" s="5">
        <v>5</v>
      </c>
      <c r="N920" s="5">
        <v>11.72</v>
      </c>
      <c r="Q920" t="s">
        <v>77</v>
      </c>
      <c r="R920" s="2">
        <v>44956</v>
      </c>
    </row>
  </sheetData>
  <mergeCells count="13">
    <mergeCell ref="F3:G3"/>
    <mergeCell ref="A3:A4"/>
    <mergeCell ref="B3:B4"/>
    <mergeCell ref="C3:C4"/>
    <mergeCell ref="D3:D4"/>
    <mergeCell ref="E3:E4"/>
    <mergeCell ref="R3:R4"/>
    <mergeCell ref="H3:I3"/>
    <mergeCell ref="J3:K3"/>
    <mergeCell ref="L3:M3"/>
    <mergeCell ref="Q3:Q4"/>
    <mergeCell ref="N3:N4"/>
    <mergeCell ref="O3:P4"/>
  </mergeCells>
  <pageMargins left="0.7" right="0.7" top="0.75" bottom="0.75" header="0.3" footer="0.3"/>
  <pageSetup paperSize="9" orientation="portrait" r:id="rId1"/>
  <ignoredErrors>
    <ignoredError sqref="B64 B68:B76" numberStoredAsText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24"/>
  <sheetViews>
    <sheetView topLeftCell="P1" zoomScale="70" zoomScaleNormal="70" workbookViewId="0">
      <selection activeCell="Z31" sqref="Z31"/>
    </sheetView>
  </sheetViews>
  <sheetFormatPr defaultRowHeight="15" x14ac:dyDescent="0.25"/>
  <cols>
    <col min="2" max="2" width="11.7109375" customWidth="1"/>
    <col min="3" max="3" width="7.42578125" bestFit="1" customWidth="1"/>
    <col min="4" max="4" width="7.140625" bestFit="1" customWidth="1"/>
    <col min="5" max="5" width="8.140625" bestFit="1" customWidth="1"/>
    <col min="6" max="7" width="7.140625" bestFit="1" customWidth="1"/>
    <col min="8" max="8" width="7.28515625" bestFit="1" customWidth="1"/>
    <col min="9" max="9" width="8.140625" bestFit="1" customWidth="1"/>
    <col min="10" max="10" width="7.140625" bestFit="1" customWidth="1"/>
    <col min="11" max="11" width="8.140625" bestFit="1" customWidth="1"/>
    <col min="12" max="12" width="7.140625" bestFit="1" customWidth="1"/>
    <col min="13" max="13" width="8.140625" bestFit="1" customWidth="1"/>
    <col min="14" max="14" width="9.7109375" style="46" bestFit="1" customWidth="1"/>
    <col min="15" max="15" width="9.140625" style="46" bestFit="1" customWidth="1"/>
    <col min="16" max="16" width="9.28515625" style="46" bestFit="1" customWidth="1"/>
    <col min="17" max="17" width="8.7109375" style="46" bestFit="1" customWidth="1"/>
    <col min="18" max="18" width="8.140625" style="46" bestFit="1" customWidth="1"/>
    <col min="19" max="19" width="9.28515625" style="46" bestFit="1" customWidth="1"/>
    <col min="20" max="21" width="9.140625" style="46" bestFit="1" customWidth="1"/>
    <col min="22" max="22" width="9.5703125" style="46" bestFit="1" customWidth="1"/>
    <col min="23" max="23" width="9.140625" style="46" bestFit="1" customWidth="1"/>
    <col min="24" max="24" width="8.7109375" style="46" bestFit="1" customWidth="1"/>
    <col min="25" max="26" width="8.7109375" style="46" customWidth="1"/>
  </cols>
  <sheetData>
    <row r="2" spans="1:26" s="47" customFormat="1" x14ac:dyDescent="0.25">
      <c r="C2" s="64" t="s">
        <v>178</v>
      </c>
      <c r="D2" s="64"/>
      <c r="E2" s="64"/>
      <c r="F2" s="64"/>
      <c r="G2" s="64"/>
      <c r="H2" s="64"/>
      <c r="I2" s="64"/>
      <c r="J2" s="64"/>
      <c r="K2" s="64"/>
      <c r="L2" s="64"/>
      <c r="M2" s="64"/>
      <c r="N2" s="65" t="s">
        <v>179</v>
      </c>
      <c r="O2" s="65"/>
      <c r="P2" s="65"/>
      <c r="Q2" s="65"/>
      <c r="R2" s="65"/>
      <c r="S2" s="65"/>
      <c r="T2" s="65"/>
      <c r="U2" s="65"/>
      <c r="V2" s="65"/>
      <c r="W2" s="65"/>
      <c r="X2" s="65"/>
      <c r="Y2" s="51"/>
      <c r="Z2" s="51"/>
    </row>
    <row r="3" spans="1:26" s="47" customFormat="1" x14ac:dyDescent="0.25">
      <c r="A3" s="47" t="s">
        <v>158</v>
      </c>
      <c r="B3" s="47" t="s">
        <v>163</v>
      </c>
      <c r="C3" s="49">
        <v>44621</v>
      </c>
      <c r="D3" s="49">
        <v>44652</v>
      </c>
      <c r="E3" s="49">
        <v>44682</v>
      </c>
      <c r="F3" s="49">
        <v>44713</v>
      </c>
      <c r="G3" s="49">
        <v>44743</v>
      </c>
      <c r="H3" s="49">
        <v>44774</v>
      </c>
      <c r="I3" s="49">
        <v>44805</v>
      </c>
      <c r="J3" s="49">
        <v>44835</v>
      </c>
      <c r="K3" s="49">
        <v>44866</v>
      </c>
      <c r="L3" s="49">
        <v>44896</v>
      </c>
      <c r="M3" s="49">
        <v>44927</v>
      </c>
      <c r="N3" s="50">
        <v>44621</v>
      </c>
      <c r="O3" s="50">
        <v>44652</v>
      </c>
      <c r="P3" s="50">
        <v>44682</v>
      </c>
      <c r="Q3" s="50">
        <v>44713</v>
      </c>
      <c r="R3" s="50">
        <v>44743</v>
      </c>
      <c r="S3" s="50">
        <v>44774</v>
      </c>
      <c r="T3" s="50">
        <v>44805</v>
      </c>
      <c r="U3" s="50">
        <v>44835</v>
      </c>
      <c r="V3" s="50">
        <v>44866</v>
      </c>
      <c r="W3" s="50">
        <v>44896</v>
      </c>
      <c r="X3" s="50">
        <v>44927</v>
      </c>
      <c r="Y3" s="52" t="s">
        <v>182</v>
      </c>
      <c r="Z3" s="52" t="s">
        <v>183</v>
      </c>
    </row>
    <row r="4" spans="1:26" x14ac:dyDescent="0.25">
      <c r="A4" t="s">
        <v>159</v>
      </c>
      <c r="B4" s="42" t="s">
        <v>164</v>
      </c>
      <c r="C4" s="43">
        <v>71.18937161887645</v>
      </c>
      <c r="D4" s="43">
        <v>69.793315932574387</v>
      </c>
      <c r="E4" s="43">
        <v>69.073700476927186</v>
      </c>
      <c r="F4" s="43">
        <v>69.597140227472948</v>
      </c>
      <c r="G4" s="43">
        <v>65.625039146437601</v>
      </c>
      <c r="H4" s="43">
        <v>65.049204145281522</v>
      </c>
      <c r="I4" s="43">
        <v>67.674561370104442</v>
      </c>
      <c r="J4" s="43">
        <v>70.564887952304943</v>
      </c>
      <c r="K4" s="43">
        <v>68.193265909673627</v>
      </c>
      <c r="L4" s="43">
        <v>68.39390751806144</v>
      </c>
      <c r="M4" s="43">
        <v>67.625258921387854</v>
      </c>
      <c r="N4" s="28">
        <f>C4/1</f>
        <v>71.18937161887645</v>
      </c>
      <c r="O4" s="28">
        <f t="shared" ref="O4:X12" si="0">D4/1</f>
        <v>69.793315932574387</v>
      </c>
      <c r="P4" s="28">
        <f t="shared" si="0"/>
        <v>69.073700476927186</v>
      </c>
      <c r="Q4" s="28">
        <f t="shared" si="0"/>
        <v>69.597140227472948</v>
      </c>
      <c r="R4" s="28">
        <f t="shared" si="0"/>
        <v>65.625039146437601</v>
      </c>
      <c r="S4" s="28">
        <f t="shared" si="0"/>
        <v>65.049204145281522</v>
      </c>
      <c r="T4" s="28">
        <f t="shared" si="0"/>
        <v>67.674561370104442</v>
      </c>
      <c r="U4" s="28">
        <f t="shared" si="0"/>
        <v>70.564887952304943</v>
      </c>
      <c r="V4" s="28">
        <f t="shared" si="0"/>
        <v>68.193265909673627</v>
      </c>
      <c r="W4" s="28">
        <f t="shared" si="0"/>
        <v>68.39390751806144</v>
      </c>
      <c r="X4" s="28">
        <f t="shared" si="0"/>
        <v>67.625258921387854</v>
      </c>
      <c r="Y4" s="28">
        <f>AVERAGE(N4:X4)</f>
        <v>68.434513929009313</v>
      </c>
      <c r="Z4" s="28">
        <f>STDEV(N4:X4)</f>
        <v>1.9073562472874119</v>
      </c>
    </row>
    <row r="5" spans="1:26" x14ac:dyDescent="0.25">
      <c r="A5" t="s">
        <v>159</v>
      </c>
      <c r="B5" s="42" t="s">
        <v>165</v>
      </c>
      <c r="C5" s="43">
        <v>72.315782221194269</v>
      </c>
      <c r="D5" s="43">
        <v>71.733815514047336</v>
      </c>
      <c r="E5" s="43">
        <v>71.101753348604035</v>
      </c>
      <c r="F5" s="43">
        <v>60.142100865882135</v>
      </c>
      <c r="G5" s="43">
        <v>66.093779374695188</v>
      </c>
      <c r="H5" s="43">
        <v>68.944589130294489</v>
      </c>
      <c r="I5" s="43">
        <v>64.928745814954382</v>
      </c>
      <c r="J5" s="43">
        <v>61.179064147240055</v>
      </c>
      <c r="K5" s="43">
        <v>64.76801706913912</v>
      </c>
      <c r="L5" s="43">
        <v>61.791413564305557</v>
      </c>
      <c r="M5" s="43">
        <v>68.837973966576143</v>
      </c>
      <c r="N5" s="28">
        <f t="shared" ref="N5:N12" si="1">C5/1</f>
        <v>72.315782221194269</v>
      </c>
      <c r="O5" s="28">
        <f t="shared" si="0"/>
        <v>71.733815514047336</v>
      </c>
      <c r="P5" s="28">
        <f t="shared" si="0"/>
        <v>71.101753348604035</v>
      </c>
      <c r="Q5" s="28">
        <f t="shared" si="0"/>
        <v>60.142100865882135</v>
      </c>
      <c r="R5" s="28">
        <f t="shared" si="0"/>
        <v>66.093779374695188</v>
      </c>
      <c r="S5" s="28">
        <f t="shared" si="0"/>
        <v>68.944589130294489</v>
      </c>
      <c r="T5" s="28">
        <f t="shared" si="0"/>
        <v>64.928745814954382</v>
      </c>
      <c r="U5" s="28">
        <f t="shared" si="0"/>
        <v>61.179064147240055</v>
      </c>
      <c r="V5" s="28">
        <f t="shared" si="0"/>
        <v>64.76801706913912</v>
      </c>
      <c r="W5" s="28">
        <f t="shared" si="0"/>
        <v>61.791413564305557</v>
      </c>
      <c r="X5" s="28">
        <f t="shared" si="0"/>
        <v>68.837973966576143</v>
      </c>
      <c r="Y5" s="28">
        <f t="shared" ref="Y5:Y12" si="2">AVERAGE(N5:X5)</f>
        <v>66.530639546993882</v>
      </c>
      <c r="Z5" s="28">
        <f t="shared" ref="Z5:Z12" si="3">STDEV(N5:X5)</f>
        <v>4.3630693210099309</v>
      </c>
    </row>
    <row r="6" spans="1:26" x14ac:dyDescent="0.25">
      <c r="A6" t="s">
        <v>160</v>
      </c>
      <c r="B6" s="42" t="s">
        <v>164</v>
      </c>
      <c r="C6" s="43">
        <v>72.286894814102254</v>
      </c>
      <c r="D6" s="43">
        <v>71.742046013218783</v>
      </c>
      <c r="E6" s="43">
        <v>74.396696437110137</v>
      </c>
      <c r="F6" s="43">
        <v>68.723653986040887</v>
      </c>
      <c r="G6" s="43">
        <v>69.306013612638054</v>
      </c>
      <c r="H6" s="43">
        <v>65.14426511699655</v>
      </c>
      <c r="I6" s="43">
        <v>67.660820318740065</v>
      </c>
      <c r="J6" s="43">
        <v>67.685189813654873</v>
      </c>
      <c r="K6" s="43">
        <v>63.655967004491941</v>
      </c>
      <c r="L6" s="43">
        <v>70.355463949601429</v>
      </c>
      <c r="M6" s="43">
        <v>66.353907596288337</v>
      </c>
      <c r="N6" s="28">
        <f t="shared" si="1"/>
        <v>72.286894814102254</v>
      </c>
      <c r="O6" s="28">
        <f t="shared" si="0"/>
        <v>71.742046013218783</v>
      </c>
      <c r="P6" s="28">
        <f t="shared" si="0"/>
        <v>74.396696437110137</v>
      </c>
      <c r="Q6" s="28">
        <f t="shared" si="0"/>
        <v>68.723653986040887</v>
      </c>
      <c r="R6" s="28">
        <f t="shared" si="0"/>
        <v>69.306013612638054</v>
      </c>
      <c r="S6" s="28">
        <f t="shared" si="0"/>
        <v>65.14426511699655</v>
      </c>
      <c r="T6" s="28">
        <f t="shared" si="0"/>
        <v>67.660820318740065</v>
      </c>
      <c r="U6" s="28">
        <f t="shared" si="0"/>
        <v>67.685189813654873</v>
      </c>
      <c r="V6" s="28">
        <f t="shared" si="0"/>
        <v>63.655967004491941</v>
      </c>
      <c r="W6" s="28">
        <f t="shared" si="0"/>
        <v>70.355463949601429</v>
      </c>
      <c r="X6" s="28">
        <f t="shared" si="0"/>
        <v>66.353907596288337</v>
      </c>
      <c r="Y6" s="28">
        <f t="shared" si="2"/>
        <v>68.846447151171205</v>
      </c>
      <c r="Z6" s="28">
        <f t="shared" si="3"/>
        <v>3.2116050536886713</v>
      </c>
    </row>
    <row r="7" spans="1:26" x14ac:dyDescent="0.25">
      <c r="A7" t="s">
        <v>160</v>
      </c>
      <c r="B7" s="42" t="s">
        <v>165</v>
      </c>
      <c r="C7" s="43">
        <v>72.681207431308778</v>
      </c>
      <c r="D7" s="43">
        <v>62.762428215626748</v>
      </c>
      <c r="E7" s="43">
        <v>65.507568043921694</v>
      </c>
      <c r="F7" s="43">
        <v>67.939730594572126</v>
      </c>
      <c r="G7" s="43">
        <v>65.031110852398086</v>
      </c>
      <c r="H7" s="43">
        <v>64.889173369863045</v>
      </c>
      <c r="I7" s="43">
        <v>67.395223022939788</v>
      </c>
      <c r="J7" s="43">
        <v>68.297082301829235</v>
      </c>
      <c r="K7" s="43">
        <v>68.947165166759135</v>
      </c>
      <c r="L7" s="43">
        <v>62.907357634970218</v>
      </c>
      <c r="M7" s="43">
        <v>68.248798527856977</v>
      </c>
      <c r="N7" s="28">
        <f t="shared" si="1"/>
        <v>72.681207431308778</v>
      </c>
      <c r="O7" s="28">
        <f t="shared" si="0"/>
        <v>62.762428215626748</v>
      </c>
      <c r="P7" s="28">
        <f t="shared" si="0"/>
        <v>65.507568043921694</v>
      </c>
      <c r="Q7" s="28">
        <f t="shared" si="0"/>
        <v>67.939730594572126</v>
      </c>
      <c r="R7" s="28">
        <f t="shared" si="0"/>
        <v>65.031110852398086</v>
      </c>
      <c r="S7" s="28">
        <f t="shared" si="0"/>
        <v>64.889173369863045</v>
      </c>
      <c r="T7" s="28">
        <f t="shared" si="0"/>
        <v>67.395223022939788</v>
      </c>
      <c r="U7" s="28">
        <f t="shared" si="0"/>
        <v>68.297082301829235</v>
      </c>
      <c r="V7" s="28">
        <f t="shared" si="0"/>
        <v>68.947165166759135</v>
      </c>
      <c r="W7" s="28">
        <f t="shared" si="0"/>
        <v>62.907357634970218</v>
      </c>
      <c r="X7" s="28">
        <f t="shared" si="0"/>
        <v>68.248798527856977</v>
      </c>
      <c r="Y7" s="28">
        <f t="shared" si="2"/>
        <v>66.782440469276906</v>
      </c>
      <c r="Z7" s="28">
        <f t="shared" si="3"/>
        <v>2.9170933195075301</v>
      </c>
    </row>
    <row r="8" spans="1:26" x14ac:dyDescent="0.25">
      <c r="A8" t="s">
        <v>167</v>
      </c>
      <c r="B8" s="42" t="s">
        <v>164</v>
      </c>
      <c r="C8" s="43">
        <v>70.687910482498481</v>
      </c>
      <c r="D8" s="43">
        <v>72.222594587547206</v>
      </c>
      <c r="E8" s="43">
        <v>68.957154629919856</v>
      </c>
      <c r="F8" s="43">
        <v>70.839299925519128</v>
      </c>
      <c r="G8" s="43">
        <v>66.337672067004178</v>
      </c>
      <c r="H8" s="43">
        <v>67.111794925393582</v>
      </c>
      <c r="I8" s="43">
        <v>68.370911195657214</v>
      </c>
      <c r="J8" s="43">
        <v>69.053250685584487</v>
      </c>
      <c r="K8" s="43">
        <v>68.153792626127</v>
      </c>
      <c r="L8" s="43">
        <v>65.067230232800753</v>
      </c>
      <c r="M8" s="43">
        <v>67.641659309171359</v>
      </c>
      <c r="N8" s="28">
        <f t="shared" si="1"/>
        <v>70.687910482498481</v>
      </c>
      <c r="O8" s="28">
        <f t="shared" si="0"/>
        <v>72.222594587547206</v>
      </c>
      <c r="P8" s="28">
        <f t="shared" si="0"/>
        <v>68.957154629919856</v>
      </c>
      <c r="Q8" s="28">
        <f t="shared" si="0"/>
        <v>70.839299925519128</v>
      </c>
      <c r="R8" s="28">
        <f t="shared" si="0"/>
        <v>66.337672067004178</v>
      </c>
      <c r="S8" s="28">
        <f t="shared" si="0"/>
        <v>67.111794925393582</v>
      </c>
      <c r="T8" s="28">
        <f t="shared" si="0"/>
        <v>68.370911195657214</v>
      </c>
      <c r="U8" s="28">
        <f t="shared" si="0"/>
        <v>69.053250685584487</v>
      </c>
      <c r="V8" s="28">
        <f t="shared" si="0"/>
        <v>68.153792626127</v>
      </c>
      <c r="W8" s="28">
        <f t="shared" si="0"/>
        <v>65.067230232800753</v>
      </c>
      <c r="X8" s="28">
        <f t="shared" si="0"/>
        <v>67.641659309171359</v>
      </c>
      <c r="Y8" s="28">
        <f t="shared" si="2"/>
        <v>68.585751878838479</v>
      </c>
      <c r="Z8" s="28">
        <f t="shared" si="3"/>
        <v>2.093110895992436</v>
      </c>
    </row>
    <row r="9" spans="1:26" x14ac:dyDescent="0.25">
      <c r="A9" t="s">
        <v>167</v>
      </c>
      <c r="B9" s="42" t="s">
        <v>165</v>
      </c>
      <c r="C9" s="43">
        <v>70.135801560154732</v>
      </c>
      <c r="D9" s="43">
        <v>66.973831140339911</v>
      </c>
      <c r="E9" s="43">
        <v>71.301981212443494</v>
      </c>
      <c r="F9" s="43">
        <v>66.952094768486489</v>
      </c>
      <c r="G9" s="43">
        <v>68.751897387688174</v>
      </c>
      <c r="H9" s="43">
        <v>66.182820373538519</v>
      </c>
      <c r="I9" s="43">
        <v>67.653730746460269</v>
      </c>
      <c r="J9" s="43">
        <v>70.02346049340396</v>
      </c>
      <c r="K9" s="43">
        <v>70.144699088670862</v>
      </c>
      <c r="L9" s="43">
        <v>65.149416344733766</v>
      </c>
      <c r="M9" s="43">
        <v>69.289119533966627</v>
      </c>
      <c r="N9" s="28">
        <f t="shared" si="1"/>
        <v>70.135801560154732</v>
      </c>
      <c r="O9" s="28">
        <f t="shared" si="0"/>
        <v>66.973831140339911</v>
      </c>
      <c r="P9" s="28">
        <f t="shared" si="0"/>
        <v>71.301981212443494</v>
      </c>
      <c r="Q9" s="28">
        <f t="shared" si="0"/>
        <v>66.952094768486489</v>
      </c>
      <c r="R9" s="28">
        <f t="shared" si="0"/>
        <v>68.751897387688174</v>
      </c>
      <c r="S9" s="28">
        <f t="shared" si="0"/>
        <v>66.182820373538519</v>
      </c>
      <c r="T9" s="28">
        <f t="shared" si="0"/>
        <v>67.653730746460269</v>
      </c>
      <c r="U9" s="28">
        <f t="shared" si="0"/>
        <v>70.02346049340396</v>
      </c>
      <c r="V9" s="28">
        <f t="shared" si="0"/>
        <v>70.144699088670862</v>
      </c>
      <c r="W9" s="28">
        <f t="shared" si="0"/>
        <v>65.149416344733766</v>
      </c>
      <c r="X9" s="28">
        <f t="shared" si="0"/>
        <v>69.289119533966627</v>
      </c>
      <c r="Y9" s="28">
        <f t="shared" si="2"/>
        <v>68.414441149989713</v>
      </c>
      <c r="Z9" s="28">
        <f t="shared" si="3"/>
        <v>1.9543709159171772</v>
      </c>
    </row>
    <row r="10" spans="1:26" x14ac:dyDescent="0.25">
      <c r="A10" t="s">
        <v>168</v>
      </c>
      <c r="B10" s="42" t="s">
        <v>166</v>
      </c>
      <c r="C10" s="43">
        <v>68.844565749683852</v>
      </c>
      <c r="D10" s="43">
        <v>62.917491246312075</v>
      </c>
      <c r="E10" s="43">
        <v>66.986964375420229</v>
      </c>
      <c r="F10" s="43">
        <v>67.657122317879129</v>
      </c>
      <c r="G10" s="43">
        <v>65.782671588265416</v>
      </c>
      <c r="H10" s="43">
        <v>65.667666739715528</v>
      </c>
      <c r="I10" s="43">
        <v>70.547947730917215</v>
      </c>
      <c r="J10" s="43">
        <v>68.532201682071161</v>
      </c>
      <c r="K10" s="43">
        <v>65.104785739926683</v>
      </c>
      <c r="L10" s="43">
        <v>65.500917466506351</v>
      </c>
      <c r="M10" s="43">
        <v>70.865647995395548</v>
      </c>
      <c r="N10" s="28">
        <f t="shared" si="1"/>
        <v>68.844565749683852</v>
      </c>
      <c r="O10" s="28">
        <f t="shared" si="0"/>
        <v>62.917491246312075</v>
      </c>
      <c r="P10" s="28">
        <f t="shared" si="0"/>
        <v>66.986964375420229</v>
      </c>
      <c r="Q10" s="28">
        <f t="shared" si="0"/>
        <v>67.657122317879129</v>
      </c>
      <c r="R10" s="28">
        <f t="shared" si="0"/>
        <v>65.782671588265416</v>
      </c>
      <c r="S10" s="28">
        <f t="shared" si="0"/>
        <v>65.667666739715528</v>
      </c>
      <c r="T10" s="28">
        <f t="shared" si="0"/>
        <v>70.547947730917215</v>
      </c>
      <c r="U10" s="28">
        <f t="shared" si="0"/>
        <v>68.532201682071161</v>
      </c>
      <c r="V10" s="28">
        <f t="shared" si="0"/>
        <v>65.104785739926683</v>
      </c>
      <c r="W10" s="28">
        <f t="shared" si="0"/>
        <v>65.500917466506351</v>
      </c>
      <c r="X10" s="28">
        <f t="shared" si="0"/>
        <v>70.865647995395548</v>
      </c>
      <c r="Y10" s="28">
        <f t="shared" si="2"/>
        <v>67.127998421099377</v>
      </c>
      <c r="Z10" s="28">
        <f t="shared" si="3"/>
        <v>2.4350760989262832</v>
      </c>
    </row>
    <row r="11" spans="1:26" x14ac:dyDescent="0.25">
      <c r="A11" t="s">
        <v>168</v>
      </c>
      <c r="B11" s="42" t="s">
        <v>164</v>
      </c>
      <c r="C11" s="43">
        <v>66.504642166771731</v>
      </c>
      <c r="D11" s="43">
        <v>68.108440548543712</v>
      </c>
      <c r="E11" s="43">
        <v>68.460424786229481</v>
      </c>
      <c r="F11" s="43">
        <v>63.790789312708014</v>
      </c>
      <c r="G11" s="43">
        <v>65.511040026995161</v>
      </c>
      <c r="H11" s="43">
        <v>66.235628073839578</v>
      </c>
      <c r="I11" s="43">
        <v>68.635416607916426</v>
      </c>
      <c r="J11" s="43">
        <v>64.847998763630628</v>
      </c>
      <c r="K11" s="43">
        <v>69.465408235336071</v>
      </c>
      <c r="L11" s="43">
        <v>61.310431111619941</v>
      </c>
      <c r="M11" s="43">
        <v>68.623170158716761</v>
      </c>
      <c r="N11" s="28">
        <f t="shared" si="1"/>
        <v>66.504642166771731</v>
      </c>
      <c r="O11" s="28">
        <f t="shared" si="0"/>
        <v>68.108440548543712</v>
      </c>
      <c r="P11" s="28">
        <f t="shared" si="0"/>
        <v>68.460424786229481</v>
      </c>
      <c r="Q11" s="28">
        <f t="shared" si="0"/>
        <v>63.790789312708014</v>
      </c>
      <c r="R11" s="28">
        <f t="shared" si="0"/>
        <v>65.511040026995161</v>
      </c>
      <c r="S11" s="28">
        <f t="shared" si="0"/>
        <v>66.235628073839578</v>
      </c>
      <c r="T11" s="28">
        <f t="shared" si="0"/>
        <v>68.635416607916426</v>
      </c>
      <c r="U11" s="28">
        <f t="shared" si="0"/>
        <v>64.847998763630628</v>
      </c>
      <c r="V11" s="28">
        <f t="shared" si="0"/>
        <v>69.465408235336071</v>
      </c>
      <c r="W11" s="28">
        <f t="shared" si="0"/>
        <v>61.310431111619941</v>
      </c>
      <c r="X11" s="28">
        <f t="shared" si="0"/>
        <v>68.623170158716761</v>
      </c>
      <c r="Y11" s="28">
        <f t="shared" si="2"/>
        <v>66.499399072027941</v>
      </c>
      <c r="Z11" s="28">
        <f t="shared" si="3"/>
        <v>2.4968050736178538</v>
      </c>
    </row>
    <row r="12" spans="1:26" x14ac:dyDescent="0.25">
      <c r="A12" t="s">
        <v>168</v>
      </c>
      <c r="B12" s="42" t="s">
        <v>165</v>
      </c>
      <c r="C12" s="43">
        <v>72.114164453395432</v>
      </c>
      <c r="D12" s="43">
        <v>62.802077715803378</v>
      </c>
      <c r="E12" s="43">
        <v>69.586466655694423</v>
      </c>
      <c r="F12" s="43">
        <v>67.172998173706262</v>
      </c>
      <c r="G12" s="43">
        <v>67.926121692792236</v>
      </c>
      <c r="H12" s="43">
        <v>68.005688007346194</v>
      </c>
      <c r="I12" s="43">
        <v>66.697337756675182</v>
      </c>
      <c r="J12" s="43">
        <v>69.025683441410308</v>
      </c>
      <c r="K12" s="43">
        <v>68.302663551058757</v>
      </c>
      <c r="L12" s="43">
        <v>69.13172102958039</v>
      </c>
      <c r="M12" s="43">
        <v>70.351986697099022</v>
      </c>
      <c r="N12" s="28">
        <f t="shared" si="1"/>
        <v>72.114164453395432</v>
      </c>
      <c r="O12" s="28">
        <f t="shared" si="0"/>
        <v>62.802077715803378</v>
      </c>
      <c r="P12" s="28">
        <f t="shared" si="0"/>
        <v>69.586466655694423</v>
      </c>
      <c r="Q12" s="28">
        <f t="shared" si="0"/>
        <v>67.172998173706262</v>
      </c>
      <c r="R12" s="28">
        <f t="shared" si="0"/>
        <v>67.926121692792236</v>
      </c>
      <c r="S12" s="28">
        <f t="shared" si="0"/>
        <v>68.005688007346194</v>
      </c>
      <c r="T12" s="28">
        <f t="shared" si="0"/>
        <v>66.697337756675182</v>
      </c>
      <c r="U12" s="28">
        <f t="shared" si="0"/>
        <v>69.025683441410308</v>
      </c>
      <c r="V12" s="28">
        <f t="shared" si="0"/>
        <v>68.302663551058757</v>
      </c>
      <c r="W12" s="28">
        <f t="shared" si="0"/>
        <v>69.13172102958039</v>
      </c>
      <c r="X12" s="28">
        <f t="shared" si="0"/>
        <v>70.351986697099022</v>
      </c>
      <c r="Y12" s="28">
        <f t="shared" si="2"/>
        <v>68.283355379505608</v>
      </c>
      <c r="Z12" s="28">
        <f t="shared" si="3"/>
        <v>2.3647631096485533</v>
      </c>
    </row>
    <row r="14" spans="1:26" s="47" customFormat="1" x14ac:dyDescent="0.25">
      <c r="C14" s="64" t="s">
        <v>178</v>
      </c>
      <c r="D14" s="64"/>
      <c r="E14" s="64"/>
      <c r="F14" s="64"/>
      <c r="G14" s="64"/>
      <c r="H14" s="64"/>
      <c r="I14" s="64"/>
      <c r="J14" s="64"/>
      <c r="K14" s="64"/>
      <c r="L14" s="64"/>
      <c r="M14" s="64"/>
      <c r="N14" s="65" t="s">
        <v>179</v>
      </c>
      <c r="O14" s="65"/>
      <c r="P14" s="65"/>
      <c r="Q14" s="65"/>
      <c r="R14" s="65"/>
      <c r="S14" s="65"/>
      <c r="T14" s="65"/>
      <c r="U14" s="65"/>
      <c r="V14" s="65"/>
      <c r="W14" s="65"/>
      <c r="X14" s="65"/>
      <c r="Y14" s="51"/>
      <c r="Z14" s="51"/>
    </row>
    <row r="15" spans="1:26" s="47" customFormat="1" x14ac:dyDescent="0.25">
      <c r="A15" s="47" t="s">
        <v>158</v>
      </c>
      <c r="B15" s="47" t="s">
        <v>163</v>
      </c>
      <c r="C15" s="50">
        <v>44621</v>
      </c>
      <c r="D15" s="50">
        <v>44652</v>
      </c>
      <c r="E15" s="50">
        <v>44682</v>
      </c>
      <c r="F15" s="50">
        <v>44713</v>
      </c>
      <c r="G15" s="50">
        <v>44743</v>
      </c>
      <c r="H15" s="50">
        <v>44774</v>
      </c>
      <c r="I15" s="50">
        <v>44805</v>
      </c>
      <c r="J15" s="50">
        <v>44835</v>
      </c>
      <c r="K15" s="50">
        <v>44866</v>
      </c>
      <c r="L15" s="50">
        <v>44896</v>
      </c>
      <c r="M15" s="50">
        <v>44927</v>
      </c>
      <c r="N15" s="50">
        <v>44621</v>
      </c>
      <c r="O15" s="50">
        <v>44652</v>
      </c>
      <c r="P15" s="50">
        <v>44682</v>
      </c>
      <c r="Q15" s="50">
        <v>44713</v>
      </c>
      <c r="R15" s="50">
        <v>44743</v>
      </c>
      <c r="S15" s="50">
        <v>44774</v>
      </c>
      <c r="T15" s="50">
        <v>44805</v>
      </c>
      <c r="U15" s="50">
        <v>44835</v>
      </c>
      <c r="V15" s="50">
        <v>44866</v>
      </c>
      <c r="W15" s="50">
        <v>44896</v>
      </c>
      <c r="X15" s="50">
        <v>44927</v>
      </c>
      <c r="Y15" s="50"/>
      <c r="Z15" s="50"/>
    </row>
    <row r="16" spans="1:26" x14ac:dyDescent="0.25">
      <c r="A16" t="s">
        <v>159</v>
      </c>
      <c r="B16" s="42" t="s">
        <v>164</v>
      </c>
      <c r="C16" s="43">
        <v>4.983493732687033</v>
      </c>
      <c r="D16" s="43">
        <v>2.4444934568053136</v>
      </c>
      <c r="E16" s="43">
        <v>5.1526136837588883</v>
      </c>
      <c r="F16" s="43">
        <v>4.4180236063845033</v>
      </c>
      <c r="G16" s="43">
        <v>6.0694934186687455</v>
      </c>
      <c r="H16" s="43">
        <v>5.2254595118087472</v>
      </c>
      <c r="I16" s="43">
        <v>3.7922397414285545</v>
      </c>
      <c r="J16" s="43">
        <v>4.0774550769654061</v>
      </c>
      <c r="K16" s="43">
        <v>4.2099330399660326</v>
      </c>
      <c r="L16" s="43">
        <v>3.1013647700551212</v>
      </c>
      <c r="M16" s="43">
        <v>6.9553286162607533</v>
      </c>
      <c r="N16" s="28">
        <f>C16/1</f>
        <v>4.983493732687033</v>
      </c>
      <c r="O16" s="28">
        <f t="shared" ref="O16:X24" si="4">D16/1</f>
        <v>2.4444934568053136</v>
      </c>
      <c r="P16" s="28">
        <f t="shared" si="4"/>
        <v>5.1526136837588883</v>
      </c>
      <c r="Q16" s="28">
        <f t="shared" si="4"/>
        <v>4.4180236063845033</v>
      </c>
      <c r="R16" s="28">
        <f t="shared" si="4"/>
        <v>6.0694934186687455</v>
      </c>
      <c r="S16" s="28">
        <f t="shared" si="4"/>
        <v>5.2254595118087472</v>
      </c>
      <c r="T16" s="28">
        <f t="shared" si="4"/>
        <v>3.7922397414285545</v>
      </c>
      <c r="U16" s="28">
        <f t="shared" si="4"/>
        <v>4.0774550769654061</v>
      </c>
      <c r="V16" s="28">
        <f t="shared" si="4"/>
        <v>4.2099330399660326</v>
      </c>
      <c r="W16" s="28">
        <f t="shared" si="4"/>
        <v>3.1013647700551212</v>
      </c>
      <c r="X16" s="28">
        <f t="shared" si="4"/>
        <v>6.9553286162607533</v>
      </c>
      <c r="Y16" s="28"/>
      <c r="Z16" s="28"/>
    </row>
    <row r="17" spans="1:26" x14ac:dyDescent="0.25">
      <c r="A17" t="s">
        <v>159</v>
      </c>
      <c r="B17" s="42" t="s">
        <v>165</v>
      </c>
      <c r="C17" s="43">
        <v>5.8174158674672327</v>
      </c>
      <c r="D17" s="43">
        <v>4.6267838849762786</v>
      </c>
      <c r="E17" s="43">
        <v>2.2547911987766445</v>
      </c>
      <c r="F17" s="43">
        <v>12.186700420438081</v>
      </c>
      <c r="G17" s="43">
        <v>6.3374017243048586</v>
      </c>
      <c r="H17" s="43">
        <v>5.5062702773861156</v>
      </c>
      <c r="I17" s="43">
        <v>6.5830489807704398</v>
      </c>
      <c r="J17" s="43">
        <v>16.969675422230836</v>
      </c>
      <c r="K17" s="43">
        <v>7.8524362312744671</v>
      </c>
      <c r="L17" s="43">
        <v>17.1586015507885</v>
      </c>
      <c r="M17" s="43">
        <v>5.2477004401633556</v>
      </c>
      <c r="N17" s="28">
        <f t="shared" ref="N17:N24" si="5">C17/1</f>
        <v>5.8174158674672327</v>
      </c>
      <c r="O17" s="28">
        <f t="shared" si="4"/>
        <v>4.6267838849762786</v>
      </c>
      <c r="P17" s="28">
        <f t="shared" si="4"/>
        <v>2.2547911987766445</v>
      </c>
      <c r="Q17" s="28">
        <f t="shared" si="4"/>
        <v>12.186700420438081</v>
      </c>
      <c r="R17" s="28">
        <f t="shared" si="4"/>
        <v>6.3374017243048586</v>
      </c>
      <c r="S17" s="28">
        <f t="shared" si="4"/>
        <v>5.5062702773861156</v>
      </c>
      <c r="T17" s="28">
        <f t="shared" si="4"/>
        <v>6.5830489807704398</v>
      </c>
      <c r="U17" s="28">
        <f t="shared" si="4"/>
        <v>16.969675422230836</v>
      </c>
      <c r="V17" s="28">
        <f t="shared" si="4"/>
        <v>7.8524362312744671</v>
      </c>
      <c r="W17" s="28">
        <f t="shared" si="4"/>
        <v>17.1586015507885</v>
      </c>
      <c r="X17" s="28">
        <f t="shared" si="4"/>
        <v>5.2477004401633556</v>
      </c>
      <c r="Y17" s="28"/>
      <c r="Z17" s="28"/>
    </row>
    <row r="18" spans="1:26" x14ac:dyDescent="0.25">
      <c r="A18" t="s">
        <v>160</v>
      </c>
      <c r="B18" s="42" t="s">
        <v>164</v>
      </c>
      <c r="C18" s="43">
        <v>4.8939912973785349</v>
      </c>
      <c r="D18" s="43">
        <v>4.6182449890606314</v>
      </c>
      <c r="E18" s="43">
        <v>3.399981385941953</v>
      </c>
      <c r="F18" s="43">
        <v>5.68820430440294</v>
      </c>
      <c r="G18" s="43">
        <v>4.1771351216788464</v>
      </c>
      <c r="H18" s="43">
        <v>8.5849262735568939</v>
      </c>
      <c r="I18" s="43">
        <v>4.7190536592326087</v>
      </c>
      <c r="J18" s="43">
        <v>5.2458974612813822</v>
      </c>
      <c r="K18" s="43">
        <v>9.1476085947496664</v>
      </c>
      <c r="L18" s="43">
        <v>2.6412552286889643</v>
      </c>
      <c r="M18" s="43">
        <v>9.4658247458367359</v>
      </c>
      <c r="N18" s="28">
        <f t="shared" si="5"/>
        <v>4.8939912973785349</v>
      </c>
      <c r="O18" s="28">
        <f t="shared" si="4"/>
        <v>4.6182449890606314</v>
      </c>
      <c r="P18" s="28">
        <f t="shared" si="4"/>
        <v>3.399981385941953</v>
      </c>
      <c r="Q18" s="28">
        <f t="shared" si="4"/>
        <v>5.68820430440294</v>
      </c>
      <c r="R18" s="28">
        <f t="shared" si="4"/>
        <v>4.1771351216788464</v>
      </c>
      <c r="S18" s="28">
        <f t="shared" si="4"/>
        <v>8.5849262735568939</v>
      </c>
      <c r="T18" s="28">
        <f t="shared" si="4"/>
        <v>4.7190536592326087</v>
      </c>
      <c r="U18" s="28">
        <f t="shared" si="4"/>
        <v>5.2458974612813822</v>
      </c>
      <c r="V18" s="28">
        <f t="shared" si="4"/>
        <v>9.1476085947496664</v>
      </c>
      <c r="W18" s="28">
        <f t="shared" si="4"/>
        <v>2.6412552286889643</v>
      </c>
      <c r="X18" s="28">
        <f t="shared" si="4"/>
        <v>9.4658247458367359</v>
      </c>
      <c r="Y18" s="28"/>
      <c r="Z18" s="28"/>
    </row>
    <row r="19" spans="1:26" x14ac:dyDescent="0.25">
      <c r="A19" t="s">
        <v>160</v>
      </c>
      <c r="B19" s="42" t="s">
        <v>165</v>
      </c>
      <c r="C19" s="43">
        <v>2.4137343231079127</v>
      </c>
      <c r="D19" s="43">
        <v>11.124731500369105</v>
      </c>
      <c r="E19" s="43">
        <v>17.503881003450168</v>
      </c>
      <c r="F19" s="43">
        <v>5.1172991734102373</v>
      </c>
      <c r="G19" s="43">
        <v>6.5501190170984973</v>
      </c>
      <c r="H19" s="43">
        <v>5.4417300101395218</v>
      </c>
      <c r="I19" s="43">
        <v>4.7821677725735654</v>
      </c>
      <c r="J19" s="43">
        <v>4.0277304767474646</v>
      </c>
      <c r="K19" s="43">
        <v>5.8374368017017044</v>
      </c>
      <c r="L19" s="43">
        <v>8.6851618211745478</v>
      </c>
      <c r="M19" s="43">
        <v>8.899576097061523</v>
      </c>
      <c r="N19" s="28">
        <f t="shared" si="5"/>
        <v>2.4137343231079127</v>
      </c>
      <c r="O19" s="28">
        <f t="shared" si="4"/>
        <v>11.124731500369105</v>
      </c>
      <c r="P19" s="28">
        <f t="shared" si="4"/>
        <v>17.503881003450168</v>
      </c>
      <c r="Q19" s="28">
        <f t="shared" si="4"/>
        <v>5.1172991734102373</v>
      </c>
      <c r="R19" s="28">
        <f t="shared" si="4"/>
        <v>6.5501190170984973</v>
      </c>
      <c r="S19" s="28">
        <f t="shared" si="4"/>
        <v>5.4417300101395218</v>
      </c>
      <c r="T19" s="28">
        <f t="shared" si="4"/>
        <v>4.7821677725735654</v>
      </c>
      <c r="U19" s="28">
        <f t="shared" si="4"/>
        <v>4.0277304767474646</v>
      </c>
      <c r="V19" s="28">
        <f t="shared" si="4"/>
        <v>5.8374368017017044</v>
      </c>
      <c r="W19" s="28">
        <f t="shared" si="4"/>
        <v>8.6851618211745478</v>
      </c>
      <c r="X19" s="28">
        <f t="shared" si="4"/>
        <v>8.899576097061523</v>
      </c>
      <c r="Y19" s="28"/>
      <c r="Z19" s="28"/>
    </row>
    <row r="20" spans="1:26" x14ac:dyDescent="0.25">
      <c r="A20" t="s">
        <v>167</v>
      </c>
      <c r="B20" s="42" t="s">
        <v>164</v>
      </c>
      <c r="C20" s="43">
        <v>3.6110799771233459</v>
      </c>
      <c r="D20" s="43">
        <v>3.2326392091166527</v>
      </c>
      <c r="E20" s="43">
        <v>2.3474011123799978</v>
      </c>
      <c r="F20" s="43">
        <v>3.5615714020143607</v>
      </c>
      <c r="G20" s="43">
        <v>6.1491959416437973</v>
      </c>
      <c r="H20" s="43">
        <v>4.2171966538710395</v>
      </c>
      <c r="I20" s="43">
        <v>3.0536534099044323</v>
      </c>
      <c r="J20" s="43">
        <v>3.3212624907134187</v>
      </c>
      <c r="K20" s="43">
        <v>4.4004355848535921</v>
      </c>
      <c r="L20" s="43">
        <v>4.4142203956584902</v>
      </c>
      <c r="M20" s="43">
        <v>4.5380857865027862</v>
      </c>
      <c r="N20" s="28">
        <f t="shared" si="5"/>
        <v>3.6110799771233459</v>
      </c>
      <c r="O20" s="28">
        <f t="shared" si="4"/>
        <v>3.2326392091166527</v>
      </c>
      <c r="P20" s="28">
        <f t="shared" si="4"/>
        <v>2.3474011123799978</v>
      </c>
      <c r="Q20" s="28">
        <f t="shared" si="4"/>
        <v>3.5615714020143607</v>
      </c>
      <c r="R20" s="28">
        <f t="shared" si="4"/>
        <v>6.1491959416437973</v>
      </c>
      <c r="S20" s="28">
        <f t="shared" si="4"/>
        <v>4.2171966538710395</v>
      </c>
      <c r="T20" s="28">
        <f t="shared" si="4"/>
        <v>3.0536534099044323</v>
      </c>
      <c r="U20" s="28">
        <f t="shared" si="4"/>
        <v>3.3212624907134187</v>
      </c>
      <c r="V20" s="28">
        <f t="shared" si="4"/>
        <v>4.4004355848535921</v>
      </c>
      <c r="W20" s="28">
        <f t="shared" si="4"/>
        <v>4.4142203956584902</v>
      </c>
      <c r="X20" s="28">
        <f t="shared" si="4"/>
        <v>4.5380857865027862</v>
      </c>
      <c r="Y20" s="28"/>
      <c r="Z20" s="28"/>
    </row>
    <row r="21" spans="1:26" x14ac:dyDescent="0.25">
      <c r="A21" t="s">
        <v>167</v>
      </c>
      <c r="B21" s="42" t="s">
        <v>165</v>
      </c>
      <c r="C21" s="43">
        <v>4.1130308586478641</v>
      </c>
      <c r="D21" s="43">
        <v>4.3713764061676352</v>
      </c>
      <c r="E21" s="43">
        <v>4.2340834312025732</v>
      </c>
      <c r="F21" s="43">
        <v>8.7538207760375748</v>
      </c>
      <c r="G21" s="43">
        <v>4.8470301459775085</v>
      </c>
      <c r="H21" s="43">
        <v>4.2258374096961306</v>
      </c>
      <c r="I21" s="43">
        <v>4.3873046504618447</v>
      </c>
      <c r="J21" s="43">
        <v>3.021114357040362</v>
      </c>
      <c r="K21" s="43">
        <v>3.3899503552461039</v>
      </c>
      <c r="L21" s="43">
        <v>7.8793269817946774</v>
      </c>
      <c r="M21" s="43">
        <v>4.1672741413300525</v>
      </c>
      <c r="N21" s="28">
        <f t="shared" si="5"/>
        <v>4.1130308586478641</v>
      </c>
      <c r="O21" s="28">
        <f t="shared" si="4"/>
        <v>4.3713764061676352</v>
      </c>
      <c r="P21" s="28">
        <f t="shared" si="4"/>
        <v>4.2340834312025732</v>
      </c>
      <c r="Q21" s="28">
        <f t="shared" si="4"/>
        <v>8.7538207760375748</v>
      </c>
      <c r="R21" s="28">
        <f t="shared" si="4"/>
        <v>4.8470301459775085</v>
      </c>
      <c r="S21" s="28">
        <f t="shared" si="4"/>
        <v>4.2258374096961306</v>
      </c>
      <c r="T21" s="28">
        <f t="shared" si="4"/>
        <v>4.3873046504618447</v>
      </c>
      <c r="U21" s="28">
        <f t="shared" si="4"/>
        <v>3.021114357040362</v>
      </c>
      <c r="V21" s="28">
        <f t="shared" si="4"/>
        <v>3.3899503552461039</v>
      </c>
      <c r="W21" s="28">
        <f t="shared" si="4"/>
        <v>7.8793269817946774</v>
      </c>
      <c r="X21" s="28">
        <f t="shared" si="4"/>
        <v>4.1672741413300525</v>
      </c>
      <c r="Y21" s="28"/>
      <c r="Z21" s="28"/>
    </row>
    <row r="22" spans="1:26" x14ac:dyDescent="0.25">
      <c r="A22" t="s">
        <v>168</v>
      </c>
      <c r="B22" s="42" t="s">
        <v>166</v>
      </c>
      <c r="C22" s="43">
        <v>5.5354319591224419</v>
      </c>
      <c r="D22" s="43">
        <v>10.251180439072332</v>
      </c>
      <c r="E22" s="43">
        <v>5.3436420577856873</v>
      </c>
      <c r="F22" s="43">
        <v>5.2005162720537284</v>
      </c>
      <c r="G22" s="43">
        <v>4.2579574077385445</v>
      </c>
      <c r="H22" s="43">
        <v>5.4805830231428265</v>
      </c>
      <c r="I22" s="43">
        <v>2.4335250709316236</v>
      </c>
      <c r="J22" s="43">
        <v>5.9228722516461074</v>
      </c>
      <c r="K22" s="43">
        <v>4.9991185078808344</v>
      </c>
      <c r="L22" s="43">
        <v>3.6486770228122141</v>
      </c>
      <c r="M22" s="43">
        <v>3.9983592222979025</v>
      </c>
      <c r="N22" s="28">
        <f t="shared" si="5"/>
        <v>5.5354319591224419</v>
      </c>
      <c r="O22" s="28">
        <f t="shared" si="4"/>
        <v>10.251180439072332</v>
      </c>
      <c r="P22" s="28">
        <f t="shared" si="4"/>
        <v>5.3436420577856873</v>
      </c>
      <c r="Q22" s="28">
        <f t="shared" si="4"/>
        <v>5.2005162720537284</v>
      </c>
      <c r="R22" s="28">
        <f t="shared" si="4"/>
        <v>4.2579574077385445</v>
      </c>
      <c r="S22" s="28">
        <f t="shared" si="4"/>
        <v>5.4805830231428265</v>
      </c>
      <c r="T22" s="28">
        <f t="shared" si="4"/>
        <v>2.4335250709316236</v>
      </c>
      <c r="U22" s="28">
        <f t="shared" si="4"/>
        <v>5.9228722516461074</v>
      </c>
      <c r="V22" s="28">
        <f t="shared" si="4"/>
        <v>4.9991185078808344</v>
      </c>
      <c r="W22" s="28">
        <f t="shared" si="4"/>
        <v>3.6486770228122141</v>
      </c>
      <c r="X22" s="28">
        <f t="shared" si="4"/>
        <v>3.9983592222979025</v>
      </c>
      <c r="Y22" s="28"/>
      <c r="Z22" s="28"/>
    </row>
    <row r="23" spans="1:26" x14ac:dyDescent="0.25">
      <c r="A23" t="s">
        <v>168</v>
      </c>
      <c r="B23" s="42" t="s">
        <v>164</v>
      </c>
      <c r="C23" s="43">
        <v>6.3511077748003881</v>
      </c>
      <c r="D23" s="43">
        <v>6.55245910604246</v>
      </c>
      <c r="E23" s="43">
        <v>5.1171655876099953</v>
      </c>
      <c r="F23" s="43">
        <v>13.85449936755059</v>
      </c>
      <c r="G23" s="43">
        <v>4.8958630662840354</v>
      </c>
      <c r="H23" s="43">
        <v>7.3064179733984504</v>
      </c>
      <c r="I23" s="43">
        <v>3.13775948762903</v>
      </c>
      <c r="J23" s="43">
        <v>4.8207924122589274</v>
      </c>
      <c r="K23" s="43">
        <v>3.3763164024682379</v>
      </c>
      <c r="L23" s="43">
        <v>16.320789816718634</v>
      </c>
      <c r="M23" s="43">
        <v>4.0852495708583616</v>
      </c>
      <c r="N23" s="28">
        <f t="shared" si="5"/>
        <v>6.3511077748003881</v>
      </c>
      <c r="O23" s="28">
        <f t="shared" si="4"/>
        <v>6.55245910604246</v>
      </c>
      <c r="P23" s="28">
        <f t="shared" si="4"/>
        <v>5.1171655876099953</v>
      </c>
      <c r="Q23" s="28">
        <f t="shared" si="4"/>
        <v>13.85449936755059</v>
      </c>
      <c r="R23" s="28">
        <f t="shared" si="4"/>
        <v>4.8958630662840354</v>
      </c>
      <c r="S23" s="28">
        <f t="shared" si="4"/>
        <v>7.3064179733984504</v>
      </c>
      <c r="T23" s="28">
        <f t="shared" si="4"/>
        <v>3.13775948762903</v>
      </c>
      <c r="U23" s="28">
        <f t="shared" si="4"/>
        <v>4.8207924122589274</v>
      </c>
      <c r="V23" s="28">
        <f t="shared" si="4"/>
        <v>3.3763164024682379</v>
      </c>
      <c r="W23" s="28">
        <f t="shared" si="4"/>
        <v>16.320789816718634</v>
      </c>
      <c r="X23" s="28">
        <f t="shared" si="4"/>
        <v>4.0852495708583616</v>
      </c>
      <c r="Y23" s="28"/>
      <c r="Z23" s="28"/>
    </row>
    <row r="24" spans="1:26" x14ac:dyDescent="0.25">
      <c r="A24" t="s">
        <v>168</v>
      </c>
      <c r="B24" s="42" t="s">
        <v>165</v>
      </c>
      <c r="C24" s="43">
        <v>4.0659761660032894</v>
      </c>
      <c r="D24" s="43">
        <v>11.395972255759521</v>
      </c>
      <c r="E24" s="43">
        <v>2.729939974899557</v>
      </c>
      <c r="F24" s="43">
        <v>4.1994538871711615</v>
      </c>
      <c r="G24" s="43">
        <v>3.0270642265382217</v>
      </c>
      <c r="H24" s="43">
        <v>4.2130086400027693</v>
      </c>
      <c r="I24" s="43">
        <v>2.8218194716199281</v>
      </c>
      <c r="J24" s="43">
        <v>3.6566822634541225</v>
      </c>
      <c r="K24" s="43">
        <v>3.0458839241818172</v>
      </c>
      <c r="L24" s="43">
        <v>2.9784558796806735</v>
      </c>
      <c r="M24" s="43">
        <v>5.4255455294866382</v>
      </c>
      <c r="N24" s="28">
        <f t="shared" si="5"/>
        <v>4.0659761660032894</v>
      </c>
      <c r="O24" s="28">
        <f t="shared" si="4"/>
        <v>11.395972255759521</v>
      </c>
      <c r="P24" s="28">
        <f t="shared" si="4"/>
        <v>2.729939974899557</v>
      </c>
      <c r="Q24" s="28">
        <f t="shared" si="4"/>
        <v>4.1994538871711615</v>
      </c>
      <c r="R24" s="28">
        <f t="shared" si="4"/>
        <v>3.0270642265382217</v>
      </c>
      <c r="S24" s="28">
        <f t="shared" si="4"/>
        <v>4.2130086400027693</v>
      </c>
      <c r="T24" s="28">
        <f t="shared" si="4"/>
        <v>2.8218194716199281</v>
      </c>
      <c r="U24" s="28">
        <f t="shared" si="4"/>
        <v>3.6566822634541225</v>
      </c>
      <c r="V24" s="28">
        <f t="shared" si="4"/>
        <v>3.0458839241818172</v>
      </c>
      <c r="W24" s="28">
        <f t="shared" si="4"/>
        <v>2.9784558796806735</v>
      </c>
      <c r="X24" s="28">
        <f t="shared" si="4"/>
        <v>5.4255455294866382</v>
      </c>
      <c r="Y24" s="28"/>
      <c r="Z24" s="28"/>
    </row>
  </sheetData>
  <mergeCells count="4">
    <mergeCell ref="C2:M2"/>
    <mergeCell ref="N2:X2"/>
    <mergeCell ref="C14:M14"/>
    <mergeCell ref="N14:X14"/>
  </mergeCell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34"/>
  <sheetViews>
    <sheetView topLeftCell="F1" zoomScale="70" zoomScaleNormal="70" workbookViewId="0">
      <selection activeCell="V30" sqref="V30"/>
    </sheetView>
  </sheetViews>
  <sheetFormatPr defaultRowHeight="15" x14ac:dyDescent="0.25"/>
  <cols>
    <col min="2" max="2" width="11.7109375" customWidth="1"/>
    <col min="3" max="3" width="7.42578125" bestFit="1" customWidth="1"/>
    <col min="4" max="4" width="7.140625" bestFit="1" customWidth="1"/>
    <col min="5" max="5" width="8.140625" bestFit="1" customWidth="1"/>
    <col min="6" max="7" width="7.140625" bestFit="1" customWidth="1"/>
    <col min="8" max="8" width="7.28515625" bestFit="1" customWidth="1"/>
    <col min="9" max="9" width="8.140625" bestFit="1" customWidth="1"/>
    <col min="10" max="10" width="7.140625" bestFit="1" customWidth="1"/>
    <col min="11" max="11" width="8.140625" bestFit="1" customWidth="1"/>
    <col min="12" max="12" width="7.140625" bestFit="1" customWidth="1"/>
    <col min="13" max="13" width="8.140625" bestFit="1" customWidth="1"/>
    <col min="14" max="14" width="9.7109375" style="46" bestFit="1" customWidth="1"/>
    <col min="15" max="15" width="9.140625" style="46" bestFit="1" customWidth="1"/>
    <col min="16" max="16" width="9.28515625" style="46" bestFit="1" customWidth="1"/>
    <col min="17" max="17" width="8.7109375" style="46" bestFit="1" customWidth="1"/>
    <col min="18" max="18" width="8.140625" style="46" bestFit="1" customWidth="1"/>
    <col min="19" max="19" width="9.28515625" style="46" bestFit="1" customWidth="1"/>
    <col min="20" max="21" width="9.140625" style="46" bestFit="1" customWidth="1"/>
    <col min="22" max="22" width="9.5703125" style="46" bestFit="1" customWidth="1"/>
    <col min="23" max="23" width="9.140625" style="46" bestFit="1" customWidth="1"/>
    <col min="24" max="24" width="8.7109375" style="46" bestFit="1" customWidth="1"/>
    <col min="25" max="26" width="8.7109375" style="46" customWidth="1"/>
  </cols>
  <sheetData>
    <row r="2" spans="1:26" s="47" customFormat="1" x14ac:dyDescent="0.25">
      <c r="C2" s="64" t="s">
        <v>181</v>
      </c>
      <c r="D2" s="64"/>
      <c r="E2" s="64"/>
      <c r="F2" s="64"/>
      <c r="G2" s="64"/>
      <c r="H2" s="64"/>
      <c r="I2" s="64"/>
      <c r="J2" s="64"/>
      <c r="K2" s="64"/>
      <c r="L2" s="64"/>
      <c r="M2" s="64"/>
      <c r="N2" s="65" t="s">
        <v>181</v>
      </c>
      <c r="O2" s="65"/>
      <c r="P2" s="65"/>
      <c r="Q2" s="65"/>
      <c r="R2" s="65"/>
      <c r="S2" s="65"/>
      <c r="T2" s="65"/>
      <c r="U2" s="65"/>
      <c r="V2" s="65"/>
      <c r="W2" s="65"/>
      <c r="X2" s="65"/>
      <c r="Y2" s="53"/>
      <c r="Z2" s="53"/>
    </row>
    <row r="3" spans="1:26" s="47" customFormat="1" x14ac:dyDescent="0.25">
      <c r="A3" s="47" t="s">
        <v>163</v>
      </c>
      <c r="B3" s="47" t="s">
        <v>158</v>
      </c>
      <c r="C3" s="49">
        <v>44621</v>
      </c>
      <c r="D3" s="49">
        <v>44652</v>
      </c>
      <c r="E3" s="49">
        <v>44682</v>
      </c>
      <c r="F3" s="49">
        <v>44713</v>
      </c>
      <c r="G3" s="49">
        <v>44743</v>
      </c>
      <c r="H3" s="49">
        <v>44774</v>
      </c>
      <c r="I3" s="49">
        <v>44805</v>
      </c>
      <c r="J3" s="49">
        <v>44835</v>
      </c>
      <c r="K3" s="49">
        <v>44866</v>
      </c>
      <c r="L3" s="49">
        <v>44896</v>
      </c>
      <c r="M3" s="49">
        <v>44927</v>
      </c>
      <c r="N3" s="50">
        <v>44621</v>
      </c>
      <c r="O3" s="50">
        <v>44652</v>
      </c>
      <c r="P3" s="50">
        <v>44682</v>
      </c>
      <c r="Q3" s="50">
        <v>44713</v>
      </c>
      <c r="R3" s="50">
        <v>44743</v>
      </c>
      <c r="S3" s="50">
        <v>44774</v>
      </c>
      <c r="T3" s="50">
        <v>44805</v>
      </c>
      <c r="U3" s="50">
        <v>44835</v>
      </c>
      <c r="V3" s="50">
        <v>44866</v>
      </c>
      <c r="W3" s="50">
        <v>44896</v>
      </c>
      <c r="X3" s="50">
        <v>44927</v>
      </c>
      <c r="Y3" s="52" t="s">
        <v>182</v>
      </c>
      <c r="Z3" s="52" t="s">
        <v>183</v>
      </c>
    </row>
    <row r="4" spans="1:26" x14ac:dyDescent="0.25">
      <c r="A4" s="42" t="s">
        <v>165</v>
      </c>
      <c r="B4" t="s">
        <v>159</v>
      </c>
      <c r="C4" s="43">
        <v>74.73136814041149</v>
      </c>
      <c r="D4" s="43">
        <v>74.855232846770789</v>
      </c>
      <c r="E4" s="43">
        <v>73.828641067658552</v>
      </c>
      <c r="F4" s="43">
        <v>58.776207089239101</v>
      </c>
      <c r="G4" s="43">
        <v>61.54254353259708</v>
      </c>
      <c r="H4" s="43">
        <v>70.209263046341533</v>
      </c>
      <c r="I4" s="43">
        <v>67.255804803063583</v>
      </c>
      <c r="J4" s="43">
        <v>69.883196476191699</v>
      </c>
      <c r="K4" s="43">
        <v>62.091870323265951</v>
      </c>
      <c r="L4" s="43">
        <v>69.250162427129098</v>
      </c>
      <c r="M4" s="43">
        <v>63.597219563254249</v>
      </c>
      <c r="N4" s="28">
        <f>C4/1</f>
        <v>74.73136814041149</v>
      </c>
      <c r="O4" s="28">
        <f t="shared" ref="O4:X12" si="0">D4/1</f>
        <v>74.855232846770789</v>
      </c>
      <c r="P4" s="28">
        <f t="shared" si="0"/>
        <v>73.828641067658552</v>
      </c>
      <c r="Q4" s="28">
        <f t="shared" si="0"/>
        <v>58.776207089239101</v>
      </c>
      <c r="R4" s="28">
        <f t="shared" si="0"/>
        <v>61.54254353259708</v>
      </c>
      <c r="S4" s="28">
        <f t="shared" si="0"/>
        <v>70.209263046341533</v>
      </c>
      <c r="T4" s="28">
        <f t="shared" si="0"/>
        <v>67.255804803063583</v>
      </c>
      <c r="U4" s="28">
        <f t="shared" si="0"/>
        <v>69.883196476191699</v>
      </c>
      <c r="V4" s="28">
        <f t="shared" si="0"/>
        <v>62.091870323265951</v>
      </c>
      <c r="W4" s="28">
        <f t="shared" si="0"/>
        <v>69.250162427129098</v>
      </c>
      <c r="X4" s="28">
        <f t="shared" si="0"/>
        <v>63.597219563254249</v>
      </c>
      <c r="Y4" s="28">
        <f>AVERAGE(N4:X4)</f>
        <v>67.820137210538491</v>
      </c>
      <c r="Z4" s="28">
        <f>STDEV(N4:X4)</f>
        <v>5.6350182836344835</v>
      </c>
    </row>
    <row r="5" spans="1:26" x14ac:dyDescent="0.25">
      <c r="A5" s="42" t="s">
        <v>165</v>
      </c>
      <c r="B5" t="s">
        <v>160</v>
      </c>
      <c r="C5" s="43">
        <v>74.007735452651673</v>
      </c>
      <c r="D5" s="43">
        <v>54.047072606044239</v>
      </c>
      <c r="E5" s="43">
        <v>72.100456782223389</v>
      </c>
      <c r="F5" s="43">
        <v>68.327580987054802</v>
      </c>
      <c r="G5" s="43">
        <v>64.037921259860568</v>
      </c>
      <c r="H5" s="43">
        <v>66.724888926920329</v>
      </c>
      <c r="I5" s="43">
        <v>64.755234799986084</v>
      </c>
      <c r="J5" s="43">
        <v>68.65787437590896</v>
      </c>
      <c r="K5" s="43">
        <v>76.278292744749479</v>
      </c>
      <c r="L5" s="43">
        <v>59.214263897767928</v>
      </c>
      <c r="M5" s="43">
        <v>74.278804646905741</v>
      </c>
      <c r="N5" s="28">
        <f t="shared" ref="N5:N12" si="1">C5/1</f>
        <v>74.007735452651673</v>
      </c>
      <c r="O5" s="28">
        <f t="shared" si="0"/>
        <v>54.047072606044239</v>
      </c>
      <c r="P5" s="28">
        <f t="shared" si="0"/>
        <v>72.100456782223389</v>
      </c>
      <c r="Q5" s="28">
        <f t="shared" si="0"/>
        <v>68.327580987054802</v>
      </c>
      <c r="R5" s="28">
        <f t="shared" si="0"/>
        <v>64.037921259860568</v>
      </c>
      <c r="S5" s="28">
        <f t="shared" si="0"/>
        <v>66.724888926920329</v>
      </c>
      <c r="T5" s="28">
        <f t="shared" si="0"/>
        <v>64.755234799986084</v>
      </c>
      <c r="U5" s="28">
        <f t="shared" si="0"/>
        <v>68.65787437590896</v>
      </c>
      <c r="V5" s="28">
        <f t="shared" si="0"/>
        <v>76.278292744749479</v>
      </c>
      <c r="W5" s="28">
        <f t="shared" si="0"/>
        <v>59.214263897767928</v>
      </c>
      <c r="X5" s="28">
        <f t="shared" si="0"/>
        <v>74.278804646905741</v>
      </c>
      <c r="Y5" s="28">
        <f t="shared" ref="Y5:Y12" si="2">AVERAGE(N5:X5)</f>
        <v>67.49364786182484</v>
      </c>
      <c r="Z5" s="28">
        <f t="shared" ref="Z5:Z12" si="3">STDEV(N5:X5)</f>
        <v>6.7698283537998618</v>
      </c>
    </row>
    <row r="6" spans="1:26" x14ac:dyDescent="0.25">
      <c r="A6" s="42" t="s">
        <v>165</v>
      </c>
      <c r="B6" t="s">
        <v>167</v>
      </c>
      <c r="C6" s="43">
        <v>68.03183901526009</v>
      </c>
      <c r="D6" s="43">
        <v>54.501071244973168</v>
      </c>
      <c r="E6" s="43">
        <v>80.047476576989524</v>
      </c>
      <c r="F6" s="43">
        <v>66.878746775814477</v>
      </c>
      <c r="G6" s="43">
        <v>65.972790294763385</v>
      </c>
      <c r="H6" s="43">
        <v>70.532536238899553</v>
      </c>
      <c r="I6" s="43">
        <v>73.820077841288878</v>
      </c>
      <c r="J6" s="43">
        <v>76.758637644052968</v>
      </c>
      <c r="K6" s="43">
        <v>71.935284695221199</v>
      </c>
      <c r="L6" s="43">
        <v>64.944769677960139</v>
      </c>
      <c r="M6" s="43">
        <v>76.596318478540638</v>
      </c>
      <c r="N6" s="28">
        <f t="shared" si="1"/>
        <v>68.03183901526009</v>
      </c>
      <c r="O6" s="28">
        <f t="shared" si="0"/>
        <v>54.501071244973168</v>
      </c>
      <c r="P6" s="28">
        <f t="shared" si="0"/>
        <v>80.047476576989524</v>
      </c>
      <c r="Q6" s="28">
        <f t="shared" si="0"/>
        <v>66.878746775814477</v>
      </c>
      <c r="R6" s="28">
        <f t="shared" si="0"/>
        <v>65.972790294763385</v>
      </c>
      <c r="S6" s="28">
        <f t="shared" si="0"/>
        <v>70.532536238899553</v>
      </c>
      <c r="T6" s="28">
        <f t="shared" si="0"/>
        <v>73.820077841288878</v>
      </c>
      <c r="U6" s="28">
        <f t="shared" si="0"/>
        <v>76.758637644052968</v>
      </c>
      <c r="V6" s="28">
        <f t="shared" si="0"/>
        <v>71.935284695221199</v>
      </c>
      <c r="W6" s="28">
        <f t="shared" si="0"/>
        <v>64.944769677960139</v>
      </c>
      <c r="X6" s="28">
        <f t="shared" si="0"/>
        <v>76.596318478540638</v>
      </c>
      <c r="Y6" s="28">
        <f t="shared" si="2"/>
        <v>70.001777134887632</v>
      </c>
      <c r="Z6" s="28">
        <f t="shared" si="3"/>
        <v>7.1019061598501416</v>
      </c>
    </row>
    <row r="7" spans="1:26" x14ac:dyDescent="0.25">
      <c r="A7" s="42" t="s">
        <v>165</v>
      </c>
      <c r="B7" t="s">
        <v>168</v>
      </c>
      <c r="C7" s="43">
        <v>71.539260946603903</v>
      </c>
      <c r="D7" s="43">
        <v>49.948936389111758</v>
      </c>
      <c r="E7" s="43">
        <v>72.872842285915922</v>
      </c>
      <c r="F7" s="43">
        <v>67.068758435514965</v>
      </c>
      <c r="G7" s="43">
        <v>66.492063187235232</v>
      </c>
      <c r="H7" s="43">
        <v>65.452092763836532</v>
      </c>
      <c r="I7" s="43">
        <v>61.901552571687297</v>
      </c>
      <c r="J7" s="43">
        <v>71.1858869009572</v>
      </c>
      <c r="K7" s="43">
        <v>78.526144767455222</v>
      </c>
      <c r="L7" s="43">
        <v>73.051618580866332</v>
      </c>
      <c r="M7" s="43">
        <v>78.260665152794473</v>
      </c>
      <c r="N7" s="28">
        <f t="shared" si="1"/>
        <v>71.539260946603903</v>
      </c>
      <c r="O7" s="28">
        <f t="shared" si="0"/>
        <v>49.948936389111758</v>
      </c>
      <c r="P7" s="28">
        <f t="shared" si="0"/>
        <v>72.872842285915922</v>
      </c>
      <c r="Q7" s="28">
        <f t="shared" si="0"/>
        <v>67.068758435514965</v>
      </c>
      <c r="R7" s="28">
        <f t="shared" si="0"/>
        <v>66.492063187235232</v>
      </c>
      <c r="S7" s="28">
        <f t="shared" si="0"/>
        <v>65.452092763836532</v>
      </c>
      <c r="T7" s="28">
        <f t="shared" si="0"/>
        <v>61.901552571687297</v>
      </c>
      <c r="U7" s="28">
        <f t="shared" si="0"/>
        <v>71.1858869009572</v>
      </c>
      <c r="V7" s="28">
        <f t="shared" si="0"/>
        <v>78.526144767455222</v>
      </c>
      <c r="W7" s="28">
        <f t="shared" si="0"/>
        <v>73.051618580866332</v>
      </c>
      <c r="X7" s="28">
        <f t="shared" si="0"/>
        <v>78.260665152794473</v>
      </c>
      <c r="Y7" s="28">
        <f t="shared" si="2"/>
        <v>68.754529271088984</v>
      </c>
      <c r="Z7" s="28">
        <f t="shared" si="3"/>
        <v>8.089641982954717</v>
      </c>
    </row>
    <row r="8" spans="1:26" x14ac:dyDescent="0.25">
      <c r="A8" s="42" t="s">
        <v>164</v>
      </c>
      <c r="B8" t="s">
        <v>159</v>
      </c>
      <c r="C8" s="28">
        <v>71.18937161887645</v>
      </c>
      <c r="D8" s="28">
        <v>69.793315932574387</v>
      </c>
      <c r="E8" s="28">
        <v>69.073700476927186</v>
      </c>
      <c r="F8" s="28">
        <v>69.597140227472948</v>
      </c>
      <c r="G8" s="28">
        <v>65.625039146437601</v>
      </c>
      <c r="H8" s="28">
        <v>65.049204145281522</v>
      </c>
      <c r="I8" s="28">
        <v>67.674561370104442</v>
      </c>
      <c r="J8" s="28">
        <v>70.564887952304943</v>
      </c>
      <c r="K8" s="28">
        <v>68.193265909673627</v>
      </c>
      <c r="L8" s="28">
        <v>68.39390751806144</v>
      </c>
      <c r="M8" s="28">
        <v>67.625258921387854</v>
      </c>
      <c r="N8" s="28">
        <f t="shared" si="1"/>
        <v>71.18937161887645</v>
      </c>
      <c r="O8" s="28">
        <f t="shared" si="0"/>
        <v>69.793315932574387</v>
      </c>
      <c r="P8" s="28">
        <f t="shared" si="0"/>
        <v>69.073700476927186</v>
      </c>
      <c r="Q8" s="28">
        <f t="shared" si="0"/>
        <v>69.597140227472948</v>
      </c>
      <c r="R8" s="28">
        <f t="shared" si="0"/>
        <v>65.625039146437601</v>
      </c>
      <c r="S8" s="28">
        <f t="shared" si="0"/>
        <v>65.049204145281522</v>
      </c>
      <c r="T8" s="28">
        <f t="shared" si="0"/>
        <v>67.674561370104442</v>
      </c>
      <c r="U8" s="28">
        <f t="shared" si="0"/>
        <v>70.564887952304943</v>
      </c>
      <c r="V8" s="28">
        <f t="shared" si="0"/>
        <v>68.193265909673627</v>
      </c>
      <c r="W8" s="28">
        <f t="shared" si="0"/>
        <v>68.39390751806144</v>
      </c>
      <c r="X8" s="28">
        <f t="shared" si="0"/>
        <v>67.625258921387854</v>
      </c>
      <c r="Y8" s="28">
        <f t="shared" si="2"/>
        <v>68.434513929009313</v>
      </c>
      <c r="Z8" s="28">
        <f t="shared" si="3"/>
        <v>1.9073562472874119</v>
      </c>
    </row>
    <row r="9" spans="1:26" x14ac:dyDescent="0.25">
      <c r="A9" s="42" t="s">
        <v>164</v>
      </c>
      <c r="B9" t="s">
        <v>160</v>
      </c>
      <c r="C9" s="28">
        <v>72.286894814102254</v>
      </c>
      <c r="D9" s="28">
        <v>71.742046013218783</v>
      </c>
      <c r="E9" s="28">
        <v>74.396696437110137</v>
      </c>
      <c r="F9" s="28">
        <v>68.723653986040887</v>
      </c>
      <c r="G9" s="28">
        <v>69.306013612638054</v>
      </c>
      <c r="H9" s="28">
        <v>65.14426511699655</v>
      </c>
      <c r="I9" s="28">
        <v>67.660820318740065</v>
      </c>
      <c r="J9" s="28">
        <v>67.685189813654873</v>
      </c>
      <c r="K9" s="28">
        <v>63.655967004491941</v>
      </c>
      <c r="L9" s="28">
        <v>70.355463949601429</v>
      </c>
      <c r="M9" s="28">
        <v>66.353907596288337</v>
      </c>
      <c r="N9" s="28">
        <f t="shared" si="1"/>
        <v>72.286894814102254</v>
      </c>
      <c r="O9" s="28">
        <f t="shared" si="0"/>
        <v>71.742046013218783</v>
      </c>
      <c r="P9" s="28">
        <f t="shared" si="0"/>
        <v>74.396696437110137</v>
      </c>
      <c r="Q9" s="28">
        <f t="shared" si="0"/>
        <v>68.723653986040887</v>
      </c>
      <c r="R9" s="28">
        <f t="shared" si="0"/>
        <v>69.306013612638054</v>
      </c>
      <c r="S9" s="28">
        <f t="shared" si="0"/>
        <v>65.14426511699655</v>
      </c>
      <c r="T9" s="28">
        <f t="shared" si="0"/>
        <v>67.660820318740065</v>
      </c>
      <c r="U9" s="28">
        <f t="shared" si="0"/>
        <v>67.685189813654873</v>
      </c>
      <c r="V9" s="28">
        <f t="shared" si="0"/>
        <v>63.655967004491941</v>
      </c>
      <c r="W9" s="28">
        <f t="shared" si="0"/>
        <v>70.355463949601429</v>
      </c>
      <c r="X9" s="28">
        <f t="shared" si="0"/>
        <v>66.353907596288337</v>
      </c>
      <c r="Y9" s="28">
        <f t="shared" si="2"/>
        <v>68.846447151171205</v>
      </c>
      <c r="Z9" s="28">
        <f t="shared" si="3"/>
        <v>3.2116050536886713</v>
      </c>
    </row>
    <row r="10" spans="1:26" x14ac:dyDescent="0.25">
      <c r="A10" s="42" t="s">
        <v>164</v>
      </c>
      <c r="B10" t="s">
        <v>167</v>
      </c>
      <c r="C10" s="28">
        <v>70.687910482498481</v>
      </c>
      <c r="D10" s="28">
        <v>72.222594587547206</v>
      </c>
      <c r="E10" s="28">
        <v>68.957154629919856</v>
      </c>
      <c r="F10" s="28">
        <v>70.839299925519128</v>
      </c>
      <c r="G10" s="28">
        <v>66.337672067004178</v>
      </c>
      <c r="H10" s="28">
        <v>67.111794925393582</v>
      </c>
      <c r="I10" s="28">
        <v>68.370911195657214</v>
      </c>
      <c r="J10" s="28">
        <v>69.053250685584487</v>
      </c>
      <c r="K10" s="28">
        <v>68.153792626127</v>
      </c>
      <c r="L10" s="28">
        <v>65.067230232800753</v>
      </c>
      <c r="M10" s="28">
        <v>67.641659309171359</v>
      </c>
      <c r="N10" s="28">
        <f t="shared" si="1"/>
        <v>70.687910482498481</v>
      </c>
      <c r="O10" s="28">
        <f t="shared" si="0"/>
        <v>72.222594587547206</v>
      </c>
      <c r="P10" s="28">
        <f t="shared" si="0"/>
        <v>68.957154629919856</v>
      </c>
      <c r="Q10" s="28">
        <f t="shared" si="0"/>
        <v>70.839299925519128</v>
      </c>
      <c r="R10" s="28">
        <f t="shared" si="0"/>
        <v>66.337672067004178</v>
      </c>
      <c r="S10" s="28">
        <f t="shared" si="0"/>
        <v>67.111794925393582</v>
      </c>
      <c r="T10" s="28">
        <f t="shared" si="0"/>
        <v>68.370911195657214</v>
      </c>
      <c r="U10" s="28">
        <f t="shared" si="0"/>
        <v>69.053250685584487</v>
      </c>
      <c r="V10" s="28">
        <f t="shared" si="0"/>
        <v>68.153792626127</v>
      </c>
      <c r="W10" s="28">
        <f t="shared" si="0"/>
        <v>65.067230232800753</v>
      </c>
      <c r="X10" s="28">
        <f t="shared" si="0"/>
        <v>67.641659309171359</v>
      </c>
      <c r="Y10" s="28">
        <f t="shared" si="2"/>
        <v>68.585751878838479</v>
      </c>
      <c r="Z10" s="28">
        <f t="shared" si="3"/>
        <v>2.093110895992436</v>
      </c>
    </row>
    <row r="11" spans="1:26" x14ac:dyDescent="0.25">
      <c r="A11" s="42" t="s">
        <v>164</v>
      </c>
      <c r="B11" t="s">
        <v>168</v>
      </c>
      <c r="C11" s="28">
        <v>66.504642166771731</v>
      </c>
      <c r="D11" s="28">
        <v>68.108440548543712</v>
      </c>
      <c r="E11" s="28">
        <v>68.460424786229481</v>
      </c>
      <c r="F11" s="28">
        <v>63.790789312708014</v>
      </c>
      <c r="G11" s="28">
        <v>65.511040026995161</v>
      </c>
      <c r="H11" s="28">
        <v>66.235628073839578</v>
      </c>
      <c r="I11" s="28">
        <v>68.635416607916426</v>
      </c>
      <c r="J11" s="28">
        <v>64.847998763630628</v>
      </c>
      <c r="K11" s="28">
        <v>69.465408235336071</v>
      </c>
      <c r="L11" s="28">
        <v>61.310431111619941</v>
      </c>
      <c r="M11" s="28">
        <v>68.623170158716761</v>
      </c>
      <c r="N11" s="28">
        <f t="shared" si="1"/>
        <v>66.504642166771731</v>
      </c>
      <c r="O11" s="28">
        <f t="shared" si="0"/>
        <v>68.108440548543712</v>
      </c>
      <c r="P11" s="28">
        <f t="shared" si="0"/>
        <v>68.460424786229481</v>
      </c>
      <c r="Q11" s="28">
        <f t="shared" si="0"/>
        <v>63.790789312708014</v>
      </c>
      <c r="R11" s="28">
        <f t="shared" si="0"/>
        <v>65.511040026995161</v>
      </c>
      <c r="S11" s="28">
        <f t="shared" si="0"/>
        <v>66.235628073839578</v>
      </c>
      <c r="T11" s="28">
        <f t="shared" si="0"/>
        <v>68.635416607916426</v>
      </c>
      <c r="U11" s="28">
        <f t="shared" si="0"/>
        <v>64.847998763630628</v>
      </c>
      <c r="V11" s="28">
        <f t="shared" si="0"/>
        <v>69.465408235336071</v>
      </c>
      <c r="W11" s="28">
        <f t="shared" si="0"/>
        <v>61.310431111619941</v>
      </c>
      <c r="X11" s="28">
        <f t="shared" si="0"/>
        <v>68.623170158716761</v>
      </c>
      <c r="Y11" s="28">
        <f t="shared" si="2"/>
        <v>66.499399072027941</v>
      </c>
      <c r="Z11" s="28">
        <f t="shared" si="3"/>
        <v>2.4968050736178538</v>
      </c>
    </row>
    <row r="12" spans="1:26" x14ac:dyDescent="0.25">
      <c r="A12" s="42" t="s">
        <v>166</v>
      </c>
      <c r="B12" t="s">
        <v>168</v>
      </c>
      <c r="C12" s="28">
        <v>68.844565749683852</v>
      </c>
      <c r="D12" s="28">
        <v>62.917491246312075</v>
      </c>
      <c r="E12" s="28">
        <v>66.986964375420229</v>
      </c>
      <c r="F12" s="28">
        <v>67.657122317879129</v>
      </c>
      <c r="G12" s="28">
        <v>65.782671588265416</v>
      </c>
      <c r="H12" s="28">
        <v>65.667666739715528</v>
      </c>
      <c r="I12" s="28">
        <v>70.547947730917215</v>
      </c>
      <c r="J12" s="28">
        <v>68.532201682071161</v>
      </c>
      <c r="K12" s="28">
        <v>65.104785739926683</v>
      </c>
      <c r="L12" s="28">
        <v>65.500917466506351</v>
      </c>
      <c r="M12" s="28">
        <v>70.865647995395548</v>
      </c>
      <c r="N12" s="28">
        <f t="shared" si="1"/>
        <v>68.844565749683852</v>
      </c>
      <c r="O12" s="28">
        <f t="shared" si="0"/>
        <v>62.917491246312075</v>
      </c>
      <c r="P12" s="28">
        <f t="shared" si="0"/>
        <v>66.986964375420229</v>
      </c>
      <c r="Q12" s="28">
        <f t="shared" si="0"/>
        <v>67.657122317879129</v>
      </c>
      <c r="R12" s="28">
        <f t="shared" si="0"/>
        <v>65.782671588265416</v>
      </c>
      <c r="S12" s="28">
        <f t="shared" si="0"/>
        <v>65.667666739715528</v>
      </c>
      <c r="T12" s="28">
        <f t="shared" si="0"/>
        <v>70.547947730917215</v>
      </c>
      <c r="U12" s="28">
        <f t="shared" si="0"/>
        <v>68.532201682071161</v>
      </c>
      <c r="V12" s="28">
        <f t="shared" si="0"/>
        <v>65.104785739926683</v>
      </c>
      <c r="W12" s="28">
        <f t="shared" si="0"/>
        <v>65.500917466506351</v>
      </c>
      <c r="X12" s="28">
        <f t="shared" si="0"/>
        <v>70.865647995395548</v>
      </c>
      <c r="Y12" s="28">
        <f t="shared" si="2"/>
        <v>67.127998421099377</v>
      </c>
      <c r="Z12" s="28">
        <f t="shared" si="3"/>
        <v>2.4350760989262832</v>
      </c>
    </row>
    <row r="14" spans="1:26" s="47" customFormat="1" x14ac:dyDescent="0.25">
      <c r="C14" s="64" t="s">
        <v>181</v>
      </c>
      <c r="D14" s="64"/>
      <c r="E14" s="64"/>
      <c r="F14" s="64"/>
      <c r="G14" s="64"/>
      <c r="H14" s="64"/>
      <c r="I14" s="64"/>
      <c r="J14" s="64"/>
      <c r="K14" s="64"/>
      <c r="L14" s="64"/>
      <c r="M14" s="64"/>
      <c r="N14" s="65" t="s">
        <v>181</v>
      </c>
      <c r="O14" s="65"/>
      <c r="P14" s="65"/>
      <c r="Q14" s="65"/>
      <c r="R14" s="65"/>
      <c r="S14" s="65"/>
      <c r="T14" s="65"/>
      <c r="U14" s="65"/>
      <c r="V14" s="65"/>
      <c r="W14" s="65"/>
      <c r="X14" s="65"/>
      <c r="Y14" s="53"/>
      <c r="Z14" s="53"/>
    </row>
    <row r="15" spans="1:26" s="47" customFormat="1" x14ac:dyDescent="0.25">
      <c r="A15" s="47" t="s">
        <v>163</v>
      </c>
      <c r="B15" s="47" t="s">
        <v>158</v>
      </c>
      <c r="C15" s="50">
        <v>44621</v>
      </c>
      <c r="D15" s="50">
        <v>44652</v>
      </c>
      <c r="E15" s="50">
        <v>44682</v>
      </c>
      <c r="F15" s="50">
        <v>44713</v>
      </c>
      <c r="G15" s="50">
        <v>44743</v>
      </c>
      <c r="H15" s="50">
        <v>44774</v>
      </c>
      <c r="I15" s="50">
        <v>44805</v>
      </c>
      <c r="J15" s="50">
        <v>44835</v>
      </c>
      <c r="K15" s="50">
        <v>44866</v>
      </c>
      <c r="L15" s="50">
        <v>44896</v>
      </c>
      <c r="M15" s="50">
        <v>44927</v>
      </c>
      <c r="N15" s="50">
        <v>44621</v>
      </c>
      <c r="O15" s="50">
        <v>44652</v>
      </c>
      <c r="P15" s="50">
        <v>44682</v>
      </c>
      <c r="Q15" s="50">
        <v>44713</v>
      </c>
      <c r="R15" s="50">
        <v>44743</v>
      </c>
      <c r="S15" s="50">
        <v>44774</v>
      </c>
      <c r="T15" s="50">
        <v>44805</v>
      </c>
      <c r="U15" s="50">
        <v>44835</v>
      </c>
      <c r="V15" s="50">
        <v>44866</v>
      </c>
      <c r="W15" s="50">
        <v>44896</v>
      </c>
      <c r="X15" s="50">
        <v>44927</v>
      </c>
      <c r="Y15" s="50"/>
      <c r="Z15" s="50"/>
    </row>
    <row r="16" spans="1:26" x14ac:dyDescent="0.25">
      <c r="A16" s="42" t="s">
        <v>165</v>
      </c>
      <c r="B16" t="s">
        <v>159</v>
      </c>
      <c r="C16" s="28">
        <v>5.8174158674672327</v>
      </c>
      <c r="D16" s="28">
        <v>4.6267838849762786</v>
      </c>
      <c r="E16" s="28">
        <v>2.2547911987766445</v>
      </c>
      <c r="F16" s="28">
        <v>12.186700420438081</v>
      </c>
      <c r="G16" s="28">
        <v>6.3374017243048586</v>
      </c>
      <c r="H16" s="28">
        <v>5.5062702773861156</v>
      </c>
      <c r="I16" s="28">
        <v>6.5830489807704398</v>
      </c>
      <c r="J16" s="28">
        <v>16.969675422230836</v>
      </c>
      <c r="K16" s="28">
        <v>7.8524362312744671</v>
      </c>
      <c r="L16" s="28">
        <v>17.1586015507885</v>
      </c>
      <c r="M16" s="28">
        <v>5.2477004401633556</v>
      </c>
      <c r="N16" s="28">
        <f>C16/1</f>
        <v>5.8174158674672327</v>
      </c>
      <c r="O16" s="28">
        <f t="shared" ref="O16:X24" si="4">D16/1</f>
        <v>4.6267838849762786</v>
      </c>
      <c r="P16" s="28">
        <f t="shared" si="4"/>
        <v>2.2547911987766445</v>
      </c>
      <c r="Q16" s="28">
        <f t="shared" si="4"/>
        <v>12.186700420438081</v>
      </c>
      <c r="R16" s="28">
        <f t="shared" si="4"/>
        <v>6.3374017243048586</v>
      </c>
      <c r="S16" s="28">
        <f t="shared" si="4"/>
        <v>5.5062702773861156</v>
      </c>
      <c r="T16" s="28">
        <f t="shared" si="4"/>
        <v>6.5830489807704398</v>
      </c>
      <c r="U16" s="28">
        <f t="shared" si="4"/>
        <v>16.969675422230836</v>
      </c>
      <c r="V16" s="28">
        <f t="shared" si="4"/>
        <v>7.8524362312744671</v>
      </c>
      <c r="W16" s="28">
        <f t="shared" si="4"/>
        <v>17.1586015507885</v>
      </c>
      <c r="X16" s="28">
        <f t="shared" si="4"/>
        <v>5.2477004401633556</v>
      </c>
      <c r="Y16" s="28"/>
      <c r="Z16" s="28"/>
    </row>
    <row r="17" spans="1:26" x14ac:dyDescent="0.25">
      <c r="A17" s="42" t="s">
        <v>165</v>
      </c>
      <c r="B17" t="s">
        <v>160</v>
      </c>
      <c r="C17" s="28">
        <v>2.4137343231079127</v>
      </c>
      <c r="D17" s="28">
        <v>11.124731500369105</v>
      </c>
      <c r="E17" s="28">
        <v>17.503881003450168</v>
      </c>
      <c r="F17" s="28">
        <v>5.1172991734102373</v>
      </c>
      <c r="G17" s="28">
        <v>6.5501190170984973</v>
      </c>
      <c r="H17" s="28">
        <v>5.4417300101395218</v>
      </c>
      <c r="I17" s="28">
        <v>4.7821677725735654</v>
      </c>
      <c r="J17" s="28">
        <v>4.0277304767474646</v>
      </c>
      <c r="K17" s="28">
        <v>5.8374368017017044</v>
      </c>
      <c r="L17" s="28">
        <v>8.6851618211745478</v>
      </c>
      <c r="M17" s="28">
        <v>8.899576097061523</v>
      </c>
      <c r="N17" s="28">
        <f t="shared" ref="N17:N24" si="5">C17/1</f>
        <v>2.4137343231079127</v>
      </c>
      <c r="O17" s="28">
        <f t="shared" si="4"/>
        <v>11.124731500369105</v>
      </c>
      <c r="P17" s="28">
        <f t="shared" si="4"/>
        <v>17.503881003450168</v>
      </c>
      <c r="Q17" s="28">
        <f t="shared" si="4"/>
        <v>5.1172991734102373</v>
      </c>
      <c r="R17" s="28">
        <f t="shared" si="4"/>
        <v>6.5501190170984973</v>
      </c>
      <c r="S17" s="28">
        <f t="shared" si="4"/>
        <v>5.4417300101395218</v>
      </c>
      <c r="T17" s="28">
        <f t="shared" si="4"/>
        <v>4.7821677725735654</v>
      </c>
      <c r="U17" s="28">
        <f t="shared" si="4"/>
        <v>4.0277304767474646</v>
      </c>
      <c r="V17" s="28">
        <f t="shared" si="4"/>
        <v>5.8374368017017044</v>
      </c>
      <c r="W17" s="28">
        <f t="shared" si="4"/>
        <v>8.6851618211745478</v>
      </c>
      <c r="X17" s="28">
        <f t="shared" si="4"/>
        <v>8.899576097061523</v>
      </c>
      <c r="Y17" s="28"/>
      <c r="Z17" s="28"/>
    </row>
    <row r="18" spans="1:26" x14ac:dyDescent="0.25">
      <c r="A18" s="42" t="s">
        <v>165</v>
      </c>
      <c r="B18" t="s">
        <v>167</v>
      </c>
      <c r="C18" s="28">
        <v>4.1130308586478641</v>
      </c>
      <c r="D18" s="28">
        <v>4.3713764061676352</v>
      </c>
      <c r="E18" s="28">
        <v>4.2340834312025732</v>
      </c>
      <c r="F18" s="28">
        <v>8.7538207760375748</v>
      </c>
      <c r="G18" s="28">
        <v>4.8470301459775085</v>
      </c>
      <c r="H18" s="28">
        <v>4.2258374096961306</v>
      </c>
      <c r="I18" s="28">
        <v>4.3873046504618447</v>
      </c>
      <c r="J18" s="28">
        <v>3.021114357040362</v>
      </c>
      <c r="K18" s="28">
        <v>3.3899503552461039</v>
      </c>
      <c r="L18" s="28">
        <v>7.8793269817946774</v>
      </c>
      <c r="M18" s="28">
        <v>4.1672741413300525</v>
      </c>
      <c r="N18" s="28">
        <f t="shared" si="5"/>
        <v>4.1130308586478641</v>
      </c>
      <c r="O18" s="28">
        <f t="shared" si="4"/>
        <v>4.3713764061676352</v>
      </c>
      <c r="P18" s="28">
        <f t="shared" si="4"/>
        <v>4.2340834312025732</v>
      </c>
      <c r="Q18" s="28">
        <f t="shared" si="4"/>
        <v>8.7538207760375748</v>
      </c>
      <c r="R18" s="28">
        <f t="shared" si="4"/>
        <v>4.8470301459775085</v>
      </c>
      <c r="S18" s="28">
        <f t="shared" si="4"/>
        <v>4.2258374096961306</v>
      </c>
      <c r="T18" s="28">
        <f t="shared" si="4"/>
        <v>4.3873046504618447</v>
      </c>
      <c r="U18" s="28">
        <f t="shared" si="4"/>
        <v>3.021114357040362</v>
      </c>
      <c r="V18" s="28">
        <f t="shared" si="4"/>
        <v>3.3899503552461039</v>
      </c>
      <c r="W18" s="28">
        <f t="shared" si="4"/>
        <v>7.8793269817946774</v>
      </c>
      <c r="X18" s="28">
        <f t="shared" si="4"/>
        <v>4.1672741413300525</v>
      </c>
      <c r="Y18" s="28"/>
      <c r="Z18" s="28"/>
    </row>
    <row r="19" spans="1:26" x14ac:dyDescent="0.25">
      <c r="A19" s="42" t="s">
        <v>165</v>
      </c>
      <c r="B19" t="s">
        <v>168</v>
      </c>
      <c r="C19" s="28">
        <v>4.0659761660032894</v>
      </c>
      <c r="D19" s="28">
        <v>11.395972255759521</v>
      </c>
      <c r="E19" s="28">
        <v>2.729939974899557</v>
      </c>
      <c r="F19" s="28">
        <v>4.1994538871711615</v>
      </c>
      <c r="G19" s="28">
        <v>3.0270642265382217</v>
      </c>
      <c r="H19" s="28">
        <v>4.2130086400027693</v>
      </c>
      <c r="I19" s="28">
        <v>2.8218194716199281</v>
      </c>
      <c r="J19" s="28">
        <v>3.6566822634541225</v>
      </c>
      <c r="K19" s="28">
        <v>3.0458839241818172</v>
      </c>
      <c r="L19" s="28">
        <v>2.9784558796806735</v>
      </c>
      <c r="M19" s="28">
        <v>5.4255455294866382</v>
      </c>
      <c r="N19" s="28">
        <f t="shared" si="5"/>
        <v>4.0659761660032894</v>
      </c>
      <c r="O19" s="28">
        <f t="shared" si="4"/>
        <v>11.395972255759521</v>
      </c>
      <c r="P19" s="28">
        <f t="shared" si="4"/>
        <v>2.729939974899557</v>
      </c>
      <c r="Q19" s="28">
        <f t="shared" si="4"/>
        <v>4.1994538871711615</v>
      </c>
      <c r="R19" s="28">
        <f t="shared" si="4"/>
        <v>3.0270642265382217</v>
      </c>
      <c r="S19" s="28">
        <f t="shared" si="4"/>
        <v>4.2130086400027693</v>
      </c>
      <c r="T19" s="28">
        <f t="shared" si="4"/>
        <v>2.8218194716199281</v>
      </c>
      <c r="U19" s="28">
        <f t="shared" si="4"/>
        <v>3.6566822634541225</v>
      </c>
      <c r="V19" s="28">
        <f t="shared" si="4"/>
        <v>3.0458839241818172</v>
      </c>
      <c r="W19" s="28">
        <f t="shared" si="4"/>
        <v>2.9784558796806735</v>
      </c>
      <c r="X19" s="28">
        <f t="shared" si="4"/>
        <v>5.4255455294866382</v>
      </c>
      <c r="Y19" s="28"/>
      <c r="Z19" s="28"/>
    </row>
    <row r="20" spans="1:26" x14ac:dyDescent="0.25">
      <c r="A20" s="42" t="s">
        <v>164</v>
      </c>
      <c r="B20" t="s">
        <v>159</v>
      </c>
      <c r="C20" s="28">
        <v>4.983493732687033</v>
      </c>
      <c r="D20" s="28">
        <v>2.4444934568053136</v>
      </c>
      <c r="E20" s="28">
        <v>5.1526136837588883</v>
      </c>
      <c r="F20" s="28">
        <v>4.4180236063845033</v>
      </c>
      <c r="G20" s="28">
        <v>6.0694934186687455</v>
      </c>
      <c r="H20" s="28">
        <v>5.2254595118087472</v>
      </c>
      <c r="I20" s="28">
        <v>3.7922397414285545</v>
      </c>
      <c r="J20" s="28">
        <v>4.0774550769654061</v>
      </c>
      <c r="K20" s="28">
        <v>4.2099330399660326</v>
      </c>
      <c r="L20" s="28">
        <v>3.1013647700551212</v>
      </c>
      <c r="M20" s="28">
        <v>6.9553286162607533</v>
      </c>
      <c r="N20" s="28">
        <f t="shared" si="5"/>
        <v>4.983493732687033</v>
      </c>
      <c r="O20" s="28">
        <f t="shared" si="4"/>
        <v>2.4444934568053136</v>
      </c>
      <c r="P20" s="28">
        <f t="shared" si="4"/>
        <v>5.1526136837588883</v>
      </c>
      <c r="Q20" s="28">
        <f t="shared" si="4"/>
        <v>4.4180236063845033</v>
      </c>
      <c r="R20" s="28">
        <f t="shared" si="4"/>
        <v>6.0694934186687455</v>
      </c>
      <c r="S20" s="28">
        <f t="shared" si="4"/>
        <v>5.2254595118087472</v>
      </c>
      <c r="T20" s="28">
        <f t="shared" si="4"/>
        <v>3.7922397414285545</v>
      </c>
      <c r="U20" s="28">
        <f t="shared" si="4"/>
        <v>4.0774550769654061</v>
      </c>
      <c r="V20" s="28">
        <f t="shared" si="4"/>
        <v>4.2099330399660326</v>
      </c>
      <c r="W20" s="28">
        <f t="shared" si="4"/>
        <v>3.1013647700551212</v>
      </c>
      <c r="X20" s="28">
        <f t="shared" si="4"/>
        <v>6.9553286162607533</v>
      </c>
      <c r="Y20" s="28"/>
      <c r="Z20" s="28"/>
    </row>
    <row r="21" spans="1:26" x14ac:dyDescent="0.25">
      <c r="A21" s="42" t="s">
        <v>164</v>
      </c>
      <c r="B21" t="s">
        <v>160</v>
      </c>
      <c r="C21" s="28">
        <v>4.8939912973785349</v>
      </c>
      <c r="D21" s="28">
        <v>4.6182449890606314</v>
      </c>
      <c r="E21" s="28">
        <v>3.399981385941953</v>
      </c>
      <c r="F21" s="28">
        <v>5.68820430440294</v>
      </c>
      <c r="G21" s="28">
        <v>4.1771351216788464</v>
      </c>
      <c r="H21" s="28">
        <v>8.5849262735568939</v>
      </c>
      <c r="I21" s="28">
        <v>4.7190536592326087</v>
      </c>
      <c r="J21" s="28">
        <v>5.2458974612813822</v>
      </c>
      <c r="K21" s="28">
        <v>9.1476085947496664</v>
      </c>
      <c r="L21" s="28">
        <v>2.6412552286889643</v>
      </c>
      <c r="M21" s="28">
        <v>9.4658247458367359</v>
      </c>
      <c r="N21" s="28">
        <f t="shared" si="5"/>
        <v>4.8939912973785349</v>
      </c>
      <c r="O21" s="28">
        <f t="shared" si="4"/>
        <v>4.6182449890606314</v>
      </c>
      <c r="P21" s="28">
        <f t="shared" si="4"/>
        <v>3.399981385941953</v>
      </c>
      <c r="Q21" s="28">
        <f t="shared" si="4"/>
        <v>5.68820430440294</v>
      </c>
      <c r="R21" s="28">
        <f t="shared" si="4"/>
        <v>4.1771351216788464</v>
      </c>
      <c r="S21" s="28">
        <f t="shared" si="4"/>
        <v>8.5849262735568939</v>
      </c>
      <c r="T21" s="28">
        <f t="shared" si="4"/>
        <v>4.7190536592326087</v>
      </c>
      <c r="U21" s="28">
        <f t="shared" si="4"/>
        <v>5.2458974612813822</v>
      </c>
      <c r="V21" s="28">
        <f t="shared" si="4"/>
        <v>9.1476085947496664</v>
      </c>
      <c r="W21" s="28">
        <f t="shared" si="4"/>
        <v>2.6412552286889643</v>
      </c>
      <c r="X21" s="28">
        <f t="shared" si="4"/>
        <v>9.4658247458367359</v>
      </c>
      <c r="Y21" s="28"/>
      <c r="Z21" s="28"/>
    </row>
    <row r="22" spans="1:26" x14ac:dyDescent="0.25">
      <c r="A22" s="42" t="s">
        <v>164</v>
      </c>
      <c r="B22" t="s">
        <v>167</v>
      </c>
      <c r="C22" s="28">
        <v>3.6110799771233459</v>
      </c>
      <c r="D22" s="28">
        <v>3.2326392091166527</v>
      </c>
      <c r="E22" s="28">
        <v>2.3474011123799978</v>
      </c>
      <c r="F22" s="28">
        <v>3.5615714020143607</v>
      </c>
      <c r="G22" s="28">
        <v>6.1491959416437973</v>
      </c>
      <c r="H22" s="28">
        <v>4.2171966538710395</v>
      </c>
      <c r="I22" s="28">
        <v>3.0536534099044323</v>
      </c>
      <c r="J22" s="28">
        <v>3.3212624907134187</v>
      </c>
      <c r="K22" s="28">
        <v>4.4004355848535921</v>
      </c>
      <c r="L22" s="28">
        <v>4.4142203956584902</v>
      </c>
      <c r="M22" s="28">
        <v>4.5380857865027862</v>
      </c>
      <c r="N22" s="28">
        <f t="shared" si="5"/>
        <v>3.6110799771233459</v>
      </c>
      <c r="O22" s="28">
        <f t="shared" si="4"/>
        <v>3.2326392091166527</v>
      </c>
      <c r="P22" s="28">
        <f t="shared" si="4"/>
        <v>2.3474011123799978</v>
      </c>
      <c r="Q22" s="28">
        <f t="shared" si="4"/>
        <v>3.5615714020143607</v>
      </c>
      <c r="R22" s="28">
        <f t="shared" si="4"/>
        <v>6.1491959416437973</v>
      </c>
      <c r="S22" s="28">
        <f t="shared" si="4"/>
        <v>4.2171966538710395</v>
      </c>
      <c r="T22" s="28">
        <f t="shared" si="4"/>
        <v>3.0536534099044323</v>
      </c>
      <c r="U22" s="28">
        <f t="shared" si="4"/>
        <v>3.3212624907134187</v>
      </c>
      <c r="V22" s="28">
        <f t="shared" si="4"/>
        <v>4.4004355848535921</v>
      </c>
      <c r="W22" s="28">
        <f t="shared" si="4"/>
        <v>4.4142203956584902</v>
      </c>
      <c r="X22" s="28">
        <f t="shared" si="4"/>
        <v>4.5380857865027862</v>
      </c>
      <c r="Y22" s="28"/>
      <c r="Z22" s="28"/>
    </row>
    <row r="23" spans="1:26" x14ac:dyDescent="0.25">
      <c r="A23" s="42" t="s">
        <v>164</v>
      </c>
      <c r="B23" t="s">
        <v>168</v>
      </c>
      <c r="C23" s="28">
        <v>6.3511077748003881</v>
      </c>
      <c r="D23" s="28">
        <v>6.55245910604246</v>
      </c>
      <c r="E23" s="28">
        <v>5.1171655876099953</v>
      </c>
      <c r="F23" s="28">
        <v>13.85449936755059</v>
      </c>
      <c r="G23" s="28">
        <v>4.8958630662840354</v>
      </c>
      <c r="H23" s="28">
        <v>7.3064179733984504</v>
      </c>
      <c r="I23" s="28">
        <v>3.13775948762903</v>
      </c>
      <c r="J23" s="28">
        <v>4.8207924122589274</v>
      </c>
      <c r="K23" s="28">
        <v>3.3763164024682379</v>
      </c>
      <c r="L23" s="28">
        <v>16.320789816718634</v>
      </c>
      <c r="M23" s="28">
        <v>4.0852495708583616</v>
      </c>
      <c r="N23" s="28">
        <f t="shared" si="5"/>
        <v>6.3511077748003881</v>
      </c>
      <c r="O23" s="28">
        <f t="shared" si="4"/>
        <v>6.55245910604246</v>
      </c>
      <c r="P23" s="28">
        <f t="shared" si="4"/>
        <v>5.1171655876099953</v>
      </c>
      <c r="Q23" s="28">
        <f t="shared" si="4"/>
        <v>13.85449936755059</v>
      </c>
      <c r="R23" s="28">
        <f t="shared" si="4"/>
        <v>4.8958630662840354</v>
      </c>
      <c r="S23" s="28">
        <f t="shared" si="4"/>
        <v>7.3064179733984504</v>
      </c>
      <c r="T23" s="28">
        <f t="shared" si="4"/>
        <v>3.13775948762903</v>
      </c>
      <c r="U23" s="28">
        <f t="shared" si="4"/>
        <v>4.8207924122589274</v>
      </c>
      <c r="V23" s="28">
        <f t="shared" si="4"/>
        <v>3.3763164024682379</v>
      </c>
      <c r="W23" s="28">
        <f t="shared" si="4"/>
        <v>16.320789816718634</v>
      </c>
      <c r="X23" s="28">
        <f t="shared" si="4"/>
        <v>4.0852495708583616</v>
      </c>
      <c r="Y23" s="28"/>
      <c r="Z23" s="28"/>
    </row>
    <row r="24" spans="1:26" x14ac:dyDescent="0.25">
      <c r="A24" s="42" t="s">
        <v>166</v>
      </c>
      <c r="B24" t="s">
        <v>168</v>
      </c>
      <c r="C24" s="28">
        <v>5.5354319591224419</v>
      </c>
      <c r="D24" s="28">
        <v>10.251180439072332</v>
      </c>
      <c r="E24" s="28">
        <v>5.3436420577856873</v>
      </c>
      <c r="F24" s="28">
        <v>5.2005162720537284</v>
      </c>
      <c r="G24" s="28">
        <v>4.2579574077385445</v>
      </c>
      <c r="H24" s="28">
        <v>5.4805830231428265</v>
      </c>
      <c r="I24" s="28">
        <v>2.4335250709316236</v>
      </c>
      <c r="J24" s="28">
        <v>5.9228722516461074</v>
      </c>
      <c r="K24" s="28">
        <v>4.9991185078808344</v>
      </c>
      <c r="L24" s="28">
        <v>3.6486770228122141</v>
      </c>
      <c r="M24" s="28">
        <v>3.9983592222979025</v>
      </c>
      <c r="N24" s="28">
        <f t="shared" si="5"/>
        <v>5.5354319591224419</v>
      </c>
      <c r="O24" s="28">
        <f t="shared" si="4"/>
        <v>10.251180439072332</v>
      </c>
      <c r="P24" s="28">
        <f t="shared" si="4"/>
        <v>5.3436420577856873</v>
      </c>
      <c r="Q24" s="28">
        <f t="shared" si="4"/>
        <v>5.2005162720537284</v>
      </c>
      <c r="R24" s="28">
        <f t="shared" si="4"/>
        <v>4.2579574077385445</v>
      </c>
      <c r="S24" s="28">
        <f t="shared" si="4"/>
        <v>5.4805830231428265</v>
      </c>
      <c r="T24" s="28">
        <f t="shared" si="4"/>
        <v>2.4335250709316236</v>
      </c>
      <c r="U24" s="28">
        <f t="shared" si="4"/>
        <v>5.9228722516461074</v>
      </c>
      <c r="V24" s="28">
        <f t="shared" si="4"/>
        <v>4.9991185078808344</v>
      </c>
      <c r="W24" s="28">
        <f t="shared" si="4"/>
        <v>3.6486770228122141</v>
      </c>
      <c r="X24" s="28">
        <f t="shared" si="4"/>
        <v>3.9983592222979025</v>
      </c>
      <c r="Y24" s="28"/>
      <c r="Z24" s="28"/>
    </row>
    <row r="26" spans="1:26" x14ac:dyDescent="0.25">
      <c r="B26" s="42"/>
      <c r="C26" s="43"/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</row>
    <row r="27" spans="1:26" x14ac:dyDescent="0.25">
      <c r="B27" s="42"/>
      <c r="C27" s="43"/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</row>
    <row r="28" spans="1:26" x14ac:dyDescent="0.25">
      <c r="B28" s="42"/>
      <c r="C28" s="43"/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</row>
    <row r="29" spans="1:26" x14ac:dyDescent="0.25">
      <c r="B29" s="42"/>
      <c r="C29" s="43"/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</row>
    <row r="30" spans="1:26" x14ac:dyDescent="0.25">
      <c r="B30" s="42"/>
      <c r="C30" s="43"/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</row>
    <row r="31" spans="1:26" x14ac:dyDescent="0.25">
      <c r="B31" s="42"/>
      <c r="C31" s="43"/>
      <c r="D31" s="43"/>
      <c r="E31" s="43"/>
      <c r="F31" s="43"/>
      <c r="G31" s="43"/>
      <c r="H31" s="43"/>
      <c r="I31" s="43"/>
      <c r="J31" s="43"/>
      <c r="K31" s="43"/>
      <c r="L31" s="43"/>
      <c r="M31" s="43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</row>
    <row r="32" spans="1:26" x14ac:dyDescent="0.25">
      <c r="B32" s="42"/>
      <c r="C32" s="43"/>
      <c r="D32" s="43"/>
      <c r="E32" s="43"/>
      <c r="F32" s="43"/>
      <c r="G32" s="43"/>
      <c r="H32" s="43"/>
      <c r="I32" s="43"/>
      <c r="J32" s="43"/>
      <c r="K32" s="43"/>
      <c r="L32" s="43"/>
      <c r="M32" s="43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</row>
    <row r="33" spans="2:26" x14ac:dyDescent="0.25">
      <c r="B33" s="42"/>
      <c r="C33" s="43"/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</row>
    <row r="34" spans="2:26" x14ac:dyDescent="0.25">
      <c r="B34" s="42"/>
      <c r="C34" s="43"/>
      <c r="D34" s="43"/>
      <c r="E34" s="43"/>
      <c r="F34" s="43"/>
      <c r="G34" s="43"/>
      <c r="H34" s="43"/>
      <c r="I34" s="43"/>
      <c r="J34" s="43"/>
      <c r="K34" s="43"/>
      <c r="L34" s="43"/>
      <c r="M34" s="43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</row>
  </sheetData>
  <mergeCells count="4">
    <mergeCell ref="C2:M2"/>
    <mergeCell ref="N2:X2"/>
    <mergeCell ref="C14:M14"/>
    <mergeCell ref="N14:X14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3"/>
  <sheetViews>
    <sheetView topLeftCell="A16" workbookViewId="0">
      <selection activeCell="Q17" sqref="Q17"/>
    </sheetView>
  </sheetViews>
  <sheetFormatPr defaultRowHeight="15" x14ac:dyDescent="0.25"/>
  <cols>
    <col min="1" max="1" width="18.140625" customWidth="1"/>
    <col min="2" max="2" width="16.28515625" bestFit="1" customWidth="1"/>
    <col min="3" max="3" width="6.85546875" customWidth="1"/>
    <col min="4" max="4" width="7.28515625" customWidth="1"/>
    <col min="5" max="5" width="6.7109375" customWidth="1"/>
    <col min="6" max="6" width="6.140625" customWidth="1"/>
    <col min="7" max="7" width="7.140625" customWidth="1"/>
    <col min="8" max="8" width="7" customWidth="1"/>
    <col min="9" max="9" width="6.85546875" customWidth="1"/>
    <col min="10" max="10" width="7.28515625" customWidth="1"/>
    <col min="11" max="11" width="7" customWidth="1"/>
    <col min="12" max="12" width="6.5703125" customWidth="1"/>
    <col min="13" max="13" width="11.28515625" customWidth="1"/>
  </cols>
  <sheetData>
    <row r="3" spans="1:13" x14ac:dyDescent="0.25">
      <c r="A3" s="40" t="s">
        <v>175</v>
      </c>
      <c r="B3" s="40" t="s">
        <v>176</v>
      </c>
    </row>
    <row r="4" spans="1:13" x14ac:dyDescent="0.25">
      <c r="A4" s="40" t="s">
        <v>173</v>
      </c>
      <c r="B4" s="45">
        <v>44621</v>
      </c>
      <c r="C4" s="45">
        <v>44652</v>
      </c>
      <c r="D4" s="45">
        <v>44682</v>
      </c>
      <c r="E4" s="45">
        <v>44713</v>
      </c>
      <c r="F4" s="45">
        <v>44743</v>
      </c>
      <c r="G4" s="45">
        <v>44774</v>
      </c>
      <c r="H4" s="45">
        <v>44805</v>
      </c>
      <c r="I4" s="45">
        <v>44835</v>
      </c>
      <c r="J4" s="45">
        <v>44866</v>
      </c>
      <c r="K4" s="45">
        <v>44896</v>
      </c>
      <c r="L4" s="45">
        <v>44927</v>
      </c>
      <c r="M4" s="45" t="s">
        <v>174</v>
      </c>
    </row>
    <row r="5" spans="1:13" x14ac:dyDescent="0.25">
      <c r="A5" s="41" t="s">
        <v>166</v>
      </c>
      <c r="B5" s="28">
        <v>67.665558915627471</v>
      </c>
      <c r="C5" s="28">
        <v>55.561886311482532</v>
      </c>
      <c r="D5" s="28">
        <v>64.334676696083946</v>
      </c>
      <c r="E5" s="28">
        <v>63.09584588857772</v>
      </c>
      <c r="F5" s="28">
        <v>61.106014363818559</v>
      </c>
      <c r="G5" s="28">
        <v>55.359966273947272</v>
      </c>
      <c r="H5" s="28">
        <v>73.585036766261481</v>
      </c>
      <c r="I5" s="28">
        <v>72.410555820096306</v>
      </c>
      <c r="J5" s="28">
        <v>60.190487891556906</v>
      </c>
      <c r="K5" s="28">
        <v>65.394690173142749</v>
      </c>
      <c r="L5" s="28">
        <v>73.259100319927427</v>
      </c>
      <c r="M5" s="28">
        <v>64.553556777260681</v>
      </c>
    </row>
    <row r="6" spans="1:13" x14ac:dyDescent="0.25">
      <c r="A6" s="42" t="s">
        <v>168</v>
      </c>
      <c r="B6" s="28">
        <v>67.665558915627471</v>
      </c>
      <c r="C6" s="28">
        <v>55.561886311482532</v>
      </c>
      <c r="D6" s="28">
        <v>64.334676696083946</v>
      </c>
      <c r="E6" s="28">
        <v>63.09584588857772</v>
      </c>
      <c r="F6" s="28">
        <v>61.106014363818559</v>
      </c>
      <c r="G6" s="28">
        <v>55.359966273947272</v>
      </c>
      <c r="H6" s="28">
        <v>73.585036766261481</v>
      </c>
      <c r="I6" s="28">
        <v>72.410555820096306</v>
      </c>
      <c r="J6" s="28">
        <v>60.190487891556906</v>
      </c>
      <c r="K6" s="28">
        <v>65.394690173142749</v>
      </c>
      <c r="L6" s="28">
        <v>73.259100319927427</v>
      </c>
      <c r="M6" s="28">
        <v>64.553556777260681</v>
      </c>
    </row>
    <row r="7" spans="1:13" x14ac:dyDescent="0.25">
      <c r="A7" s="41" t="s">
        <v>164</v>
      </c>
      <c r="B7" s="28">
        <v>69.991927757684223</v>
      </c>
      <c r="C7" s="28">
        <v>71.137420948366085</v>
      </c>
      <c r="D7" s="28">
        <v>69.905896196418354</v>
      </c>
      <c r="E7" s="28">
        <v>73.602340525526387</v>
      </c>
      <c r="F7" s="28">
        <v>67.269739263133005</v>
      </c>
      <c r="G7" s="28">
        <v>66.799389399997153</v>
      </c>
      <c r="H7" s="28">
        <v>73.828413020150791</v>
      </c>
      <c r="I7" s="28">
        <v>69.876759666583823</v>
      </c>
      <c r="J7" s="28">
        <v>70.046587608665362</v>
      </c>
      <c r="K7" s="28">
        <v>71.72758664984562</v>
      </c>
      <c r="L7" s="28">
        <v>71.047071369895548</v>
      </c>
      <c r="M7" s="28">
        <v>70.529994515674275</v>
      </c>
    </row>
    <row r="8" spans="1:13" x14ac:dyDescent="0.25">
      <c r="A8" s="42" t="s">
        <v>159</v>
      </c>
      <c r="B8" s="28">
        <v>71.929035497977807</v>
      </c>
      <c r="C8" s="28">
        <v>71.166613843646687</v>
      </c>
      <c r="D8" s="28">
        <v>74.280928401597535</v>
      </c>
      <c r="E8" s="28">
        <v>79.043288672338448</v>
      </c>
      <c r="F8" s="28">
        <v>63.477287560898965</v>
      </c>
      <c r="G8" s="28">
        <v>62.392364451757544</v>
      </c>
      <c r="H8" s="28">
        <v>69.510954949557004</v>
      </c>
      <c r="I8" s="28">
        <v>67.694574342522856</v>
      </c>
      <c r="J8" s="28">
        <v>69.470416711751511</v>
      </c>
      <c r="K8" s="28">
        <v>78.680358101580296</v>
      </c>
      <c r="L8" s="28">
        <v>71.926601294726026</v>
      </c>
      <c r="M8" s="28">
        <v>71.093604533130758</v>
      </c>
    </row>
    <row r="9" spans="1:13" x14ac:dyDescent="0.25">
      <c r="A9" s="42" t="s">
        <v>160</v>
      </c>
      <c r="B9" s="28">
        <v>74.581549980949831</v>
      </c>
      <c r="C9" s="28">
        <v>72.914930677201156</v>
      </c>
      <c r="D9" s="28">
        <v>72.930002239753151</v>
      </c>
      <c r="E9" s="28">
        <v>68.655492886826636</v>
      </c>
      <c r="F9" s="28">
        <v>75.980739584566138</v>
      </c>
      <c r="G9" s="28">
        <v>69.793256423389579</v>
      </c>
      <c r="H9" s="28">
        <v>75.05164361938732</v>
      </c>
      <c r="I9" s="28">
        <v>72.178494476276796</v>
      </c>
      <c r="J9" s="28">
        <v>55.236811129711725</v>
      </c>
      <c r="K9" s="28">
        <v>81.688167935708236</v>
      </c>
      <c r="L9" s="28">
        <v>64.186575449760582</v>
      </c>
      <c r="M9" s="28">
        <v>70.948782161958363</v>
      </c>
    </row>
    <row r="10" spans="1:13" x14ac:dyDescent="0.25">
      <c r="A10" s="42" t="s">
        <v>167</v>
      </c>
      <c r="B10" s="28">
        <v>70.283552638089049</v>
      </c>
      <c r="C10" s="28">
        <v>75.686389907950982</v>
      </c>
      <c r="D10" s="28">
        <v>67.006762445616161</v>
      </c>
      <c r="E10" s="28">
        <v>80.022260240435827</v>
      </c>
      <c r="F10" s="28">
        <v>67.470177013361209</v>
      </c>
      <c r="G10" s="28">
        <v>70.521599267922582</v>
      </c>
      <c r="H10" s="28">
        <v>76.534715817060302</v>
      </c>
      <c r="I10" s="28">
        <v>78.189624605093314</v>
      </c>
      <c r="J10" s="28">
        <v>72.593143350495751</v>
      </c>
      <c r="K10" s="28">
        <v>61.247750188460294</v>
      </c>
      <c r="L10" s="28">
        <v>74.485940220803968</v>
      </c>
      <c r="M10" s="28">
        <v>72.32731431458329</v>
      </c>
    </row>
    <row r="11" spans="1:13" x14ac:dyDescent="0.25">
      <c r="A11" s="42" t="s">
        <v>168</v>
      </c>
      <c r="B11" s="28">
        <v>63.17357291372025</v>
      </c>
      <c r="C11" s="28">
        <v>64.7817493646656</v>
      </c>
      <c r="D11" s="28">
        <v>63.574184420223268</v>
      </c>
      <c r="E11" s="28">
        <v>66.786217459314344</v>
      </c>
      <c r="F11" s="28">
        <v>59.091482880087327</v>
      </c>
      <c r="G11" s="28">
        <v>64.421855948887426</v>
      </c>
      <c r="H11" s="28">
        <v>73.043423333344066</v>
      </c>
      <c r="I11" s="28">
        <v>60.898798911427043</v>
      </c>
      <c r="J11" s="28">
        <v>78.159740455909443</v>
      </c>
      <c r="K11" s="28">
        <v>70.931854619499433</v>
      </c>
      <c r="L11" s="28">
        <v>71.276810023811464</v>
      </c>
      <c r="M11" s="28">
        <v>67.930233587992504</v>
      </c>
    </row>
    <row r="12" spans="1:13" x14ac:dyDescent="0.25">
      <c r="A12" s="41" t="s">
        <v>165</v>
      </c>
      <c r="B12" s="28">
        <v>72.077550888731778</v>
      </c>
      <c r="C12" s="28">
        <v>58.221805331520393</v>
      </c>
      <c r="D12" s="28">
        <v>74.332675504556008</v>
      </c>
      <c r="E12" s="28">
        <v>65.4653868140702</v>
      </c>
      <c r="F12" s="28">
        <v>64.440634022736802</v>
      </c>
      <c r="G12" s="28">
        <v>68.218391399112278</v>
      </c>
      <c r="H12" s="28">
        <v>66.622034260574978</v>
      </c>
      <c r="I12" s="28">
        <v>71.557466075118668</v>
      </c>
      <c r="J12" s="28">
        <v>71.695607864987906</v>
      </c>
      <c r="K12" s="28">
        <v>66.662930330730049</v>
      </c>
      <c r="L12" s="28">
        <v>73.256288806142578</v>
      </c>
      <c r="M12" s="28">
        <v>68.35303285126011</v>
      </c>
    </row>
    <row r="13" spans="1:13" x14ac:dyDescent="0.25">
      <c r="A13" s="42" t="s">
        <v>159</v>
      </c>
      <c r="B13" s="28">
        <v>74.73136814041149</v>
      </c>
      <c r="C13" s="28">
        <v>74.855232846770789</v>
      </c>
      <c r="D13" s="28">
        <v>73.828641067658552</v>
      </c>
      <c r="E13" s="28">
        <v>58.776207089239101</v>
      </c>
      <c r="F13" s="28">
        <v>61.54254353259708</v>
      </c>
      <c r="G13" s="28">
        <v>70.209263046341533</v>
      </c>
      <c r="H13" s="28">
        <v>67.255804803063583</v>
      </c>
      <c r="I13" s="28">
        <v>69.883196476191699</v>
      </c>
      <c r="J13" s="28">
        <v>62.091870323265951</v>
      </c>
      <c r="K13" s="28">
        <v>69.250162427129098</v>
      </c>
      <c r="L13" s="28">
        <v>63.597219563254249</v>
      </c>
      <c r="M13" s="28">
        <v>67.631461246741523</v>
      </c>
    </row>
    <row r="14" spans="1:13" x14ac:dyDescent="0.25">
      <c r="A14" s="42" t="s">
        <v>160</v>
      </c>
      <c r="B14" s="28">
        <v>74.007735452651673</v>
      </c>
      <c r="C14" s="28">
        <v>54.047072606044239</v>
      </c>
      <c r="D14" s="28">
        <v>72.100456782223389</v>
      </c>
      <c r="E14" s="28">
        <v>68.327580987054802</v>
      </c>
      <c r="F14" s="28">
        <v>64.037921259860568</v>
      </c>
      <c r="G14" s="28">
        <v>66.724888926920329</v>
      </c>
      <c r="H14" s="28">
        <v>64.755234799986084</v>
      </c>
      <c r="I14" s="28">
        <v>68.65787437590896</v>
      </c>
      <c r="J14" s="28">
        <v>76.278292744749479</v>
      </c>
      <c r="K14" s="28">
        <v>59.214263897767928</v>
      </c>
      <c r="L14" s="28">
        <v>74.278804646905741</v>
      </c>
      <c r="M14" s="28">
        <v>67.737842394608535</v>
      </c>
    </row>
    <row r="15" spans="1:13" x14ac:dyDescent="0.25">
      <c r="A15" s="42" t="s">
        <v>167</v>
      </c>
      <c r="B15" s="28">
        <v>68.03183901526009</v>
      </c>
      <c r="C15" s="28">
        <v>54.501071244973168</v>
      </c>
      <c r="D15" s="28">
        <v>80.047476576989524</v>
      </c>
      <c r="E15" s="28">
        <v>66.878746775814477</v>
      </c>
      <c r="F15" s="28">
        <v>65.972790294763385</v>
      </c>
      <c r="G15" s="28">
        <v>70.532536238899553</v>
      </c>
      <c r="H15" s="28">
        <v>73.820077841288878</v>
      </c>
      <c r="I15" s="28">
        <v>76.758637644052968</v>
      </c>
      <c r="J15" s="28">
        <v>71.935284695221199</v>
      </c>
      <c r="K15" s="28">
        <v>64.944769677960139</v>
      </c>
      <c r="L15" s="28">
        <v>76.596318478540638</v>
      </c>
      <c r="M15" s="28">
        <v>69.462484213864812</v>
      </c>
    </row>
    <row r="16" spans="1:13" x14ac:dyDescent="0.25">
      <c r="A16" s="42" t="s">
        <v>168</v>
      </c>
      <c r="B16" s="28">
        <v>71.539260946603903</v>
      </c>
      <c r="C16" s="28">
        <v>49.948936389111758</v>
      </c>
      <c r="D16" s="28">
        <v>72.872842285915922</v>
      </c>
      <c r="E16" s="28">
        <v>67.068758435514965</v>
      </c>
      <c r="F16" s="28">
        <v>66.492063187235232</v>
      </c>
      <c r="G16" s="28">
        <v>65.452092763836532</v>
      </c>
      <c r="H16" s="28">
        <v>61.901552571687297</v>
      </c>
      <c r="I16" s="28">
        <v>71.1858869009572</v>
      </c>
      <c r="J16" s="28">
        <v>78.526144767455222</v>
      </c>
      <c r="K16" s="28">
        <v>73.051618580866332</v>
      </c>
      <c r="L16" s="28">
        <v>78.260665152794473</v>
      </c>
      <c r="M16" s="28">
        <v>68.637922207413112</v>
      </c>
    </row>
    <row r="17" spans="1:13" x14ac:dyDescent="0.25">
      <c r="A17" s="41" t="s">
        <v>174</v>
      </c>
      <c r="B17" s="28">
        <v>70.660385944587929</v>
      </c>
      <c r="C17" s="28">
        <v>63.703475700948125</v>
      </c>
      <c r="D17" s="28">
        <v>71.685409587643946</v>
      </c>
      <c r="E17" s="28">
        <v>68.818528360773769</v>
      </c>
      <c r="F17" s="28">
        <v>65.248914577466536</v>
      </c>
      <c r="G17" s="28">
        <v>66.190543318911978</v>
      </c>
      <c r="H17" s="28">
        <v>70.998890585439156</v>
      </c>
      <c r="I17" s="28">
        <v>70.95195948767109</v>
      </c>
      <c r="J17" s="28">
        <v>69.62939596769705</v>
      </c>
      <c r="K17" s="28">
        <v>68.649902670596077</v>
      </c>
      <c r="L17" s="28">
        <v>72.213359629446458</v>
      </c>
      <c r="M17" s="28">
        <v>68.906734198490554</v>
      </c>
    </row>
    <row r="19" spans="1:13" x14ac:dyDescent="0.25">
      <c r="A19" s="40" t="s">
        <v>180</v>
      </c>
      <c r="B19" s="40" t="s">
        <v>176</v>
      </c>
    </row>
    <row r="20" spans="1:13" x14ac:dyDescent="0.25">
      <c r="A20" s="40" t="s">
        <v>173</v>
      </c>
      <c r="B20" s="45">
        <v>44621</v>
      </c>
      <c r="C20" s="45">
        <v>44652</v>
      </c>
      <c r="D20" s="45">
        <v>44682</v>
      </c>
      <c r="E20" s="45">
        <v>44713</v>
      </c>
      <c r="F20" s="45">
        <v>44743</v>
      </c>
      <c r="G20" s="45">
        <v>44774</v>
      </c>
      <c r="H20" s="45">
        <v>44805</v>
      </c>
      <c r="I20" s="45">
        <v>44835</v>
      </c>
      <c r="J20" s="45">
        <v>44866</v>
      </c>
      <c r="K20" s="45">
        <v>44896</v>
      </c>
      <c r="L20" s="45">
        <v>44927</v>
      </c>
      <c r="M20" s="45" t="s">
        <v>174</v>
      </c>
    </row>
    <row r="21" spans="1:13" x14ac:dyDescent="0.25">
      <c r="A21" s="41" t="s">
        <v>166</v>
      </c>
      <c r="B21" s="28">
        <v>15.822770388517437</v>
      </c>
      <c r="C21" s="28">
        <v>20.072779080647813</v>
      </c>
      <c r="D21" s="28">
        <v>13.173894142858085</v>
      </c>
      <c r="E21" s="28">
        <v>14.884780383232462</v>
      </c>
      <c r="F21" s="28">
        <v>10.220871509858764</v>
      </c>
      <c r="G21" s="28">
        <v>14.237028718289269</v>
      </c>
      <c r="H21" s="28">
        <v>10.351779539575446</v>
      </c>
      <c r="I21" s="28">
        <v>14.92157081629966</v>
      </c>
      <c r="J21" s="28">
        <v>16.594776633718748</v>
      </c>
      <c r="K21" s="28">
        <v>15.029827875694391</v>
      </c>
      <c r="L21" s="28">
        <v>9.39652388506404</v>
      </c>
      <c r="M21" s="28">
        <v>14.999133322649334</v>
      </c>
    </row>
    <row r="22" spans="1:13" x14ac:dyDescent="0.25">
      <c r="A22" s="42" t="s">
        <v>168</v>
      </c>
      <c r="B22" s="28">
        <v>15.822770388517437</v>
      </c>
      <c r="C22" s="28">
        <v>20.072779080647813</v>
      </c>
      <c r="D22" s="28">
        <v>13.173894142858085</v>
      </c>
      <c r="E22" s="28">
        <v>14.884780383232462</v>
      </c>
      <c r="F22" s="28">
        <v>10.220871509858764</v>
      </c>
      <c r="G22" s="28">
        <v>14.237028718289269</v>
      </c>
      <c r="H22" s="28">
        <v>10.351779539575446</v>
      </c>
      <c r="I22" s="28">
        <v>14.92157081629966</v>
      </c>
      <c r="J22" s="28">
        <v>16.594776633718748</v>
      </c>
      <c r="K22" s="28">
        <v>15.029827875694391</v>
      </c>
      <c r="L22" s="28">
        <v>9.39652388506404</v>
      </c>
      <c r="M22" s="28">
        <v>14.999133322649334</v>
      </c>
    </row>
    <row r="23" spans="1:13" x14ac:dyDescent="0.25">
      <c r="A23" s="41" t="s">
        <v>164</v>
      </c>
      <c r="B23" s="28">
        <v>13.427423282532533</v>
      </c>
      <c r="C23" s="28">
        <v>11.365561434812026</v>
      </c>
      <c r="D23" s="28">
        <v>14.307775199179618</v>
      </c>
      <c r="E23" s="28">
        <v>13.773380322560978</v>
      </c>
      <c r="F23" s="28">
        <v>15.619257376958375</v>
      </c>
      <c r="G23" s="28">
        <v>17.78827110276</v>
      </c>
      <c r="H23" s="28">
        <v>11.282580196938387</v>
      </c>
      <c r="I23" s="28">
        <v>17.234263580960377</v>
      </c>
      <c r="J23" s="28">
        <v>16.455202806857439</v>
      </c>
      <c r="K23" s="28">
        <v>13.828408605628763</v>
      </c>
      <c r="L23" s="28">
        <v>16.731256419626988</v>
      </c>
      <c r="M23" s="28">
        <v>14.850426631118513</v>
      </c>
    </row>
    <row r="24" spans="1:13" x14ac:dyDescent="0.25">
      <c r="A24" s="42" t="s">
        <v>159</v>
      </c>
      <c r="B24" s="28">
        <v>12.334246130948673</v>
      </c>
      <c r="C24" s="28">
        <v>14.159957931928103</v>
      </c>
      <c r="D24" s="28">
        <v>14.903736212768541</v>
      </c>
      <c r="E24" s="28">
        <v>12.039774513037754</v>
      </c>
      <c r="F24" s="28">
        <v>18.367740807725287</v>
      </c>
      <c r="G24" s="28">
        <v>11.086411109326784</v>
      </c>
      <c r="H24" s="28">
        <v>14.207108006233005</v>
      </c>
      <c r="I24" s="28">
        <v>13.120487773634332</v>
      </c>
      <c r="J24" s="28">
        <v>12.716025965702453</v>
      </c>
      <c r="K24" s="28">
        <v>11.732584604110329</v>
      </c>
      <c r="L24" s="28">
        <v>16.366202474434843</v>
      </c>
      <c r="M24" s="28">
        <v>13.837889918825642</v>
      </c>
    </row>
    <row r="25" spans="1:13" x14ac:dyDescent="0.25">
      <c r="A25" s="42" t="s">
        <v>160</v>
      </c>
      <c r="B25" s="28">
        <v>12.64560555423977</v>
      </c>
      <c r="C25" s="28">
        <v>11.811215138201215</v>
      </c>
      <c r="D25" s="28">
        <v>12.782936989107661</v>
      </c>
      <c r="E25" s="28">
        <v>14.694482907660985</v>
      </c>
      <c r="F25" s="28">
        <v>12.287719248928397</v>
      </c>
      <c r="G25" s="28">
        <v>17.876813147978464</v>
      </c>
      <c r="H25" s="28">
        <v>12.205785033440485</v>
      </c>
      <c r="I25" s="28">
        <v>15.51140142145657</v>
      </c>
      <c r="J25" s="28">
        <v>21.695627761184333</v>
      </c>
      <c r="K25" s="28">
        <v>7.883538429172483</v>
      </c>
      <c r="L25" s="28">
        <v>22.476916763231138</v>
      </c>
      <c r="M25" s="28">
        <v>15.896005063511677</v>
      </c>
    </row>
    <row r="26" spans="1:13" x14ac:dyDescent="0.25">
      <c r="A26" s="42" t="s">
        <v>167</v>
      </c>
      <c r="B26" s="28">
        <v>14.033552660188883</v>
      </c>
      <c r="C26" s="28">
        <v>8.1868375536811975</v>
      </c>
      <c r="D26" s="28">
        <v>16.173414758515747</v>
      </c>
      <c r="E26" s="28">
        <v>5.7002767459694184</v>
      </c>
      <c r="F26" s="28">
        <v>17.769656472842865</v>
      </c>
      <c r="G26" s="28">
        <v>18.149724314640782</v>
      </c>
      <c r="H26" s="28">
        <v>8.4103173405832585</v>
      </c>
      <c r="I26" s="28">
        <v>16.654302139617876</v>
      </c>
      <c r="J26" s="28">
        <v>14.618595454416948</v>
      </c>
      <c r="K26" s="28">
        <v>13.252064706861487</v>
      </c>
      <c r="L26" s="28">
        <v>13.954341948642121</v>
      </c>
      <c r="M26" s="28">
        <v>14.056879415717482</v>
      </c>
    </row>
    <row r="27" spans="1:13" x14ac:dyDescent="0.25">
      <c r="A27" s="42" t="s">
        <v>168</v>
      </c>
      <c r="B27" s="28">
        <v>13.891411298864396</v>
      </c>
      <c r="C27" s="28">
        <v>9.5710602447136868</v>
      </c>
      <c r="D27" s="28">
        <v>13.92903410544301</v>
      </c>
      <c r="E27" s="28">
        <v>16.12378182108927</v>
      </c>
      <c r="F27" s="28">
        <v>11.045645454019516</v>
      </c>
      <c r="G27" s="28">
        <v>23.01495705048179</v>
      </c>
      <c r="H27" s="28">
        <v>11.510994837420963</v>
      </c>
      <c r="I27" s="28">
        <v>20.207630935241642</v>
      </c>
      <c r="J27" s="28">
        <v>9.8630133740214188</v>
      </c>
      <c r="K27" s="28">
        <v>12.560347249141323</v>
      </c>
      <c r="L27" s="28">
        <v>17.045245141832925</v>
      </c>
      <c r="M27" s="28">
        <v>15.364647302431583</v>
      </c>
    </row>
    <row r="28" spans="1:13" x14ac:dyDescent="0.25">
      <c r="A28" s="41" t="s">
        <v>165</v>
      </c>
      <c r="B28" s="28">
        <v>13.969970289917763</v>
      </c>
      <c r="C28" s="28">
        <v>21.276385220669667</v>
      </c>
      <c r="D28" s="28">
        <v>14.027226726608204</v>
      </c>
      <c r="E28" s="28">
        <v>15.406578757864422</v>
      </c>
      <c r="F28" s="28">
        <v>14.604170124903995</v>
      </c>
      <c r="G28" s="28">
        <v>15.366592190980183</v>
      </c>
      <c r="H28" s="28">
        <v>16.472230289898075</v>
      </c>
      <c r="I28" s="28">
        <v>14.54390727909017</v>
      </c>
      <c r="J28" s="28">
        <v>15.487747827301867</v>
      </c>
      <c r="K28" s="28">
        <v>16.897710442838701</v>
      </c>
      <c r="L28" s="28">
        <v>17.03573979776397</v>
      </c>
      <c r="M28" s="28">
        <v>16.376998359771854</v>
      </c>
    </row>
    <row r="29" spans="1:13" x14ac:dyDescent="0.25">
      <c r="A29" s="42" t="s">
        <v>159</v>
      </c>
      <c r="B29" s="28">
        <v>17.075651326608316</v>
      </c>
      <c r="C29" s="28">
        <v>14.964657533316812</v>
      </c>
      <c r="D29" s="28">
        <v>7.5931243367270254</v>
      </c>
      <c r="E29" s="28">
        <v>17.131943605355357</v>
      </c>
      <c r="F29" s="28">
        <v>17.994405198964753</v>
      </c>
      <c r="G29" s="28">
        <v>17.724264599678225</v>
      </c>
      <c r="H29" s="28">
        <v>23.25642381162271</v>
      </c>
      <c r="I29" s="28">
        <v>14.184257681627502</v>
      </c>
      <c r="J29" s="28">
        <v>17.278047228063485</v>
      </c>
      <c r="K29" s="28">
        <v>22.403053851846796</v>
      </c>
      <c r="L29" s="28">
        <v>23.846365061177679</v>
      </c>
      <c r="M29" s="28">
        <v>17.95175741903622</v>
      </c>
    </row>
    <row r="30" spans="1:13" x14ac:dyDescent="0.25">
      <c r="A30" s="42" t="s">
        <v>160</v>
      </c>
      <c r="B30" s="28">
        <v>14.26582289638327</v>
      </c>
      <c r="C30" s="28">
        <v>17.165024923179448</v>
      </c>
      <c r="D30" s="28">
        <v>21.35380859444777</v>
      </c>
      <c r="E30" s="28">
        <v>12.396735445705595</v>
      </c>
      <c r="F30" s="28">
        <v>16.682951768320795</v>
      </c>
      <c r="G30" s="28">
        <v>13.291674101728006</v>
      </c>
      <c r="H30" s="28">
        <v>16.165196142798163</v>
      </c>
      <c r="I30" s="28">
        <v>18.947708742553342</v>
      </c>
      <c r="J30" s="28">
        <v>15.906388844755185</v>
      </c>
      <c r="K30" s="28">
        <v>13.703260236400379</v>
      </c>
      <c r="L30" s="28">
        <v>15.343768200700914</v>
      </c>
      <c r="M30" s="28">
        <v>16.451035770058297</v>
      </c>
    </row>
    <row r="31" spans="1:13" x14ac:dyDescent="0.25">
      <c r="A31" s="42" t="s">
        <v>167</v>
      </c>
      <c r="B31" s="28">
        <v>14.775034354517908</v>
      </c>
      <c r="C31" s="28">
        <v>19.291127245572234</v>
      </c>
      <c r="D31" s="28">
        <v>8.3499489880451687</v>
      </c>
      <c r="E31" s="28">
        <v>20.034318690438599</v>
      </c>
      <c r="F31" s="28">
        <v>14.283464468390981</v>
      </c>
      <c r="G31" s="28">
        <v>16.547799488508108</v>
      </c>
      <c r="H31" s="28">
        <v>17.625871282083327</v>
      </c>
      <c r="I31" s="28">
        <v>8.2451648201043906</v>
      </c>
      <c r="J31" s="28">
        <v>10.125269805744029</v>
      </c>
      <c r="K31" s="28">
        <v>19.675786702700972</v>
      </c>
      <c r="L31" s="28">
        <v>12.288413964991495</v>
      </c>
      <c r="M31" s="28">
        <v>16.109999060426649</v>
      </c>
    </row>
    <row r="32" spans="1:13" x14ac:dyDescent="0.25">
      <c r="A32" s="42" t="s">
        <v>168</v>
      </c>
      <c r="B32" s="28">
        <v>10.090946621662116</v>
      </c>
      <c r="C32" s="28">
        <v>26.332380900552938</v>
      </c>
      <c r="D32" s="28">
        <v>10.865238342636779</v>
      </c>
      <c r="E32" s="28">
        <v>10.434751330025389</v>
      </c>
      <c r="F32" s="28">
        <v>10.893614577308812</v>
      </c>
      <c r="G32" s="28">
        <v>15.233951161783697</v>
      </c>
      <c r="H32" s="28">
        <v>6.8514949065306352</v>
      </c>
      <c r="I32" s="28">
        <v>16.092113367701863</v>
      </c>
      <c r="J32" s="28">
        <v>14.658610879989059</v>
      </c>
      <c r="K32" s="28">
        <v>8.140956473206856</v>
      </c>
      <c r="L32" s="28">
        <v>14.714001223053916</v>
      </c>
      <c r="M32" s="28">
        <v>15.100010975460338</v>
      </c>
    </row>
    <row r="33" spans="1:13" x14ac:dyDescent="0.25">
      <c r="A33" s="41" t="s">
        <v>174</v>
      </c>
      <c r="B33" s="28">
        <v>13.854749332850826</v>
      </c>
      <c r="C33" s="28">
        <v>18.435994968699426</v>
      </c>
      <c r="D33" s="28">
        <v>14.164764187953089</v>
      </c>
      <c r="E33" s="28">
        <v>15.118377877822237</v>
      </c>
      <c r="F33" s="28">
        <v>14.596194265522783</v>
      </c>
      <c r="G33" s="28">
        <v>16.616325544847086</v>
      </c>
      <c r="H33" s="28">
        <v>13.742934499984241</v>
      </c>
      <c r="I33" s="28">
        <v>15.572026460496264</v>
      </c>
      <c r="J33" s="28">
        <v>16.264209823695015</v>
      </c>
      <c r="K33" s="28">
        <v>15.521691371023907</v>
      </c>
      <c r="L33" s="28">
        <v>16.080702968720026</v>
      </c>
      <c r="M33" s="28">
        <v>15.661067724094956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62"/>
  <sheetViews>
    <sheetView topLeftCell="A16" workbookViewId="0">
      <selection activeCell="B23" sqref="B23:L23"/>
    </sheetView>
  </sheetViews>
  <sheetFormatPr defaultRowHeight="15" x14ac:dyDescent="0.25"/>
  <cols>
    <col min="1" max="1" width="17.7109375" customWidth="1"/>
    <col min="2" max="2" width="16.28515625" bestFit="1" customWidth="1"/>
    <col min="3" max="3" width="6.85546875" customWidth="1"/>
    <col min="4" max="4" width="7.28515625" customWidth="1"/>
    <col min="5" max="5" width="6.7109375" customWidth="1"/>
    <col min="6" max="6" width="6.140625" customWidth="1"/>
    <col min="7" max="7" width="7.140625" customWidth="1"/>
    <col min="8" max="8" width="7" customWidth="1"/>
    <col min="9" max="9" width="6.85546875" customWidth="1"/>
    <col min="10" max="10" width="7.28515625" customWidth="1"/>
    <col min="11" max="11" width="7" customWidth="1"/>
    <col min="12" max="12" width="6.5703125" customWidth="1"/>
    <col min="13" max="13" width="11.28515625" customWidth="1"/>
  </cols>
  <sheetData>
    <row r="3" spans="1:13" x14ac:dyDescent="0.25">
      <c r="A3" s="40" t="s">
        <v>185</v>
      </c>
      <c r="B3" s="40" t="s">
        <v>176</v>
      </c>
    </row>
    <row r="4" spans="1:13" x14ac:dyDescent="0.25">
      <c r="A4" s="40" t="s">
        <v>173</v>
      </c>
      <c r="B4" s="45">
        <v>44621</v>
      </c>
      <c r="C4" s="45">
        <v>44652</v>
      </c>
      <c r="D4" s="45">
        <v>44682</v>
      </c>
      <c r="E4" s="45">
        <v>44713</v>
      </c>
      <c r="F4" s="45">
        <v>44743</v>
      </c>
      <c r="G4" s="45">
        <v>44774</v>
      </c>
      <c r="H4" s="45">
        <v>44805</v>
      </c>
      <c r="I4" s="45">
        <v>44835</v>
      </c>
      <c r="J4" s="45">
        <v>44866</v>
      </c>
      <c r="K4" s="45">
        <v>44896</v>
      </c>
      <c r="L4" s="45">
        <v>44927</v>
      </c>
      <c r="M4" s="45" t="s">
        <v>174</v>
      </c>
    </row>
    <row r="5" spans="1:13" x14ac:dyDescent="0.25">
      <c r="A5" s="41" t="s">
        <v>166</v>
      </c>
      <c r="B5" s="28">
        <v>68.844565749683852</v>
      </c>
      <c r="C5" s="28">
        <v>62.917491246312075</v>
      </c>
      <c r="D5" s="28">
        <v>66.986964375420229</v>
      </c>
      <c r="E5" s="28">
        <v>67.657122317879129</v>
      </c>
      <c r="F5" s="28">
        <v>65.782671588265416</v>
      </c>
      <c r="G5" s="28">
        <v>65.667666739715528</v>
      </c>
      <c r="H5" s="28">
        <v>70.547947730917215</v>
      </c>
      <c r="I5" s="28">
        <v>68.532201682071161</v>
      </c>
      <c r="J5" s="28">
        <v>65.104785739926683</v>
      </c>
      <c r="K5" s="28">
        <v>65.500917466506351</v>
      </c>
      <c r="L5" s="28">
        <v>70.865647995395548</v>
      </c>
      <c r="M5" s="28">
        <v>67.169591651781062</v>
      </c>
    </row>
    <row r="6" spans="1:13" x14ac:dyDescent="0.25">
      <c r="A6" s="42" t="s">
        <v>168</v>
      </c>
      <c r="B6" s="28">
        <v>68.844565749683852</v>
      </c>
      <c r="C6" s="28">
        <v>62.917491246312075</v>
      </c>
      <c r="D6" s="28">
        <v>66.986964375420229</v>
      </c>
      <c r="E6" s="28">
        <v>67.657122317879129</v>
      </c>
      <c r="F6" s="28">
        <v>65.782671588265416</v>
      </c>
      <c r="G6" s="28">
        <v>65.667666739715528</v>
      </c>
      <c r="H6" s="28">
        <v>70.547947730917215</v>
      </c>
      <c r="I6" s="28">
        <v>68.532201682071161</v>
      </c>
      <c r="J6" s="28">
        <v>65.104785739926683</v>
      </c>
      <c r="K6" s="28">
        <v>65.500917466506351</v>
      </c>
      <c r="L6" s="28">
        <v>70.865647995395548</v>
      </c>
      <c r="M6" s="28">
        <v>67.169591651781062</v>
      </c>
    </row>
    <row r="7" spans="1:13" x14ac:dyDescent="0.25">
      <c r="A7" s="41" t="s">
        <v>164</v>
      </c>
      <c r="B7" s="28">
        <v>70.167204770562222</v>
      </c>
      <c r="C7" s="28">
        <v>70.466599270471022</v>
      </c>
      <c r="D7" s="28">
        <v>69.937491238636568</v>
      </c>
      <c r="E7" s="28">
        <v>68.206666870484099</v>
      </c>
      <c r="F7" s="28">
        <v>66.892767137245599</v>
      </c>
      <c r="G7" s="28">
        <v>65.874945356432548</v>
      </c>
      <c r="H7" s="28">
        <v>68.131460847086885</v>
      </c>
      <c r="I7" s="28">
        <v>67.869361393892987</v>
      </c>
      <c r="J7" s="28">
        <v>67.648604737049752</v>
      </c>
      <c r="K7" s="28">
        <v>65.663172696858766</v>
      </c>
      <c r="L7" s="28">
        <v>67.698747389409732</v>
      </c>
      <c r="M7" s="28">
        <v>68.015936695510277</v>
      </c>
    </row>
    <row r="8" spans="1:13" x14ac:dyDescent="0.25">
      <c r="A8" s="42" t="s">
        <v>159</v>
      </c>
      <c r="B8" s="28">
        <v>71.18937161887645</v>
      </c>
      <c r="C8" s="28">
        <v>69.793315932574387</v>
      </c>
      <c r="D8" s="28">
        <v>69.073700476927186</v>
      </c>
      <c r="E8" s="28">
        <v>69.597140227472948</v>
      </c>
      <c r="F8" s="28">
        <v>65.625039146437601</v>
      </c>
      <c r="G8" s="28">
        <v>65.049204145281522</v>
      </c>
      <c r="H8" s="28">
        <v>67.674561370104442</v>
      </c>
      <c r="I8" s="28">
        <v>70.564887952304943</v>
      </c>
      <c r="J8" s="28">
        <v>68.193265909673627</v>
      </c>
      <c r="K8" s="28">
        <v>68.39390751806144</v>
      </c>
      <c r="L8" s="28">
        <v>67.625258921387854</v>
      </c>
      <c r="M8" s="28">
        <v>68.500589364925446</v>
      </c>
    </row>
    <row r="9" spans="1:13" x14ac:dyDescent="0.25">
      <c r="A9" s="42" t="s">
        <v>160</v>
      </c>
      <c r="B9" s="28">
        <v>72.286894814102254</v>
      </c>
      <c r="C9" s="28">
        <v>71.742046013218783</v>
      </c>
      <c r="D9" s="28">
        <v>74.396696437110137</v>
      </c>
      <c r="E9" s="28">
        <v>68.723653986040887</v>
      </c>
      <c r="F9" s="28">
        <v>69.306013612638054</v>
      </c>
      <c r="G9" s="28">
        <v>65.14426511699655</v>
      </c>
      <c r="H9" s="28">
        <v>67.660820318740065</v>
      </c>
      <c r="I9" s="28">
        <v>67.685189813654873</v>
      </c>
      <c r="J9" s="28">
        <v>63.655967004491941</v>
      </c>
      <c r="K9" s="28">
        <v>70.355463949601429</v>
      </c>
      <c r="L9" s="28">
        <v>66.353907596288337</v>
      </c>
      <c r="M9" s="28">
        <v>68.54398032846062</v>
      </c>
    </row>
    <row r="10" spans="1:13" x14ac:dyDescent="0.25">
      <c r="A10" s="42" t="s">
        <v>167</v>
      </c>
      <c r="B10" s="28">
        <v>70.687910482498481</v>
      </c>
      <c r="C10" s="28">
        <v>72.222594587547206</v>
      </c>
      <c r="D10" s="28">
        <v>68.957154629919856</v>
      </c>
      <c r="E10" s="28">
        <v>70.839299925519128</v>
      </c>
      <c r="F10" s="28">
        <v>66.337672067004178</v>
      </c>
      <c r="G10" s="28">
        <v>67.111794925393582</v>
      </c>
      <c r="H10" s="28">
        <v>68.370911195657214</v>
      </c>
      <c r="I10" s="28">
        <v>69.053250685584487</v>
      </c>
      <c r="J10" s="28">
        <v>68.153792626127</v>
      </c>
      <c r="K10" s="28">
        <v>65.067230232800753</v>
      </c>
      <c r="L10" s="28">
        <v>67.641659309171359</v>
      </c>
      <c r="M10" s="28">
        <v>68.56996946957706</v>
      </c>
    </row>
    <row r="11" spans="1:13" x14ac:dyDescent="0.25">
      <c r="A11" s="42" t="s">
        <v>168</v>
      </c>
      <c r="B11" s="28">
        <v>66.504642166771731</v>
      </c>
      <c r="C11" s="28">
        <v>68.108440548543712</v>
      </c>
      <c r="D11" s="28">
        <v>68.460424786229481</v>
      </c>
      <c r="E11" s="28">
        <v>63.790789312708014</v>
      </c>
      <c r="F11" s="28">
        <v>65.511040026995161</v>
      </c>
      <c r="G11" s="28">
        <v>66.235628073839578</v>
      </c>
      <c r="H11" s="28">
        <v>68.635416607916426</v>
      </c>
      <c r="I11" s="28">
        <v>64.847998763630628</v>
      </c>
      <c r="J11" s="28">
        <v>69.465408235336071</v>
      </c>
      <c r="K11" s="28">
        <v>61.310431111619941</v>
      </c>
      <c r="L11" s="28">
        <v>68.623170158716761</v>
      </c>
      <c r="M11" s="28">
        <v>66.582765523300893</v>
      </c>
    </row>
    <row r="12" spans="1:13" x14ac:dyDescent="0.25">
      <c r="A12" s="41" t="s">
        <v>165</v>
      </c>
      <c r="B12" s="28">
        <v>71.811738916513292</v>
      </c>
      <c r="C12" s="28">
        <v>66.09548641899633</v>
      </c>
      <c r="D12" s="28">
        <v>68.91358927351898</v>
      </c>
      <c r="E12" s="28">
        <v>65.721980948226872</v>
      </c>
      <c r="F12" s="28">
        <v>66.820488626408533</v>
      </c>
      <c r="G12" s="28">
        <v>67.0097908855073</v>
      </c>
      <c r="H12" s="28">
        <v>66.772539862069195</v>
      </c>
      <c r="I12" s="28">
        <v>67.011972666462313</v>
      </c>
      <c r="J12" s="28">
        <v>68.019390759543299</v>
      </c>
      <c r="K12" s="28">
        <v>64.733421737645003</v>
      </c>
      <c r="L12" s="28">
        <v>69.119758271140185</v>
      </c>
      <c r="M12" s="28">
        <v>67.460384069335319</v>
      </c>
    </row>
    <row r="13" spans="1:13" x14ac:dyDescent="0.25">
      <c r="A13" s="42" t="s">
        <v>159</v>
      </c>
      <c r="B13" s="28">
        <v>72.315782221194269</v>
      </c>
      <c r="C13" s="28">
        <v>71.733815514047336</v>
      </c>
      <c r="D13" s="28">
        <v>71.101753348604035</v>
      </c>
      <c r="E13" s="28">
        <v>60.142100865882135</v>
      </c>
      <c r="F13" s="28">
        <v>66.093779374695188</v>
      </c>
      <c r="G13" s="28">
        <v>68.944589130294489</v>
      </c>
      <c r="H13" s="28">
        <v>64.928745814954382</v>
      </c>
      <c r="I13" s="28">
        <v>61.179064147240055</v>
      </c>
      <c r="J13" s="28">
        <v>64.76801706913912</v>
      </c>
      <c r="K13" s="28">
        <v>61.791413564305557</v>
      </c>
      <c r="L13" s="28">
        <v>68.837973966576143</v>
      </c>
      <c r="M13" s="28">
        <v>66.347377057462396</v>
      </c>
    </row>
    <row r="14" spans="1:13" x14ac:dyDescent="0.25">
      <c r="A14" s="42" t="s">
        <v>160</v>
      </c>
      <c r="B14" s="28">
        <v>72.681207431308778</v>
      </c>
      <c r="C14" s="28">
        <v>62.762428215626748</v>
      </c>
      <c r="D14" s="28">
        <v>65.507568043921694</v>
      </c>
      <c r="E14" s="28">
        <v>67.939730594572126</v>
      </c>
      <c r="F14" s="28">
        <v>65.031110852398086</v>
      </c>
      <c r="G14" s="28">
        <v>64.889173369863045</v>
      </c>
      <c r="H14" s="28">
        <v>67.395223022939788</v>
      </c>
      <c r="I14" s="28">
        <v>68.297082301829235</v>
      </c>
      <c r="J14" s="28">
        <v>68.947165166759135</v>
      </c>
      <c r="K14" s="28">
        <v>62.907357634970218</v>
      </c>
      <c r="L14" s="28">
        <v>68.248798527856977</v>
      </c>
      <c r="M14" s="28">
        <v>66.884848975749065</v>
      </c>
    </row>
    <row r="15" spans="1:13" x14ac:dyDescent="0.25">
      <c r="A15" s="42" t="s">
        <v>167</v>
      </c>
      <c r="B15" s="28">
        <v>70.135801560154732</v>
      </c>
      <c r="C15" s="28">
        <v>66.973831140339911</v>
      </c>
      <c r="D15" s="28">
        <v>71.301981212443494</v>
      </c>
      <c r="E15" s="28">
        <v>66.952094768486489</v>
      </c>
      <c r="F15" s="28">
        <v>68.751897387688174</v>
      </c>
      <c r="G15" s="28">
        <v>66.182820373538519</v>
      </c>
      <c r="H15" s="28">
        <v>67.653730746460269</v>
      </c>
      <c r="I15" s="28">
        <v>70.02346049340396</v>
      </c>
      <c r="J15" s="28">
        <v>70.144699088670862</v>
      </c>
      <c r="K15" s="28">
        <v>65.149416344733766</v>
      </c>
      <c r="L15" s="28">
        <v>69.289119533966627</v>
      </c>
      <c r="M15" s="28">
        <v>68.290283269956603</v>
      </c>
    </row>
    <row r="16" spans="1:13" x14ac:dyDescent="0.25">
      <c r="A16" s="42" t="s">
        <v>168</v>
      </c>
      <c r="B16" s="28">
        <v>72.114164453395432</v>
      </c>
      <c r="C16" s="28">
        <v>62.802077715803378</v>
      </c>
      <c r="D16" s="28">
        <v>69.586466655694423</v>
      </c>
      <c r="E16" s="28">
        <v>67.172998173706262</v>
      </c>
      <c r="F16" s="28">
        <v>67.926121692792236</v>
      </c>
      <c r="G16" s="28">
        <v>68.005688007346194</v>
      </c>
      <c r="H16" s="28">
        <v>66.697337756675182</v>
      </c>
      <c r="I16" s="28">
        <v>69.025683441410308</v>
      </c>
      <c r="J16" s="28">
        <v>68.302663551058757</v>
      </c>
      <c r="K16" s="28">
        <v>69.13172102958039</v>
      </c>
      <c r="L16" s="28">
        <v>70.351986697099022</v>
      </c>
      <c r="M16" s="28">
        <v>68.352494576503162</v>
      </c>
    </row>
    <row r="17" spans="1:13" x14ac:dyDescent="0.25">
      <c r="A17" s="41" t="s">
        <v>174</v>
      </c>
      <c r="B17" s="28">
        <v>70.75114894422066</v>
      </c>
      <c r="C17" s="28">
        <v>67.729231488974122</v>
      </c>
      <c r="D17" s="28">
        <v>69.133382176796317</v>
      </c>
      <c r="E17" s="28">
        <v>67.041301510302532</v>
      </c>
      <c r="F17" s="28">
        <v>66.735291668352517</v>
      </c>
      <c r="G17" s="28">
        <v>66.381508979254463</v>
      </c>
      <c r="H17" s="28">
        <v>67.871490117783367</v>
      </c>
      <c r="I17" s="28">
        <v>67.538132304626089</v>
      </c>
      <c r="J17" s="28">
        <v>67.51839243550566</v>
      </c>
      <c r="K17" s="28">
        <v>65.195435610956693</v>
      </c>
      <c r="L17" s="28">
        <v>68.642713101906935</v>
      </c>
      <c r="M17" s="28">
        <v>67.674703894621359</v>
      </c>
    </row>
    <row r="20" spans="1:13" x14ac:dyDescent="0.25">
      <c r="A20" s="40" t="s">
        <v>186</v>
      </c>
      <c r="B20" s="40" t="s">
        <v>176</v>
      </c>
    </row>
    <row r="21" spans="1:13" x14ac:dyDescent="0.25">
      <c r="A21" s="40" t="s">
        <v>173</v>
      </c>
      <c r="B21" s="45">
        <v>44621</v>
      </c>
      <c r="C21" s="45">
        <v>44652</v>
      </c>
      <c r="D21" s="45">
        <v>44682</v>
      </c>
      <c r="E21" s="45">
        <v>44713</v>
      </c>
      <c r="F21" s="45">
        <v>44743</v>
      </c>
      <c r="G21" s="45">
        <v>44774</v>
      </c>
      <c r="H21" s="45">
        <v>44805</v>
      </c>
      <c r="I21" s="45">
        <v>44835</v>
      </c>
      <c r="J21" s="45">
        <v>44866</v>
      </c>
      <c r="K21" s="45">
        <v>44896</v>
      </c>
      <c r="L21" s="45">
        <v>44927</v>
      </c>
      <c r="M21" s="45" t="s">
        <v>174</v>
      </c>
    </row>
    <row r="22" spans="1:13" x14ac:dyDescent="0.25">
      <c r="A22" s="41" t="s">
        <v>166</v>
      </c>
      <c r="B22" s="28">
        <v>5.5354319591224419</v>
      </c>
      <c r="C22" s="28">
        <v>10.251180439072332</v>
      </c>
      <c r="D22" s="28">
        <v>5.3436420577856873</v>
      </c>
      <c r="E22" s="28">
        <v>5.2005162720537284</v>
      </c>
      <c r="F22" s="28">
        <v>4.2579574077385445</v>
      </c>
      <c r="G22" s="28">
        <v>5.4805830231428265</v>
      </c>
      <c r="H22" s="28">
        <v>2.4335250709316236</v>
      </c>
      <c r="I22" s="28">
        <v>5.9228722516461074</v>
      </c>
      <c r="J22" s="28">
        <v>4.9991185078808344</v>
      </c>
      <c r="K22" s="28">
        <v>3.6486770228122141</v>
      </c>
      <c r="L22" s="28">
        <v>3.9983592222979025</v>
      </c>
      <c r="M22" s="28">
        <v>5.6150206263600344</v>
      </c>
    </row>
    <row r="23" spans="1:13" x14ac:dyDescent="0.25">
      <c r="A23" s="42" t="s">
        <v>168</v>
      </c>
      <c r="B23" s="28">
        <v>5.5354319591224419</v>
      </c>
      <c r="C23" s="28">
        <v>10.251180439072332</v>
      </c>
      <c r="D23" s="28">
        <v>5.3436420577856873</v>
      </c>
      <c r="E23" s="28">
        <v>5.2005162720537284</v>
      </c>
      <c r="F23" s="28">
        <v>4.2579574077385445</v>
      </c>
      <c r="G23" s="28">
        <v>5.4805830231428265</v>
      </c>
      <c r="H23" s="28">
        <v>2.4335250709316236</v>
      </c>
      <c r="I23" s="28">
        <v>5.9228722516461074</v>
      </c>
      <c r="J23" s="28">
        <v>4.9991185078808344</v>
      </c>
      <c r="K23" s="28">
        <v>3.6486770228122141</v>
      </c>
      <c r="L23" s="28">
        <v>3.9983592222979025</v>
      </c>
      <c r="M23" s="28">
        <v>5.6150206263600344</v>
      </c>
    </row>
    <row r="24" spans="1:13" x14ac:dyDescent="0.25">
      <c r="A24" s="41" t="s">
        <v>164</v>
      </c>
      <c r="B24" s="28">
        <v>5.3390183594369036</v>
      </c>
      <c r="C24" s="28">
        <v>4.5812202103550872</v>
      </c>
      <c r="D24" s="28">
        <v>4.4684339738315177</v>
      </c>
      <c r="E24" s="28">
        <v>8.1597981574749952</v>
      </c>
      <c r="F24" s="28">
        <v>5.2855443915481786</v>
      </c>
      <c r="G24" s="28">
        <v>6.4326624039565568</v>
      </c>
      <c r="H24" s="28">
        <v>3.5598681278492537</v>
      </c>
      <c r="I24" s="28">
        <v>4.7115719273166325</v>
      </c>
      <c r="J24" s="28">
        <v>5.6623440618832266</v>
      </c>
      <c r="K24" s="28">
        <v>9.6853288595024161</v>
      </c>
      <c r="L24" s="28">
        <v>5.9529829361077296</v>
      </c>
      <c r="M24" s="28">
        <v>6.1848301540273072</v>
      </c>
    </row>
    <row r="25" spans="1:13" x14ac:dyDescent="0.25">
      <c r="A25" s="42" t="s">
        <v>159</v>
      </c>
      <c r="B25" s="28">
        <v>4.983493732687033</v>
      </c>
      <c r="C25" s="28">
        <v>2.4444934568053136</v>
      </c>
      <c r="D25" s="28">
        <v>5.1526136837588883</v>
      </c>
      <c r="E25" s="28">
        <v>4.4180236063845033</v>
      </c>
      <c r="F25" s="28">
        <v>6.0694934186687455</v>
      </c>
      <c r="G25" s="28">
        <v>5.2254595118087472</v>
      </c>
      <c r="H25" s="28">
        <v>3.7922397414285545</v>
      </c>
      <c r="I25" s="28">
        <v>4.0774550769654061</v>
      </c>
      <c r="J25" s="28">
        <v>4.2099330399660326</v>
      </c>
      <c r="K25" s="28">
        <v>3.1013647700551212</v>
      </c>
      <c r="L25" s="28">
        <v>6.9553286162607533</v>
      </c>
      <c r="M25" s="28">
        <v>4.864954661516359</v>
      </c>
    </row>
    <row r="26" spans="1:13" x14ac:dyDescent="0.25">
      <c r="A26" s="42" t="s">
        <v>160</v>
      </c>
      <c r="B26" s="28">
        <v>4.8939912973785349</v>
      </c>
      <c r="C26" s="28">
        <v>4.6182449890606314</v>
      </c>
      <c r="D26" s="28">
        <v>3.399981385941953</v>
      </c>
      <c r="E26" s="28">
        <v>5.68820430440294</v>
      </c>
      <c r="F26" s="28">
        <v>4.1771351216788464</v>
      </c>
      <c r="G26" s="28">
        <v>8.5849262735568939</v>
      </c>
      <c r="H26" s="28">
        <v>4.7190536592326087</v>
      </c>
      <c r="I26" s="28">
        <v>5.2458974612813822</v>
      </c>
      <c r="J26" s="28">
        <v>9.1476085947496664</v>
      </c>
      <c r="K26" s="28">
        <v>2.6412552286889643</v>
      </c>
      <c r="L26" s="28">
        <v>9.4658247458367359</v>
      </c>
      <c r="M26" s="28">
        <v>6.548099971251677</v>
      </c>
    </row>
    <row r="27" spans="1:13" x14ac:dyDescent="0.25">
      <c r="A27" s="42" t="s">
        <v>167</v>
      </c>
      <c r="B27" s="28">
        <v>3.6110799771233459</v>
      </c>
      <c r="C27" s="28">
        <v>3.2326392091166527</v>
      </c>
      <c r="D27" s="28">
        <v>2.3474011123799978</v>
      </c>
      <c r="E27" s="28">
        <v>3.5615714020143607</v>
      </c>
      <c r="F27" s="28">
        <v>6.1491959416437973</v>
      </c>
      <c r="G27" s="28">
        <v>4.2171966538710395</v>
      </c>
      <c r="H27" s="28">
        <v>3.0536534099044323</v>
      </c>
      <c r="I27" s="28">
        <v>3.3212624907134187</v>
      </c>
      <c r="J27" s="28">
        <v>4.4004355848535921</v>
      </c>
      <c r="K27" s="28">
        <v>4.4142203956584902</v>
      </c>
      <c r="L27" s="28">
        <v>4.5380857865027862</v>
      </c>
      <c r="M27" s="28">
        <v>4.3073618176871786</v>
      </c>
    </row>
    <row r="28" spans="1:13" x14ac:dyDescent="0.25">
      <c r="A28" s="42" t="s">
        <v>168</v>
      </c>
      <c r="B28" s="28">
        <v>6.3511077748003881</v>
      </c>
      <c r="C28" s="28">
        <v>6.55245910604246</v>
      </c>
      <c r="D28" s="28">
        <v>5.1171655876099953</v>
      </c>
      <c r="E28" s="28">
        <v>13.85449936755059</v>
      </c>
      <c r="F28" s="28">
        <v>4.8958630662840354</v>
      </c>
      <c r="G28" s="28">
        <v>7.3064179733984504</v>
      </c>
      <c r="H28" s="28">
        <v>3.13775948762903</v>
      </c>
      <c r="I28" s="28">
        <v>4.8207924122589274</v>
      </c>
      <c r="J28" s="28">
        <v>3.3763164024682379</v>
      </c>
      <c r="K28" s="28">
        <v>16.320789816718634</v>
      </c>
      <c r="L28" s="28">
        <v>4.0852495708583616</v>
      </c>
      <c r="M28" s="28">
        <v>8.0207378033989336</v>
      </c>
    </row>
    <row r="29" spans="1:13" x14ac:dyDescent="0.25">
      <c r="A29" s="41" t="s">
        <v>165</v>
      </c>
      <c r="B29" s="28">
        <v>4.2279935710868397</v>
      </c>
      <c r="C29" s="28">
        <v>8.8653683430835812</v>
      </c>
      <c r="D29" s="28">
        <v>10.146019465748559</v>
      </c>
      <c r="E29" s="28">
        <v>8.3449935451260622</v>
      </c>
      <c r="F29" s="28">
        <v>5.3162028505115053</v>
      </c>
      <c r="G29" s="28">
        <v>4.9294822621541998</v>
      </c>
      <c r="H29" s="28">
        <v>4.6647935983039641</v>
      </c>
      <c r="I29" s="28">
        <v>9.561036915551762</v>
      </c>
      <c r="J29" s="28">
        <v>5.727058470566921</v>
      </c>
      <c r="K29" s="28">
        <v>10.498952801252111</v>
      </c>
      <c r="L29" s="28">
        <v>6.152875837373589</v>
      </c>
      <c r="M29" s="28">
        <v>7.5503367406286257</v>
      </c>
    </row>
    <row r="30" spans="1:13" x14ac:dyDescent="0.25">
      <c r="A30" s="42" t="s">
        <v>159</v>
      </c>
      <c r="B30" s="28">
        <v>5.8174158674672327</v>
      </c>
      <c r="C30" s="28">
        <v>4.6267838849762786</v>
      </c>
      <c r="D30" s="28">
        <v>2.2547911987766445</v>
      </c>
      <c r="E30" s="28">
        <v>12.186700420438081</v>
      </c>
      <c r="F30" s="28">
        <v>6.3374017243048586</v>
      </c>
      <c r="G30" s="28">
        <v>5.5062702773861156</v>
      </c>
      <c r="H30" s="28">
        <v>6.5830489807704398</v>
      </c>
      <c r="I30" s="28">
        <v>16.969675422230836</v>
      </c>
      <c r="J30" s="28">
        <v>7.8524362312744671</v>
      </c>
      <c r="K30" s="28">
        <v>17.1586015507885</v>
      </c>
      <c r="L30" s="28">
        <v>5.2477004401633556</v>
      </c>
      <c r="M30" s="28">
        <v>10.204831333468762</v>
      </c>
    </row>
    <row r="31" spans="1:13" x14ac:dyDescent="0.25">
      <c r="A31" s="42" t="s">
        <v>160</v>
      </c>
      <c r="B31" s="28">
        <v>2.4137343231079127</v>
      </c>
      <c r="C31" s="28">
        <v>11.124731500369105</v>
      </c>
      <c r="D31" s="28">
        <v>17.503881003450168</v>
      </c>
      <c r="E31" s="28">
        <v>5.1172991734102373</v>
      </c>
      <c r="F31" s="28">
        <v>6.5501190170984973</v>
      </c>
      <c r="G31" s="28">
        <v>5.4417300101395218</v>
      </c>
      <c r="H31" s="28">
        <v>4.7821677725735654</v>
      </c>
      <c r="I31" s="28">
        <v>4.0277304767474646</v>
      </c>
      <c r="J31" s="28">
        <v>5.8374368017017044</v>
      </c>
      <c r="K31" s="28">
        <v>8.6851618211745478</v>
      </c>
      <c r="L31" s="28">
        <v>8.899576097061523</v>
      </c>
      <c r="M31" s="28">
        <v>8.247116051196091</v>
      </c>
    </row>
    <row r="32" spans="1:13" x14ac:dyDescent="0.25">
      <c r="A32" s="42" t="s">
        <v>167</v>
      </c>
      <c r="B32" s="28">
        <v>4.1130308586478641</v>
      </c>
      <c r="C32" s="28">
        <v>4.3713764061676352</v>
      </c>
      <c r="D32" s="28">
        <v>4.2340834312025732</v>
      </c>
      <c r="E32" s="28">
        <v>8.7538207760375748</v>
      </c>
      <c r="F32" s="28">
        <v>4.8470301459775085</v>
      </c>
      <c r="G32" s="28">
        <v>4.2258374096961306</v>
      </c>
      <c r="H32" s="28">
        <v>4.3873046504618447</v>
      </c>
      <c r="I32" s="28">
        <v>3.021114357040362</v>
      </c>
      <c r="J32" s="28">
        <v>3.3899503552461039</v>
      </c>
      <c r="K32" s="28">
        <v>7.8793269817946774</v>
      </c>
      <c r="L32" s="28">
        <v>4.1672741413300525</v>
      </c>
      <c r="M32" s="28">
        <v>5.3247389219232621</v>
      </c>
    </row>
    <row r="33" spans="1:13" x14ac:dyDescent="0.25">
      <c r="A33" s="42" t="s">
        <v>168</v>
      </c>
      <c r="B33" s="28">
        <v>4.0659761660032894</v>
      </c>
      <c r="C33" s="28">
        <v>11.395972255759521</v>
      </c>
      <c r="D33" s="28">
        <v>2.729939974899557</v>
      </c>
      <c r="E33" s="28">
        <v>4.1994538871711615</v>
      </c>
      <c r="F33" s="28">
        <v>3.0270642265382217</v>
      </c>
      <c r="G33" s="28">
        <v>4.2130086400027693</v>
      </c>
      <c r="H33" s="28">
        <v>2.8218194716199281</v>
      </c>
      <c r="I33" s="28">
        <v>3.6566822634541225</v>
      </c>
      <c r="J33" s="28">
        <v>3.0458839241818172</v>
      </c>
      <c r="K33" s="28">
        <v>2.9784558796806735</v>
      </c>
      <c r="L33" s="28">
        <v>5.4255455294866382</v>
      </c>
      <c r="M33" s="28">
        <v>5.1052019841424601</v>
      </c>
    </row>
    <row r="34" spans="1:13" x14ac:dyDescent="0.25">
      <c r="A34" s="41" t="s">
        <v>174</v>
      </c>
      <c r="B34" s="28">
        <v>4.9487419279004561</v>
      </c>
      <c r="C34" s="28">
        <v>7.7696594170263378</v>
      </c>
      <c r="D34" s="28">
        <v>7.9276788794473303</v>
      </c>
      <c r="E34" s="28">
        <v>7.9914109167429546</v>
      </c>
      <c r="F34" s="28">
        <v>5.1429986063199209</v>
      </c>
      <c r="G34" s="28">
        <v>5.6380298522353209</v>
      </c>
      <c r="H34" s="28">
        <v>4.0526140946189395</v>
      </c>
      <c r="I34" s="28">
        <v>7.4366657832112875</v>
      </c>
      <c r="J34" s="28">
        <v>5.6295495873408949</v>
      </c>
      <c r="K34" s="28">
        <v>9.6141615193485155</v>
      </c>
      <c r="L34" s="28">
        <v>5.8813335427963249</v>
      </c>
      <c r="M34" s="28">
        <v>6.7808250512659969</v>
      </c>
    </row>
    <row r="38" spans="1:13" x14ac:dyDescent="0.25">
      <c r="A38" t="s">
        <v>185</v>
      </c>
      <c r="B38" t="s">
        <v>176</v>
      </c>
    </row>
    <row r="39" spans="1:13" x14ac:dyDescent="0.25">
      <c r="A39" t="s">
        <v>173</v>
      </c>
      <c r="B39" s="45">
        <v>44621</v>
      </c>
      <c r="C39" s="45">
        <v>44652</v>
      </c>
      <c r="D39" s="45">
        <v>44682</v>
      </c>
      <c r="E39" s="45">
        <v>44713</v>
      </c>
      <c r="F39" s="45">
        <v>44743</v>
      </c>
      <c r="G39" s="45">
        <v>44774</v>
      </c>
      <c r="H39" s="45">
        <v>44805</v>
      </c>
      <c r="I39" s="45">
        <v>44835</v>
      </c>
      <c r="J39" s="45">
        <v>44866</v>
      </c>
      <c r="K39" s="45">
        <v>44896</v>
      </c>
      <c r="L39" s="45">
        <v>44927</v>
      </c>
      <c r="M39" t="s">
        <v>174</v>
      </c>
    </row>
    <row r="40" spans="1:13" x14ac:dyDescent="0.25">
      <c r="A40" t="s">
        <v>164</v>
      </c>
      <c r="B40" s="28">
        <v>71.18937161887645</v>
      </c>
      <c r="C40" s="28">
        <v>69.793315932574387</v>
      </c>
      <c r="D40" s="28">
        <v>69.073700476927186</v>
      </c>
      <c r="E40" s="28">
        <v>69.597140227472948</v>
      </c>
      <c r="F40" s="28">
        <v>65.625039146437601</v>
      </c>
      <c r="G40" s="28">
        <v>65.049204145281522</v>
      </c>
      <c r="H40" s="28">
        <v>67.674561370104442</v>
      </c>
      <c r="I40" s="28">
        <v>70.564887952304943</v>
      </c>
      <c r="J40" s="28">
        <v>68.193265909673627</v>
      </c>
      <c r="K40" s="28">
        <v>68.39390751806144</v>
      </c>
      <c r="L40" s="28">
        <v>67.625258921387854</v>
      </c>
      <c r="M40" s="28">
        <v>68.500589364925446</v>
      </c>
    </row>
    <row r="41" spans="1:13" x14ac:dyDescent="0.25">
      <c r="A41" t="s">
        <v>165</v>
      </c>
      <c r="B41" s="28">
        <v>72.315782221194269</v>
      </c>
      <c r="C41" s="28">
        <v>71.733815514047336</v>
      </c>
      <c r="D41" s="28">
        <v>71.101753348604035</v>
      </c>
      <c r="E41" s="28">
        <v>60.142100865882135</v>
      </c>
      <c r="F41" s="28">
        <v>66.093779374695188</v>
      </c>
      <c r="G41" s="28">
        <v>68.944589130294489</v>
      </c>
      <c r="H41" s="28">
        <v>64.928745814954382</v>
      </c>
      <c r="I41" s="28">
        <v>61.179064147240055</v>
      </c>
      <c r="J41" s="28">
        <v>64.76801706913912</v>
      </c>
      <c r="K41" s="28">
        <v>61.791413564305557</v>
      </c>
      <c r="L41" s="28">
        <v>68.837973966576143</v>
      </c>
      <c r="M41" s="28">
        <v>66.347377057462396</v>
      </c>
    </row>
    <row r="42" spans="1:13" x14ac:dyDescent="0.25">
      <c r="A42" t="s">
        <v>164</v>
      </c>
      <c r="B42" s="28">
        <v>72.286894814102254</v>
      </c>
      <c r="C42" s="28">
        <v>71.742046013218783</v>
      </c>
      <c r="D42" s="28">
        <v>74.396696437110137</v>
      </c>
      <c r="E42" s="28">
        <v>68.723653986040887</v>
      </c>
      <c r="F42" s="28">
        <v>69.306013612638054</v>
      </c>
      <c r="G42" s="28">
        <v>65.14426511699655</v>
      </c>
      <c r="H42" s="28">
        <v>67.660820318740065</v>
      </c>
      <c r="I42" s="28">
        <v>67.685189813654873</v>
      </c>
      <c r="J42" s="28">
        <v>63.655967004491941</v>
      </c>
      <c r="K42" s="28">
        <v>70.355463949601429</v>
      </c>
      <c r="L42" s="28">
        <v>66.353907596288337</v>
      </c>
      <c r="M42" s="28">
        <v>68.54398032846062</v>
      </c>
    </row>
    <row r="43" spans="1:13" x14ac:dyDescent="0.25">
      <c r="A43" t="s">
        <v>165</v>
      </c>
      <c r="B43" s="28">
        <v>72.681207431308778</v>
      </c>
      <c r="C43" s="28">
        <v>62.762428215626748</v>
      </c>
      <c r="D43" s="28">
        <v>65.507568043921694</v>
      </c>
      <c r="E43" s="28">
        <v>67.939730594572126</v>
      </c>
      <c r="F43" s="28">
        <v>65.031110852398086</v>
      </c>
      <c r="G43" s="28">
        <v>64.889173369863045</v>
      </c>
      <c r="H43" s="28">
        <v>67.395223022939788</v>
      </c>
      <c r="I43" s="28">
        <v>68.297082301829235</v>
      </c>
      <c r="J43" s="28">
        <v>68.947165166759135</v>
      </c>
      <c r="K43" s="28">
        <v>62.907357634970218</v>
      </c>
      <c r="L43" s="28">
        <v>68.248798527856977</v>
      </c>
      <c r="M43" s="28">
        <v>66.884848975749065</v>
      </c>
    </row>
    <row r="44" spans="1:13" x14ac:dyDescent="0.25">
      <c r="A44" t="s">
        <v>164</v>
      </c>
      <c r="B44" s="28">
        <v>70.687910482498481</v>
      </c>
      <c r="C44" s="28">
        <v>72.222594587547206</v>
      </c>
      <c r="D44" s="28">
        <v>68.957154629919856</v>
      </c>
      <c r="E44" s="28">
        <v>70.839299925519128</v>
      </c>
      <c r="F44" s="28">
        <v>66.337672067004178</v>
      </c>
      <c r="G44" s="28">
        <v>67.111794925393582</v>
      </c>
      <c r="H44" s="28">
        <v>68.370911195657214</v>
      </c>
      <c r="I44" s="28">
        <v>69.053250685584487</v>
      </c>
      <c r="J44" s="28">
        <v>68.153792626127</v>
      </c>
      <c r="K44" s="28">
        <v>65.067230232800753</v>
      </c>
      <c r="L44" s="28">
        <v>67.641659309171359</v>
      </c>
      <c r="M44" s="28">
        <v>68.56996946957706</v>
      </c>
    </row>
    <row r="45" spans="1:13" x14ac:dyDescent="0.25">
      <c r="A45" t="s">
        <v>165</v>
      </c>
      <c r="B45" s="28">
        <v>70.135801560154732</v>
      </c>
      <c r="C45" s="28">
        <v>66.973831140339911</v>
      </c>
      <c r="D45" s="28">
        <v>71.301981212443494</v>
      </c>
      <c r="E45" s="28">
        <v>66.952094768486489</v>
      </c>
      <c r="F45" s="28">
        <v>68.751897387688174</v>
      </c>
      <c r="G45" s="28">
        <v>66.182820373538519</v>
      </c>
      <c r="H45" s="28">
        <v>67.653730746460269</v>
      </c>
      <c r="I45" s="28">
        <v>70.02346049340396</v>
      </c>
      <c r="J45" s="28">
        <v>70.144699088670862</v>
      </c>
      <c r="K45" s="28">
        <v>65.149416344733766</v>
      </c>
      <c r="L45" s="28">
        <v>69.289119533966627</v>
      </c>
      <c r="M45" s="28">
        <v>68.290283269956603</v>
      </c>
    </row>
    <row r="46" spans="1:13" x14ac:dyDescent="0.25">
      <c r="A46" t="s">
        <v>166</v>
      </c>
      <c r="B46" s="28">
        <v>68.844565749683852</v>
      </c>
      <c r="C46" s="28">
        <v>62.917491246312075</v>
      </c>
      <c r="D46" s="28">
        <v>66.986964375420229</v>
      </c>
      <c r="E46" s="28">
        <v>67.657122317879129</v>
      </c>
      <c r="F46" s="28">
        <v>65.782671588265416</v>
      </c>
      <c r="G46" s="28">
        <v>65.667666739715528</v>
      </c>
      <c r="H46" s="28">
        <v>70.547947730917215</v>
      </c>
      <c r="I46" s="28">
        <v>68.532201682071161</v>
      </c>
      <c r="J46" s="28">
        <v>65.104785739926683</v>
      </c>
      <c r="K46" s="28">
        <v>65.500917466506351</v>
      </c>
      <c r="L46" s="28">
        <v>70.865647995395548</v>
      </c>
      <c r="M46" s="28">
        <v>67.169591651781062</v>
      </c>
    </row>
    <row r="47" spans="1:13" x14ac:dyDescent="0.25">
      <c r="A47" t="s">
        <v>164</v>
      </c>
      <c r="B47" s="28">
        <v>66.504642166771731</v>
      </c>
      <c r="C47" s="28">
        <v>68.108440548543712</v>
      </c>
      <c r="D47" s="28">
        <v>68.460424786229481</v>
      </c>
      <c r="E47" s="28">
        <v>63.790789312708014</v>
      </c>
      <c r="F47" s="28">
        <v>65.511040026995161</v>
      </c>
      <c r="G47" s="28">
        <v>66.235628073839578</v>
      </c>
      <c r="H47" s="28">
        <v>68.635416607916426</v>
      </c>
      <c r="I47" s="28">
        <v>64.847998763630628</v>
      </c>
      <c r="J47" s="28">
        <v>69.465408235336071</v>
      </c>
      <c r="K47" s="28">
        <v>61.310431111619941</v>
      </c>
      <c r="L47" s="28">
        <v>68.623170158716761</v>
      </c>
      <c r="M47" s="28">
        <v>66.582765523300893</v>
      </c>
    </row>
    <row r="48" spans="1:13" x14ac:dyDescent="0.25">
      <c r="A48" t="s">
        <v>165</v>
      </c>
      <c r="B48" s="28">
        <v>72.114164453395432</v>
      </c>
      <c r="C48" s="28">
        <v>62.802077715803378</v>
      </c>
      <c r="D48" s="28">
        <v>69.586466655694423</v>
      </c>
      <c r="E48" s="28">
        <v>67.172998173706262</v>
      </c>
      <c r="F48" s="28">
        <v>67.926121692792236</v>
      </c>
      <c r="G48" s="28">
        <v>68.005688007346194</v>
      </c>
      <c r="H48" s="28">
        <v>66.697337756675182</v>
      </c>
      <c r="I48" s="28">
        <v>69.025683441410308</v>
      </c>
      <c r="J48" s="28">
        <v>68.302663551058757</v>
      </c>
      <c r="K48" s="28">
        <v>69.13172102958039</v>
      </c>
      <c r="L48" s="28">
        <v>70.351986697099022</v>
      </c>
      <c r="M48" s="28">
        <v>68.352494576503162</v>
      </c>
    </row>
    <row r="49" spans="1:13" x14ac:dyDescent="0.25">
      <c r="A49" t="s">
        <v>174</v>
      </c>
      <c r="B49" s="28">
        <v>70.75114894422066</v>
      </c>
      <c r="C49" s="28">
        <v>67.729231488974122</v>
      </c>
      <c r="D49" s="28">
        <v>69.133382176796317</v>
      </c>
      <c r="E49" s="28">
        <v>67.041301510302546</v>
      </c>
      <c r="F49" s="28">
        <v>66.735291668352502</v>
      </c>
      <c r="G49" s="28">
        <v>66.381508979254448</v>
      </c>
      <c r="H49" s="28">
        <v>67.871490117783367</v>
      </c>
      <c r="I49" s="28">
        <v>67.538132304626089</v>
      </c>
      <c r="J49" s="28">
        <v>67.518392435505632</v>
      </c>
      <c r="K49" s="28">
        <v>65.195435610956707</v>
      </c>
      <c r="L49" s="28">
        <v>68.642713101906921</v>
      </c>
      <c r="M49" s="28">
        <v>67.674703894621359</v>
      </c>
    </row>
    <row r="51" spans="1:13" x14ac:dyDescent="0.25">
      <c r="A51" t="s">
        <v>186</v>
      </c>
      <c r="B51" t="s">
        <v>176</v>
      </c>
    </row>
    <row r="52" spans="1:13" x14ac:dyDescent="0.25">
      <c r="A52" t="s">
        <v>173</v>
      </c>
      <c r="B52" s="45">
        <v>44621</v>
      </c>
      <c r="C52" s="45">
        <v>44652</v>
      </c>
      <c r="D52" s="45">
        <v>44682</v>
      </c>
      <c r="E52" s="45">
        <v>44713</v>
      </c>
      <c r="F52" s="45">
        <v>44743</v>
      </c>
      <c r="G52" s="45">
        <v>44774</v>
      </c>
      <c r="H52" s="45">
        <v>44805</v>
      </c>
      <c r="I52" s="45">
        <v>44835</v>
      </c>
      <c r="J52" s="45">
        <v>44866</v>
      </c>
      <c r="K52" s="45">
        <v>44896</v>
      </c>
      <c r="L52" s="45">
        <v>44927</v>
      </c>
      <c r="M52" t="s">
        <v>174</v>
      </c>
    </row>
    <row r="53" spans="1:13" x14ac:dyDescent="0.25">
      <c r="A53" t="s">
        <v>164</v>
      </c>
      <c r="B53" s="28">
        <v>4.983493732687033</v>
      </c>
      <c r="C53" s="28">
        <v>2.4444934568053136</v>
      </c>
      <c r="D53" s="28">
        <v>5.1526136837588883</v>
      </c>
      <c r="E53" s="28">
        <v>4.4180236063845033</v>
      </c>
      <c r="F53" s="28">
        <v>6.0694934186687455</v>
      </c>
      <c r="G53" s="28">
        <v>5.2254595118087472</v>
      </c>
      <c r="H53" s="28">
        <v>3.7922397414285545</v>
      </c>
      <c r="I53" s="28">
        <v>4.0774550769654061</v>
      </c>
      <c r="J53" s="28">
        <v>4.2099330399660326</v>
      </c>
      <c r="K53" s="28">
        <v>3.1013647700551212</v>
      </c>
      <c r="L53" s="28">
        <v>6.9553286162607533</v>
      </c>
      <c r="M53" s="28">
        <v>4.864954661516359</v>
      </c>
    </row>
    <row r="54" spans="1:13" x14ac:dyDescent="0.25">
      <c r="A54" t="s">
        <v>165</v>
      </c>
      <c r="B54" s="28">
        <v>5.8174158674672327</v>
      </c>
      <c r="C54" s="28">
        <v>4.6267838849762786</v>
      </c>
      <c r="D54" s="28">
        <v>2.2547911987766445</v>
      </c>
      <c r="E54" s="28">
        <v>12.186700420438081</v>
      </c>
      <c r="F54" s="28">
        <v>6.3374017243048586</v>
      </c>
      <c r="G54" s="28">
        <v>5.5062702773861156</v>
      </c>
      <c r="H54" s="28">
        <v>6.5830489807704398</v>
      </c>
      <c r="I54" s="28">
        <v>16.969675422230836</v>
      </c>
      <c r="J54" s="28">
        <v>7.8524362312744671</v>
      </c>
      <c r="K54" s="28">
        <v>17.1586015507885</v>
      </c>
      <c r="L54" s="28">
        <v>5.2477004401633556</v>
      </c>
      <c r="M54" s="28">
        <v>10.204831333468762</v>
      </c>
    </row>
    <row r="55" spans="1:13" x14ac:dyDescent="0.25">
      <c r="A55" t="s">
        <v>164</v>
      </c>
      <c r="B55" s="28">
        <v>4.8939912973785349</v>
      </c>
      <c r="C55" s="28">
        <v>4.6182449890606314</v>
      </c>
      <c r="D55" s="28">
        <v>3.399981385941953</v>
      </c>
      <c r="E55" s="28">
        <v>5.68820430440294</v>
      </c>
      <c r="F55" s="28">
        <v>4.1771351216788464</v>
      </c>
      <c r="G55" s="28">
        <v>8.5849262735568939</v>
      </c>
      <c r="H55" s="28">
        <v>4.7190536592326087</v>
      </c>
      <c r="I55" s="28">
        <v>5.2458974612813822</v>
      </c>
      <c r="J55" s="28">
        <v>9.1476085947496664</v>
      </c>
      <c r="K55" s="28">
        <v>2.6412552286889643</v>
      </c>
      <c r="L55" s="28">
        <v>9.4658247458367359</v>
      </c>
      <c r="M55" s="28">
        <v>6.548099971251677</v>
      </c>
    </row>
    <row r="56" spans="1:13" x14ac:dyDescent="0.25">
      <c r="A56" t="s">
        <v>165</v>
      </c>
      <c r="B56" s="28">
        <v>2.4137343231079127</v>
      </c>
      <c r="C56" s="28">
        <v>11.124731500369105</v>
      </c>
      <c r="D56" s="28">
        <v>17.503881003450168</v>
      </c>
      <c r="E56" s="28">
        <v>5.1172991734102373</v>
      </c>
      <c r="F56" s="28">
        <v>6.5501190170984973</v>
      </c>
      <c r="G56" s="28">
        <v>5.4417300101395218</v>
      </c>
      <c r="H56" s="28">
        <v>4.7821677725735654</v>
      </c>
      <c r="I56" s="28">
        <v>4.0277304767474646</v>
      </c>
      <c r="J56" s="28">
        <v>5.8374368017017044</v>
      </c>
      <c r="K56" s="28">
        <v>8.6851618211745478</v>
      </c>
      <c r="L56" s="28">
        <v>8.899576097061523</v>
      </c>
      <c r="M56" s="28">
        <v>8.247116051196091</v>
      </c>
    </row>
    <row r="57" spans="1:13" x14ac:dyDescent="0.25">
      <c r="A57" t="s">
        <v>164</v>
      </c>
      <c r="B57" s="28">
        <v>3.6110799771233459</v>
      </c>
      <c r="C57" s="28">
        <v>3.2326392091166527</v>
      </c>
      <c r="D57" s="28">
        <v>2.3474011123799978</v>
      </c>
      <c r="E57" s="28">
        <v>3.5615714020143607</v>
      </c>
      <c r="F57" s="28">
        <v>6.1491959416437973</v>
      </c>
      <c r="G57" s="28">
        <v>4.2171966538710395</v>
      </c>
      <c r="H57" s="28">
        <v>3.0536534099044323</v>
      </c>
      <c r="I57" s="28">
        <v>3.3212624907134187</v>
      </c>
      <c r="J57" s="28">
        <v>4.4004355848535921</v>
      </c>
      <c r="K57" s="28">
        <v>4.4142203956584902</v>
      </c>
      <c r="L57" s="28">
        <v>4.5380857865027862</v>
      </c>
      <c r="M57" s="28">
        <v>4.3073618176871786</v>
      </c>
    </row>
    <row r="58" spans="1:13" x14ac:dyDescent="0.25">
      <c r="A58" t="s">
        <v>165</v>
      </c>
      <c r="B58" s="28">
        <v>4.1130308586478641</v>
      </c>
      <c r="C58" s="28">
        <v>4.3713764061676352</v>
      </c>
      <c r="D58" s="28">
        <v>4.2340834312025732</v>
      </c>
      <c r="E58" s="28">
        <v>8.7538207760375748</v>
      </c>
      <c r="F58" s="28">
        <v>4.8470301459775085</v>
      </c>
      <c r="G58" s="28">
        <v>4.2258374096961306</v>
      </c>
      <c r="H58" s="28">
        <v>4.3873046504618447</v>
      </c>
      <c r="I58" s="28">
        <v>3.021114357040362</v>
      </c>
      <c r="J58" s="28">
        <v>3.3899503552461039</v>
      </c>
      <c r="K58" s="28">
        <v>7.8793269817946774</v>
      </c>
      <c r="L58" s="28">
        <v>4.1672741413300525</v>
      </c>
      <c r="M58" s="28">
        <v>5.3247389219232621</v>
      </c>
    </row>
    <row r="59" spans="1:13" x14ac:dyDescent="0.25">
      <c r="A59" t="s">
        <v>166</v>
      </c>
      <c r="B59" s="28">
        <v>5.5354319591224419</v>
      </c>
      <c r="C59" s="28">
        <v>10.251180439072332</v>
      </c>
      <c r="D59" s="28">
        <v>5.3436420577856873</v>
      </c>
      <c r="E59" s="28">
        <v>5.2005162720537284</v>
      </c>
      <c r="F59" s="28">
        <v>4.2579574077385445</v>
      </c>
      <c r="G59" s="28">
        <v>5.4805830231428265</v>
      </c>
      <c r="H59" s="28">
        <v>2.4335250709316236</v>
      </c>
      <c r="I59" s="28">
        <v>5.9228722516461074</v>
      </c>
      <c r="J59" s="28">
        <v>4.9991185078808344</v>
      </c>
      <c r="K59" s="28">
        <v>3.6486770228122141</v>
      </c>
      <c r="L59" s="28">
        <v>3.9983592222979025</v>
      </c>
      <c r="M59" s="28">
        <v>5.6150206263600344</v>
      </c>
    </row>
    <row r="60" spans="1:13" x14ac:dyDescent="0.25">
      <c r="A60" t="s">
        <v>164</v>
      </c>
      <c r="B60" s="28">
        <v>6.3511077748003881</v>
      </c>
      <c r="C60" s="28">
        <v>6.55245910604246</v>
      </c>
      <c r="D60" s="28">
        <v>5.1171655876099953</v>
      </c>
      <c r="E60" s="28">
        <v>13.85449936755059</v>
      </c>
      <c r="F60" s="28">
        <v>4.8958630662840354</v>
      </c>
      <c r="G60" s="28">
        <v>7.3064179733984504</v>
      </c>
      <c r="H60" s="28">
        <v>3.13775948762903</v>
      </c>
      <c r="I60" s="28">
        <v>4.8207924122589274</v>
      </c>
      <c r="J60" s="28">
        <v>3.3763164024682379</v>
      </c>
      <c r="K60" s="28">
        <v>16.320789816718634</v>
      </c>
      <c r="L60" s="28">
        <v>4.0852495708583616</v>
      </c>
      <c r="M60" s="28">
        <v>8.0207378033989336</v>
      </c>
    </row>
    <row r="61" spans="1:13" x14ac:dyDescent="0.25">
      <c r="A61" t="s">
        <v>165</v>
      </c>
      <c r="B61" s="28">
        <v>4.0659761660032894</v>
      </c>
      <c r="C61" s="28">
        <v>11.395972255759521</v>
      </c>
      <c r="D61" s="28">
        <v>2.729939974899557</v>
      </c>
      <c r="E61" s="28">
        <v>4.1994538871711615</v>
      </c>
      <c r="F61" s="28">
        <v>3.0270642265382217</v>
      </c>
      <c r="G61" s="28">
        <v>4.2130086400027693</v>
      </c>
      <c r="H61" s="28">
        <v>2.8218194716199281</v>
      </c>
      <c r="I61" s="28">
        <v>3.6566822634541225</v>
      </c>
      <c r="J61" s="28">
        <v>3.0458839241818172</v>
      </c>
      <c r="K61" s="28">
        <v>2.9784558796806735</v>
      </c>
      <c r="L61" s="28">
        <v>5.4255455294866382</v>
      </c>
      <c r="M61" s="28">
        <v>5.1052019841424601</v>
      </c>
    </row>
    <row r="62" spans="1:13" x14ac:dyDescent="0.25">
      <c r="A62" t="s">
        <v>174</v>
      </c>
      <c r="B62" s="28">
        <v>4.9487419279001266</v>
      </c>
      <c r="C62" s="28">
        <v>7.7696594170262845</v>
      </c>
      <c r="D62" s="28">
        <v>7.9276788794474342</v>
      </c>
      <c r="E62" s="28">
        <v>7.9914109167427503</v>
      </c>
      <c r="F62" s="28">
        <v>5.1429986063201598</v>
      </c>
      <c r="G62" s="28">
        <v>5.6380298522354364</v>
      </c>
      <c r="H62" s="28">
        <v>4.0526140946192433</v>
      </c>
      <c r="I62" s="28">
        <v>7.4366657832112875</v>
      </c>
      <c r="J62" s="28">
        <v>5.6295495873412431</v>
      </c>
      <c r="K62" s="28">
        <v>9.6141615193484302</v>
      </c>
      <c r="L62" s="28">
        <v>5.8813335427964644</v>
      </c>
      <c r="M62" s="28">
        <v>6.7808250512660369</v>
      </c>
    </row>
  </sheetData>
  <pageMargins left="0.7" right="0.7" top="0.75" bottom="0.75" header="0.3" footer="0.3"/>
  <pageSetup paperSize="9"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48"/>
  <sheetViews>
    <sheetView zoomScale="75" zoomScaleNormal="75" workbookViewId="0">
      <pane ySplit="1" topLeftCell="A2" activePane="bottomLeft" state="frozen"/>
      <selection pane="bottomLeft" activeCell="O567" sqref="A1:Z847"/>
    </sheetView>
  </sheetViews>
  <sheetFormatPr defaultRowHeight="15" x14ac:dyDescent="0.25"/>
  <cols>
    <col min="1" max="1" width="12.28515625" style="16" bestFit="1" customWidth="1"/>
    <col min="2" max="2" width="8.85546875" style="16" bestFit="1" customWidth="1"/>
    <col min="3" max="3" width="10" style="16" customWidth="1"/>
    <col min="4" max="4" width="12" style="16" bestFit="1" customWidth="1"/>
    <col min="5" max="5" width="10.85546875" style="16" bestFit="1" customWidth="1"/>
    <col min="6" max="6" width="7.7109375" style="16" customWidth="1"/>
    <col min="7" max="7" width="10.42578125" style="16" bestFit="1" customWidth="1"/>
    <col min="8" max="8" width="12" style="16" bestFit="1" customWidth="1"/>
    <col min="9" max="9" width="9.7109375" style="16" bestFit="1" customWidth="1"/>
    <col min="10" max="10" width="13.28515625" style="16" bestFit="1" customWidth="1"/>
    <col min="11" max="11" width="13.140625" style="16" bestFit="1" customWidth="1"/>
    <col min="12" max="12" width="12" style="16" bestFit="1" customWidth="1"/>
    <col min="13" max="13" width="17.7109375" style="16" bestFit="1" customWidth="1"/>
    <col min="14" max="14" width="16.5703125" style="16" bestFit="1" customWidth="1"/>
    <col min="15" max="15" width="12.28515625" style="16" bestFit="1" customWidth="1"/>
    <col min="16" max="16" width="11.140625" style="16" bestFit="1" customWidth="1"/>
    <col min="17" max="17" width="12.140625" style="16" bestFit="1" customWidth="1"/>
    <col min="18" max="18" width="11" style="16" bestFit="1" customWidth="1"/>
    <col min="19" max="19" width="12.85546875" style="18" bestFit="1" customWidth="1"/>
    <col min="20" max="20" width="11.7109375" style="18" bestFit="1" customWidth="1"/>
    <col min="21" max="21" width="6.85546875" style="16" bestFit="1" customWidth="1"/>
    <col min="22" max="22" width="12" style="16" bestFit="1" customWidth="1"/>
    <col min="23" max="23" width="9.28515625" style="16" bestFit="1" customWidth="1"/>
    <col min="24" max="25" width="8.5703125" style="16" bestFit="1" customWidth="1"/>
    <col min="26" max="16384" width="9.140625" style="16"/>
  </cols>
  <sheetData>
    <row r="1" spans="1:26" s="15" customFormat="1" x14ac:dyDescent="0.25">
      <c r="A1" s="34" t="s">
        <v>138</v>
      </c>
      <c r="B1" s="34" t="s">
        <v>158</v>
      </c>
      <c r="C1" s="34" t="s">
        <v>162</v>
      </c>
      <c r="D1" s="34" t="s">
        <v>171</v>
      </c>
      <c r="E1" s="34" t="s">
        <v>163</v>
      </c>
      <c r="F1" s="34" t="s">
        <v>177</v>
      </c>
      <c r="G1" s="34" t="s">
        <v>139</v>
      </c>
      <c r="H1" s="34" t="s">
        <v>140</v>
      </c>
      <c r="I1" s="34" t="s">
        <v>141</v>
      </c>
      <c r="J1" s="34" t="s">
        <v>142</v>
      </c>
      <c r="K1" s="34" t="s">
        <v>143</v>
      </c>
      <c r="L1" s="34" t="s">
        <v>144</v>
      </c>
      <c r="M1" s="34" t="s">
        <v>145</v>
      </c>
      <c r="N1" s="34" t="s">
        <v>146</v>
      </c>
      <c r="O1" s="34" t="s">
        <v>147</v>
      </c>
      <c r="P1" s="34" t="s">
        <v>148</v>
      </c>
      <c r="Q1" s="34" t="s">
        <v>149</v>
      </c>
      <c r="R1" s="34" t="s">
        <v>150</v>
      </c>
      <c r="S1" s="35" t="s">
        <v>151</v>
      </c>
      <c r="T1" s="35" t="s">
        <v>152</v>
      </c>
      <c r="U1" s="34" t="s">
        <v>153</v>
      </c>
      <c r="V1" s="34" t="s">
        <v>154</v>
      </c>
      <c r="W1" s="36" t="s">
        <v>155</v>
      </c>
      <c r="X1" s="34" t="s">
        <v>156</v>
      </c>
      <c r="Y1" s="34" t="s">
        <v>157</v>
      </c>
      <c r="Z1" s="15" t="s">
        <v>184</v>
      </c>
    </row>
    <row r="2" spans="1:26" x14ac:dyDescent="0.25">
      <c r="A2" s="16" t="s">
        <v>68</v>
      </c>
      <c r="B2" s="16" t="s">
        <v>160</v>
      </c>
      <c r="C2" s="16" t="s">
        <v>169</v>
      </c>
      <c r="D2" s="16">
        <v>50</v>
      </c>
      <c r="E2" s="16" t="s">
        <v>164</v>
      </c>
      <c r="F2" s="44">
        <v>44621</v>
      </c>
      <c r="G2" s="16">
        <v>281</v>
      </c>
      <c r="H2" s="17">
        <v>44624</v>
      </c>
      <c r="I2" s="16">
        <v>5820</v>
      </c>
      <c r="J2" s="16">
        <v>320</v>
      </c>
      <c r="K2" s="16">
        <v>94</v>
      </c>
      <c r="L2" s="16">
        <v>980</v>
      </c>
      <c r="M2" s="16">
        <v>213</v>
      </c>
      <c r="N2" s="16">
        <v>240</v>
      </c>
      <c r="O2" s="16">
        <v>682</v>
      </c>
      <c r="P2" s="16">
        <v>4320</v>
      </c>
      <c r="U2" s="16" t="s">
        <v>77</v>
      </c>
      <c r="V2" s="17">
        <v>44667</v>
      </c>
      <c r="W2" s="39">
        <f>O2/(O2+M2+Q2)*100</f>
        <v>76.201117318435749</v>
      </c>
      <c r="Z2" s="56">
        <f t="shared" ref="Z2:Z66" si="0">(P2/I2)*100</f>
        <v>74.226804123711347</v>
      </c>
    </row>
    <row r="3" spans="1:26" x14ac:dyDescent="0.25">
      <c r="A3" s="16" t="s">
        <v>68</v>
      </c>
      <c r="B3" s="16" t="s">
        <v>160</v>
      </c>
      <c r="C3" s="16" t="s">
        <v>169</v>
      </c>
      <c r="D3" s="16">
        <v>50</v>
      </c>
      <c r="E3" s="16" t="s">
        <v>164</v>
      </c>
      <c r="F3" s="44">
        <v>44621</v>
      </c>
      <c r="G3" s="16">
        <v>286</v>
      </c>
      <c r="H3" s="17">
        <v>44624</v>
      </c>
      <c r="I3" s="16">
        <v>7320</v>
      </c>
      <c r="J3" s="16">
        <v>420</v>
      </c>
      <c r="K3" s="16">
        <v>68</v>
      </c>
      <c r="L3" s="16">
        <v>920</v>
      </c>
      <c r="M3" s="16">
        <v>142</v>
      </c>
      <c r="N3" s="16">
        <v>220</v>
      </c>
      <c r="O3" s="16">
        <v>560</v>
      </c>
      <c r="P3" s="16">
        <v>5700</v>
      </c>
      <c r="U3" s="16" t="s">
        <v>77</v>
      </c>
      <c r="V3" s="17">
        <v>44667</v>
      </c>
      <c r="W3" s="39">
        <f t="shared" ref="W3:W65" si="1">O3/(O3+M3+Q3)*100</f>
        <v>79.772079772079778</v>
      </c>
      <c r="Z3" s="56">
        <f t="shared" si="0"/>
        <v>77.868852459016395</v>
      </c>
    </row>
    <row r="4" spans="1:26" x14ac:dyDescent="0.25">
      <c r="A4" s="16" t="s">
        <v>73</v>
      </c>
      <c r="B4" s="16" t="s">
        <v>159</v>
      </c>
      <c r="C4" s="18" t="s">
        <v>169</v>
      </c>
      <c r="D4" s="18">
        <v>50</v>
      </c>
      <c r="E4" s="16" t="s">
        <v>164</v>
      </c>
      <c r="F4" s="44">
        <v>44621</v>
      </c>
      <c r="G4" s="16">
        <v>240</v>
      </c>
      <c r="H4" s="17">
        <v>44624</v>
      </c>
      <c r="I4" s="16">
        <v>4600</v>
      </c>
      <c r="J4" s="16">
        <v>200</v>
      </c>
      <c r="K4" s="16">
        <v>89</v>
      </c>
      <c r="L4" s="16">
        <v>680</v>
      </c>
      <c r="M4" s="16">
        <v>291</v>
      </c>
      <c r="N4" s="16">
        <v>760</v>
      </c>
      <c r="O4" s="16">
        <v>285</v>
      </c>
      <c r="P4" s="16">
        <v>2940</v>
      </c>
      <c r="U4" s="16" t="s">
        <v>77</v>
      </c>
      <c r="V4" s="17">
        <v>44667</v>
      </c>
      <c r="W4" s="39">
        <f t="shared" si="1"/>
        <v>49.479166666666671</v>
      </c>
      <c r="Z4" s="56">
        <f t="shared" si="0"/>
        <v>63.913043478260867</v>
      </c>
    </row>
    <row r="5" spans="1:26" x14ac:dyDescent="0.25">
      <c r="A5" s="16" t="s">
        <v>73</v>
      </c>
      <c r="B5" s="24" t="s">
        <v>159</v>
      </c>
      <c r="C5" s="18" t="s">
        <v>169</v>
      </c>
      <c r="D5" s="18">
        <v>50</v>
      </c>
      <c r="E5" s="16" t="s">
        <v>164</v>
      </c>
      <c r="F5" s="44">
        <v>44621</v>
      </c>
      <c r="G5" s="16">
        <v>234</v>
      </c>
      <c r="H5" s="17">
        <v>44624</v>
      </c>
      <c r="I5" s="16">
        <v>4100</v>
      </c>
      <c r="J5" s="16">
        <v>220</v>
      </c>
      <c r="K5" s="16">
        <v>56</v>
      </c>
      <c r="L5" s="16">
        <v>480</v>
      </c>
      <c r="M5" s="16">
        <v>44</v>
      </c>
      <c r="N5" s="16">
        <v>60</v>
      </c>
      <c r="O5" s="16">
        <v>417</v>
      </c>
      <c r="P5" s="16">
        <v>3320</v>
      </c>
      <c r="U5" s="16" t="s">
        <v>77</v>
      </c>
      <c r="V5" s="17">
        <v>44667</v>
      </c>
      <c r="W5" s="39">
        <f t="shared" si="1"/>
        <v>90.455531453362255</v>
      </c>
      <c r="Z5" s="56">
        <f t="shared" si="0"/>
        <v>80.975609756097569</v>
      </c>
    </row>
    <row r="6" spans="1:26" x14ac:dyDescent="0.25">
      <c r="A6" s="16" t="s">
        <v>67</v>
      </c>
      <c r="B6" s="24" t="s">
        <v>160</v>
      </c>
      <c r="C6" s="18" t="s">
        <v>169</v>
      </c>
      <c r="D6" s="18">
        <v>50</v>
      </c>
      <c r="E6" s="16" t="s">
        <v>165</v>
      </c>
      <c r="F6" s="44">
        <v>44621</v>
      </c>
      <c r="G6" s="16">
        <v>266</v>
      </c>
      <c r="H6" s="17">
        <v>44624</v>
      </c>
      <c r="I6" s="16">
        <v>5780</v>
      </c>
      <c r="J6" s="16">
        <v>320</v>
      </c>
      <c r="K6" s="16">
        <v>85</v>
      </c>
      <c r="L6" s="16">
        <v>840</v>
      </c>
      <c r="M6" s="16">
        <v>320</v>
      </c>
      <c r="N6" s="16">
        <v>480</v>
      </c>
      <c r="O6" s="16">
        <v>580</v>
      </c>
      <c r="P6" s="16">
        <v>4120</v>
      </c>
      <c r="U6" s="16" t="s">
        <v>77</v>
      </c>
      <c r="V6" s="17">
        <v>44667</v>
      </c>
      <c r="W6" s="39">
        <f t="shared" si="1"/>
        <v>64.444444444444443</v>
      </c>
      <c r="Z6" s="56">
        <f t="shared" si="0"/>
        <v>71.280276816609003</v>
      </c>
    </row>
    <row r="7" spans="1:26" x14ac:dyDescent="0.25">
      <c r="A7" s="16" t="s">
        <v>67</v>
      </c>
      <c r="B7" s="24" t="s">
        <v>160</v>
      </c>
      <c r="C7" s="18" t="s">
        <v>169</v>
      </c>
      <c r="D7" s="18">
        <v>50</v>
      </c>
      <c r="E7" s="16" t="s">
        <v>165</v>
      </c>
      <c r="F7" s="44">
        <v>44621</v>
      </c>
      <c r="G7" s="16">
        <v>276</v>
      </c>
      <c r="H7" s="17">
        <v>44624</v>
      </c>
      <c r="I7" s="16">
        <v>5320</v>
      </c>
      <c r="J7" s="16">
        <v>260</v>
      </c>
      <c r="K7" s="16">
        <v>86</v>
      </c>
      <c r="L7" s="16">
        <v>740</v>
      </c>
      <c r="M7" s="16">
        <v>378</v>
      </c>
      <c r="N7" s="16">
        <v>640</v>
      </c>
      <c r="O7" s="16">
        <v>303</v>
      </c>
      <c r="P7" s="16">
        <v>3660</v>
      </c>
      <c r="U7" s="16" t="s">
        <v>77</v>
      </c>
      <c r="V7" s="17">
        <v>44667</v>
      </c>
      <c r="W7" s="39">
        <f t="shared" si="1"/>
        <v>44.493392070484582</v>
      </c>
      <c r="Z7" s="56">
        <f t="shared" si="0"/>
        <v>68.796992481203006</v>
      </c>
    </row>
    <row r="8" spans="1:26" x14ac:dyDescent="0.25">
      <c r="A8" s="16" t="s">
        <v>72</v>
      </c>
      <c r="B8" s="24" t="s">
        <v>167</v>
      </c>
      <c r="C8" s="18" t="s">
        <v>169</v>
      </c>
      <c r="D8" s="18">
        <v>50</v>
      </c>
      <c r="E8" s="16" t="s">
        <v>164</v>
      </c>
      <c r="F8" s="44">
        <v>44621</v>
      </c>
      <c r="G8" s="16">
        <v>336</v>
      </c>
      <c r="H8" s="17">
        <v>44624</v>
      </c>
      <c r="I8" s="16">
        <v>5040</v>
      </c>
      <c r="J8" s="16">
        <v>320</v>
      </c>
      <c r="K8" s="16">
        <v>73</v>
      </c>
      <c r="L8" s="16">
        <v>620</v>
      </c>
      <c r="M8" s="16">
        <v>247</v>
      </c>
      <c r="N8" s="16">
        <v>340</v>
      </c>
      <c r="O8" s="16">
        <v>402</v>
      </c>
      <c r="P8" s="16">
        <v>3760</v>
      </c>
      <c r="U8" s="16" t="s">
        <v>77</v>
      </c>
      <c r="V8" s="17">
        <v>44667</v>
      </c>
      <c r="W8" s="39">
        <f t="shared" si="1"/>
        <v>61.941448382126353</v>
      </c>
      <c r="Z8" s="56">
        <f t="shared" si="0"/>
        <v>74.603174603174608</v>
      </c>
    </row>
    <row r="9" spans="1:26" x14ac:dyDescent="0.25">
      <c r="A9" s="16" t="s">
        <v>72</v>
      </c>
      <c r="B9" s="24" t="s">
        <v>167</v>
      </c>
      <c r="C9" s="18" t="s">
        <v>169</v>
      </c>
      <c r="D9" s="18">
        <v>50</v>
      </c>
      <c r="E9" s="16" t="s">
        <v>164</v>
      </c>
      <c r="F9" s="44">
        <v>44621</v>
      </c>
      <c r="G9" s="16">
        <v>333</v>
      </c>
      <c r="H9" s="17">
        <v>44624</v>
      </c>
      <c r="I9" s="16">
        <v>7320</v>
      </c>
      <c r="J9" s="16">
        <v>540</v>
      </c>
      <c r="K9" s="16">
        <v>91</v>
      </c>
      <c r="L9" s="16">
        <v>1420</v>
      </c>
      <c r="M9" s="16">
        <v>400</v>
      </c>
      <c r="N9" s="16">
        <v>360</v>
      </c>
      <c r="O9" s="16">
        <v>747</v>
      </c>
      <c r="P9" s="16">
        <v>4980</v>
      </c>
      <c r="U9" s="16" t="s">
        <v>77</v>
      </c>
      <c r="V9" s="17">
        <v>44667</v>
      </c>
      <c r="W9" s="39">
        <f t="shared" si="1"/>
        <v>65.126416739319964</v>
      </c>
      <c r="Z9" s="56">
        <f t="shared" si="0"/>
        <v>68.032786885245898</v>
      </c>
    </row>
    <row r="10" spans="1:26" x14ac:dyDescent="0.25">
      <c r="A10" s="16" t="s">
        <v>70</v>
      </c>
      <c r="B10" s="24" t="s">
        <v>167</v>
      </c>
      <c r="C10" s="18" t="s">
        <v>169</v>
      </c>
      <c r="D10" s="18">
        <v>50</v>
      </c>
      <c r="E10" s="16" t="s">
        <v>165</v>
      </c>
      <c r="F10" s="44">
        <v>44621</v>
      </c>
      <c r="G10" s="16">
        <v>314</v>
      </c>
      <c r="H10" s="17">
        <v>44624</v>
      </c>
      <c r="I10" s="16">
        <v>7380</v>
      </c>
      <c r="J10" s="16">
        <v>460</v>
      </c>
      <c r="K10" s="16">
        <v>78</v>
      </c>
      <c r="L10" s="16">
        <v>1000</v>
      </c>
      <c r="M10" s="16">
        <v>382</v>
      </c>
      <c r="N10" s="16">
        <v>660</v>
      </c>
      <c r="O10" s="16">
        <v>725</v>
      </c>
      <c r="P10" s="16">
        <v>5240</v>
      </c>
      <c r="Q10" s="16">
        <v>21</v>
      </c>
      <c r="R10" s="16">
        <v>20</v>
      </c>
      <c r="U10" s="16" t="s">
        <v>77</v>
      </c>
      <c r="V10" s="17">
        <v>44667</v>
      </c>
      <c r="W10" s="39">
        <f t="shared" si="1"/>
        <v>64.273049645390074</v>
      </c>
      <c r="Z10" s="56">
        <f t="shared" si="0"/>
        <v>71.002710027100264</v>
      </c>
    </row>
    <row r="11" spans="1:26" x14ac:dyDescent="0.25">
      <c r="A11" s="16" t="s">
        <v>70</v>
      </c>
      <c r="B11" s="24" t="s">
        <v>167</v>
      </c>
      <c r="C11" s="18" t="s">
        <v>169</v>
      </c>
      <c r="D11" s="18">
        <v>50</v>
      </c>
      <c r="E11" s="16" t="s">
        <v>165</v>
      </c>
      <c r="F11" s="44">
        <v>44621</v>
      </c>
      <c r="G11" s="16">
        <v>318</v>
      </c>
      <c r="H11" s="17">
        <v>44624</v>
      </c>
      <c r="I11" s="16">
        <v>7480</v>
      </c>
      <c r="J11" s="16">
        <v>420</v>
      </c>
      <c r="K11" s="16">
        <v>89</v>
      </c>
      <c r="L11" s="16">
        <v>1160</v>
      </c>
      <c r="M11" s="16">
        <v>309</v>
      </c>
      <c r="N11" s="16">
        <v>360</v>
      </c>
      <c r="O11" s="16">
        <v>917</v>
      </c>
      <c r="P11" s="16">
        <v>5560</v>
      </c>
      <c r="U11" s="16" t="s">
        <v>77</v>
      </c>
      <c r="V11" s="17">
        <v>44667</v>
      </c>
      <c r="W11" s="39">
        <f t="shared" si="1"/>
        <v>74.796084828711258</v>
      </c>
      <c r="Z11" s="56">
        <f t="shared" si="0"/>
        <v>74.331550802139034</v>
      </c>
    </row>
    <row r="12" spans="1:26" x14ac:dyDescent="0.25">
      <c r="A12" s="16" t="s">
        <v>71</v>
      </c>
      <c r="B12" s="24" t="s">
        <v>159</v>
      </c>
      <c r="C12" s="18" t="s">
        <v>169</v>
      </c>
      <c r="D12" s="18">
        <v>50</v>
      </c>
      <c r="E12" s="16" t="s">
        <v>165</v>
      </c>
      <c r="F12" s="44">
        <v>44621</v>
      </c>
      <c r="G12" s="16">
        <v>227</v>
      </c>
      <c r="H12" s="17">
        <v>44624</v>
      </c>
      <c r="I12" s="16">
        <v>6800</v>
      </c>
      <c r="J12" s="16">
        <v>480</v>
      </c>
      <c r="K12" s="16">
        <v>68</v>
      </c>
      <c r="L12" s="16">
        <v>740</v>
      </c>
      <c r="M12" s="16">
        <v>108</v>
      </c>
      <c r="N12" s="16">
        <v>120</v>
      </c>
      <c r="O12" s="16">
        <v>538</v>
      </c>
      <c r="P12" s="16">
        <v>5420</v>
      </c>
      <c r="U12" s="16" t="s">
        <v>77</v>
      </c>
      <c r="V12" s="17">
        <v>44667</v>
      </c>
      <c r="W12" s="39">
        <f t="shared" si="1"/>
        <v>83.28173374613003</v>
      </c>
      <c r="Z12" s="56">
        <f t="shared" si="0"/>
        <v>79.705882352941188</v>
      </c>
    </row>
    <row r="13" spans="1:26" x14ac:dyDescent="0.25">
      <c r="A13" s="16" t="s">
        <v>71</v>
      </c>
      <c r="B13" s="24" t="s">
        <v>159</v>
      </c>
      <c r="C13" s="18" t="s">
        <v>169</v>
      </c>
      <c r="D13" s="18">
        <v>50</v>
      </c>
      <c r="E13" s="16" t="s">
        <v>165</v>
      </c>
      <c r="F13" s="44">
        <v>44621</v>
      </c>
      <c r="G13" s="16">
        <v>224</v>
      </c>
      <c r="H13" s="17">
        <v>44624</v>
      </c>
      <c r="I13" s="16">
        <v>6100</v>
      </c>
      <c r="J13" s="16">
        <v>340</v>
      </c>
      <c r="K13" s="16">
        <v>79</v>
      </c>
      <c r="L13" s="16">
        <v>840</v>
      </c>
      <c r="M13" s="16">
        <v>292</v>
      </c>
      <c r="N13" s="16">
        <v>280</v>
      </c>
      <c r="O13" s="16">
        <v>500</v>
      </c>
      <c r="P13" s="16">
        <v>4540</v>
      </c>
      <c r="Q13" s="16">
        <v>16</v>
      </c>
      <c r="R13" s="16">
        <v>20</v>
      </c>
      <c r="U13" s="16" t="s">
        <v>77</v>
      </c>
      <c r="V13" s="17">
        <v>44667</v>
      </c>
      <c r="W13" s="39">
        <f t="shared" si="1"/>
        <v>61.881188118811878</v>
      </c>
      <c r="Z13" s="56">
        <f t="shared" si="0"/>
        <v>74.426229508196712</v>
      </c>
    </row>
    <row r="14" spans="1:26" x14ac:dyDescent="0.25">
      <c r="A14" s="16" t="s">
        <v>20</v>
      </c>
      <c r="B14" s="24" t="s">
        <v>168</v>
      </c>
      <c r="C14" s="16" t="s">
        <v>169</v>
      </c>
      <c r="D14" s="16">
        <v>50</v>
      </c>
      <c r="E14" s="16" t="s">
        <v>164</v>
      </c>
      <c r="F14" s="44">
        <v>44621</v>
      </c>
      <c r="G14" s="16">
        <v>392</v>
      </c>
      <c r="H14" s="17">
        <v>44625</v>
      </c>
      <c r="I14" s="16">
        <v>2120</v>
      </c>
      <c r="J14" s="16">
        <v>140</v>
      </c>
      <c r="K14" s="16">
        <v>38</v>
      </c>
      <c r="L14" s="16">
        <v>420</v>
      </c>
      <c r="M14" s="16">
        <v>98</v>
      </c>
      <c r="N14" s="16">
        <v>300</v>
      </c>
      <c r="O14" s="16">
        <v>155</v>
      </c>
      <c r="P14" s="16">
        <v>1280</v>
      </c>
      <c r="Q14" s="16">
        <v>55</v>
      </c>
      <c r="R14" s="16">
        <v>20</v>
      </c>
      <c r="U14" s="16" t="s">
        <v>77</v>
      </c>
      <c r="V14" s="17">
        <v>44667</v>
      </c>
      <c r="W14" s="39">
        <f t="shared" si="1"/>
        <v>50.324675324675326</v>
      </c>
      <c r="Z14" s="56">
        <f t="shared" si="0"/>
        <v>60.377358490566039</v>
      </c>
    </row>
    <row r="15" spans="1:26" x14ac:dyDescent="0.25">
      <c r="A15" s="16" t="s">
        <v>21</v>
      </c>
      <c r="B15" s="24" t="s">
        <v>168</v>
      </c>
      <c r="C15" s="16" t="s">
        <v>169</v>
      </c>
      <c r="D15" s="16">
        <v>50</v>
      </c>
      <c r="E15" s="16" t="s">
        <v>165</v>
      </c>
      <c r="F15" s="44">
        <v>44621</v>
      </c>
      <c r="G15" s="16">
        <v>379</v>
      </c>
      <c r="H15" s="17">
        <v>44625</v>
      </c>
      <c r="I15" s="16">
        <v>4500</v>
      </c>
      <c r="J15" s="16">
        <v>220</v>
      </c>
      <c r="K15" s="16">
        <v>60</v>
      </c>
      <c r="L15" s="16">
        <v>540</v>
      </c>
      <c r="M15" s="16">
        <v>163</v>
      </c>
      <c r="N15" s="16">
        <v>360</v>
      </c>
      <c r="O15" s="16">
        <v>247</v>
      </c>
      <c r="P15" s="16">
        <v>3420</v>
      </c>
      <c r="U15" s="16" t="s">
        <v>77</v>
      </c>
      <c r="V15" s="17">
        <v>44667</v>
      </c>
      <c r="W15" s="39">
        <f t="shared" si="1"/>
        <v>60.243902439024389</v>
      </c>
      <c r="Z15" s="56">
        <f t="shared" si="0"/>
        <v>76</v>
      </c>
    </row>
    <row r="16" spans="1:26" x14ac:dyDescent="0.25">
      <c r="A16" s="16" t="s">
        <v>20</v>
      </c>
      <c r="B16" s="24" t="s">
        <v>168</v>
      </c>
      <c r="C16" s="16" t="s">
        <v>169</v>
      </c>
      <c r="D16" s="16">
        <v>50</v>
      </c>
      <c r="E16" s="16" t="s">
        <v>164</v>
      </c>
      <c r="F16" s="44">
        <v>44621</v>
      </c>
      <c r="G16" s="16">
        <v>385</v>
      </c>
      <c r="H16" s="17">
        <v>44625</v>
      </c>
      <c r="I16" s="16">
        <v>2980</v>
      </c>
      <c r="J16" s="16">
        <v>140</v>
      </c>
      <c r="K16" s="16">
        <v>55</v>
      </c>
      <c r="L16" s="16">
        <v>420</v>
      </c>
      <c r="M16" s="16">
        <v>101</v>
      </c>
      <c r="N16" s="16">
        <v>140</v>
      </c>
      <c r="O16" s="16">
        <v>237</v>
      </c>
      <c r="P16" s="16">
        <v>2260</v>
      </c>
      <c r="U16" s="16" t="s">
        <v>77</v>
      </c>
      <c r="V16" s="17">
        <v>44667</v>
      </c>
      <c r="W16" s="39">
        <f t="shared" si="1"/>
        <v>70.118343195266277</v>
      </c>
      <c r="Z16" s="56">
        <f t="shared" si="0"/>
        <v>75.838926174496649</v>
      </c>
    </row>
    <row r="17" spans="1:26" x14ac:dyDescent="0.25">
      <c r="A17" s="16" t="s">
        <v>21</v>
      </c>
      <c r="B17" s="24" t="s">
        <v>168</v>
      </c>
      <c r="C17" s="16" t="s">
        <v>169</v>
      </c>
      <c r="D17" s="16">
        <v>50</v>
      </c>
      <c r="E17" s="16" t="s">
        <v>165</v>
      </c>
      <c r="F17" s="44">
        <v>44621</v>
      </c>
      <c r="G17" s="16">
        <v>378</v>
      </c>
      <c r="H17" s="17">
        <v>44625</v>
      </c>
      <c r="I17" s="16">
        <v>4920</v>
      </c>
      <c r="J17" s="16">
        <v>200</v>
      </c>
      <c r="K17" s="16">
        <v>68</v>
      </c>
      <c r="L17" s="16">
        <v>660</v>
      </c>
      <c r="M17" s="16">
        <v>184</v>
      </c>
      <c r="N17" s="16">
        <v>490</v>
      </c>
      <c r="O17" s="16">
        <v>465</v>
      </c>
      <c r="P17" s="16">
        <v>3700</v>
      </c>
      <c r="Q17" s="16">
        <v>6</v>
      </c>
      <c r="R17" s="16">
        <v>20</v>
      </c>
      <c r="U17" s="16" t="s">
        <v>77</v>
      </c>
      <c r="V17" s="17">
        <v>44667</v>
      </c>
      <c r="W17" s="39">
        <f t="shared" si="1"/>
        <v>70.992366412213741</v>
      </c>
      <c r="Z17" s="56">
        <f t="shared" si="0"/>
        <v>75.203252032520325</v>
      </c>
    </row>
    <row r="18" spans="1:26" x14ac:dyDescent="0.25">
      <c r="A18" s="16" t="s">
        <v>22</v>
      </c>
      <c r="B18" s="24" t="s">
        <v>168</v>
      </c>
      <c r="C18" s="16" t="s">
        <v>169</v>
      </c>
      <c r="D18" s="16">
        <v>50</v>
      </c>
      <c r="E18" s="16" t="s">
        <v>166</v>
      </c>
      <c r="F18" s="44">
        <v>44621</v>
      </c>
      <c r="G18" s="16">
        <v>366</v>
      </c>
      <c r="H18" s="17">
        <v>44625</v>
      </c>
      <c r="I18" s="16">
        <v>7000</v>
      </c>
      <c r="J18" s="16">
        <v>460</v>
      </c>
      <c r="K18" s="16">
        <v>84</v>
      </c>
      <c r="L18" s="16">
        <v>820</v>
      </c>
      <c r="M18" s="16">
        <v>413</v>
      </c>
      <c r="N18" s="16">
        <v>440</v>
      </c>
      <c r="O18" s="16">
        <v>613</v>
      </c>
      <c r="P18" s="16">
        <v>5220</v>
      </c>
      <c r="U18" s="16" t="s">
        <v>77</v>
      </c>
      <c r="V18" s="17">
        <v>44667</v>
      </c>
      <c r="W18" s="39">
        <f t="shared" si="1"/>
        <v>59.746588693957115</v>
      </c>
      <c r="Z18" s="56">
        <f t="shared" si="0"/>
        <v>74.571428571428569</v>
      </c>
    </row>
    <row r="19" spans="1:26" x14ac:dyDescent="0.25">
      <c r="A19" s="16" t="s">
        <v>22</v>
      </c>
      <c r="B19" s="24" t="s">
        <v>168</v>
      </c>
      <c r="C19" s="16" t="s">
        <v>169</v>
      </c>
      <c r="D19" s="16">
        <v>50</v>
      </c>
      <c r="E19" s="16" t="s">
        <v>166</v>
      </c>
      <c r="F19" s="44">
        <v>44621</v>
      </c>
      <c r="G19" s="16">
        <v>368</v>
      </c>
      <c r="H19" s="17">
        <v>44625</v>
      </c>
      <c r="I19" s="16">
        <v>7040</v>
      </c>
      <c r="J19" s="16">
        <v>540</v>
      </c>
      <c r="K19" s="16">
        <v>84</v>
      </c>
      <c r="L19" s="16">
        <v>1160</v>
      </c>
      <c r="M19" s="16">
        <v>310</v>
      </c>
      <c r="N19" s="16">
        <v>400</v>
      </c>
      <c r="O19" s="16">
        <v>593</v>
      </c>
      <c r="P19" s="16">
        <v>4900</v>
      </c>
      <c r="U19" s="16" t="s">
        <v>77</v>
      </c>
      <c r="V19" s="17">
        <v>44667</v>
      </c>
      <c r="W19" s="39">
        <f t="shared" si="1"/>
        <v>65.669988925802883</v>
      </c>
      <c r="Z19" s="56">
        <f t="shared" si="0"/>
        <v>69.602272727272734</v>
      </c>
    </row>
    <row r="20" spans="1:26" s="19" customFormat="1" x14ac:dyDescent="0.25">
      <c r="A20" s="19" t="s">
        <v>29</v>
      </c>
      <c r="B20" s="19" t="s">
        <v>159</v>
      </c>
      <c r="C20" s="19" t="s">
        <v>170</v>
      </c>
      <c r="D20" s="19">
        <v>150</v>
      </c>
      <c r="E20" s="19" t="s">
        <v>164</v>
      </c>
      <c r="F20" s="44">
        <v>44621</v>
      </c>
      <c r="G20" s="19">
        <v>23</v>
      </c>
      <c r="H20" s="20">
        <v>44630</v>
      </c>
      <c r="I20" s="19">
        <v>6670</v>
      </c>
      <c r="J20" s="19">
        <v>335</v>
      </c>
      <c r="K20" s="19">
        <v>78</v>
      </c>
      <c r="L20" s="19">
        <v>1295</v>
      </c>
      <c r="M20" s="19">
        <v>312</v>
      </c>
      <c r="N20" s="19">
        <v>330</v>
      </c>
      <c r="O20" s="19">
        <v>662</v>
      </c>
      <c r="P20" s="19">
        <v>4625</v>
      </c>
      <c r="Q20" s="19">
        <v>19</v>
      </c>
      <c r="R20" s="19">
        <v>20</v>
      </c>
      <c r="S20" s="21"/>
      <c r="T20" s="21"/>
      <c r="U20" s="19" t="s">
        <v>77</v>
      </c>
      <c r="V20" s="20">
        <v>44667</v>
      </c>
      <c r="W20" s="39">
        <f t="shared" si="1"/>
        <v>66.666666666666657</v>
      </c>
      <c r="Z20" s="56">
        <f t="shared" si="0"/>
        <v>69.340329835082457</v>
      </c>
    </row>
    <row r="21" spans="1:26" x14ac:dyDescent="0.25">
      <c r="A21" s="16" t="s">
        <v>30</v>
      </c>
      <c r="B21" s="24" t="s">
        <v>159</v>
      </c>
      <c r="C21" s="16" t="s">
        <v>170</v>
      </c>
      <c r="D21" s="16">
        <v>150</v>
      </c>
      <c r="E21" s="16" t="s">
        <v>165</v>
      </c>
      <c r="F21" s="44">
        <v>44621</v>
      </c>
      <c r="G21" s="16">
        <v>12</v>
      </c>
      <c r="H21" s="17">
        <v>44630</v>
      </c>
      <c r="I21" s="16">
        <v>6725</v>
      </c>
      <c r="J21" s="16">
        <v>275</v>
      </c>
      <c r="K21" s="16">
        <v>67</v>
      </c>
      <c r="L21" s="16">
        <v>1275</v>
      </c>
      <c r="M21" s="16">
        <v>85</v>
      </c>
      <c r="N21" s="16">
        <v>170</v>
      </c>
      <c r="O21" s="16">
        <v>492</v>
      </c>
      <c r="P21" s="16">
        <v>4940</v>
      </c>
      <c r="Q21" s="16">
        <v>10</v>
      </c>
      <c r="R21" s="16">
        <v>10</v>
      </c>
      <c r="U21" s="16" t="s">
        <v>77</v>
      </c>
      <c r="V21" s="17">
        <v>44667</v>
      </c>
      <c r="W21" s="39">
        <f t="shared" si="1"/>
        <v>83.816013628620098</v>
      </c>
      <c r="Z21" s="56">
        <f t="shared" si="0"/>
        <v>73.457249070631974</v>
      </c>
    </row>
    <row r="22" spans="1:26" x14ac:dyDescent="0.25">
      <c r="A22" s="16" t="s">
        <v>31</v>
      </c>
      <c r="B22" s="24" t="s">
        <v>167</v>
      </c>
      <c r="C22" s="16" t="s">
        <v>170</v>
      </c>
      <c r="D22" s="16">
        <v>150</v>
      </c>
      <c r="E22" s="16" t="s">
        <v>164</v>
      </c>
      <c r="F22" s="44">
        <v>44621</v>
      </c>
      <c r="G22" s="16">
        <v>115</v>
      </c>
      <c r="H22" s="17">
        <v>44630</v>
      </c>
      <c r="I22" s="16">
        <v>7215</v>
      </c>
      <c r="J22" s="16">
        <v>355</v>
      </c>
      <c r="K22" s="16">
        <v>77</v>
      </c>
      <c r="L22" s="16">
        <v>1235</v>
      </c>
      <c r="M22" s="16">
        <v>182</v>
      </c>
      <c r="N22" s="16">
        <v>250</v>
      </c>
      <c r="O22" s="16">
        <v>616</v>
      </c>
      <c r="P22" s="16">
        <v>5295</v>
      </c>
      <c r="U22" s="16" t="s">
        <v>77</v>
      </c>
      <c r="V22" s="17">
        <v>44667</v>
      </c>
      <c r="W22" s="39">
        <f t="shared" si="1"/>
        <v>77.192982456140342</v>
      </c>
      <c r="X22" s="16">
        <v>750</v>
      </c>
      <c r="Z22" s="56">
        <f t="shared" si="0"/>
        <v>73.388773388773387</v>
      </c>
    </row>
    <row r="23" spans="1:26" x14ac:dyDescent="0.25">
      <c r="A23" s="16" t="s">
        <v>29</v>
      </c>
      <c r="B23" s="24" t="s">
        <v>159</v>
      </c>
      <c r="C23" s="16" t="s">
        <v>170</v>
      </c>
      <c r="D23" s="16">
        <v>150</v>
      </c>
      <c r="E23" s="16" t="s">
        <v>164</v>
      </c>
      <c r="F23" s="44">
        <v>44621</v>
      </c>
      <c r="G23" s="16">
        <v>19</v>
      </c>
      <c r="H23" s="17">
        <v>44630</v>
      </c>
      <c r="I23" s="16">
        <v>8840</v>
      </c>
      <c r="J23" s="16">
        <v>585</v>
      </c>
      <c r="K23" s="16">
        <v>98</v>
      </c>
      <c r="L23" s="16">
        <v>1475</v>
      </c>
      <c r="M23" s="16">
        <v>347</v>
      </c>
      <c r="N23" s="16">
        <v>447</v>
      </c>
      <c r="O23" s="16">
        <v>585</v>
      </c>
      <c r="P23" s="16">
        <v>6210</v>
      </c>
      <c r="U23" s="16" t="s">
        <v>77</v>
      </c>
      <c r="V23" s="17">
        <v>44667</v>
      </c>
      <c r="W23" s="39">
        <f t="shared" si="1"/>
        <v>62.768240343347635</v>
      </c>
      <c r="X23" s="16">
        <v>936</v>
      </c>
      <c r="Z23" s="56">
        <f t="shared" si="0"/>
        <v>70.248868778280539</v>
      </c>
    </row>
    <row r="24" spans="1:26" x14ac:dyDescent="0.25">
      <c r="A24" s="16" t="s">
        <v>35</v>
      </c>
      <c r="B24" s="24" t="s">
        <v>160</v>
      </c>
      <c r="C24" s="16" t="s">
        <v>170</v>
      </c>
      <c r="D24" s="16">
        <v>150</v>
      </c>
      <c r="E24" s="16" t="s">
        <v>165</v>
      </c>
      <c r="F24" s="44">
        <v>44621</v>
      </c>
      <c r="G24" s="16">
        <v>54</v>
      </c>
      <c r="H24" s="17">
        <v>44630</v>
      </c>
      <c r="I24" s="16">
        <v>4475</v>
      </c>
      <c r="J24" s="16">
        <v>300</v>
      </c>
      <c r="K24" s="16">
        <v>62</v>
      </c>
      <c r="L24" s="16">
        <v>790</v>
      </c>
      <c r="M24" s="16">
        <v>69</v>
      </c>
      <c r="N24" s="16">
        <v>95</v>
      </c>
      <c r="O24" s="16">
        <v>421</v>
      </c>
      <c r="P24" s="16">
        <v>3260</v>
      </c>
      <c r="U24" s="16" t="s">
        <v>77</v>
      </c>
      <c r="V24" s="17">
        <v>44667</v>
      </c>
      <c r="W24" s="39">
        <f t="shared" si="1"/>
        <v>85.91836734693878</v>
      </c>
      <c r="X24" s="16">
        <v>470</v>
      </c>
      <c r="Z24" s="56">
        <f t="shared" si="0"/>
        <v>72.849162011173192</v>
      </c>
    </row>
    <row r="25" spans="1:26" x14ac:dyDescent="0.25">
      <c r="A25" s="16" t="s">
        <v>32</v>
      </c>
      <c r="B25" s="24" t="s">
        <v>168</v>
      </c>
      <c r="C25" s="16" t="s">
        <v>170</v>
      </c>
      <c r="D25" s="16">
        <v>150</v>
      </c>
      <c r="E25" s="16" t="s">
        <v>164</v>
      </c>
      <c r="F25" s="44">
        <v>44621</v>
      </c>
      <c r="G25" s="16">
        <v>180</v>
      </c>
      <c r="H25" s="17">
        <v>44630</v>
      </c>
      <c r="I25" s="16">
        <v>1770</v>
      </c>
      <c r="J25" s="16">
        <v>110</v>
      </c>
      <c r="K25" s="16">
        <v>62</v>
      </c>
      <c r="L25" s="16">
        <v>265</v>
      </c>
      <c r="M25" s="16">
        <v>51</v>
      </c>
      <c r="N25" s="16">
        <v>195</v>
      </c>
      <c r="O25" s="16">
        <v>78</v>
      </c>
      <c r="P25" s="16">
        <v>1175</v>
      </c>
      <c r="U25" s="16" t="s">
        <v>77</v>
      </c>
      <c r="V25" s="17">
        <v>44667</v>
      </c>
      <c r="W25" s="39">
        <f t="shared" si="1"/>
        <v>60.465116279069761</v>
      </c>
      <c r="X25" s="16">
        <v>188</v>
      </c>
      <c r="Z25" s="56">
        <f t="shared" si="0"/>
        <v>66.384180790960457</v>
      </c>
    </row>
    <row r="26" spans="1:26" x14ac:dyDescent="0.25">
      <c r="A26" s="16" t="s">
        <v>33</v>
      </c>
      <c r="B26" s="24" t="s">
        <v>168</v>
      </c>
      <c r="C26" s="16" t="s">
        <v>170</v>
      </c>
      <c r="D26" s="16">
        <v>150</v>
      </c>
      <c r="E26" s="16" t="s">
        <v>165</v>
      </c>
      <c r="F26" s="44">
        <v>44621</v>
      </c>
      <c r="G26" s="16">
        <v>162</v>
      </c>
      <c r="H26" s="17">
        <v>44630</v>
      </c>
      <c r="I26" s="16">
        <v>5320</v>
      </c>
      <c r="J26" s="16">
        <v>300</v>
      </c>
      <c r="K26" s="16">
        <v>76</v>
      </c>
      <c r="L26" s="16">
        <v>1100</v>
      </c>
      <c r="M26" s="16">
        <v>140</v>
      </c>
      <c r="N26" s="16">
        <v>200</v>
      </c>
      <c r="O26" s="16">
        <v>545</v>
      </c>
      <c r="P26" s="16">
        <v>3840</v>
      </c>
      <c r="Q26" s="16">
        <v>9</v>
      </c>
      <c r="R26" s="16">
        <v>4.7</v>
      </c>
      <c r="U26" s="16" t="s">
        <v>77</v>
      </c>
      <c r="V26" s="17">
        <v>44667</v>
      </c>
      <c r="W26" s="39">
        <f t="shared" si="1"/>
        <v>78.53025936599424</v>
      </c>
      <c r="X26" s="16">
        <v>566</v>
      </c>
      <c r="Z26" s="56">
        <f t="shared" si="0"/>
        <v>72.180451127819538</v>
      </c>
    </row>
    <row r="27" spans="1:26" x14ac:dyDescent="0.25">
      <c r="A27" s="16" t="s">
        <v>32</v>
      </c>
      <c r="B27" s="24" t="s">
        <v>168</v>
      </c>
      <c r="C27" s="16" t="s">
        <v>170</v>
      </c>
      <c r="D27" s="16">
        <v>150</v>
      </c>
      <c r="E27" s="16" t="s">
        <v>164</v>
      </c>
      <c r="F27" s="44">
        <v>44621</v>
      </c>
      <c r="G27" s="16">
        <v>173</v>
      </c>
      <c r="H27" s="17">
        <v>44630</v>
      </c>
      <c r="I27" s="16">
        <v>2020</v>
      </c>
      <c r="J27" s="16">
        <v>140</v>
      </c>
      <c r="K27" s="16">
        <v>61</v>
      </c>
      <c r="L27" s="16">
        <v>340</v>
      </c>
      <c r="M27" s="16">
        <v>165</v>
      </c>
      <c r="N27" s="16">
        <v>380</v>
      </c>
      <c r="O27" s="16">
        <v>160</v>
      </c>
      <c r="P27" s="16">
        <v>1200</v>
      </c>
      <c r="U27" s="16" t="s">
        <v>77</v>
      </c>
      <c r="V27" s="17">
        <v>44667</v>
      </c>
      <c r="W27" s="39">
        <f t="shared" si="1"/>
        <v>49.230769230769234</v>
      </c>
      <c r="X27" s="16">
        <v>220</v>
      </c>
      <c r="Z27" s="56">
        <f t="shared" si="0"/>
        <v>59.405940594059402</v>
      </c>
    </row>
    <row r="28" spans="1:26" x14ac:dyDescent="0.25">
      <c r="A28" s="16" t="s">
        <v>34</v>
      </c>
      <c r="B28" s="24" t="s">
        <v>168</v>
      </c>
      <c r="C28" s="16" t="s">
        <v>170</v>
      </c>
      <c r="D28" s="16">
        <v>150</v>
      </c>
      <c r="E28" s="16" t="s">
        <v>166</v>
      </c>
      <c r="F28" s="44">
        <v>44621</v>
      </c>
      <c r="G28" s="16">
        <v>145</v>
      </c>
      <c r="H28" s="17">
        <v>44630</v>
      </c>
      <c r="I28" s="16">
        <v>7940</v>
      </c>
      <c r="J28" s="16">
        <v>520</v>
      </c>
      <c r="K28" s="16">
        <v>102</v>
      </c>
      <c r="L28" s="16">
        <v>1280</v>
      </c>
      <c r="M28" s="16">
        <v>317</v>
      </c>
      <c r="N28" s="16">
        <v>380</v>
      </c>
      <c r="O28" s="16">
        <v>639</v>
      </c>
      <c r="P28" s="16">
        <v>5760</v>
      </c>
      <c r="U28" s="16" t="s">
        <v>77</v>
      </c>
      <c r="V28" s="17">
        <v>44667</v>
      </c>
      <c r="W28" s="39">
        <f t="shared" si="1"/>
        <v>66.841004184100413</v>
      </c>
      <c r="X28" s="16">
        <v>824</v>
      </c>
      <c r="Z28" s="56">
        <f t="shared" si="0"/>
        <v>72.544080604534003</v>
      </c>
    </row>
    <row r="29" spans="1:26" x14ac:dyDescent="0.25">
      <c r="A29" s="16" t="s">
        <v>35</v>
      </c>
      <c r="B29" s="24" t="s">
        <v>160</v>
      </c>
      <c r="C29" s="16" t="s">
        <v>170</v>
      </c>
      <c r="D29" s="16">
        <v>150</v>
      </c>
      <c r="E29" s="16" t="s">
        <v>165</v>
      </c>
      <c r="F29" s="44">
        <v>44621</v>
      </c>
      <c r="G29" s="16">
        <v>50</v>
      </c>
      <c r="H29" s="17">
        <v>44630</v>
      </c>
      <c r="I29" s="16">
        <v>4140</v>
      </c>
      <c r="J29" s="16">
        <v>160</v>
      </c>
      <c r="K29" s="16">
        <v>71</v>
      </c>
      <c r="L29" s="16">
        <v>680</v>
      </c>
      <c r="M29" s="16">
        <v>60</v>
      </c>
      <c r="N29" s="16">
        <v>180</v>
      </c>
      <c r="O29" s="16">
        <v>263</v>
      </c>
      <c r="P29" s="16">
        <v>3100</v>
      </c>
      <c r="U29" s="16" t="s">
        <v>77</v>
      </c>
      <c r="V29" s="17">
        <v>44667</v>
      </c>
      <c r="W29" s="39">
        <f t="shared" si="1"/>
        <v>81.424148606811144</v>
      </c>
      <c r="X29" s="16">
        <v>446</v>
      </c>
      <c r="Z29" s="56">
        <f t="shared" si="0"/>
        <v>74.879227053140099</v>
      </c>
    </row>
    <row r="30" spans="1:26" x14ac:dyDescent="0.25">
      <c r="A30" s="16" t="s">
        <v>34</v>
      </c>
      <c r="B30" s="24" t="s">
        <v>168</v>
      </c>
      <c r="C30" s="16" t="s">
        <v>170</v>
      </c>
      <c r="D30" s="16">
        <v>150</v>
      </c>
      <c r="E30" s="16" t="s">
        <v>166</v>
      </c>
      <c r="F30" s="44">
        <v>44621</v>
      </c>
      <c r="G30" s="16">
        <v>146</v>
      </c>
      <c r="H30" s="17">
        <v>44630</v>
      </c>
      <c r="I30" s="16">
        <v>8540</v>
      </c>
      <c r="J30" s="16">
        <v>520</v>
      </c>
      <c r="K30" s="16">
        <v>72</v>
      </c>
      <c r="L30" s="16">
        <v>1460</v>
      </c>
      <c r="M30" s="16">
        <v>66</v>
      </c>
      <c r="N30" s="16">
        <v>120</v>
      </c>
      <c r="O30" s="16">
        <v>682</v>
      </c>
      <c r="P30" s="16">
        <v>6400</v>
      </c>
      <c r="U30" s="16" t="s">
        <v>77</v>
      </c>
      <c r="V30" s="17">
        <v>44667</v>
      </c>
      <c r="W30" s="39">
        <f t="shared" si="1"/>
        <v>91.17647058823529</v>
      </c>
      <c r="X30" s="16">
        <v>616</v>
      </c>
      <c r="Z30" s="56">
        <f t="shared" si="0"/>
        <v>74.941451990632331</v>
      </c>
    </row>
    <row r="31" spans="1:26" x14ac:dyDescent="0.25">
      <c r="A31" s="16" t="s">
        <v>36</v>
      </c>
      <c r="B31" s="24" t="s">
        <v>167</v>
      </c>
      <c r="C31" s="16" t="s">
        <v>170</v>
      </c>
      <c r="D31" s="16">
        <v>150</v>
      </c>
      <c r="E31" s="16" t="s">
        <v>165</v>
      </c>
      <c r="F31" s="44">
        <v>44621</v>
      </c>
      <c r="G31" s="16">
        <v>98</v>
      </c>
      <c r="H31" s="17">
        <v>44630</v>
      </c>
      <c r="I31" s="16">
        <v>5500</v>
      </c>
      <c r="J31" s="16">
        <v>360</v>
      </c>
      <c r="K31" s="16">
        <v>77</v>
      </c>
      <c r="L31" s="16">
        <v>900</v>
      </c>
      <c r="M31" s="16">
        <v>145</v>
      </c>
      <c r="N31" s="16">
        <v>180</v>
      </c>
      <c r="O31" s="16">
        <v>552</v>
      </c>
      <c r="P31" s="16">
        <v>4080</v>
      </c>
      <c r="U31" s="16" t="s">
        <v>77</v>
      </c>
      <c r="V31" s="17">
        <v>44667</v>
      </c>
      <c r="W31" s="39">
        <f t="shared" si="1"/>
        <v>79.196556671449073</v>
      </c>
      <c r="X31" s="16">
        <v>588</v>
      </c>
      <c r="Z31" s="56">
        <f t="shared" si="0"/>
        <v>74.181818181818187</v>
      </c>
    </row>
    <row r="32" spans="1:26" x14ac:dyDescent="0.25">
      <c r="A32" s="16" t="s">
        <v>33</v>
      </c>
      <c r="B32" s="24" t="s">
        <v>168</v>
      </c>
      <c r="C32" s="16" t="s">
        <v>170</v>
      </c>
      <c r="D32" s="16">
        <v>150</v>
      </c>
      <c r="E32" s="16" t="s">
        <v>165</v>
      </c>
      <c r="F32" s="44">
        <v>44621</v>
      </c>
      <c r="G32" s="16">
        <v>157</v>
      </c>
      <c r="H32" s="17">
        <v>44630</v>
      </c>
      <c r="I32" s="16">
        <v>10000</v>
      </c>
      <c r="J32" s="16">
        <v>820</v>
      </c>
      <c r="K32" s="16">
        <v>100</v>
      </c>
      <c r="L32" s="16">
        <v>1780</v>
      </c>
      <c r="M32" s="16">
        <v>293</v>
      </c>
      <c r="N32" s="16">
        <v>280</v>
      </c>
      <c r="O32" s="16">
        <v>705</v>
      </c>
      <c r="P32" s="16">
        <v>7100</v>
      </c>
      <c r="U32" s="16" t="s">
        <v>77</v>
      </c>
      <c r="V32" s="17">
        <v>44667</v>
      </c>
      <c r="W32" s="39">
        <f t="shared" si="1"/>
        <v>70.641282565130254</v>
      </c>
      <c r="X32" s="16">
        <v>1032</v>
      </c>
      <c r="Z32" s="56">
        <f t="shared" si="0"/>
        <v>71</v>
      </c>
    </row>
    <row r="33" spans="1:26" x14ac:dyDescent="0.25">
      <c r="A33" s="16" t="s">
        <v>30</v>
      </c>
      <c r="B33" s="24" t="s">
        <v>159</v>
      </c>
      <c r="C33" s="16" t="s">
        <v>170</v>
      </c>
      <c r="D33" s="16">
        <v>150</v>
      </c>
      <c r="E33" s="16" t="s">
        <v>165</v>
      </c>
      <c r="F33" s="44">
        <v>44621</v>
      </c>
      <c r="G33" s="16">
        <v>5</v>
      </c>
      <c r="H33" s="17">
        <v>44630</v>
      </c>
      <c r="I33" s="16">
        <v>4180</v>
      </c>
      <c r="J33" s="16">
        <v>360</v>
      </c>
      <c r="K33" s="16">
        <v>70</v>
      </c>
      <c r="L33" s="16">
        <v>860</v>
      </c>
      <c r="M33" s="16">
        <v>97</v>
      </c>
      <c r="N33" s="16">
        <v>120</v>
      </c>
      <c r="O33" s="16">
        <v>627</v>
      </c>
      <c r="P33" s="16">
        <v>2880</v>
      </c>
      <c r="Q33" s="16">
        <v>10</v>
      </c>
      <c r="R33" s="16">
        <v>50.5</v>
      </c>
      <c r="U33" s="16" t="s">
        <v>77</v>
      </c>
      <c r="V33" s="17">
        <v>44667</v>
      </c>
      <c r="W33" s="39">
        <f t="shared" si="1"/>
        <v>85.422343324250676</v>
      </c>
      <c r="X33" s="16">
        <v>462</v>
      </c>
      <c r="Z33" s="56">
        <f t="shared" si="0"/>
        <v>68.899521531100476</v>
      </c>
    </row>
    <row r="34" spans="1:26" x14ac:dyDescent="0.25">
      <c r="A34" s="16" t="s">
        <v>37</v>
      </c>
      <c r="B34" s="24" t="s">
        <v>160</v>
      </c>
      <c r="C34" s="16" t="s">
        <v>170</v>
      </c>
      <c r="D34" s="16">
        <v>150</v>
      </c>
      <c r="E34" s="16" t="s">
        <v>164</v>
      </c>
      <c r="F34" s="44">
        <v>44621</v>
      </c>
      <c r="G34" s="16">
        <v>62</v>
      </c>
      <c r="H34" s="17">
        <v>44630</v>
      </c>
      <c r="I34" s="16">
        <v>5500</v>
      </c>
      <c r="J34" s="16">
        <v>280</v>
      </c>
      <c r="K34" s="16">
        <v>75</v>
      </c>
      <c r="L34" s="16">
        <v>880</v>
      </c>
      <c r="M34" s="16">
        <v>23</v>
      </c>
      <c r="N34" s="16">
        <v>20</v>
      </c>
      <c r="O34" s="16">
        <v>560</v>
      </c>
      <c r="P34" s="16">
        <v>4260</v>
      </c>
      <c r="Q34" s="16">
        <v>10</v>
      </c>
      <c r="R34" s="16">
        <v>7.3</v>
      </c>
      <c r="U34" s="16" t="s">
        <v>77</v>
      </c>
      <c r="V34" s="17">
        <v>44667</v>
      </c>
      <c r="W34" s="39">
        <f t="shared" si="1"/>
        <v>94.435075885328828</v>
      </c>
      <c r="X34" s="16">
        <v>504</v>
      </c>
      <c r="Z34" s="56">
        <f t="shared" si="0"/>
        <v>77.454545454545453</v>
      </c>
    </row>
    <row r="35" spans="1:26" x14ac:dyDescent="0.25">
      <c r="A35" s="16" t="s">
        <v>37</v>
      </c>
      <c r="B35" s="24" t="s">
        <v>160</v>
      </c>
      <c r="C35" s="16" t="s">
        <v>170</v>
      </c>
      <c r="D35" s="16">
        <v>150</v>
      </c>
      <c r="E35" s="16" t="s">
        <v>164</v>
      </c>
      <c r="F35" s="44">
        <v>44621</v>
      </c>
      <c r="G35" s="16">
        <v>65</v>
      </c>
      <c r="H35" s="17">
        <v>44630</v>
      </c>
      <c r="I35" s="16">
        <v>4640</v>
      </c>
      <c r="J35" s="16">
        <v>240</v>
      </c>
      <c r="K35" s="16">
        <v>81</v>
      </c>
      <c r="L35" s="16">
        <v>740</v>
      </c>
      <c r="M35" s="16">
        <v>98</v>
      </c>
      <c r="N35" s="16">
        <v>240</v>
      </c>
      <c r="O35" s="16">
        <v>340</v>
      </c>
      <c r="P35" s="16">
        <v>3400</v>
      </c>
      <c r="U35" s="16" t="s">
        <v>77</v>
      </c>
      <c r="V35" s="17">
        <v>44667</v>
      </c>
      <c r="W35" s="39">
        <f t="shared" si="1"/>
        <v>77.625570776255699</v>
      </c>
      <c r="X35" s="16">
        <v>502</v>
      </c>
      <c r="Z35" s="56">
        <f t="shared" si="0"/>
        <v>73.275862068965509</v>
      </c>
    </row>
    <row r="36" spans="1:26" x14ac:dyDescent="0.25">
      <c r="A36" s="16" t="s">
        <v>31</v>
      </c>
      <c r="B36" s="24" t="s">
        <v>167</v>
      </c>
      <c r="C36" s="16" t="s">
        <v>170</v>
      </c>
      <c r="D36" s="16">
        <v>150</v>
      </c>
      <c r="E36" s="16" t="s">
        <v>164</v>
      </c>
      <c r="F36" s="44">
        <v>44621</v>
      </c>
      <c r="G36" s="16">
        <v>116</v>
      </c>
      <c r="H36" s="17">
        <v>44630</v>
      </c>
      <c r="I36" s="16">
        <v>8460</v>
      </c>
      <c r="J36" s="16">
        <v>540</v>
      </c>
      <c r="K36" s="16">
        <v>88</v>
      </c>
      <c r="L36" s="16">
        <v>1340</v>
      </c>
      <c r="M36" s="16">
        <v>65</v>
      </c>
      <c r="N36" s="16">
        <v>100</v>
      </c>
      <c r="O36" s="16">
        <v>693</v>
      </c>
      <c r="P36" s="16">
        <v>6380</v>
      </c>
      <c r="U36" s="16" t="s">
        <v>77</v>
      </c>
      <c r="V36" s="17">
        <v>44667</v>
      </c>
      <c r="W36" s="39">
        <f t="shared" si="1"/>
        <v>91.424802110817936</v>
      </c>
      <c r="X36" s="16">
        <v>876</v>
      </c>
      <c r="Z36" s="56">
        <f t="shared" si="0"/>
        <v>75.413711583924353</v>
      </c>
    </row>
    <row r="37" spans="1:26" x14ac:dyDescent="0.25">
      <c r="A37" s="16" t="s">
        <v>36</v>
      </c>
      <c r="B37" s="24" t="s">
        <v>167</v>
      </c>
      <c r="C37" s="16" t="s">
        <v>170</v>
      </c>
      <c r="D37" s="16">
        <v>150</v>
      </c>
      <c r="E37" s="16" t="s">
        <v>165</v>
      </c>
      <c r="F37" s="44">
        <v>44621</v>
      </c>
      <c r="G37" s="16">
        <v>101</v>
      </c>
      <c r="H37" s="17">
        <v>44630</v>
      </c>
      <c r="I37" s="16">
        <v>6220</v>
      </c>
      <c r="J37" s="16">
        <v>340</v>
      </c>
      <c r="K37" s="16">
        <v>83</v>
      </c>
      <c r="L37" s="16">
        <v>880</v>
      </c>
      <c r="M37" s="16">
        <v>151</v>
      </c>
      <c r="N37" s="16">
        <v>260</v>
      </c>
      <c r="O37" s="16">
        <v>519</v>
      </c>
      <c r="P37" s="16">
        <v>4600</v>
      </c>
      <c r="U37" s="16" t="s">
        <v>77</v>
      </c>
      <c r="V37" s="17">
        <v>44667</v>
      </c>
      <c r="W37" s="39">
        <f t="shared" si="1"/>
        <v>77.46268656716417</v>
      </c>
      <c r="X37" s="16">
        <v>658</v>
      </c>
      <c r="Z37" s="56">
        <f t="shared" si="0"/>
        <v>73.954983922829584</v>
      </c>
    </row>
    <row r="38" spans="1:26" s="19" customFormat="1" x14ac:dyDescent="0.25">
      <c r="A38" s="19" t="s">
        <v>40</v>
      </c>
      <c r="B38" s="19" t="s">
        <v>159</v>
      </c>
      <c r="C38" s="19" t="s">
        <v>169</v>
      </c>
      <c r="D38" s="19">
        <v>250</v>
      </c>
      <c r="E38" s="19" t="s">
        <v>165</v>
      </c>
      <c r="F38" s="44">
        <v>44621</v>
      </c>
      <c r="G38" s="19">
        <v>252</v>
      </c>
      <c r="H38" s="20">
        <v>44637</v>
      </c>
      <c r="I38" s="19">
        <v>2900</v>
      </c>
      <c r="J38" s="19">
        <v>180</v>
      </c>
      <c r="K38" s="19">
        <v>59</v>
      </c>
      <c r="L38" s="19">
        <v>50</v>
      </c>
      <c r="M38" s="19">
        <v>209</v>
      </c>
      <c r="N38" s="19">
        <v>560</v>
      </c>
      <c r="O38" s="19">
        <v>101</v>
      </c>
      <c r="P38" s="19">
        <v>1680</v>
      </c>
      <c r="S38" s="21"/>
      <c r="T38" s="21"/>
      <c r="U38" s="19" t="s">
        <v>77</v>
      </c>
      <c r="V38" s="20">
        <v>44667</v>
      </c>
      <c r="W38" s="39">
        <f t="shared" si="1"/>
        <v>32.58064516129032</v>
      </c>
      <c r="X38" s="19">
        <v>312</v>
      </c>
      <c r="Z38" s="56">
        <f t="shared" si="0"/>
        <v>57.931034482758626</v>
      </c>
    </row>
    <row r="39" spans="1:26" x14ac:dyDescent="0.25">
      <c r="A39" s="16" t="s">
        <v>41</v>
      </c>
      <c r="B39" s="24" t="s">
        <v>167</v>
      </c>
      <c r="C39" s="16" t="s">
        <v>169</v>
      </c>
      <c r="D39" s="16">
        <v>250</v>
      </c>
      <c r="E39" s="16" t="s">
        <v>165</v>
      </c>
      <c r="F39" s="44">
        <v>44621</v>
      </c>
      <c r="G39" s="16">
        <v>342</v>
      </c>
      <c r="H39" s="17">
        <v>44637</v>
      </c>
      <c r="I39" s="16">
        <v>5440</v>
      </c>
      <c r="J39" s="16">
        <v>340</v>
      </c>
      <c r="K39" s="16">
        <v>87</v>
      </c>
      <c r="L39" s="16">
        <v>1080</v>
      </c>
      <c r="M39" s="16">
        <v>290</v>
      </c>
      <c r="N39" s="16">
        <v>520</v>
      </c>
      <c r="O39" s="16">
        <v>399</v>
      </c>
      <c r="P39" s="16">
        <v>3440</v>
      </c>
      <c r="U39" s="16" t="s">
        <v>77</v>
      </c>
      <c r="V39" s="17">
        <v>44667</v>
      </c>
      <c r="W39" s="39">
        <f t="shared" si="1"/>
        <v>57.910014513788099</v>
      </c>
      <c r="X39" s="16">
        <v>564</v>
      </c>
      <c r="Z39" s="56">
        <f t="shared" si="0"/>
        <v>63.235294117647058</v>
      </c>
    </row>
    <row r="40" spans="1:26" x14ac:dyDescent="0.25">
      <c r="A40" s="16" t="s">
        <v>42</v>
      </c>
      <c r="B40" s="24" t="s">
        <v>160</v>
      </c>
      <c r="C40" s="16" t="s">
        <v>169</v>
      </c>
      <c r="D40" s="16">
        <v>250</v>
      </c>
      <c r="E40" s="16" t="s">
        <v>164</v>
      </c>
      <c r="F40" s="44">
        <v>44621</v>
      </c>
      <c r="G40" s="16">
        <v>308</v>
      </c>
      <c r="H40" s="17">
        <v>44637</v>
      </c>
      <c r="I40" s="16">
        <v>4740</v>
      </c>
      <c r="J40" s="16">
        <v>260</v>
      </c>
      <c r="K40" s="16">
        <v>62</v>
      </c>
      <c r="L40" s="16">
        <v>880</v>
      </c>
      <c r="M40" s="16">
        <v>274</v>
      </c>
      <c r="N40" s="16">
        <v>740</v>
      </c>
      <c r="O40" s="16">
        <v>307</v>
      </c>
      <c r="P40" s="16">
        <v>2860</v>
      </c>
      <c r="Q40" s="16">
        <v>8</v>
      </c>
      <c r="R40" s="16">
        <v>1.5</v>
      </c>
      <c r="U40" s="16" t="s">
        <v>77</v>
      </c>
      <c r="V40" s="17">
        <v>44667</v>
      </c>
      <c r="W40" s="39">
        <f t="shared" si="1"/>
        <v>52.122241086587437</v>
      </c>
      <c r="X40" s="16">
        <v>496</v>
      </c>
      <c r="Z40" s="56">
        <f t="shared" si="0"/>
        <v>60.337552742616026</v>
      </c>
    </row>
    <row r="41" spans="1:26" x14ac:dyDescent="0.25">
      <c r="A41" s="16" t="s">
        <v>43</v>
      </c>
      <c r="B41" s="24" t="s">
        <v>159</v>
      </c>
      <c r="C41" s="16" t="s">
        <v>169</v>
      </c>
      <c r="D41" s="16">
        <v>250</v>
      </c>
      <c r="E41" s="16" t="s">
        <v>164</v>
      </c>
      <c r="F41" s="44">
        <v>44621</v>
      </c>
      <c r="G41" s="16">
        <v>257</v>
      </c>
      <c r="H41" s="17">
        <v>44637</v>
      </c>
      <c r="I41" s="16">
        <v>5780</v>
      </c>
      <c r="J41" s="16">
        <v>300</v>
      </c>
      <c r="K41" s="16">
        <v>86</v>
      </c>
      <c r="L41" s="16">
        <v>1140</v>
      </c>
      <c r="M41" s="16">
        <v>242</v>
      </c>
      <c r="N41" s="16">
        <v>260</v>
      </c>
      <c r="O41" s="16">
        <v>514</v>
      </c>
      <c r="P41" s="16">
        <v>4040</v>
      </c>
      <c r="Q41" s="16">
        <v>24</v>
      </c>
      <c r="R41" s="16">
        <v>5</v>
      </c>
      <c r="U41" s="16" t="s">
        <v>77</v>
      </c>
      <c r="V41" s="17">
        <v>44667</v>
      </c>
      <c r="W41" s="39">
        <f t="shared" si="1"/>
        <v>65.897435897435898</v>
      </c>
      <c r="X41" s="16">
        <v>602</v>
      </c>
      <c r="Z41" s="56">
        <f t="shared" si="0"/>
        <v>69.896193771626301</v>
      </c>
    </row>
    <row r="42" spans="1:26" x14ac:dyDescent="0.25">
      <c r="A42" s="16" t="s">
        <v>44</v>
      </c>
      <c r="B42" s="24" t="s">
        <v>168</v>
      </c>
      <c r="C42" s="16" t="s">
        <v>169</v>
      </c>
      <c r="D42" s="16">
        <v>250</v>
      </c>
      <c r="E42" s="16" t="s">
        <v>166</v>
      </c>
      <c r="F42" s="44">
        <v>44621</v>
      </c>
      <c r="G42" s="16">
        <v>403</v>
      </c>
      <c r="H42" s="17">
        <v>44637</v>
      </c>
      <c r="I42" s="16">
        <v>4920</v>
      </c>
      <c r="J42" s="16">
        <v>320</v>
      </c>
      <c r="K42" s="16">
        <v>74</v>
      </c>
      <c r="L42" s="16">
        <v>940</v>
      </c>
      <c r="M42" s="16">
        <v>184</v>
      </c>
      <c r="N42" s="16">
        <v>220</v>
      </c>
      <c r="O42" s="16">
        <v>403</v>
      </c>
      <c r="P42" s="16">
        <v>3420</v>
      </c>
      <c r="U42" s="16" t="s">
        <v>77</v>
      </c>
      <c r="V42" s="17">
        <v>44667</v>
      </c>
      <c r="W42" s="39">
        <f t="shared" si="1"/>
        <v>68.654173764906304</v>
      </c>
      <c r="X42" s="16">
        <v>506</v>
      </c>
      <c r="Z42" s="56">
        <f t="shared" si="0"/>
        <v>69.512195121951208</v>
      </c>
    </row>
    <row r="43" spans="1:26" x14ac:dyDescent="0.25">
      <c r="A43" s="16" t="s">
        <v>42</v>
      </c>
      <c r="B43" s="24" t="s">
        <v>160</v>
      </c>
      <c r="C43" s="16" t="s">
        <v>169</v>
      </c>
      <c r="D43" s="16">
        <v>250</v>
      </c>
      <c r="E43" s="16" t="s">
        <v>164</v>
      </c>
      <c r="F43" s="44">
        <v>44621</v>
      </c>
      <c r="G43" s="16">
        <v>311</v>
      </c>
      <c r="H43" s="17">
        <v>44637</v>
      </c>
      <c r="I43" s="16">
        <v>5120</v>
      </c>
      <c r="J43" s="16">
        <v>300</v>
      </c>
      <c r="K43" s="16">
        <v>60</v>
      </c>
      <c r="L43" s="16">
        <v>880</v>
      </c>
      <c r="M43" s="16">
        <v>240</v>
      </c>
      <c r="N43" s="16">
        <v>300</v>
      </c>
      <c r="O43" s="16">
        <v>350</v>
      </c>
      <c r="P43" s="16">
        <v>3600</v>
      </c>
      <c r="U43" s="16" t="s">
        <v>77</v>
      </c>
      <c r="V43" s="17">
        <v>44667</v>
      </c>
      <c r="W43" s="39">
        <f t="shared" si="1"/>
        <v>59.322033898305079</v>
      </c>
      <c r="X43" s="16">
        <v>518</v>
      </c>
      <c r="Z43" s="56">
        <f t="shared" si="0"/>
        <v>70.3125</v>
      </c>
    </row>
    <row r="44" spans="1:26" x14ac:dyDescent="0.25">
      <c r="A44" s="16" t="s">
        <v>45</v>
      </c>
      <c r="B44" s="24" t="s">
        <v>168</v>
      </c>
      <c r="C44" s="16" t="s">
        <v>169</v>
      </c>
      <c r="D44" s="16">
        <v>250</v>
      </c>
      <c r="E44" s="16" t="s">
        <v>165</v>
      </c>
      <c r="F44" s="44">
        <v>44621</v>
      </c>
      <c r="G44" s="16">
        <v>410</v>
      </c>
      <c r="H44" s="17">
        <v>44637</v>
      </c>
      <c r="I44" s="16">
        <v>6520</v>
      </c>
      <c r="J44" s="16">
        <v>400</v>
      </c>
      <c r="K44" s="16">
        <v>101</v>
      </c>
      <c r="L44" s="16">
        <v>1220</v>
      </c>
      <c r="M44" s="16">
        <v>261</v>
      </c>
      <c r="N44" s="16">
        <v>460</v>
      </c>
      <c r="O44" s="16">
        <v>436</v>
      </c>
      <c r="P44" s="16">
        <v>4380</v>
      </c>
      <c r="Q44" s="16">
        <v>15</v>
      </c>
      <c r="R44" s="16">
        <v>3.5</v>
      </c>
      <c r="U44" s="16" t="s">
        <v>77</v>
      </c>
      <c r="V44" s="17">
        <v>44667</v>
      </c>
      <c r="W44" s="39">
        <f t="shared" si="1"/>
        <v>61.235955056179783</v>
      </c>
      <c r="X44" s="16">
        <v>680</v>
      </c>
      <c r="Z44" s="56">
        <f t="shared" si="0"/>
        <v>67.177914110429455</v>
      </c>
    </row>
    <row r="45" spans="1:26" x14ac:dyDescent="0.25">
      <c r="A45" s="16" t="s">
        <v>44</v>
      </c>
      <c r="B45" s="24" t="s">
        <v>168</v>
      </c>
      <c r="C45" s="16" t="s">
        <v>169</v>
      </c>
      <c r="D45" s="16">
        <v>250</v>
      </c>
      <c r="E45" s="16" t="s">
        <v>166</v>
      </c>
      <c r="F45" s="44">
        <v>44621</v>
      </c>
      <c r="G45" s="16">
        <v>398</v>
      </c>
      <c r="H45" s="17">
        <v>44637</v>
      </c>
      <c r="I45" s="16">
        <v>4620</v>
      </c>
      <c r="J45" s="16">
        <v>220</v>
      </c>
      <c r="K45" s="16">
        <v>73</v>
      </c>
      <c r="L45" s="16">
        <v>680</v>
      </c>
      <c r="M45" s="16">
        <v>155</v>
      </c>
      <c r="N45" s="16">
        <v>340</v>
      </c>
      <c r="O45" s="16">
        <v>307</v>
      </c>
      <c r="P45" s="16">
        <v>3380</v>
      </c>
      <c r="U45" s="16" t="s">
        <v>77</v>
      </c>
      <c r="V45" s="17">
        <v>44667</v>
      </c>
      <c r="W45" s="39">
        <f t="shared" si="1"/>
        <v>66.450216450216445</v>
      </c>
      <c r="X45" s="16">
        <v>480</v>
      </c>
      <c r="Z45" s="56">
        <f t="shared" si="0"/>
        <v>73.160173160173159</v>
      </c>
    </row>
    <row r="46" spans="1:26" x14ac:dyDescent="0.25">
      <c r="A46" s="16" t="s">
        <v>46</v>
      </c>
      <c r="B46" s="24" t="s">
        <v>167</v>
      </c>
      <c r="C46" s="16" t="s">
        <v>169</v>
      </c>
      <c r="D46" s="16">
        <v>250</v>
      </c>
      <c r="E46" s="16" t="s">
        <v>164</v>
      </c>
      <c r="F46" s="44">
        <v>44621</v>
      </c>
      <c r="G46" s="16">
        <v>350</v>
      </c>
      <c r="H46" s="17">
        <v>44637</v>
      </c>
      <c r="I46" s="16">
        <v>11000</v>
      </c>
      <c r="J46" s="16">
        <v>820</v>
      </c>
      <c r="K46" s="16">
        <v>111</v>
      </c>
      <c r="L46" s="16">
        <v>1940</v>
      </c>
      <c r="M46" s="16">
        <v>157</v>
      </c>
      <c r="N46" s="16">
        <v>240</v>
      </c>
      <c r="O46" s="16">
        <v>922</v>
      </c>
      <c r="P46" s="16">
        <v>7980</v>
      </c>
      <c r="U46" s="16" t="s">
        <v>77</v>
      </c>
      <c r="V46" s="17">
        <v>44667</v>
      </c>
      <c r="W46" s="39">
        <f t="shared" si="1"/>
        <v>85.449490268767377</v>
      </c>
      <c r="X46" s="16">
        <v>1131</v>
      </c>
      <c r="Z46" s="56">
        <f t="shared" si="0"/>
        <v>72.545454545454547</v>
      </c>
    </row>
    <row r="47" spans="1:26" x14ac:dyDescent="0.25">
      <c r="A47" s="16" t="s">
        <v>46</v>
      </c>
      <c r="B47" s="24" t="s">
        <v>167</v>
      </c>
      <c r="C47" s="16" t="s">
        <v>169</v>
      </c>
      <c r="D47" s="16">
        <v>250</v>
      </c>
      <c r="E47" s="16" t="s">
        <v>164</v>
      </c>
      <c r="F47" s="44">
        <v>44621</v>
      </c>
      <c r="G47" s="16">
        <v>353</v>
      </c>
      <c r="H47" s="17">
        <v>44637</v>
      </c>
      <c r="I47" s="16">
        <v>4660</v>
      </c>
      <c r="J47" s="16">
        <v>320</v>
      </c>
      <c r="K47" s="16">
        <v>98</v>
      </c>
      <c r="L47" s="16">
        <v>960</v>
      </c>
      <c r="M47" s="16">
        <v>375</v>
      </c>
      <c r="N47" s="16">
        <v>400</v>
      </c>
      <c r="O47" s="16">
        <v>286</v>
      </c>
      <c r="P47" s="16">
        <v>2980</v>
      </c>
      <c r="U47" s="16" t="s">
        <v>77</v>
      </c>
      <c r="V47" s="17">
        <v>44667</v>
      </c>
      <c r="W47" s="39">
        <f t="shared" si="1"/>
        <v>43.267776096822999</v>
      </c>
      <c r="X47" s="16">
        <v>488</v>
      </c>
      <c r="Z47" s="56">
        <f t="shared" si="0"/>
        <v>63.94849785407726</v>
      </c>
    </row>
    <row r="48" spans="1:26" x14ac:dyDescent="0.25">
      <c r="A48" s="16" t="s">
        <v>45</v>
      </c>
      <c r="B48" s="24" t="s">
        <v>168</v>
      </c>
      <c r="C48" s="16" t="s">
        <v>169</v>
      </c>
      <c r="D48" s="16">
        <v>250</v>
      </c>
      <c r="E48" s="16" t="s">
        <v>165</v>
      </c>
      <c r="F48" s="44">
        <v>44621</v>
      </c>
      <c r="G48" s="16">
        <v>409</v>
      </c>
      <c r="H48" s="17">
        <v>44637</v>
      </c>
      <c r="I48" s="16">
        <v>8460</v>
      </c>
      <c r="J48" s="16">
        <v>440</v>
      </c>
      <c r="K48" s="16">
        <v>110</v>
      </c>
      <c r="L48" s="16">
        <v>1580</v>
      </c>
      <c r="M48" s="16">
        <v>349</v>
      </c>
      <c r="N48" s="16">
        <v>500</v>
      </c>
      <c r="O48" s="16">
        <v>601</v>
      </c>
      <c r="P48" s="16">
        <v>5940</v>
      </c>
      <c r="U48" s="16" t="s">
        <v>77</v>
      </c>
      <c r="V48" s="17">
        <v>44667</v>
      </c>
      <c r="W48" s="39">
        <f t="shared" si="1"/>
        <v>63.263157894736842</v>
      </c>
      <c r="X48" s="16">
        <v>882</v>
      </c>
      <c r="Z48" s="56">
        <f t="shared" si="0"/>
        <v>70.212765957446805</v>
      </c>
    </row>
    <row r="49" spans="1:26" x14ac:dyDescent="0.25">
      <c r="A49" s="16" t="s">
        <v>41</v>
      </c>
      <c r="B49" s="24" t="s">
        <v>167</v>
      </c>
      <c r="C49" s="16" t="s">
        <v>169</v>
      </c>
      <c r="D49" s="16">
        <v>250</v>
      </c>
      <c r="E49" s="16" t="s">
        <v>165</v>
      </c>
      <c r="F49" s="44">
        <v>44621</v>
      </c>
      <c r="G49" s="16">
        <v>346</v>
      </c>
      <c r="H49" s="17">
        <v>44637</v>
      </c>
      <c r="I49" s="16">
        <v>6660</v>
      </c>
      <c r="J49" s="16">
        <v>440</v>
      </c>
      <c r="K49" s="16">
        <v>102</v>
      </c>
      <c r="L49" s="16">
        <v>1260</v>
      </c>
      <c r="M49" s="16">
        <v>381</v>
      </c>
      <c r="N49" s="16">
        <v>460</v>
      </c>
      <c r="O49" s="16">
        <v>450</v>
      </c>
      <c r="P49" s="16">
        <v>4480</v>
      </c>
      <c r="U49" s="16" t="s">
        <v>77</v>
      </c>
      <c r="V49" s="17">
        <v>44667</v>
      </c>
      <c r="W49" s="39">
        <f t="shared" si="1"/>
        <v>54.151624548736464</v>
      </c>
      <c r="X49" s="16">
        <v>696</v>
      </c>
      <c r="Z49" s="56">
        <f t="shared" si="0"/>
        <v>67.267267267267272</v>
      </c>
    </row>
    <row r="50" spans="1:26" x14ac:dyDescent="0.25">
      <c r="A50" s="16" t="s">
        <v>47</v>
      </c>
      <c r="B50" s="24" t="s">
        <v>160</v>
      </c>
      <c r="C50" s="16" t="s">
        <v>169</v>
      </c>
      <c r="D50" s="16">
        <v>250</v>
      </c>
      <c r="E50" s="16" t="s">
        <v>165</v>
      </c>
      <c r="F50" s="44">
        <v>44621</v>
      </c>
      <c r="G50" s="16">
        <v>291</v>
      </c>
      <c r="H50" s="17">
        <v>44637</v>
      </c>
      <c r="I50" s="16">
        <v>9140</v>
      </c>
      <c r="J50" s="16">
        <v>580</v>
      </c>
      <c r="K50" s="16">
        <v>83</v>
      </c>
      <c r="L50" s="16">
        <v>1500</v>
      </c>
      <c r="M50" s="16">
        <v>60</v>
      </c>
      <c r="N50" s="16">
        <v>100</v>
      </c>
      <c r="O50" s="16">
        <v>576</v>
      </c>
      <c r="P50" s="16">
        <v>6860</v>
      </c>
      <c r="U50" s="16" t="s">
        <v>77</v>
      </c>
      <c r="V50" s="17">
        <v>44667</v>
      </c>
      <c r="W50" s="39">
        <f t="shared" si="1"/>
        <v>90.566037735849065</v>
      </c>
      <c r="X50" s="16">
        <v>956</v>
      </c>
      <c r="Z50" s="56">
        <f t="shared" si="0"/>
        <v>75.054704595185996</v>
      </c>
    </row>
    <row r="51" spans="1:26" x14ac:dyDescent="0.25">
      <c r="A51" s="16" t="s">
        <v>43</v>
      </c>
      <c r="B51" s="24" t="s">
        <v>159</v>
      </c>
      <c r="C51" s="16" t="s">
        <v>169</v>
      </c>
      <c r="D51" s="16">
        <v>250</v>
      </c>
      <c r="E51" s="16" t="s">
        <v>164</v>
      </c>
      <c r="F51" s="44">
        <v>44621</v>
      </c>
      <c r="G51" s="16">
        <v>258</v>
      </c>
      <c r="H51" s="17">
        <v>44637</v>
      </c>
      <c r="I51" s="16">
        <v>5920</v>
      </c>
      <c r="J51" s="16">
        <v>300</v>
      </c>
      <c r="K51" s="16">
        <v>70</v>
      </c>
      <c r="L51" s="16">
        <v>920</v>
      </c>
      <c r="M51" s="16">
        <v>81</v>
      </c>
      <c r="N51" s="16">
        <v>180</v>
      </c>
      <c r="O51" s="16">
        <v>340</v>
      </c>
      <c r="P51" s="16">
        <v>4500</v>
      </c>
      <c r="U51" s="16" t="s">
        <v>77</v>
      </c>
      <c r="V51" s="17">
        <v>44667</v>
      </c>
      <c r="W51" s="39">
        <f t="shared" si="1"/>
        <v>80.760095011876487</v>
      </c>
      <c r="X51" s="16">
        <v>622</v>
      </c>
      <c r="Z51" s="56">
        <f t="shared" si="0"/>
        <v>76.013513513513516</v>
      </c>
    </row>
    <row r="52" spans="1:26" x14ac:dyDescent="0.25">
      <c r="A52" s="16" t="s">
        <v>40</v>
      </c>
      <c r="B52" s="24" t="s">
        <v>159</v>
      </c>
      <c r="C52" s="16" t="s">
        <v>169</v>
      </c>
      <c r="D52" s="16">
        <v>250</v>
      </c>
      <c r="E52" s="16" t="s">
        <v>165</v>
      </c>
      <c r="F52" s="44">
        <v>44621</v>
      </c>
      <c r="G52" s="16">
        <v>251</v>
      </c>
      <c r="H52" s="17">
        <v>44637</v>
      </c>
      <c r="I52" s="16">
        <v>7460</v>
      </c>
      <c r="J52" s="16">
        <v>440</v>
      </c>
      <c r="K52" s="16">
        <v>83</v>
      </c>
      <c r="L52" s="16">
        <v>1260</v>
      </c>
      <c r="M52" s="16">
        <v>183</v>
      </c>
      <c r="N52" s="16">
        <v>280</v>
      </c>
      <c r="O52" s="16">
        <v>580</v>
      </c>
      <c r="P52" s="16">
        <v>5340</v>
      </c>
      <c r="U52" s="16" t="s">
        <v>77</v>
      </c>
      <c r="V52" s="17">
        <v>44667</v>
      </c>
      <c r="W52" s="39">
        <f t="shared" si="1"/>
        <v>76.015727391874179</v>
      </c>
      <c r="X52" s="16">
        <v>790</v>
      </c>
      <c r="Z52" s="56">
        <f t="shared" si="0"/>
        <v>71.58176943699732</v>
      </c>
    </row>
    <row r="53" spans="1:26" x14ac:dyDescent="0.25">
      <c r="A53" s="16" t="s">
        <v>47</v>
      </c>
      <c r="B53" s="24" t="s">
        <v>160</v>
      </c>
      <c r="C53" s="16" t="s">
        <v>169</v>
      </c>
      <c r="D53" s="16">
        <v>250</v>
      </c>
      <c r="E53" s="16" t="s">
        <v>165</v>
      </c>
      <c r="F53" s="44">
        <v>44621</v>
      </c>
      <c r="G53" s="16">
        <v>293</v>
      </c>
      <c r="H53" s="17">
        <v>44637</v>
      </c>
      <c r="I53" s="16">
        <v>6760</v>
      </c>
      <c r="J53" s="16">
        <v>440</v>
      </c>
      <c r="K53" s="16">
        <v>81</v>
      </c>
      <c r="L53" s="16">
        <v>1060</v>
      </c>
      <c r="M53" s="16">
        <v>276</v>
      </c>
      <c r="N53" s="16">
        <v>240</v>
      </c>
      <c r="O53" s="16">
        <v>521</v>
      </c>
      <c r="P53" s="16">
        <v>4940</v>
      </c>
      <c r="Q53" s="16">
        <v>6</v>
      </c>
      <c r="R53" s="16">
        <v>6.9</v>
      </c>
      <c r="U53" s="16" t="s">
        <v>77</v>
      </c>
      <c r="V53" s="17">
        <v>44667</v>
      </c>
      <c r="W53" s="39">
        <f t="shared" si="1"/>
        <v>64.881693648816935</v>
      </c>
      <c r="X53" s="16">
        <v>706</v>
      </c>
      <c r="Z53" s="56">
        <f t="shared" si="0"/>
        <v>73.076923076923066</v>
      </c>
    </row>
    <row r="54" spans="1:26" x14ac:dyDescent="0.25">
      <c r="A54" s="16" t="s">
        <v>20</v>
      </c>
      <c r="B54" s="24" t="s">
        <v>168</v>
      </c>
      <c r="C54" s="16" t="s">
        <v>169</v>
      </c>
      <c r="D54" s="16">
        <v>50</v>
      </c>
      <c r="E54" s="16" t="s">
        <v>164</v>
      </c>
      <c r="F54" s="44">
        <v>44621</v>
      </c>
      <c r="G54" s="16">
        <v>393</v>
      </c>
      <c r="H54" s="17">
        <v>44638</v>
      </c>
      <c r="I54" s="16">
        <v>5620</v>
      </c>
      <c r="J54" s="16">
        <v>300</v>
      </c>
      <c r="K54" s="16">
        <v>72</v>
      </c>
      <c r="L54" s="16">
        <v>1100</v>
      </c>
      <c r="M54" s="16">
        <v>252</v>
      </c>
      <c r="N54" s="16">
        <v>680</v>
      </c>
      <c r="O54" s="16">
        <v>329</v>
      </c>
      <c r="P54" s="16">
        <v>3500</v>
      </c>
      <c r="Q54" s="16">
        <v>21</v>
      </c>
      <c r="R54" s="16">
        <v>7.5</v>
      </c>
      <c r="U54" s="16" t="s">
        <v>77</v>
      </c>
      <c r="V54" s="17">
        <v>44667</v>
      </c>
      <c r="W54" s="39">
        <f t="shared" si="1"/>
        <v>54.651162790697668</v>
      </c>
      <c r="X54" s="16">
        <v>554</v>
      </c>
      <c r="Z54" s="56">
        <f t="shared" si="0"/>
        <v>62.277580071174377</v>
      </c>
    </row>
    <row r="55" spans="1:26" x14ac:dyDescent="0.25">
      <c r="A55" s="16" t="s">
        <v>20</v>
      </c>
      <c r="B55" s="24" t="s">
        <v>168</v>
      </c>
      <c r="C55" s="16" t="s">
        <v>169</v>
      </c>
      <c r="D55" s="16">
        <v>50</v>
      </c>
      <c r="E55" s="16" t="s">
        <v>164</v>
      </c>
      <c r="F55" s="44">
        <v>44621</v>
      </c>
      <c r="G55" s="16">
        <v>391</v>
      </c>
      <c r="H55" s="17">
        <v>44638</v>
      </c>
      <c r="I55" s="16">
        <v>3500</v>
      </c>
      <c r="J55" s="16">
        <v>200</v>
      </c>
      <c r="K55" s="16">
        <v>53</v>
      </c>
      <c r="L55" s="16">
        <v>680</v>
      </c>
      <c r="M55" s="16">
        <v>80</v>
      </c>
      <c r="N55" s="16">
        <v>260</v>
      </c>
      <c r="O55" s="16">
        <v>225</v>
      </c>
      <c r="P55" s="16">
        <v>2380</v>
      </c>
      <c r="Q55" s="16">
        <v>7</v>
      </c>
      <c r="R55" s="16">
        <v>7.2</v>
      </c>
      <c r="U55" s="16" t="s">
        <v>77</v>
      </c>
      <c r="V55" s="17">
        <v>44667</v>
      </c>
      <c r="W55" s="39">
        <f t="shared" si="1"/>
        <v>72.115384615384613</v>
      </c>
      <c r="X55" s="16">
        <v>370</v>
      </c>
      <c r="Z55" s="56">
        <f t="shared" si="0"/>
        <v>68</v>
      </c>
    </row>
    <row r="56" spans="1:26" s="19" customFormat="1" x14ac:dyDescent="0.25">
      <c r="A56" s="19" t="s">
        <v>49</v>
      </c>
      <c r="B56" s="19" t="s">
        <v>159</v>
      </c>
      <c r="C56" s="19" t="s">
        <v>170</v>
      </c>
      <c r="D56" s="19">
        <v>350</v>
      </c>
      <c r="E56" s="19" t="s">
        <v>164</v>
      </c>
      <c r="F56" s="44">
        <v>44621</v>
      </c>
      <c r="G56" s="19">
        <v>43</v>
      </c>
      <c r="H56" s="20">
        <v>44643</v>
      </c>
      <c r="I56" s="19">
        <v>8890</v>
      </c>
      <c r="J56" s="19">
        <v>580</v>
      </c>
      <c r="K56" s="19">
        <v>97</v>
      </c>
      <c r="L56" s="19">
        <v>1220</v>
      </c>
      <c r="M56" s="19">
        <v>157</v>
      </c>
      <c r="N56" s="19">
        <v>100</v>
      </c>
      <c r="O56" s="19">
        <v>664</v>
      </c>
      <c r="P56" s="19">
        <v>6280</v>
      </c>
      <c r="S56" s="21"/>
      <c r="T56" s="21"/>
      <c r="U56" s="19" t="s">
        <v>77</v>
      </c>
      <c r="V56" s="20">
        <v>44667</v>
      </c>
      <c r="W56" s="39">
        <f t="shared" si="1"/>
        <v>80.876979293544466</v>
      </c>
      <c r="X56" s="19">
        <v>956</v>
      </c>
      <c r="Z56" s="56">
        <f t="shared" si="0"/>
        <v>70.641169853768275</v>
      </c>
    </row>
    <row r="57" spans="1:26" x14ac:dyDescent="0.25">
      <c r="A57" s="16" t="s">
        <v>51</v>
      </c>
      <c r="B57" s="24" t="s">
        <v>168</v>
      </c>
      <c r="C57" s="16" t="s">
        <v>170</v>
      </c>
      <c r="D57" s="16">
        <v>350</v>
      </c>
      <c r="E57" s="16" t="s">
        <v>166</v>
      </c>
      <c r="F57" s="44">
        <v>44621</v>
      </c>
      <c r="G57" s="16">
        <v>184</v>
      </c>
      <c r="H57" s="17">
        <v>44643</v>
      </c>
      <c r="I57" s="16">
        <v>8960</v>
      </c>
      <c r="J57" s="16">
        <v>520</v>
      </c>
      <c r="K57" s="16">
        <v>95</v>
      </c>
      <c r="L57" s="16">
        <v>1640</v>
      </c>
      <c r="M57" s="16">
        <v>92</v>
      </c>
      <c r="N57" s="16">
        <v>380</v>
      </c>
      <c r="O57" s="16">
        <v>828</v>
      </c>
      <c r="P57" s="16">
        <v>5120</v>
      </c>
      <c r="U57" s="16" t="s">
        <v>77</v>
      </c>
      <c r="V57" s="17">
        <v>44667</v>
      </c>
      <c r="W57" s="39">
        <f t="shared" si="1"/>
        <v>90</v>
      </c>
      <c r="X57" s="16">
        <v>744</v>
      </c>
      <c r="Z57" s="56">
        <f t="shared" si="0"/>
        <v>57.142857142857139</v>
      </c>
    </row>
    <row r="58" spans="1:26" x14ac:dyDescent="0.25">
      <c r="A58" s="16" t="s">
        <v>52</v>
      </c>
      <c r="B58" s="24" t="s">
        <v>167</v>
      </c>
      <c r="C58" s="16" t="s">
        <v>170</v>
      </c>
      <c r="D58" s="16">
        <v>350</v>
      </c>
      <c r="E58" s="16" t="s">
        <v>164</v>
      </c>
      <c r="F58" s="44">
        <v>44621</v>
      </c>
      <c r="G58" s="16">
        <v>133</v>
      </c>
      <c r="H58" s="17">
        <v>44643</v>
      </c>
      <c r="I58" s="16">
        <v>7730</v>
      </c>
      <c r="J58" s="16">
        <v>500</v>
      </c>
      <c r="K58" s="16">
        <v>85</v>
      </c>
      <c r="L58" s="16">
        <v>1500</v>
      </c>
      <c r="M58" s="16">
        <v>169</v>
      </c>
      <c r="N58" s="16">
        <v>160</v>
      </c>
      <c r="O58" s="16">
        <v>793</v>
      </c>
      <c r="P58" s="16">
        <v>5600</v>
      </c>
      <c r="U58" s="16" t="s">
        <v>77</v>
      </c>
      <c r="V58" s="17">
        <v>44667</v>
      </c>
      <c r="W58" s="39">
        <f t="shared" si="1"/>
        <v>82.432432432432435</v>
      </c>
      <c r="X58" s="16">
        <v>816</v>
      </c>
      <c r="Z58" s="56">
        <f t="shared" si="0"/>
        <v>72.445019404915911</v>
      </c>
    </row>
    <row r="59" spans="1:26" x14ac:dyDescent="0.25">
      <c r="A59" s="16" t="s">
        <v>53</v>
      </c>
      <c r="B59" s="24" t="s">
        <v>168</v>
      </c>
      <c r="C59" s="16" t="s">
        <v>170</v>
      </c>
      <c r="D59" s="16">
        <v>350</v>
      </c>
      <c r="E59" s="16" t="s">
        <v>165</v>
      </c>
      <c r="F59" s="44">
        <v>44621</v>
      </c>
      <c r="G59" s="16">
        <v>207</v>
      </c>
      <c r="H59" s="17">
        <v>44643</v>
      </c>
      <c r="I59" s="16">
        <v>7680</v>
      </c>
      <c r="J59" s="16">
        <v>500</v>
      </c>
      <c r="K59" s="16">
        <v>88</v>
      </c>
      <c r="L59" s="16">
        <v>1420</v>
      </c>
      <c r="M59" s="16">
        <v>197</v>
      </c>
      <c r="N59" s="16">
        <v>340</v>
      </c>
      <c r="O59" s="16">
        <v>637</v>
      </c>
      <c r="P59" s="16">
        <v>5400</v>
      </c>
      <c r="U59" s="16" t="s">
        <v>77</v>
      </c>
      <c r="V59" s="17">
        <v>44667</v>
      </c>
      <c r="W59" s="39">
        <f t="shared" si="1"/>
        <v>76.378896882494004</v>
      </c>
      <c r="X59" s="16">
        <v>810</v>
      </c>
      <c r="Z59" s="56">
        <f t="shared" si="0"/>
        <v>70.3125</v>
      </c>
    </row>
    <row r="60" spans="1:26" x14ac:dyDescent="0.25">
      <c r="A60" s="16" t="s">
        <v>53</v>
      </c>
      <c r="B60" s="24" t="s">
        <v>168</v>
      </c>
      <c r="C60" s="16" t="s">
        <v>170</v>
      </c>
      <c r="D60" s="16">
        <v>350</v>
      </c>
      <c r="E60" s="16" t="s">
        <v>165</v>
      </c>
      <c r="F60" s="44">
        <v>44621</v>
      </c>
      <c r="G60" s="16">
        <v>202</v>
      </c>
      <c r="H60" s="17">
        <v>44643</v>
      </c>
      <c r="I60" s="16">
        <v>9960</v>
      </c>
      <c r="J60" s="16">
        <v>380</v>
      </c>
      <c r="K60" s="16">
        <v>69</v>
      </c>
      <c r="L60" s="16">
        <v>1380</v>
      </c>
      <c r="M60" s="16">
        <v>85</v>
      </c>
      <c r="N60" s="16">
        <v>120</v>
      </c>
      <c r="O60" s="16">
        <v>782</v>
      </c>
      <c r="P60" s="16">
        <v>8020</v>
      </c>
      <c r="Q60" s="16">
        <v>23</v>
      </c>
      <c r="R60" s="16">
        <v>16.100000000000001</v>
      </c>
      <c r="U60" s="16" t="s">
        <v>77</v>
      </c>
      <c r="V60" s="17">
        <v>44667</v>
      </c>
      <c r="W60" s="39">
        <f t="shared" si="1"/>
        <v>87.86516853932585</v>
      </c>
      <c r="X60" s="16">
        <v>1034</v>
      </c>
      <c r="Z60" s="56">
        <f t="shared" si="0"/>
        <v>80.52208835341365</v>
      </c>
    </row>
    <row r="61" spans="1:26" x14ac:dyDescent="0.25">
      <c r="A61" s="16" t="s">
        <v>54</v>
      </c>
      <c r="B61" s="24" t="s">
        <v>159</v>
      </c>
      <c r="C61" s="16" t="s">
        <v>170</v>
      </c>
      <c r="D61" s="16">
        <v>350</v>
      </c>
      <c r="E61" s="16" t="s">
        <v>165</v>
      </c>
      <c r="F61" s="44">
        <v>44621</v>
      </c>
      <c r="G61" s="22">
        <v>29</v>
      </c>
      <c r="H61" s="17">
        <v>44643</v>
      </c>
      <c r="I61" s="16">
        <v>7640</v>
      </c>
      <c r="J61" s="16">
        <v>460</v>
      </c>
      <c r="K61" s="16">
        <v>89</v>
      </c>
      <c r="L61" s="16">
        <v>1360</v>
      </c>
      <c r="M61" s="16">
        <v>124</v>
      </c>
      <c r="N61" s="16">
        <v>220</v>
      </c>
      <c r="O61" s="16">
        <v>798</v>
      </c>
      <c r="P61" s="16">
        <v>5560</v>
      </c>
      <c r="U61" s="16" t="s">
        <v>77</v>
      </c>
      <c r="V61" s="17">
        <v>44667</v>
      </c>
      <c r="W61" s="39">
        <f t="shared" si="1"/>
        <v>86.550976138828631</v>
      </c>
      <c r="X61" s="16">
        <v>794</v>
      </c>
      <c r="Z61" s="56">
        <f t="shared" si="0"/>
        <v>72.774869109947645</v>
      </c>
    </row>
    <row r="62" spans="1:26" x14ac:dyDescent="0.25">
      <c r="A62" s="16" t="s">
        <v>55</v>
      </c>
      <c r="B62" s="24" t="s">
        <v>167</v>
      </c>
      <c r="C62" s="16" t="s">
        <v>170</v>
      </c>
      <c r="D62" s="16">
        <v>350</v>
      </c>
      <c r="E62" s="16" t="s">
        <v>165</v>
      </c>
      <c r="F62" s="44">
        <v>44621</v>
      </c>
      <c r="G62" s="16">
        <v>129</v>
      </c>
      <c r="H62" s="17">
        <v>44643</v>
      </c>
      <c r="I62" s="16">
        <v>6140</v>
      </c>
      <c r="J62" s="16">
        <v>400</v>
      </c>
      <c r="K62" s="16">
        <v>84</v>
      </c>
      <c r="L62" s="16">
        <v>1220</v>
      </c>
      <c r="M62" s="16">
        <v>194</v>
      </c>
      <c r="N62" s="16">
        <v>240</v>
      </c>
      <c r="O62" s="16">
        <v>594</v>
      </c>
      <c r="P62" s="16">
        <v>4160</v>
      </c>
      <c r="U62" s="16" t="s">
        <v>77</v>
      </c>
      <c r="V62" s="17">
        <v>44667</v>
      </c>
      <c r="W62" s="39">
        <f t="shared" si="1"/>
        <v>75.380710659898469</v>
      </c>
      <c r="X62" s="16">
        <v>636</v>
      </c>
      <c r="Z62" s="56">
        <f t="shared" si="0"/>
        <v>67.752442996742673</v>
      </c>
    </row>
    <row r="63" spans="1:26" x14ac:dyDescent="0.25">
      <c r="A63" s="16" t="s">
        <v>55</v>
      </c>
      <c r="B63" s="24" t="s">
        <v>167</v>
      </c>
      <c r="C63" s="16" t="s">
        <v>170</v>
      </c>
      <c r="D63" s="16">
        <v>350</v>
      </c>
      <c r="E63" s="16" t="s">
        <v>165</v>
      </c>
      <c r="F63" s="44">
        <v>44621</v>
      </c>
      <c r="G63" s="16">
        <v>131</v>
      </c>
      <c r="H63" s="17">
        <v>44643</v>
      </c>
      <c r="I63" s="16">
        <v>5260</v>
      </c>
      <c r="J63" s="16">
        <v>300</v>
      </c>
      <c r="K63" s="16">
        <v>112</v>
      </c>
      <c r="L63" s="16">
        <v>880</v>
      </c>
      <c r="M63" s="16">
        <v>320</v>
      </c>
      <c r="N63" s="16">
        <v>660</v>
      </c>
      <c r="O63" s="16">
        <v>180</v>
      </c>
      <c r="P63" s="16">
        <v>3400</v>
      </c>
      <c r="U63" s="16" t="s">
        <v>77</v>
      </c>
      <c r="V63" s="17">
        <v>44667</v>
      </c>
      <c r="W63" s="39">
        <f t="shared" si="1"/>
        <v>36</v>
      </c>
      <c r="X63" s="16">
        <v>554</v>
      </c>
      <c r="Z63" s="56">
        <f t="shared" si="0"/>
        <v>64.638783269961976</v>
      </c>
    </row>
    <row r="64" spans="1:26" x14ac:dyDescent="0.25">
      <c r="A64" s="16" t="s">
        <v>52</v>
      </c>
      <c r="B64" s="24" t="s">
        <v>167</v>
      </c>
      <c r="C64" s="16" t="s">
        <v>170</v>
      </c>
      <c r="D64" s="16">
        <v>350</v>
      </c>
      <c r="E64" s="16" t="s">
        <v>164</v>
      </c>
      <c r="F64" s="44">
        <v>44621</v>
      </c>
      <c r="G64" s="16">
        <v>143</v>
      </c>
      <c r="H64" s="17">
        <v>44643</v>
      </c>
      <c r="I64" s="16">
        <v>4100</v>
      </c>
      <c r="J64" s="16">
        <v>240</v>
      </c>
      <c r="K64" s="16">
        <v>84</v>
      </c>
      <c r="L64" s="16">
        <v>700</v>
      </c>
      <c r="M64" s="16">
        <v>131</v>
      </c>
      <c r="N64" s="16">
        <v>400</v>
      </c>
      <c r="O64" s="16">
        <v>247</v>
      </c>
      <c r="P64" s="16">
        <v>2780</v>
      </c>
      <c r="U64" s="16" t="s">
        <v>77</v>
      </c>
      <c r="V64" s="17">
        <v>44667</v>
      </c>
      <c r="W64" s="39">
        <f t="shared" si="1"/>
        <v>65.343915343915342</v>
      </c>
      <c r="X64" s="16">
        <v>444</v>
      </c>
      <c r="Z64" s="56">
        <f t="shared" si="0"/>
        <v>67.804878048780495</v>
      </c>
    </row>
    <row r="65" spans="1:26" x14ac:dyDescent="0.25">
      <c r="A65" s="16" t="s">
        <v>56</v>
      </c>
      <c r="B65" s="24" t="s">
        <v>160</v>
      </c>
      <c r="C65" s="16" t="s">
        <v>170</v>
      </c>
      <c r="D65" s="16">
        <v>350</v>
      </c>
      <c r="E65" s="16" t="s">
        <v>165</v>
      </c>
      <c r="F65" s="44">
        <v>44621</v>
      </c>
      <c r="G65" s="22" t="s">
        <v>62</v>
      </c>
      <c r="H65" s="17">
        <v>44643</v>
      </c>
      <c r="I65" s="16">
        <v>2680</v>
      </c>
      <c r="J65" s="16">
        <v>200</v>
      </c>
      <c r="K65" s="16">
        <v>86</v>
      </c>
      <c r="L65" s="16">
        <v>420</v>
      </c>
      <c r="M65" s="16">
        <v>57</v>
      </c>
      <c r="N65" s="16">
        <v>120</v>
      </c>
      <c r="O65" s="16">
        <v>169</v>
      </c>
      <c r="P65" s="16">
        <v>1920</v>
      </c>
      <c r="Q65" s="16">
        <v>30</v>
      </c>
      <c r="R65" s="16">
        <v>19.3</v>
      </c>
      <c r="U65" s="16" t="s">
        <v>77</v>
      </c>
      <c r="V65" s="17">
        <v>44667</v>
      </c>
      <c r="W65" s="39">
        <f t="shared" si="1"/>
        <v>66.015625</v>
      </c>
      <c r="X65" s="16">
        <v>290</v>
      </c>
      <c r="Z65" s="56">
        <f t="shared" si="0"/>
        <v>71.641791044776113</v>
      </c>
    </row>
    <row r="66" spans="1:26" x14ac:dyDescent="0.25">
      <c r="A66" s="16" t="s">
        <v>51</v>
      </c>
      <c r="B66" s="24" t="s">
        <v>168</v>
      </c>
      <c r="C66" s="16" t="s">
        <v>170</v>
      </c>
      <c r="D66" s="16">
        <v>350</v>
      </c>
      <c r="E66" s="16" t="s">
        <v>166</v>
      </c>
      <c r="F66" s="44">
        <v>44621</v>
      </c>
      <c r="G66" s="23">
        <v>185</v>
      </c>
      <c r="H66" s="17">
        <v>44643</v>
      </c>
      <c r="I66" s="16">
        <v>7500</v>
      </c>
      <c r="J66" s="16">
        <v>460</v>
      </c>
      <c r="K66" s="16">
        <v>77</v>
      </c>
      <c r="L66" s="16">
        <v>1360</v>
      </c>
      <c r="M66" s="16">
        <v>453</v>
      </c>
      <c r="N66" s="16">
        <v>600</v>
      </c>
      <c r="O66" s="16">
        <v>490</v>
      </c>
      <c r="P66" s="16">
        <v>5000</v>
      </c>
      <c r="U66" s="16" t="s">
        <v>77</v>
      </c>
      <c r="V66" s="17">
        <v>44667</v>
      </c>
      <c r="W66" s="39">
        <f t="shared" ref="W66:W129" si="2">O66/(O66+M66+Q66)*100</f>
        <v>51.961823966065744</v>
      </c>
      <c r="X66" s="16">
        <v>790</v>
      </c>
      <c r="Z66" s="56">
        <f t="shared" si="0"/>
        <v>66.666666666666657</v>
      </c>
    </row>
    <row r="67" spans="1:26" x14ac:dyDescent="0.25">
      <c r="A67" s="16" t="s">
        <v>56</v>
      </c>
      <c r="B67" s="24" t="s">
        <v>160</v>
      </c>
      <c r="C67" s="16" t="s">
        <v>170</v>
      </c>
      <c r="D67" s="16">
        <v>350</v>
      </c>
      <c r="E67" s="16" t="s">
        <v>165</v>
      </c>
      <c r="F67" s="44">
        <v>44621</v>
      </c>
      <c r="G67" s="22" t="s">
        <v>61</v>
      </c>
      <c r="H67" s="17">
        <v>44643</v>
      </c>
      <c r="I67" s="16">
        <v>6260</v>
      </c>
      <c r="J67" s="16">
        <v>380</v>
      </c>
      <c r="K67" s="16">
        <v>65</v>
      </c>
      <c r="L67" s="16">
        <v>1320</v>
      </c>
      <c r="M67" s="16">
        <v>121</v>
      </c>
      <c r="N67" s="16">
        <v>180</v>
      </c>
      <c r="O67" s="16">
        <v>525</v>
      </c>
      <c r="P67" s="16">
        <v>4360</v>
      </c>
      <c r="Q67" s="16">
        <v>5</v>
      </c>
      <c r="R67" s="16">
        <v>2.7</v>
      </c>
      <c r="U67" s="16" t="s">
        <v>77</v>
      </c>
      <c r="V67" s="17">
        <v>44667</v>
      </c>
      <c r="W67" s="39">
        <f t="shared" si="2"/>
        <v>80.645161290322577</v>
      </c>
      <c r="X67" s="16">
        <v>656</v>
      </c>
      <c r="Z67" s="56">
        <f t="shared" ref="Z67:Z130" si="3">(P67/I67)*100</f>
        <v>69.648562300319497</v>
      </c>
    </row>
    <row r="68" spans="1:26" x14ac:dyDescent="0.25">
      <c r="A68" s="16" t="s">
        <v>50</v>
      </c>
      <c r="B68" s="16" t="s">
        <v>168</v>
      </c>
      <c r="C68" s="16" t="s">
        <v>170</v>
      </c>
      <c r="D68" s="16">
        <v>350</v>
      </c>
      <c r="E68" s="16" t="s">
        <v>164</v>
      </c>
      <c r="F68" s="44">
        <v>44621</v>
      </c>
      <c r="G68" s="23">
        <v>215</v>
      </c>
      <c r="H68" s="17">
        <v>44643</v>
      </c>
      <c r="I68" s="16">
        <v>9000</v>
      </c>
      <c r="J68" s="16">
        <v>560</v>
      </c>
      <c r="K68" s="16">
        <v>102</v>
      </c>
      <c r="L68" s="16">
        <v>1460</v>
      </c>
      <c r="M68" s="16">
        <v>205</v>
      </c>
      <c r="N68" s="16">
        <v>260</v>
      </c>
      <c r="O68" s="16">
        <v>722</v>
      </c>
      <c r="P68" s="16">
        <v>6640</v>
      </c>
      <c r="Q68" s="16">
        <v>2</v>
      </c>
      <c r="R68" s="16">
        <v>1.3</v>
      </c>
      <c r="U68" s="16" t="s">
        <v>77</v>
      </c>
      <c r="V68" s="17">
        <v>44667</v>
      </c>
      <c r="W68" s="39">
        <f t="shared" si="2"/>
        <v>77.717976318622178</v>
      </c>
      <c r="X68" s="16">
        <v>940</v>
      </c>
      <c r="Z68" s="56">
        <f t="shared" si="3"/>
        <v>73.777777777777771</v>
      </c>
    </row>
    <row r="69" spans="1:26" x14ac:dyDescent="0.25">
      <c r="A69" s="16" t="s">
        <v>59</v>
      </c>
      <c r="B69" s="24" t="s">
        <v>160</v>
      </c>
      <c r="C69" s="16" t="s">
        <v>170</v>
      </c>
      <c r="D69" s="16">
        <v>350</v>
      </c>
      <c r="E69" s="16" t="s">
        <v>164</v>
      </c>
      <c r="F69" s="44">
        <v>44621</v>
      </c>
      <c r="G69" s="22" t="s">
        <v>63</v>
      </c>
      <c r="H69" s="17">
        <v>44643</v>
      </c>
      <c r="I69" s="16">
        <v>5940</v>
      </c>
      <c r="J69" s="16">
        <v>360</v>
      </c>
      <c r="K69" s="16">
        <v>77</v>
      </c>
      <c r="L69" s="16">
        <v>1160</v>
      </c>
      <c r="M69" s="16">
        <v>130</v>
      </c>
      <c r="N69" s="16">
        <v>140</v>
      </c>
      <c r="O69" s="16">
        <v>594</v>
      </c>
      <c r="P69" s="16">
        <v>4240</v>
      </c>
      <c r="U69" s="16" t="s">
        <v>77</v>
      </c>
      <c r="V69" s="17">
        <v>44667</v>
      </c>
      <c r="W69" s="39">
        <f t="shared" si="2"/>
        <v>82.04419889502762</v>
      </c>
      <c r="X69" s="16">
        <v>630</v>
      </c>
      <c r="Z69" s="56">
        <f t="shared" si="3"/>
        <v>71.380471380471377</v>
      </c>
    </row>
    <row r="70" spans="1:26" x14ac:dyDescent="0.25">
      <c r="A70" s="16" t="s">
        <v>49</v>
      </c>
      <c r="B70" s="24" t="s">
        <v>159</v>
      </c>
      <c r="C70" s="16" t="s">
        <v>170</v>
      </c>
      <c r="D70" s="16">
        <v>350</v>
      </c>
      <c r="E70" s="16" t="s">
        <v>164</v>
      </c>
      <c r="F70" s="44">
        <v>44621</v>
      </c>
      <c r="G70" s="22">
        <v>44</v>
      </c>
      <c r="H70" s="17">
        <v>44643</v>
      </c>
      <c r="I70" s="16">
        <v>7580</v>
      </c>
      <c r="J70" s="16">
        <v>360</v>
      </c>
      <c r="K70" s="16">
        <v>78</v>
      </c>
      <c r="L70" s="16">
        <v>1200</v>
      </c>
      <c r="M70" s="16">
        <v>133</v>
      </c>
      <c r="N70" s="16">
        <v>320</v>
      </c>
      <c r="O70" s="16">
        <v>437</v>
      </c>
      <c r="P70" s="16">
        <v>5660</v>
      </c>
      <c r="U70" s="16" t="s">
        <v>77</v>
      </c>
      <c r="V70" s="17">
        <v>44667</v>
      </c>
      <c r="W70" s="39">
        <f t="shared" si="2"/>
        <v>76.666666666666671</v>
      </c>
      <c r="X70" s="16">
        <v>810</v>
      </c>
      <c r="Z70" s="56">
        <f t="shared" si="3"/>
        <v>74.670184696569919</v>
      </c>
    </row>
    <row r="71" spans="1:26" x14ac:dyDescent="0.25">
      <c r="A71" s="16" t="s">
        <v>54</v>
      </c>
      <c r="B71" s="24" t="s">
        <v>159</v>
      </c>
      <c r="C71" s="16" t="s">
        <v>170</v>
      </c>
      <c r="D71" s="16">
        <v>350</v>
      </c>
      <c r="E71" s="16" t="s">
        <v>165</v>
      </c>
      <c r="F71" s="44">
        <v>44621</v>
      </c>
      <c r="G71" s="22">
        <v>28</v>
      </c>
      <c r="H71" s="17">
        <v>44643</v>
      </c>
      <c r="I71" s="16">
        <v>7260</v>
      </c>
      <c r="J71" s="16">
        <v>500</v>
      </c>
      <c r="K71" s="16">
        <v>96</v>
      </c>
      <c r="L71" s="16">
        <v>1060</v>
      </c>
      <c r="M71" s="16">
        <v>70</v>
      </c>
      <c r="N71" s="16">
        <v>120</v>
      </c>
      <c r="O71" s="16">
        <v>706</v>
      </c>
      <c r="P71" s="16">
        <v>5540</v>
      </c>
      <c r="Q71" s="16">
        <v>5</v>
      </c>
      <c r="R71" s="16">
        <v>45</v>
      </c>
      <c r="U71" s="16" t="s">
        <v>77</v>
      </c>
      <c r="V71" s="17">
        <v>44667</v>
      </c>
      <c r="W71" s="39">
        <f t="shared" si="2"/>
        <v>90.396927016645321</v>
      </c>
      <c r="X71" s="16">
        <v>768</v>
      </c>
      <c r="Z71" s="56">
        <f t="shared" si="3"/>
        <v>76.308539944903586</v>
      </c>
    </row>
    <row r="72" spans="1:26" x14ac:dyDescent="0.25">
      <c r="A72" s="16" t="s">
        <v>50</v>
      </c>
      <c r="B72" s="24" t="s">
        <v>168</v>
      </c>
      <c r="C72" s="16" t="s">
        <v>170</v>
      </c>
      <c r="D72" s="16">
        <v>350</v>
      </c>
      <c r="E72" s="16" t="s">
        <v>164</v>
      </c>
      <c r="F72" s="44">
        <v>44621</v>
      </c>
      <c r="G72" s="23">
        <v>209</v>
      </c>
      <c r="H72" s="17">
        <v>44643</v>
      </c>
      <c r="I72" s="16">
        <v>9820</v>
      </c>
      <c r="J72" s="16">
        <v>700</v>
      </c>
      <c r="K72" s="16">
        <v>92</v>
      </c>
      <c r="L72" s="16">
        <v>1580</v>
      </c>
      <c r="M72" s="16">
        <v>110</v>
      </c>
      <c r="N72" s="16">
        <v>180</v>
      </c>
      <c r="O72" s="16">
        <v>881</v>
      </c>
      <c r="P72" s="16">
        <v>7260</v>
      </c>
      <c r="U72" s="16" t="s">
        <v>77</v>
      </c>
      <c r="V72" s="17">
        <v>44667</v>
      </c>
      <c r="W72" s="39">
        <f t="shared" si="2"/>
        <v>88.900100908173556</v>
      </c>
      <c r="X72" s="16">
        <v>10.28</v>
      </c>
      <c r="Z72" s="56">
        <f t="shared" si="3"/>
        <v>73.930753564154784</v>
      </c>
    </row>
    <row r="73" spans="1:26" x14ac:dyDescent="0.25">
      <c r="A73" s="16" t="s">
        <v>59</v>
      </c>
      <c r="B73" s="24" t="s">
        <v>160</v>
      </c>
      <c r="C73" s="16" t="s">
        <v>170</v>
      </c>
      <c r="D73" s="16">
        <v>350</v>
      </c>
      <c r="E73" s="16" t="s">
        <v>164</v>
      </c>
      <c r="F73" s="44">
        <v>44621</v>
      </c>
      <c r="G73" s="22" t="s">
        <v>66</v>
      </c>
      <c r="H73" s="17">
        <v>44643</v>
      </c>
      <c r="I73" s="16">
        <v>6600</v>
      </c>
      <c r="J73" s="16">
        <v>420</v>
      </c>
      <c r="K73" s="16">
        <v>71</v>
      </c>
      <c r="L73" s="16">
        <v>1120</v>
      </c>
      <c r="M73" s="16">
        <v>87</v>
      </c>
      <c r="N73" s="16">
        <v>120</v>
      </c>
      <c r="O73" s="16">
        <v>532</v>
      </c>
      <c r="P73" s="16">
        <v>4900</v>
      </c>
      <c r="U73" s="16" t="s">
        <v>77</v>
      </c>
      <c r="V73" s="17">
        <v>44667</v>
      </c>
      <c r="W73" s="39">
        <f t="shared" si="2"/>
        <v>85.945072697899832</v>
      </c>
      <c r="X73" s="16">
        <v>690</v>
      </c>
      <c r="Z73" s="56">
        <f t="shared" si="3"/>
        <v>74.242424242424249</v>
      </c>
    </row>
    <row r="74" spans="1:26" s="19" customFormat="1" x14ac:dyDescent="0.25">
      <c r="A74" s="19" t="s">
        <v>67</v>
      </c>
      <c r="B74" s="19" t="s">
        <v>160</v>
      </c>
      <c r="C74" s="19" t="s">
        <v>169</v>
      </c>
      <c r="D74" s="19">
        <v>50</v>
      </c>
      <c r="E74" s="19" t="s">
        <v>165</v>
      </c>
      <c r="F74" s="44">
        <v>44621</v>
      </c>
      <c r="G74" s="19">
        <v>269</v>
      </c>
      <c r="H74" s="20">
        <v>44650</v>
      </c>
      <c r="I74" s="19">
        <v>6690</v>
      </c>
      <c r="J74" s="19">
        <v>370</v>
      </c>
      <c r="K74" s="19">
        <v>89</v>
      </c>
      <c r="L74" s="19">
        <v>1025</v>
      </c>
      <c r="M74" s="19">
        <v>80</v>
      </c>
      <c r="N74" s="19">
        <v>145</v>
      </c>
      <c r="O74" s="19">
        <v>608</v>
      </c>
      <c r="P74" s="19">
        <v>5115</v>
      </c>
      <c r="S74" s="21"/>
      <c r="T74" s="21"/>
      <c r="U74" s="19" t="s">
        <v>77</v>
      </c>
      <c r="V74" s="20">
        <v>44667</v>
      </c>
      <c r="W74" s="39">
        <f t="shared" si="2"/>
        <v>88.372093023255815</v>
      </c>
      <c r="X74" s="19">
        <v>684</v>
      </c>
      <c r="Z74" s="56">
        <f t="shared" si="3"/>
        <v>76.457399103139011</v>
      </c>
    </row>
    <row r="75" spans="1:26" x14ac:dyDescent="0.25">
      <c r="A75" s="16" t="s">
        <v>68</v>
      </c>
      <c r="B75" s="24" t="s">
        <v>160</v>
      </c>
      <c r="C75" s="16" t="s">
        <v>169</v>
      </c>
      <c r="D75" s="16">
        <v>50</v>
      </c>
      <c r="E75" s="16" t="s">
        <v>164</v>
      </c>
      <c r="F75" s="44">
        <v>44621</v>
      </c>
      <c r="G75" s="16">
        <v>288</v>
      </c>
      <c r="H75" s="17">
        <v>44650</v>
      </c>
      <c r="I75" s="16">
        <v>5145</v>
      </c>
      <c r="J75" s="16">
        <v>310</v>
      </c>
      <c r="K75" s="16">
        <v>77</v>
      </c>
      <c r="L75" s="16">
        <v>885</v>
      </c>
      <c r="M75" s="16">
        <v>134</v>
      </c>
      <c r="N75" s="16">
        <v>195</v>
      </c>
      <c r="O75" s="16">
        <v>265</v>
      </c>
      <c r="P75" s="16">
        <v>3740</v>
      </c>
      <c r="Q75" s="16">
        <v>5</v>
      </c>
      <c r="R75" s="16">
        <v>1.8</v>
      </c>
      <c r="U75" s="16" t="s">
        <v>77</v>
      </c>
      <c r="V75" s="17">
        <v>44667</v>
      </c>
      <c r="W75" s="39">
        <f t="shared" si="2"/>
        <v>65.594059405940598</v>
      </c>
      <c r="X75" s="16">
        <v>538</v>
      </c>
      <c r="Z75" s="56">
        <f t="shared" si="3"/>
        <v>72.691933916423707</v>
      </c>
    </row>
    <row r="76" spans="1:26" x14ac:dyDescent="0.25">
      <c r="A76" s="16" t="s">
        <v>67</v>
      </c>
      <c r="B76" s="24" t="s">
        <v>160</v>
      </c>
      <c r="C76" s="16" t="s">
        <v>169</v>
      </c>
      <c r="D76" s="16">
        <v>50</v>
      </c>
      <c r="E76" s="16" t="s">
        <v>165</v>
      </c>
      <c r="F76" s="44">
        <v>44621</v>
      </c>
      <c r="G76" s="16">
        <v>267</v>
      </c>
      <c r="H76" s="17">
        <v>44650</v>
      </c>
      <c r="I76" s="16">
        <v>6140</v>
      </c>
      <c r="J76" s="16">
        <v>260</v>
      </c>
      <c r="K76" s="16">
        <v>85</v>
      </c>
      <c r="L76" s="16">
        <v>920</v>
      </c>
      <c r="M76" s="16">
        <v>205</v>
      </c>
      <c r="N76" s="16">
        <v>255</v>
      </c>
      <c r="O76" s="16">
        <v>577</v>
      </c>
      <c r="P76" s="16">
        <v>4490</v>
      </c>
      <c r="Q76" s="16">
        <v>5</v>
      </c>
      <c r="R76" s="16">
        <v>3.8</v>
      </c>
      <c r="U76" s="16" t="s">
        <v>77</v>
      </c>
      <c r="V76" s="17">
        <v>44667</v>
      </c>
      <c r="W76" s="39">
        <f t="shared" si="2"/>
        <v>73.316391359593396</v>
      </c>
      <c r="X76" s="16">
        <v>744</v>
      </c>
      <c r="Z76" s="56">
        <f t="shared" si="3"/>
        <v>73.127035830618894</v>
      </c>
    </row>
    <row r="77" spans="1:26" x14ac:dyDescent="0.25">
      <c r="A77" s="16" t="s">
        <v>68</v>
      </c>
      <c r="B77" s="24" t="s">
        <v>160</v>
      </c>
      <c r="C77" s="16" t="s">
        <v>169</v>
      </c>
      <c r="D77" s="16">
        <v>50</v>
      </c>
      <c r="E77" s="16" t="s">
        <v>164</v>
      </c>
      <c r="F77" s="44">
        <v>44621</v>
      </c>
      <c r="G77" s="16">
        <v>278</v>
      </c>
      <c r="H77" s="17">
        <v>44650</v>
      </c>
      <c r="I77" s="16">
        <v>5705</v>
      </c>
      <c r="J77" s="16">
        <v>370</v>
      </c>
      <c r="K77" s="16">
        <v>85</v>
      </c>
      <c r="L77" s="16">
        <v>1045</v>
      </c>
      <c r="M77" s="16">
        <v>185</v>
      </c>
      <c r="N77" s="16">
        <v>220</v>
      </c>
      <c r="O77" s="16">
        <v>494</v>
      </c>
      <c r="P77" s="16">
        <v>4055</v>
      </c>
      <c r="U77" s="16" t="s">
        <v>77</v>
      </c>
      <c r="V77" s="17">
        <v>44667</v>
      </c>
      <c r="W77" s="39">
        <f t="shared" si="2"/>
        <v>72.7540500736377</v>
      </c>
      <c r="X77" s="16">
        <v>592</v>
      </c>
      <c r="Z77" s="56">
        <f t="shared" si="3"/>
        <v>71.07800175284838</v>
      </c>
    </row>
    <row r="78" spans="1:26" x14ac:dyDescent="0.25">
      <c r="A78" s="16" t="s">
        <v>21</v>
      </c>
      <c r="B78" s="24" t="s">
        <v>168</v>
      </c>
      <c r="C78" s="16" t="s">
        <v>169</v>
      </c>
      <c r="D78" s="16">
        <v>50</v>
      </c>
      <c r="E78" s="16" t="s">
        <v>165</v>
      </c>
      <c r="F78" s="44">
        <v>44621</v>
      </c>
      <c r="G78" s="16">
        <v>374</v>
      </c>
      <c r="H78" s="17">
        <v>44651</v>
      </c>
      <c r="I78" s="16">
        <v>6150</v>
      </c>
      <c r="J78" s="16">
        <v>305</v>
      </c>
      <c r="K78" s="16">
        <v>75</v>
      </c>
      <c r="L78" s="16">
        <v>1025</v>
      </c>
      <c r="M78" s="16">
        <v>284</v>
      </c>
      <c r="N78" s="16">
        <v>600</v>
      </c>
      <c r="O78" s="16">
        <v>454</v>
      </c>
      <c r="P78" s="16">
        <v>4165</v>
      </c>
      <c r="U78" s="16" t="s">
        <v>77</v>
      </c>
      <c r="V78" s="17">
        <v>44667</v>
      </c>
      <c r="W78" s="39">
        <f t="shared" si="2"/>
        <v>61.517615176151764</v>
      </c>
      <c r="X78" s="16">
        <v>528</v>
      </c>
      <c r="Z78" s="56">
        <f t="shared" si="3"/>
        <v>67.723577235772353</v>
      </c>
    </row>
    <row r="79" spans="1:26" x14ac:dyDescent="0.25">
      <c r="A79" s="16" t="s">
        <v>20</v>
      </c>
      <c r="B79" s="24" t="s">
        <v>168</v>
      </c>
      <c r="C79" s="16" t="s">
        <v>169</v>
      </c>
      <c r="D79" s="16">
        <v>50</v>
      </c>
      <c r="E79" s="16" t="s">
        <v>164</v>
      </c>
      <c r="F79" s="44">
        <v>44621</v>
      </c>
      <c r="G79" s="16">
        <v>391</v>
      </c>
      <c r="H79" s="17">
        <v>44651</v>
      </c>
      <c r="I79" s="16">
        <v>3020</v>
      </c>
      <c r="J79" s="16">
        <v>155</v>
      </c>
      <c r="K79" s="16">
        <v>38</v>
      </c>
      <c r="L79" s="16">
        <v>590</v>
      </c>
      <c r="M79" s="16">
        <v>210</v>
      </c>
      <c r="N79" s="16">
        <v>475</v>
      </c>
      <c r="O79" s="16">
        <v>190</v>
      </c>
      <c r="P79" s="16">
        <v>1775</v>
      </c>
      <c r="Q79" s="16">
        <v>13</v>
      </c>
      <c r="R79" s="16">
        <v>6</v>
      </c>
      <c r="U79" s="16" t="s">
        <v>77</v>
      </c>
      <c r="V79" s="17">
        <v>44667</v>
      </c>
      <c r="W79" s="39">
        <f t="shared" si="2"/>
        <v>46.004842615012109</v>
      </c>
      <c r="Z79" s="56">
        <f t="shared" si="3"/>
        <v>58.774834437086085</v>
      </c>
    </row>
    <row r="80" spans="1:26" x14ac:dyDescent="0.25">
      <c r="A80" s="16" t="s">
        <v>70</v>
      </c>
      <c r="B80" s="24" t="s">
        <v>167</v>
      </c>
      <c r="C80" s="16" t="s">
        <v>169</v>
      </c>
      <c r="D80" s="16">
        <v>50</v>
      </c>
      <c r="E80" s="16" t="s">
        <v>165</v>
      </c>
      <c r="F80" s="44">
        <v>44621</v>
      </c>
      <c r="G80" s="16">
        <v>316</v>
      </c>
      <c r="H80" s="17">
        <v>44651</v>
      </c>
      <c r="I80" s="16">
        <v>8375</v>
      </c>
      <c r="J80" s="16">
        <v>525</v>
      </c>
      <c r="K80" s="16">
        <v>85</v>
      </c>
      <c r="L80" s="16">
        <v>1440</v>
      </c>
      <c r="M80" s="16">
        <v>145</v>
      </c>
      <c r="N80" s="16">
        <v>255</v>
      </c>
      <c r="O80" s="16">
        <v>636</v>
      </c>
      <c r="P80" s="16">
        <v>6085</v>
      </c>
      <c r="U80" s="16" t="s">
        <v>77</v>
      </c>
      <c r="V80" s="17">
        <v>44667</v>
      </c>
      <c r="W80" s="39">
        <f t="shared" si="2"/>
        <v>81.434058898847624</v>
      </c>
      <c r="X80" s="16">
        <v>866</v>
      </c>
      <c r="Z80" s="56">
        <f t="shared" si="3"/>
        <v>72.656716417910445</v>
      </c>
    </row>
    <row r="81" spans="1:26" x14ac:dyDescent="0.25">
      <c r="A81" s="16" t="s">
        <v>22</v>
      </c>
      <c r="B81" s="24" t="s">
        <v>168</v>
      </c>
      <c r="C81" s="16" t="s">
        <v>169</v>
      </c>
      <c r="D81" s="16">
        <v>50</v>
      </c>
      <c r="E81" s="16" t="s">
        <v>166</v>
      </c>
      <c r="F81" s="44">
        <v>44621</v>
      </c>
      <c r="G81" s="16">
        <v>370</v>
      </c>
      <c r="H81" s="17">
        <v>44651</v>
      </c>
      <c r="I81" s="16">
        <v>7035</v>
      </c>
      <c r="J81" s="16">
        <v>370</v>
      </c>
      <c r="K81" s="16">
        <v>83</v>
      </c>
      <c r="L81" s="16">
        <v>1220</v>
      </c>
      <c r="M81" s="16">
        <v>430</v>
      </c>
      <c r="N81" s="16">
        <v>905</v>
      </c>
      <c r="O81" s="16">
        <v>279</v>
      </c>
      <c r="P81" s="16">
        <v>4490</v>
      </c>
      <c r="U81" s="16" t="s">
        <v>77</v>
      </c>
      <c r="V81" s="17">
        <v>44667</v>
      </c>
      <c r="W81" s="39">
        <f t="shared" si="2"/>
        <v>39.351198871650212</v>
      </c>
      <c r="X81" s="16">
        <v>720</v>
      </c>
      <c r="Z81" s="56">
        <f t="shared" si="3"/>
        <v>63.823738450604118</v>
      </c>
    </row>
    <row r="82" spans="1:26" x14ac:dyDescent="0.25">
      <c r="A82" s="16" t="s">
        <v>72</v>
      </c>
      <c r="B82" s="24" t="s">
        <v>167</v>
      </c>
      <c r="C82" s="16" t="s">
        <v>169</v>
      </c>
      <c r="D82" s="16">
        <v>50</v>
      </c>
      <c r="E82" s="16" t="s">
        <v>164</v>
      </c>
      <c r="F82" s="44">
        <v>44621</v>
      </c>
      <c r="G82" s="16">
        <v>334</v>
      </c>
      <c r="H82" s="17">
        <v>44651</v>
      </c>
      <c r="I82" s="16">
        <v>6580</v>
      </c>
      <c r="J82" s="16">
        <v>385</v>
      </c>
      <c r="K82" s="16">
        <v>92</v>
      </c>
      <c r="L82" s="16">
        <v>1155</v>
      </c>
      <c r="M82" s="16">
        <v>291</v>
      </c>
      <c r="N82" s="16">
        <v>340</v>
      </c>
      <c r="O82" s="16">
        <v>562</v>
      </c>
      <c r="P82" s="16">
        <v>4620</v>
      </c>
      <c r="U82" s="16" t="s">
        <v>77</v>
      </c>
      <c r="V82" s="17">
        <v>44667</v>
      </c>
      <c r="W82" s="39">
        <f t="shared" si="2"/>
        <v>65.885111371629549</v>
      </c>
      <c r="X82" s="16">
        <v>676</v>
      </c>
      <c r="Z82" s="56">
        <f t="shared" si="3"/>
        <v>70.212765957446805</v>
      </c>
    </row>
    <row r="83" spans="1:26" x14ac:dyDescent="0.25">
      <c r="A83" s="16" t="s">
        <v>70</v>
      </c>
      <c r="B83" s="24" t="s">
        <v>167</v>
      </c>
      <c r="C83" s="16" t="s">
        <v>169</v>
      </c>
      <c r="D83" s="16">
        <v>50</v>
      </c>
      <c r="E83" s="16" t="s">
        <v>165</v>
      </c>
      <c r="F83" s="44">
        <v>44621</v>
      </c>
      <c r="G83" s="16">
        <v>322</v>
      </c>
      <c r="H83" s="17">
        <v>44651</v>
      </c>
      <c r="I83" s="16">
        <v>8025</v>
      </c>
      <c r="J83" s="16">
        <v>530</v>
      </c>
      <c r="K83" s="16">
        <v>88</v>
      </c>
      <c r="L83" s="16">
        <v>1375</v>
      </c>
      <c r="M83" s="16">
        <v>170</v>
      </c>
      <c r="N83" s="16">
        <v>240</v>
      </c>
      <c r="O83" s="16">
        <v>668</v>
      </c>
      <c r="P83" s="16">
        <v>5805</v>
      </c>
      <c r="U83" s="16" t="s">
        <v>77</v>
      </c>
      <c r="V83" s="17">
        <v>44667</v>
      </c>
      <c r="W83" s="39">
        <f t="shared" si="2"/>
        <v>79.713603818615752</v>
      </c>
      <c r="X83" s="16">
        <v>820</v>
      </c>
      <c r="Z83" s="56">
        <f t="shared" si="3"/>
        <v>72.336448598130843</v>
      </c>
    </row>
    <row r="84" spans="1:26" x14ac:dyDescent="0.25">
      <c r="A84" s="16" t="s">
        <v>73</v>
      </c>
      <c r="B84" s="24" t="s">
        <v>159</v>
      </c>
      <c r="C84" s="16" t="s">
        <v>169</v>
      </c>
      <c r="D84" s="16">
        <v>50</v>
      </c>
      <c r="E84" s="16" t="s">
        <v>164</v>
      </c>
      <c r="F84" s="44">
        <v>44621</v>
      </c>
      <c r="G84" s="16">
        <v>239</v>
      </c>
      <c r="H84" s="17">
        <v>44650</v>
      </c>
      <c r="I84" s="16">
        <v>6165</v>
      </c>
      <c r="J84" s="16">
        <v>380</v>
      </c>
      <c r="K84" s="16">
        <v>73</v>
      </c>
      <c r="L84" s="16">
        <v>1245</v>
      </c>
      <c r="M84" s="16">
        <v>100</v>
      </c>
      <c r="N84" s="16">
        <v>130</v>
      </c>
      <c r="O84" s="16">
        <v>555</v>
      </c>
      <c r="P84" s="16">
        <v>4035</v>
      </c>
      <c r="Q84" s="16">
        <v>225</v>
      </c>
      <c r="R84" s="16">
        <v>160</v>
      </c>
      <c r="U84" s="16" t="s">
        <v>77</v>
      </c>
      <c r="V84" s="17">
        <v>44667</v>
      </c>
      <c r="W84" s="39">
        <f t="shared" si="2"/>
        <v>63.06818181818182</v>
      </c>
      <c r="X84" s="16">
        <v>630</v>
      </c>
      <c r="Z84" s="56">
        <f t="shared" si="3"/>
        <v>65.450121654501217</v>
      </c>
    </row>
    <row r="85" spans="1:26" x14ac:dyDescent="0.25">
      <c r="A85" s="16" t="s">
        <v>71</v>
      </c>
      <c r="B85" s="24" t="s">
        <v>159</v>
      </c>
      <c r="C85" s="16" t="s">
        <v>169</v>
      </c>
      <c r="D85" s="16">
        <v>50</v>
      </c>
      <c r="E85" s="16" t="s">
        <v>165</v>
      </c>
      <c r="F85" s="44">
        <v>44621</v>
      </c>
      <c r="G85" s="16">
        <v>222</v>
      </c>
      <c r="H85" s="17">
        <v>44650</v>
      </c>
      <c r="I85" s="16">
        <v>6670</v>
      </c>
      <c r="J85" s="16">
        <v>385</v>
      </c>
      <c r="K85" s="16">
        <v>76</v>
      </c>
      <c r="L85" s="16">
        <v>1075</v>
      </c>
      <c r="M85" s="16">
        <v>168</v>
      </c>
      <c r="N85" s="16">
        <v>165</v>
      </c>
      <c r="O85" s="16">
        <v>566</v>
      </c>
      <c r="P85" s="16">
        <v>5020</v>
      </c>
      <c r="U85" s="16" t="s">
        <v>77</v>
      </c>
      <c r="V85" s="17">
        <v>44667</v>
      </c>
      <c r="W85" s="39">
        <f t="shared" si="2"/>
        <v>77.111716621253407</v>
      </c>
      <c r="X85" s="16">
        <v>694</v>
      </c>
      <c r="Z85" s="56">
        <f t="shared" si="3"/>
        <v>75.262368815592211</v>
      </c>
    </row>
    <row r="86" spans="1:26" x14ac:dyDescent="0.25">
      <c r="A86" s="16" t="s">
        <v>72</v>
      </c>
      <c r="B86" s="24" t="s">
        <v>167</v>
      </c>
      <c r="C86" s="16" t="s">
        <v>169</v>
      </c>
      <c r="D86" s="16">
        <v>50</v>
      </c>
      <c r="E86" s="16" t="s">
        <v>164</v>
      </c>
      <c r="F86" s="44">
        <v>44621</v>
      </c>
      <c r="G86" s="16">
        <v>332</v>
      </c>
      <c r="H86" s="17">
        <v>44651</v>
      </c>
      <c r="I86" s="16">
        <v>7520</v>
      </c>
      <c r="J86" s="16">
        <v>415</v>
      </c>
      <c r="K86" s="16">
        <v>85</v>
      </c>
      <c r="L86" s="16">
        <v>1375</v>
      </c>
      <c r="M86" s="16">
        <v>254</v>
      </c>
      <c r="N86" s="16">
        <v>525</v>
      </c>
      <c r="O86" s="16">
        <v>467</v>
      </c>
      <c r="P86" s="16">
        <v>5150</v>
      </c>
      <c r="U86" s="16" t="s">
        <v>77</v>
      </c>
      <c r="V86" s="17">
        <v>44667</v>
      </c>
      <c r="W86" s="39">
        <f t="shared" si="2"/>
        <v>64.771151178918174</v>
      </c>
      <c r="X86" s="16">
        <v>782</v>
      </c>
      <c r="Z86" s="56">
        <f t="shared" si="3"/>
        <v>68.4840425531915</v>
      </c>
    </row>
    <row r="87" spans="1:26" x14ac:dyDescent="0.25">
      <c r="A87" s="16" t="s">
        <v>20</v>
      </c>
      <c r="B87" s="24" t="s">
        <v>168</v>
      </c>
      <c r="C87" s="16" t="s">
        <v>169</v>
      </c>
      <c r="D87" s="16">
        <v>50</v>
      </c>
      <c r="E87" s="16" t="s">
        <v>164</v>
      </c>
      <c r="F87" s="44">
        <v>44621</v>
      </c>
      <c r="G87" s="16">
        <v>393</v>
      </c>
      <c r="H87" s="17">
        <v>44651</v>
      </c>
      <c r="I87" s="16">
        <v>2580</v>
      </c>
      <c r="J87" s="16">
        <v>115</v>
      </c>
      <c r="K87" s="16">
        <v>38</v>
      </c>
      <c r="L87" s="16">
        <v>515</v>
      </c>
      <c r="M87" s="16">
        <v>82</v>
      </c>
      <c r="N87" s="16">
        <v>200</v>
      </c>
      <c r="O87" s="16">
        <v>186</v>
      </c>
      <c r="P87" s="16">
        <v>1710</v>
      </c>
      <c r="Q87" s="16">
        <v>31</v>
      </c>
      <c r="R87" s="16">
        <v>22.8</v>
      </c>
      <c r="U87" s="16" t="s">
        <v>77</v>
      </c>
      <c r="V87" s="17">
        <v>44667</v>
      </c>
      <c r="W87" s="39">
        <f t="shared" si="2"/>
        <v>62.207357859531776</v>
      </c>
      <c r="X87" s="16">
        <v>276</v>
      </c>
      <c r="Z87" s="56">
        <f t="shared" si="3"/>
        <v>66.279069767441854</v>
      </c>
    </row>
    <row r="88" spans="1:26" x14ac:dyDescent="0.25">
      <c r="A88" s="16" t="s">
        <v>21</v>
      </c>
      <c r="B88" s="24" t="s">
        <v>168</v>
      </c>
      <c r="C88" s="16" t="s">
        <v>169</v>
      </c>
      <c r="D88" s="16">
        <v>50</v>
      </c>
      <c r="E88" s="16" t="s">
        <v>165</v>
      </c>
      <c r="F88" s="44">
        <v>44621</v>
      </c>
      <c r="G88" s="16">
        <v>373</v>
      </c>
      <c r="H88" s="17">
        <v>44651</v>
      </c>
      <c r="I88" s="16">
        <v>9455</v>
      </c>
      <c r="J88" s="16">
        <v>555</v>
      </c>
      <c r="K88" s="16">
        <v>74</v>
      </c>
      <c r="L88" s="16">
        <v>1935</v>
      </c>
      <c r="M88" s="16">
        <v>86</v>
      </c>
      <c r="N88" s="16">
        <v>190</v>
      </c>
      <c r="O88" s="16">
        <v>660</v>
      </c>
      <c r="P88" s="16">
        <v>6695</v>
      </c>
      <c r="Q88" s="16">
        <v>33</v>
      </c>
      <c r="R88" s="16">
        <v>9.1</v>
      </c>
      <c r="U88" s="16" t="s">
        <v>77</v>
      </c>
      <c r="V88" s="17">
        <v>44667</v>
      </c>
      <c r="W88" s="39">
        <f t="shared" si="2"/>
        <v>84.7240051347882</v>
      </c>
      <c r="X88" s="16">
        <v>980</v>
      </c>
      <c r="Z88" s="56">
        <f t="shared" si="3"/>
        <v>70.809095716552079</v>
      </c>
    </row>
    <row r="89" spans="1:26" x14ac:dyDescent="0.25">
      <c r="A89" s="16" t="s">
        <v>22</v>
      </c>
      <c r="B89" s="24" t="s">
        <v>168</v>
      </c>
      <c r="C89" s="16" t="s">
        <v>169</v>
      </c>
      <c r="D89" s="16">
        <v>50</v>
      </c>
      <c r="E89" s="16" t="s">
        <v>166</v>
      </c>
      <c r="F89" s="44">
        <v>44621</v>
      </c>
      <c r="G89" s="16">
        <v>364</v>
      </c>
      <c r="H89" s="17">
        <v>44651</v>
      </c>
      <c r="I89" s="16">
        <v>8070</v>
      </c>
      <c r="J89" s="16">
        <v>710</v>
      </c>
      <c r="K89" s="16">
        <v>102</v>
      </c>
      <c r="L89" s="16">
        <v>1720</v>
      </c>
      <c r="M89" s="16">
        <v>225</v>
      </c>
      <c r="N89" s="16">
        <v>200</v>
      </c>
      <c r="O89" s="16">
        <v>745</v>
      </c>
      <c r="P89" s="16">
        <v>5365</v>
      </c>
      <c r="U89" s="16" t="s">
        <v>77</v>
      </c>
      <c r="V89" s="17">
        <v>44667</v>
      </c>
      <c r="W89" s="39">
        <f t="shared" si="2"/>
        <v>76.80412371134021</v>
      </c>
      <c r="X89" s="16">
        <v>830</v>
      </c>
      <c r="Z89" s="56">
        <f t="shared" si="3"/>
        <v>66.48079306071871</v>
      </c>
    </row>
    <row r="90" spans="1:26" s="24" customFormat="1" x14ac:dyDescent="0.25">
      <c r="A90" s="24" t="s">
        <v>73</v>
      </c>
      <c r="B90" s="24" t="s">
        <v>159</v>
      </c>
      <c r="C90" s="24" t="s">
        <v>169</v>
      </c>
      <c r="D90" s="24">
        <v>50</v>
      </c>
      <c r="E90" s="24" t="s">
        <v>164</v>
      </c>
      <c r="F90" s="44">
        <v>44621</v>
      </c>
      <c r="G90" s="24">
        <v>233</v>
      </c>
      <c r="H90" s="25">
        <v>44650</v>
      </c>
      <c r="I90" s="24">
        <v>5640</v>
      </c>
      <c r="J90" s="24">
        <v>325</v>
      </c>
      <c r="K90" s="24">
        <v>73</v>
      </c>
      <c r="L90" s="24">
        <v>1025</v>
      </c>
      <c r="M90" s="24">
        <v>66</v>
      </c>
      <c r="N90" s="24">
        <v>245</v>
      </c>
      <c r="O90" s="24">
        <v>505</v>
      </c>
      <c r="P90" s="24">
        <v>3990</v>
      </c>
      <c r="Q90" s="24">
        <v>40</v>
      </c>
      <c r="R90" s="54">
        <v>24.5</v>
      </c>
      <c r="S90" s="26"/>
      <c r="T90" s="26"/>
      <c r="U90" s="24" t="s">
        <v>77</v>
      </c>
      <c r="V90" s="25">
        <v>44667</v>
      </c>
      <c r="W90" s="39">
        <f t="shared" si="2"/>
        <v>82.651391162029469</v>
      </c>
      <c r="X90" s="24">
        <v>592</v>
      </c>
      <c r="Z90" s="56">
        <f t="shared" si="3"/>
        <v>70.744680851063833</v>
      </c>
    </row>
    <row r="91" spans="1:26" x14ac:dyDescent="0.25">
      <c r="A91" s="16" t="s">
        <v>71</v>
      </c>
      <c r="B91" s="24" t="s">
        <v>159</v>
      </c>
      <c r="C91" s="16" t="s">
        <v>169</v>
      </c>
      <c r="D91" s="16">
        <v>50</v>
      </c>
      <c r="E91" s="16" t="s">
        <v>165</v>
      </c>
      <c r="F91" s="44">
        <v>44621</v>
      </c>
      <c r="G91" s="16">
        <v>220</v>
      </c>
      <c r="H91" s="17">
        <v>44650</v>
      </c>
      <c r="I91" s="16">
        <v>6565</v>
      </c>
      <c r="J91" s="16">
        <v>380</v>
      </c>
      <c r="K91" s="16">
        <v>78</v>
      </c>
      <c r="L91" s="16">
        <v>1070</v>
      </c>
      <c r="M91" s="16">
        <v>232</v>
      </c>
      <c r="N91" s="16">
        <v>195</v>
      </c>
      <c r="O91" s="16">
        <v>548</v>
      </c>
      <c r="P91" s="16">
        <v>4780</v>
      </c>
      <c r="U91" s="16" t="s">
        <v>77</v>
      </c>
      <c r="V91" s="17">
        <v>44667</v>
      </c>
      <c r="W91" s="39">
        <f t="shared" si="2"/>
        <v>70.256410256410248</v>
      </c>
      <c r="X91" s="16">
        <v>686</v>
      </c>
      <c r="Z91" s="56">
        <f t="shared" si="3"/>
        <v>72.8103579588728</v>
      </c>
    </row>
    <row r="92" spans="1:26" s="19" customFormat="1" x14ac:dyDescent="0.25">
      <c r="A92" s="19" t="s">
        <v>74</v>
      </c>
      <c r="B92" s="19" t="s">
        <v>168</v>
      </c>
      <c r="C92" s="19" t="s">
        <v>169</v>
      </c>
      <c r="D92" s="19">
        <v>250</v>
      </c>
      <c r="E92" s="19" t="s">
        <v>164</v>
      </c>
      <c r="F92" s="44">
        <v>44652</v>
      </c>
      <c r="G92" s="19">
        <v>424</v>
      </c>
      <c r="H92" s="20">
        <v>44658</v>
      </c>
      <c r="I92" s="19">
        <v>1700</v>
      </c>
      <c r="J92" s="19">
        <v>100</v>
      </c>
      <c r="K92" s="19">
        <v>55</v>
      </c>
      <c r="L92" s="19">
        <v>300</v>
      </c>
      <c r="M92" s="19">
        <v>50</v>
      </c>
      <c r="N92" s="19">
        <v>400</v>
      </c>
      <c r="O92" s="19">
        <v>55</v>
      </c>
      <c r="P92" s="19">
        <v>920</v>
      </c>
      <c r="S92" s="21"/>
      <c r="T92" s="21"/>
      <c r="U92" s="19" t="s">
        <v>77</v>
      </c>
      <c r="V92" s="20">
        <v>44667</v>
      </c>
      <c r="W92" s="39">
        <f t="shared" si="2"/>
        <v>52.380952380952387</v>
      </c>
      <c r="X92" s="19">
        <v>178</v>
      </c>
      <c r="Z92" s="56">
        <f t="shared" si="3"/>
        <v>54.117647058823529</v>
      </c>
    </row>
    <row r="93" spans="1:26" x14ac:dyDescent="0.25">
      <c r="A93" s="16" t="s">
        <v>44</v>
      </c>
      <c r="B93" s="24" t="s">
        <v>168</v>
      </c>
      <c r="C93" s="16" t="s">
        <v>169</v>
      </c>
      <c r="D93" s="16">
        <v>250</v>
      </c>
      <c r="E93" s="16" t="s">
        <v>166</v>
      </c>
      <c r="F93" s="44">
        <v>44652</v>
      </c>
      <c r="G93" s="16">
        <v>398</v>
      </c>
      <c r="H93" s="17">
        <v>44658</v>
      </c>
      <c r="I93" s="16">
        <v>5100</v>
      </c>
      <c r="J93" s="16">
        <v>300</v>
      </c>
      <c r="K93" s="16">
        <v>83</v>
      </c>
      <c r="L93" s="16">
        <v>1040</v>
      </c>
      <c r="M93" s="16">
        <v>438</v>
      </c>
      <c r="N93" s="16">
        <v>420</v>
      </c>
      <c r="O93" s="16">
        <v>403</v>
      </c>
      <c r="P93" s="16">
        <v>3300</v>
      </c>
      <c r="U93" s="16" t="s">
        <v>77</v>
      </c>
      <c r="V93" s="17">
        <v>44667</v>
      </c>
      <c r="W93" s="39">
        <f t="shared" si="2"/>
        <v>47.919143876337692</v>
      </c>
      <c r="X93" s="16">
        <v>532</v>
      </c>
      <c r="Z93" s="56">
        <f t="shared" si="3"/>
        <v>64.705882352941174</v>
      </c>
    </row>
    <row r="94" spans="1:26" x14ac:dyDescent="0.25">
      <c r="A94" s="16" t="s">
        <v>74</v>
      </c>
      <c r="B94" s="24" t="s">
        <v>168</v>
      </c>
      <c r="C94" s="16" t="s">
        <v>169</v>
      </c>
      <c r="D94" s="16">
        <v>250</v>
      </c>
      <c r="E94" s="16" t="s">
        <v>164</v>
      </c>
      <c r="F94" s="44">
        <v>44652</v>
      </c>
      <c r="G94" s="16">
        <v>425</v>
      </c>
      <c r="H94" s="17">
        <v>44658</v>
      </c>
      <c r="I94" s="16">
        <v>5480</v>
      </c>
      <c r="J94" s="16">
        <v>300</v>
      </c>
      <c r="K94" s="16">
        <v>95</v>
      </c>
      <c r="L94" s="16">
        <v>1100</v>
      </c>
      <c r="M94" s="16">
        <v>180</v>
      </c>
      <c r="N94" s="16">
        <v>340</v>
      </c>
      <c r="O94" s="16">
        <v>275</v>
      </c>
      <c r="P94" s="16">
        <v>3680</v>
      </c>
      <c r="U94" s="16" t="s">
        <v>77</v>
      </c>
      <c r="V94" s="17">
        <v>44667</v>
      </c>
      <c r="W94" s="39">
        <f t="shared" si="2"/>
        <v>60.439560439560438</v>
      </c>
      <c r="X94" s="16">
        <v>564</v>
      </c>
      <c r="Z94" s="56">
        <f t="shared" si="3"/>
        <v>67.153284671532845</v>
      </c>
    </row>
    <row r="95" spans="1:26" x14ac:dyDescent="0.25">
      <c r="A95" s="16" t="s">
        <v>45</v>
      </c>
      <c r="B95" s="24" t="s">
        <v>168</v>
      </c>
      <c r="C95" s="16" t="s">
        <v>169</v>
      </c>
      <c r="D95" s="16">
        <v>250</v>
      </c>
      <c r="E95" s="16" t="s">
        <v>165</v>
      </c>
      <c r="F95" s="44">
        <v>44652</v>
      </c>
      <c r="G95" s="16">
        <v>412</v>
      </c>
      <c r="H95" s="17">
        <v>44658</v>
      </c>
      <c r="I95" s="16">
        <v>3720</v>
      </c>
      <c r="J95" s="16">
        <v>200</v>
      </c>
      <c r="K95" s="16">
        <v>75</v>
      </c>
      <c r="L95" s="16">
        <v>680</v>
      </c>
      <c r="M95" s="16">
        <v>467</v>
      </c>
      <c r="N95" s="16">
        <v>880</v>
      </c>
      <c r="O95" s="16">
        <v>185</v>
      </c>
      <c r="P95" s="16">
        <v>1920</v>
      </c>
      <c r="U95" s="16" t="s">
        <v>77</v>
      </c>
      <c r="V95" s="17">
        <v>44667</v>
      </c>
      <c r="W95" s="39">
        <f t="shared" si="2"/>
        <v>28.374233128834359</v>
      </c>
      <c r="X95" s="16">
        <v>374</v>
      </c>
      <c r="Z95" s="56">
        <f t="shared" si="3"/>
        <v>51.612903225806448</v>
      </c>
    </row>
    <row r="96" spans="1:26" x14ac:dyDescent="0.25">
      <c r="A96" s="16" t="s">
        <v>46</v>
      </c>
      <c r="B96" s="24" t="s">
        <v>167</v>
      </c>
      <c r="C96" s="16" t="s">
        <v>169</v>
      </c>
      <c r="D96" s="16">
        <v>250</v>
      </c>
      <c r="E96" s="16" t="s">
        <v>164</v>
      </c>
      <c r="F96" s="44">
        <v>44652</v>
      </c>
      <c r="G96" s="16">
        <v>358</v>
      </c>
      <c r="H96" s="17">
        <v>44658</v>
      </c>
      <c r="I96" s="16">
        <v>8100</v>
      </c>
      <c r="J96" s="16">
        <v>300</v>
      </c>
      <c r="K96" s="16">
        <v>83</v>
      </c>
      <c r="L96" s="16">
        <v>1180</v>
      </c>
      <c r="M96" s="16">
        <v>93</v>
      </c>
      <c r="N96" s="16">
        <v>300</v>
      </c>
      <c r="O96" s="16">
        <v>589</v>
      </c>
      <c r="P96" s="16">
        <v>6280</v>
      </c>
      <c r="U96" s="16" t="s">
        <v>77</v>
      </c>
      <c r="V96" s="17">
        <v>44667</v>
      </c>
      <c r="W96" s="39">
        <f t="shared" si="2"/>
        <v>86.36363636363636</v>
      </c>
      <c r="X96" s="16">
        <v>814</v>
      </c>
      <c r="Z96" s="56">
        <f t="shared" si="3"/>
        <v>77.530864197530875</v>
      </c>
    </row>
    <row r="97" spans="1:26" x14ac:dyDescent="0.25">
      <c r="A97" s="16" t="s">
        <v>40</v>
      </c>
      <c r="B97" s="24" t="s">
        <v>159</v>
      </c>
      <c r="C97" s="16" t="s">
        <v>169</v>
      </c>
      <c r="D97" s="16">
        <v>250</v>
      </c>
      <c r="E97" s="16" t="s">
        <v>165</v>
      </c>
      <c r="F97" s="44">
        <v>44652</v>
      </c>
      <c r="G97" s="16">
        <v>248</v>
      </c>
      <c r="H97" s="17">
        <v>44658</v>
      </c>
      <c r="I97" s="16">
        <v>7660</v>
      </c>
      <c r="J97" s="16">
        <v>420</v>
      </c>
      <c r="K97" s="16">
        <v>91</v>
      </c>
      <c r="L97" s="16">
        <v>1260</v>
      </c>
      <c r="M97" s="16">
        <v>230</v>
      </c>
      <c r="N97" s="16">
        <v>500</v>
      </c>
      <c r="O97" s="16">
        <v>496</v>
      </c>
      <c r="P97" s="16">
        <v>5480</v>
      </c>
      <c r="Q97" s="16">
        <v>40</v>
      </c>
      <c r="R97" s="16">
        <v>70</v>
      </c>
      <c r="U97" s="16" t="s">
        <v>77</v>
      </c>
      <c r="V97" s="17">
        <v>44667</v>
      </c>
      <c r="W97" s="39">
        <f t="shared" si="2"/>
        <v>64.751958224543088</v>
      </c>
      <c r="X97" s="16">
        <v>798</v>
      </c>
      <c r="Z97" s="56">
        <f t="shared" si="3"/>
        <v>71.540469973890339</v>
      </c>
    </row>
    <row r="98" spans="1:26" x14ac:dyDescent="0.25">
      <c r="A98" s="16" t="s">
        <v>40</v>
      </c>
      <c r="B98" s="24" t="s">
        <v>159</v>
      </c>
      <c r="C98" s="16" t="s">
        <v>169</v>
      </c>
      <c r="D98" s="16">
        <v>250</v>
      </c>
      <c r="E98" s="16" t="s">
        <v>165</v>
      </c>
      <c r="F98" s="44">
        <v>44652</v>
      </c>
      <c r="G98" s="16">
        <v>249</v>
      </c>
      <c r="H98" s="17">
        <v>44658</v>
      </c>
      <c r="I98" s="16">
        <v>8320</v>
      </c>
      <c r="J98" s="16">
        <v>440</v>
      </c>
      <c r="K98" s="16">
        <v>98</v>
      </c>
      <c r="L98" s="16">
        <v>1300</v>
      </c>
      <c r="M98" s="16">
        <v>395</v>
      </c>
      <c r="N98" s="16">
        <v>540</v>
      </c>
      <c r="O98" s="16">
        <v>659</v>
      </c>
      <c r="P98" s="16">
        <v>6020</v>
      </c>
      <c r="U98" s="16" t="s">
        <v>77</v>
      </c>
      <c r="V98" s="17">
        <v>44667</v>
      </c>
      <c r="W98" s="39">
        <f t="shared" si="2"/>
        <v>62.523719165085389</v>
      </c>
      <c r="X98" s="16">
        <v>874</v>
      </c>
      <c r="Z98" s="56">
        <f t="shared" si="3"/>
        <v>72.355769230769226</v>
      </c>
    </row>
    <row r="99" spans="1:26" x14ac:dyDescent="0.25">
      <c r="A99" s="16" t="s">
        <v>43</v>
      </c>
      <c r="B99" s="24" t="s">
        <v>159</v>
      </c>
      <c r="C99" s="16" t="s">
        <v>169</v>
      </c>
      <c r="D99" s="16">
        <v>250</v>
      </c>
      <c r="E99" s="16" t="s">
        <v>164</v>
      </c>
      <c r="F99" s="44">
        <v>44652</v>
      </c>
      <c r="G99" s="16">
        <v>253</v>
      </c>
      <c r="H99" s="17">
        <v>44658</v>
      </c>
      <c r="I99" s="16">
        <v>6700</v>
      </c>
      <c r="J99" s="16">
        <v>360</v>
      </c>
      <c r="K99" s="16">
        <v>85</v>
      </c>
      <c r="L99" s="16">
        <v>1080</v>
      </c>
      <c r="M99" s="16">
        <v>175</v>
      </c>
      <c r="N99" s="16">
        <v>340</v>
      </c>
      <c r="O99" s="16">
        <v>542</v>
      </c>
      <c r="P99" s="16">
        <v>4880</v>
      </c>
      <c r="U99" s="16" t="s">
        <v>77</v>
      </c>
      <c r="V99" s="17">
        <v>44667</v>
      </c>
      <c r="W99" s="39">
        <f t="shared" si="2"/>
        <v>75.592747559274756</v>
      </c>
      <c r="X99" s="16">
        <v>684</v>
      </c>
      <c r="Z99" s="56">
        <f t="shared" si="3"/>
        <v>72.835820895522389</v>
      </c>
    </row>
    <row r="100" spans="1:26" x14ac:dyDescent="0.25">
      <c r="A100" s="16" t="s">
        <v>45</v>
      </c>
      <c r="B100" s="24" t="s">
        <v>168</v>
      </c>
      <c r="C100" s="16" t="s">
        <v>169</v>
      </c>
      <c r="D100" s="16">
        <v>250</v>
      </c>
      <c r="E100" s="16" t="s">
        <v>165</v>
      </c>
      <c r="F100" s="44">
        <v>44652</v>
      </c>
      <c r="G100" s="16">
        <v>420</v>
      </c>
      <c r="H100" s="17">
        <v>44658</v>
      </c>
      <c r="I100" s="16">
        <v>3740</v>
      </c>
      <c r="J100" s="16">
        <v>260</v>
      </c>
      <c r="K100" s="16">
        <v>90</v>
      </c>
      <c r="L100" s="16">
        <v>740</v>
      </c>
      <c r="M100" s="16">
        <v>561</v>
      </c>
      <c r="N100" s="16">
        <v>740</v>
      </c>
      <c r="O100" s="16">
        <v>258</v>
      </c>
      <c r="P100" s="16">
        <v>1960</v>
      </c>
      <c r="U100" s="16" t="s">
        <v>77</v>
      </c>
      <c r="V100" s="17">
        <v>44667</v>
      </c>
      <c r="W100" s="39">
        <f t="shared" si="2"/>
        <v>31.5018315018315</v>
      </c>
      <c r="X100" s="16">
        <v>378</v>
      </c>
      <c r="Z100" s="56">
        <f t="shared" si="3"/>
        <v>52.406417112299465</v>
      </c>
    </row>
    <row r="101" spans="1:26" x14ac:dyDescent="0.25">
      <c r="A101" s="16" t="s">
        <v>42</v>
      </c>
      <c r="B101" s="24" t="s">
        <v>160</v>
      </c>
      <c r="C101" s="16" t="s">
        <v>169</v>
      </c>
      <c r="D101" s="16">
        <v>250</v>
      </c>
      <c r="E101" s="16" t="s">
        <v>164</v>
      </c>
      <c r="F101" s="44">
        <v>44652</v>
      </c>
      <c r="G101" s="16">
        <v>302</v>
      </c>
      <c r="H101" s="17">
        <v>44658</v>
      </c>
      <c r="I101" s="16">
        <v>4680</v>
      </c>
      <c r="J101" s="16">
        <v>300</v>
      </c>
      <c r="K101" s="16">
        <v>100</v>
      </c>
      <c r="L101" s="16">
        <v>720</v>
      </c>
      <c r="M101" s="16">
        <v>65</v>
      </c>
      <c r="N101" s="16">
        <v>100</v>
      </c>
      <c r="O101" s="16">
        <v>432</v>
      </c>
      <c r="P101" s="16">
        <v>3180</v>
      </c>
      <c r="Q101" s="16">
        <v>135</v>
      </c>
      <c r="R101" s="16">
        <v>140</v>
      </c>
      <c r="U101" s="16" t="s">
        <v>77</v>
      </c>
      <c r="V101" s="17">
        <v>44667</v>
      </c>
      <c r="W101" s="39">
        <f t="shared" si="2"/>
        <v>68.35443037974683</v>
      </c>
      <c r="X101" s="16">
        <v>474</v>
      </c>
      <c r="Z101" s="56">
        <f t="shared" si="3"/>
        <v>67.948717948717956</v>
      </c>
    </row>
    <row r="102" spans="1:26" x14ac:dyDescent="0.25">
      <c r="A102" s="16" t="s">
        <v>44</v>
      </c>
      <c r="B102" s="24" t="s">
        <v>168</v>
      </c>
      <c r="C102" s="16" t="s">
        <v>169</v>
      </c>
      <c r="D102" s="16">
        <v>250</v>
      </c>
      <c r="E102" s="16" t="s">
        <v>166</v>
      </c>
      <c r="F102" s="44">
        <v>44652</v>
      </c>
      <c r="G102" s="16">
        <v>400</v>
      </c>
      <c r="H102" s="17">
        <v>44658</v>
      </c>
      <c r="I102" s="16">
        <v>4340</v>
      </c>
      <c r="J102" s="16">
        <v>260</v>
      </c>
      <c r="K102" s="16">
        <v>75</v>
      </c>
      <c r="L102" s="16">
        <v>800</v>
      </c>
      <c r="M102" s="16">
        <v>380</v>
      </c>
      <c r="N102" s="16">
        <v>540</v>
      </c>
      <c r="O102" s="16">
        <v>290</v>
      </c>
      <c r="P102" s="16">
        <v>2720</v>
      </c>
      <c r="U102" s="16" t="s">
        <v>77</v>
      </c>
      <c r="V102" s="17">
        <v>44667</v>
      </c>
      <c r="W102" s="39">
        <f t="shared" si="2"/>
        <v>43.283582089552233</v>
      </c>
      <c r="X102" s="16">
        <v>462</v>
      </c>
      <c r="Z102" s="56">
        <f t="shared" si="3"/>
        <v>62.672811059907829</v>
      </c>
    </row>
    <row r="103" spans="1:26" x14ac:dyDescent="0.25">
      <c r="A103" s="16" t="s">
        <v>42</v>
      </c>
      <c r="B103" s="24" t="s">
        <v>160</v>
      </c>
      <c r="C103" s="16" t="s">
        <v>169</v>
      </c>
      <c r="D103" s="16">
        <v>250</v>
      </c>
      <c r="E103" s="16" t="s">
        <v>164</v>
      </c>
      <c r="F103" s="44">
        <v>44652</v>
      </c>
      <c r="G103" s="16">
        <v>303</v>
      </c>
      <c r="H103" s="17">
        <v>44658</v>
      </c>
      <c r="I103" s="16">
        <v>5480</v>
      </c>
      <c r="J103" s="16">
        <v>360</v>
      </c>
      <c r="K103" s="16">
        <v>90</v>
      </c>
      <c r="L103" s="16">
        <v>920</v>
      </c>
      <c r="M103" s="16">
        <v>215</v>
      </c>
      <c r="N103" s="16">
        <v>240</v>
      </c>
      <c r="O103" s="16">
        <v>472</v>
      </c>
      <c r="P103" s="16">
        <v>3960</v>
      </c>
      <c r="U103" s="16" t="s">
        <v>77</v>
      </c>
      <c r="V103" s="17">
        <v>44667</v>
      </c>
      <c r="W103" s="39">
        <f t="shared" si="2"/>
        <v>68.704512372634639</v>
      </c>
      <c r="X103" s="16">
        <v>537</v>
      </c>
      <c r="Z103" s="56">
        <f t="shared" si="3"/>
        <v>72.262773722627742</v>
      </c>
    </row>
    <row r="104" spans="1:26" x14ac:dyDescent="0.25">
      <c r="A104" s="16" t="s">
        <v>47</v>
      </c>
      <c r="B104" s="24" t="s">
        <v>160</v>
      </c>
      <c r="C104" s="16" t="s">
        <v>169</v>
      </c>
      <c r="D104" s="16">
        <v>250</v>
      </c>
      <c r="E104" s="16" t="s">
        <v>165</v>
      </c>
      <c r="F104" s="44">
        <v>44652</v>
      </c>
      <c r="G104" s="16">
        <v>296</v>
      </c>
      <c r="H104" s="17">
        <v>44658</v>
      </c>
      <c r="I104" s="16">
        <v>8940</v>
      </c>
      <c r="J104" s="16">
        <v>460</v>
      </c>
      <c r="K104" s="16">
        <v>93</v>
      </c>
      <c r="L104" s="16">
        <v>1580</v>
      </c>
      <c r="M104" s="16">
        <v>338</v>
      </c>
      <c r="N104" s="16">
        <v>720</v>
      </c>
      <c r="O104" s="16">
        <v>482</v>
      </c>
      <c r="P104" s="16">
        <v>6120</v>
      </c>
      <c r="U104" s="16" t="s">
        <v>77</v>
      </c>
      <c r="V104" s="17">
        <v>44667</v>
      </c>
      <c r="W104" s="39">
        <f t="shared" si="2"/>
        <v>58.780487804878042</v>
      </c>
      <c r="X104" s="16">
        <v>920</v>
      </c>
      <c r="Z104" s="56">
        <f t="shared" si="3"/>
        <v>68.456375838926178</v>
      </c>
    </row>
    <row r="105" spans="1:26" x14ac:dyDescent="0.25">
      <c r="A105" s="16" t="s">
        <v>46</v>
      </c>
      <c r="B105" s="24" t="s">
        <v>167</v>
      </c>
      <c r="C105" s="16" t="s">
        <v>169</v>
      </c>
      <c r="D105" s="16">
        <v>250</v>
      </c>
      <c r="E105" s="16" t="s">
        <v>164</v>
      </c>
      <c r="F105" s="44">
        <v>44652</v>
      </c>
      <c r="G105" s="16">
        <v>356</v>
      </c>
      <c r="H105" s="17">
        <v>44658</v>
      </c>
      <c r="I105" s="16">
        <v>7040</v>
      </c>
      <c r="J105" s="16">
        <v>500</v>
      </c>
      <c r="K105" s="16">
        <v>87</v>
      </c>
      <c r="L105" s="16">
        <v>1460</v>
      </c>
      <c r="M105" s="16">
        <v>205</v>
      </c>
      <c r="N105" s="16">
        <v>420</v>
      </c>
      <c r="O105" s="16">
        <v>517</v>
      </c>
      <c r="P105" s="16">
        <v>4640</v>
      </c>
      <c r="U105" s="16" t="s">
        <v>77</v>
      </c>
      <c r="V105" s="17">
        <v>44667</v>
      </c>
      <c r="W105" s="39">
        <f t="shared" si="2"/>
        <v>71.606648199445985</v>
      </c>
      <c r="X105" s="16">
        <v>716</v>
      </c>
      <c r="Z105" s="56">
        <f t="shared" si="3"/>
        <v>65.909090909090907</v>
      </c>
    </row>
    <row r="106" spans="1:26" x14ac:dyDescent="0.25">
      <c r="A106" s="16" t="s">
        <v>41</v>
      </c>
      <c r="B106" s="24" t="s">
        <v>167</v>
      </c>
      <c r="C106" s="16" t="s">
        <v>169</v>
      </c>
      <c r="D106" s="16">
        <v>250</v>
      </c>
      <c r="E106" s="16" t="s">
        <v>165</v>
      </c>
      <c r="F106" s="44">
        <v>44652</v>
      </c>
      <c r="G106" s="16">
        <v>344</v>
      </c>
      <c r="H106" s="17">
        <v>44658</v>
      </c>
      <c r="I106" s="16">
        <v>6500</v>
      </c>
      <c r="J106" s="16">
        <v>380</v>
      </c>
      <c r="K106" s="16">
        <v>110</v>
      </c>
      <c r="L106" s="16">
        <v>1240</v>
      </c>
      <c r="M106" s="16">
        <v>348</v>
      </c>
      <c r="N106" s="16">
        <v>700</v>
      </c>
      <c r="O106" s="16">
        <v>380</v>
      </c>
      <c r="P106" s="16">
        <v>4120</v>
      </c>
      <c r="U106" s="16" t="s">
        <v>77</v>
      </c>
      <c r="V106" s="17">
        <v>44667</v>
      </c>
      <c r="W106" s="39">
        <f t="shared" si="2"/>
        <v>52.197802197802204</v>
      </c>
      <c r="X106" s="16">
        <v>662</v>
      </c>
      <c r="Z106" s="56">
        <f t="shared" si="3"/>
        <v>63.384615384615387</v>
      </c>
    </row>
    <row r="107" spans="1:26" x14ac:dyDescent="0.25">
      <c r="A107" s="16" t="s">
        <v>43</v>
      </c>
      <c r="B107" s="24" t="s">
        <v>159</v>
      </c>
      <c r="C107" s="16" t="s">
        <v>169</v>
      </c>
      <c r="D107" s="16">
        <v>250</v>
      </c>
      <c r="E107" s="16" t="s">
        <v>164</v>
      </c>
      <c r="F107" s="44">
        <v>44652</v>
      </c>
      <c r="G107" s="16">
        <v>254</v>
      </c>
      <c r="H107" s="17">
        <v>44658</v>
      </c>
      <c r="I107" s="16">
        <v>6240</v>
      </c>
      <c r="J107" s="16">
        <v>320</v>
      </c>
      <c r="K107" s="16">
        <v>88</v>
      </c>
      <c r="L107" s="16">
        <v>1040</v>
      </c>
      <c r="M107" s="16">
        <v>280</v>
      </c>
      <c r="N107" s="16">
        <v>500</v>
      </c>
      <c r="O107" s="16">
        <v>587</v>
      </c>
      <c r="P107" s="16">
        <v>4340</v>
      </c>
      <c r="U107" s="16" t="s">
        <v>77</v>
      </c>
      <c r="V107" s="17">
        <v>44667</v>
      </c>
      <c r="W107" s="39">
        <f t="shared" si="2"/>
        <v>67.704728950403691</v>
      </c>
      <c r="X107" s="16">
        <v>634</v>
      </c>
      <c r="Z107" s="56">
        <f t="shared" si="3"/>
        <v>69.551282051282044</v>
      </c>
    </row>
    <row r="108" spans="1:26" x14ac:dyDescent="0.25">
      <c r="A108" s="16" t="s">
        <v>47</v>
      </c>
      <c r="B108" s="24" t="s">
        <v>160</v>
      </c>
      <c r="C108" s="16" t="s">
        <v>169</v>
      </c>
      <c r="D108" s="16">
        <v>250</v>
      </c>
      <c r="E108" s="16" t="s">
        <v>165</v>
      </c>
      <c r="F108" s="44">
        <v>44652</v>
      </c>
      <c r="G108" s="16">
        <v>299</v>
      </c>
      <c r="H108" s="17">
        <v>44658</v>
      </c>
      <c r="I108" s="16">
        <v>8200</v>
      </c>
      <c r="J108" s="16">
        <v>560</v>
      </c>
      <c r="K108" s="16">
        <v>89</v>
      </c>
      <c r="L108" s="16">
        <v>1480</v>
      </c>
      <c r="M108" s="16">
        <v>217</v>
      </c>
      <c r="N108" s="16">
        <v>420</v>
      </c>
      <c r="O108" s="16">
        <v>473</v>
      </c>
      <c r="P108" s="16">
        <v>5720</v>
      </c>
      <c r="Q108" s="16">
        <v>8</v>
      </c>
      <c r="R108" s="16">
        <v>10</v>
      </c>
      <c r="U108" s="16" t="s">
        <v>77</v>
      </c>
      <c r="V108" s="17">
        <v>44667</v>
      </c>
      <c r="W108" s="39">
        <f t="shared" si="2"/>
        <v>67.765042979942692</v>
      </c>
      <c r="X108" s="16">
        <v>842</v>
      </c>
      <c r="Z108" s="56">
        <f t="shared" si="3"/>
        <v>69.756097560975604</v>
      </c>
    </row>
    <row r="109" spans="1:26" x14ac:dyDescent="0.25">
      <c r="A109" s="16" t="s">
        <v>41</v>
      </c>
      <c r="B109" s="24" t="s">
        <v>167</v>
      </c>
      <c r="C109" s="16" t="s">
        <v>169</v>
      </c>
      <c r="D109" s="16">
        <v>250</v>
      </c>
      <c r="E109" s="16" t="s">
        <v>165</v>
      </c>
      <c r="F109" s="44">
        <v>44652</v>
      </c>
      <c r="G109" s="16">
        <v>345</v>
      </c>
      <c r="H109" s="17">
        <v>44658</v>
      </c>
      <c r="I109" s="16">
        <v>7140</v>
      </c>
      <c r="J109" s="16">
        <v>400</v>
      </c>
      <c r="K109" s="16">
        <v>98</v>
      </c>
      <c r="L109" s="16">
        <v>1200</v>
      </c>
      <c r="M109" s="16">
        <v>377</v>
      </c>
      <c r="N109" s="16">
        <v>880</v>
      </c>
      <c r="O109" s="16">
        <v>375</v>
      </c>
      <c r="P109" s="16">
        <v>4420</v>
      </c>
      <c r="U109" s="16" t="s">
        <v>77</v>
      </c>
      <c r="V109" s="17">
        <v>44667</v>
      </c>
      <c r="W109" s="39">
        <f t="shared" si="2"/>
        <v>49.86702127659575</v>
      </c>
      <c r="X109" s="16">
        <v>730</v>
      </c>
      <c r="Z109" s="56">
        <f t="shared" si="3"/>
        <v>61.904761904761905</v>
      </c>
    </row>
    <row r="110" spans="1:26" s="19" customFormat="1" x14ac:dyDescent="0.25">
      <c r="A110" s="19" t="s">
        <v>37</v>
      </c>
      <c r="B110" s="19" t="s">
        <v>160</v>
      </c>
      <c r="C110" s="19" t="s">
        <v>170</v>
      </c>
      <c r="D110" s="19">
        <v>150</v>
      </c>
      <c r="E110" s="19" t="s">
        <v>164</v>
      </c>
      <c r="F110" s="44">
        <v>44652</v>
      </c>
      <c r="G110" s="19">
        <v>69</v>
      </c>
      <c r="H110" s="20">
        <v>44664</v>
      </c>
      <c r="I110" s="19">
        <v>6675</v>
      </c>
      <c r="J110" s="19">
        <v>420</v>
      </c>
      <c r="K110" s="19">
        <v>94</v>
      </c>
      <c r="L110" s="19">
        <v>1215</v>
      </c>
      <c r="M110" s="19">
        <v>474</v>
      </c>
      <c r="N110" s="19">
        <v>675</v>
      </c>
      <c r="O110" s="19">
        <v>464</v>
      </c>
      <c r="P110" s="19">
        <v>4380</v>
      </c>
      <c r="S110" s="21"/>
      <c r="T110" s="21"/>
      <c r="U110" s="19" t="s">
        <v>77</v>
      </c>
      <c r="V110" s="20">
        <v>44667</v>
      </c>
      <c r="W110" s="39">
        <f t="shared" si="2"/>
        <v>49.466950959488273</v>
      </c>
      <c r="X110" s="19">
        <v>642</v>
      </c>
      <c r="Z110" s="56">
        <f t="shared" si="3"/>
        <v>65.617977528089881</v>
      </c>
    </row>
    <row r="111" spans="1:26" x14ac:dyDescent="0.25">
      <c r="A111" s="16" t="s">
        <v>36</v>
      </c>
      <c r="B111" s="24" t="s">
        <v>167</v>
      </c>
      <c r="C111" s="16" t="s">
        <v>170</v>
      </c>
      <c r="D111" s="16">
        <v>150</v>
      </c>
      <c r="E111" s="16" t="s">
        <v>165</v>
      </c>
      <c r="F111" s="44">
        <v>44652</v>
      </c>
      <c r="G111" s="16">
        <v>105</v>
      </c>
      <c r="H111" s="17">
        <v>44664</v>
      </c>
      <c r="I111" s="16">
        <v>4700</v>
      </c>
      <c r="J111" s="16">
        <v>235</v>
      </c>
      <c r="K111" s="16">
        <v>89</v>
      </c>
      <c r="L111" s="16">
        <v>845</v>
      </c>
      <c r="M111" s="16">
        <v>155</v>
      </c>
      <c r="N111" s="16">
        <v>225</v>
      </c>
      <c r="O111" s="16">
        <v>600</v>
      </c>
      <c r="P111" s="16">
        <v>3340</v>
      </c>
      <c r="U111" s="16" t="s">
        <v>77</v>
      </c>
      <c r="V111" s="17">
        <v>44667</v>
      </c>
      <c r="W111" s="39">
        <f t="shared" si="2"/>
        <v>79.47019867549669</v>
      </c>
      <c r="X111" s="16">
        <v>494</v>
      </c>
      <c r="Z111" s="56">
        <f t="shared" si="3"/>
        <v>71.063829787234042</v>
      </c>
    </row>
    <row r="112" spans="1:26" x14ac:dyDescent="0.25">
      <c r="A112" s="16" t="s">
        <v>31</v>
      </c>
      <c r="B112" s="24" t="s">
        <v>167</v>
      </c>
      <c r="C112" s="16" t="s">
        <v>170</v>
      </c>
      <c r="D112" s="16">
        <v>150</v>
      </c>
      <c r="E112" s="16" t="s">
        <v>164</v>
      </c>
      <c r="F112" s="44">
        <v>44652</v>
      </c>
      <c r="G112" s="16">
        <v>114</v>
      </c>
      <c r="H112" s="17">
        <v>44664</v>
      </c>
      <c r="I112" s="16">
        <v>8530</v>
      </c>
      <c r="J112" s="16">
        <v>325</v>
      </c>
      <c r="K112" s="16">
        <v>72</v>
      </c>
      <c r="L112" s="16">
        <v>1415</v>
      </c>
      <c r="M112" s="16">
        <v>213</v>
      </c>
      <c r="N112" s="16">
        <v>720</v>
      </c>
      <c r="O112" s="16">
        <v>575</v>
      </c>
      <c r="P112" s="16">
        <v>6012</v>
      </c>
      <c r="U112" s="16" t="s">
        <v>77</v>
      </c>
      <c r="V112" s="17">
        <v>44667</v>
      </c>
      <c r="W112" s="39">
        <f t="shared" si="2"/>
        <v>72.969543147208128</v>
      </c>
      <c r="X112" s="16">
        <v>894</v>
      </c>
      <c r="Z112" s="56">
        <f t="shared" si="3"/>
        <v>70.480656506447843</v>
      </c>
    </row>
    <row r="113" spans="1:26" x14ac:dyDescent="0.25">
      <c r="A113" s="16" t="s">
        <v>35</v>
      </c>
      <c r="B113" s="24" t="s">
        <v>160</v>
      </c>
      <c r="C113" s="16" t="s">
        <v>170</v>
      </c>
      <c r="D113" s="16">
        <v>150</v>
      </c>
      <c r="E113" s="16" t="s">
        <v>165</v>
      </c>
      <c r="F113" s="44">
        <v>44652</v>
      </c>
      <c r="G113" s="16">
        <v>55</v>
      </c>
      <c r="H113" s="17">
        <v>44664</v>
      </c>
      <c r="I113" s="16">
        <v>6450</v>
      </c>
      <c r="J113" s="16">
        <v>335</v>
      </c>
      <c r="K113" s="16">
        <v>83</v>
      </c>
      <c r="L113" s="16">
        <v>1380</v>
      </c>
      <c r="M113" s="16">
        <v>520</v>
      </c>
      <c r="N113" s="16">
        <v>1980</v>
      </c>
      <c r="O113" s="16">
        <v>245</v>
      </c>
      <c r="P113" s="16">
        <v>2705</v>
      </c>
      <c r="Q113" s="16">
        <v>10</v>
      </c>
      <c r="R113" s="16">
        <v>8.4</v>
      </c>
      <c r="U113" s="16" t="s">
        <v>77</v>
      </c>
      <c r="V113" s="17">
        <v>44667</v>
      </c>
      <c r="W113" s="39">
        <f t="shared" si="2"/>
        <v>31.612903225806448</v>
      </c>
      <c r="X113" s="16">
        <v>686</v>
      </c>
      <c r="Z113" s="56">
        <f t="shared" si="3"/>
        <v>41.937984496124031</v>
      </c>
    </row>
    <row r="114" spans="1:26" x14ac:dyDescent="0.25">
      <c r="A114" s="16" t="s">
        <v>32</v>
      </c>
      <c r="B114" s="24" t="s">
        <v>168</v>
      </c>
      <c r="C114" s="16" t="s">
        <v>170</v>
      </c>
      <c r="D114" s="16">
        <v>150</v>
      </c>
      <c r="E114" s="16" t="s">
        <v>164</v>
      </c>
      <c r="F114" s="44">
        <v>44652</v>
      </c>
      <c r="G114" s="16">
        <v>173</v>
      </c>
      <c r="H114" s="17">
        <v>44664</v>
      </c>
      <c r="I114" s="16">
        <v>6210</v>
      </c>
      <c r="J114" s="16">
        <v>370</v>
      </c>
      <c r="K114" s="16">
        <v>94</v>
      </c>
      <c r="L114" s="16">
        <v>1050</v>
      </c>
      <c r="M114" s="16">
        <v>200</v>
      </c>
      <c r="N114" s="16">
        <v>300</v>
      </c>
      <c r="O114" s="16">
        <v>659</v>
      </c>
      <c r="P114" s="16">
        <v>4525</v>
      </c>
      <c r="U114" s="16" t="s">
        <v>77</v>
      </c>
      <c r="V114" s="17">
        <v>44667</v>
      </c>
      <c r="W114" s="39">
        <f t="shared" si="2"/>
        <v>76.717112922002329</v>
      </c>
      <c r="X114" s="16">
        <v>670</v>
      </c>
      <c r="Z114" s="56">
        <f t="shared" si="3"/>
        <v>72.866344605475035</v>
      </c>
    </row>
    <row r="115" spans="1:26" x14ac:dyDescent="0.25">
      <c r="A115" s="16" t="s">
        <v>30</v>
      </c>
      <c r="B115" s="24" t="s">
        <v>159</v>
      </c>
      <c r="C115" s="16" t="s">
        <v>170</v>
      </c>
      <c r="D115" s="16">
        <v>150</v>
      </c>
      <c r="E115" s="16" t="s">
        <v>165</v>
      </c>
      <c r="F115" s="44">
        <v>44652</v>
      </c>
      <c r="G115" s="16">
        <v>15</v>
      </c>
      <c r="H115" s="17">
        <v>44664</v>
      </c>
      <c r="I115" s="16">
        <v>7030</v>
      </c>
      <c r="J115" s="16">
        <v>475</v>
      </c>
      <c r="K115" s="16">
        <v>85</v>
      </c>
      <c r="L115" s="16">
        <v>1145</v>
      </c>
      <c r="M115" s="16">
        <v>42</v>
      </c>
      <c r="N115" s="16">
        <v>90</v>
      </c>
      <c r="O115" s="16">
        <v>743</v>
      </c>
      <c r="P115" s="16">
        <v>5275</v>
      </c>
      <c r="U115" s="16" t="s">
        <v>77</v>
      </c>
      <c r="V115" s="17">
        <v>44667</v>
      </c>
      <c r="W115" s="39">
        <f t="shared" si="2"/>
        <v>94.649681528662427</v>
      </c>
      <c r="X115" s="16">
        <v>696</v>
      </c>
      <c r="Z115" s="56">
        <f t="shared" si="3"/>
        <v>75.035561877667149</v>
      </c>
    </row>
    <row r="116" spans="1:26" x14ac:dyDescent="0.25">
      <c r="A116" s="16" t="s">
        <v>31</v>
      </c>
      <c r="B116" s="24" t="s">
        <v>167</v>
      </c>
      <c r="C116" s="16" t="s">
        <v>170</v>
      </c>
      <c r="D116" s="16">
        <v>150</v>
      </c>
      <c r="E116" s="16" t="s">
        <v>164</v>
      </c>
      <c r="F116" s="44">
        <v>44652</v>
      </c>
      <c r="G116" s="16">
        <v>119</v>
      </c>
      <c r="H116" s="17">
        <v>44664</v>
      </c>
      <c r="I116" s="16">
        <v>6520</v>
      </c>
      <c r="J116" s="16">
        <v>315</v>
      </c>
      <c r="K116" s="16">
        <v>76</v>
      </c>
      <c r="L116" s="16">
        <v>1120</v>
      </c>
      <c r="M116" s="16">
        <v>176</v>
      </c>
      <c r="N116" s="16">
        <v>295</v>
      </c>
      <c r="O116" s="16">
        <v>534</v>
      </c>
      <c r="P116" s="16">
        <v>4750</v>
      </c>
      <c r="U116" s="16" t="s">
        <v>77</v>
      </c>
      <c r="V116" s="17">
        <v>44667</v>
      </c>
      <c r="W116" s="39">
        <f t="shared" si="2"/>
        <v>75.211267605633807</v>
      </c>
      <c r="X116" s="16">
        <v>680</v>
      </c>
      <c r="Z116" s="56">
        <f t="shared" si="3"/>
        <v>72.852760736196316</v>
      </c>
    </row>
    <row r="117" spans="1:26" x14ac:dyDescent="0.25">
      <c r="A117" s="16" t="s">
        <v>70</v>
      </c>
      <c r="B117" s="24" t="s">
        <v>167</v>
      </c>
      <c r="C117" s="16" t="s">
        <v>169</v>
      </c>
      <c r="D117" s="16">
        <v>50</v>
      </c>
      <c r="E117" s="16" t="s">
        <v>165</v>
      </c>
      <c r="F117" s="44">
        <v>44652</v>
      </c>
      <c r="G117" s="16">
        <v>316</v>
      </c>
      <c r="H117" s="17">
        <v>44664</v>
      </c>
      <c r="I117" s="16">
        <v>6035</v>
      </c>
      <c r="J117" s="16">
        <v>330</v>
      </c>
      <c r="K117" s="16">
        <v>79</v>
      </c>
      <c r="L117" s="16">
        <v>1030</v>
      </c>
      <c r="M117" s="16">
        <v>239</v>
      </c>
      <c r="N117" s="16">
        <v>290</v>
      </c>
      <c r="O117" s="16">
        <v>525</v>
      </c>
      <c r="P117" s="16">
        <v>4340</v>
      </c>
      <c r="U117" s="16" t="s">
        <v>77</v>
      </c>
      <c r="V117" s="17">
        <v>44667</v>
      </c>
      <c r="W117" s="39">
        <f t="shared" si="2"/>
        <v>68.717277486911001</v>
      </c>
      <c r="X117" s="16">
        <v>866</v>
      </c>
      <c r="Z117" s="56">
        <f t="shared" si="3"/>
        <v>71.913835956917978</v>
      </c>
    </row>
    <row r="118" spans="1:26" x14ac:dyDescent="0.25">
      <c r="A118" s="16" t="s">
        <v>33</v>
      </c>
      <c r="B118" s="24" t="s">
        <v>168</v>
      </c>
      <c r="C118" s="16" t="s">
        <v>170</v>
      </c>
      <c r="D118" s="16">
        <v>150</v>
      </c>
      <c r="E118" s="16" t="s">
        <v>165</v>
      </c>
      <c r="F118" s="44">
        <v>44652</v>
      </c>
      <c r="G118" s="16">
        <v>160</v>
      </c>
      <c r="H118" s="17">
        <v>44664</v>
      </c>
      <c r="I118" s="16">
        <v>5940</v>
      </c>
      <c r="J118" s="16">
        <v>220</v>
      </c>
      <c r="K118" s="16">
        <v>71</v>
      </c>
      <c r="L118" s="16">
        <v>870</v>
      </c>
      <c r="M118" s="16">
        <v>142</v>
      </c>
      <c r="N118" s="16">
        <v>220</v>
      </c>
      <c r="O118" s="16">
        <v>597</v>
      </c>
      <c r="P118" s="16">
        <v>4595</v>
      </c>
      <c r="U118" s="16" t="s">
        <v>77</v>
      </c>
      <c r="V118" s="17">
        <v>44667</v>
      </c>
      <c r="W118" s="39">
        <f t="shared" si="2"/>
        <v>80.784844384303113</v>
      </c>
      <c r="X118" s="16">
        <v>648</v>
      </c>
      <c r="Z118" s="56">
        <f t="shared" si="3"/>
        <v>77.356902356902353</v>
      </c>
    </row>
    <row r="119" spans="1:26" x14ac:dyDescent="0.25">
      <c r="A119" s="16" t="s">
        <v>37</v>
      </c>
      <c r="B119" s="24" t="s">
        <v>160</v>
      </c>
      <c r="C119" s="16" t="s">
        <v>170</v>
      </c>
      <c r="D119" s="16">
        <v>150</v>
      </c>
      <c r="E119" s="16" t="s">
        <v>164</v>
      </c>
      <c r="F119" s="44">
        <v>44652</v>
      </c>
      <c r="G119" s="16">
        <v>62</v>
      </c>
      <c r="H119" s="17">
        <v>44664</v>
      </c>
      <c r="I119" s="16">
        <v>3815</v>
      </c>
      <c r="J119" s="16">
        <v>320</v>
      </c>
      <c r="K119" s="16">
        <v>77</v>
      </c>
      <c r="L119" s="16">
        <v>770</v>
      </c>
      <c r="M119" s="16">
        <v>206</v>
      </c>
      <c r="N119" s="16">
        <v>185</v>
      </c>
      <c r="O119" s="16">
        <v>551</v>
      </c>
      <c r="P119" s="16">
        <v>2525</v>
      </c>
      <c r="U119" s="16" t="s">
        <v>77</v>
      </c>
      <c r="V119" s="17">
        <v>44667</v>
      </c>
      <c r="W119" s="39">
        <f t="shared" si="2"/>
        <v>72.787318361955087</v>
      </c>
      <c r="X119" s="16">
        <v>392</v>
      </c>
      <c r="Z119" s="56">
        <f t="shared" si="3"/>
        <v>66.186107470511132</v>
      </c>
    </row>
    <row r="120" spans="1:26" x14ac:dyDescent="0.25">
      <c r="A120" s="16" t="s">
        <v>29</v>
      </c>
      <c r="B120" s="24" t="s">
        <v>159</v>
      </c>
      <c r="C120" s="16" t="s">
        <v>170</v>
      </c>
      <c r="D120" s="16">
        <v>150</v>
      </c>
      <c r="E120" s="16" t="s">
        <v>164</v>
      </c>
      <c r="F120" s="44">
        <v>44652</v>
      </c>
      <c r="G120" s="16">
        <v>23</v>
      </c>
      <c r="H120" s="17">
        <v>44664</v>
      </c>
      <c r="I120" s="16">
        <v>7935</v>
      </c>
      <c r="J120" s="16">
        <v>640</v>
      </c>
      <c r="K120" s="16">
        <v>77</v>
      </c>
      <c r="L120" s="16">
        <v>1605</v>
      </c>
      <c r="M120" s="16">
        <v>143</v>
      </c>
      <c r="N120" s="16">
        <v>140</v>
      </c>
      <c r="O120" s="16">
        <v>774</v>
      </c>
      <c r="P120" s="16">
        <v>5475</v>
      </c>
      <c r="U120" s="16" t="s">
        <v>77</v>
      </c>
      <c r="V120" s="17">
        <v>44667</v>
      </c>
      <c r="W120" s="39">
        <f t="shared" si="2"/>
        <v>84.405670665212654</v>
      </c>
      <c r="X120" s="16">
        <v>780</v>
      </c>
      <c r="Z120" s="56">
        <f t="shared" si="3"/>
        <v>68.998109640831757</v>
      </c>
    </row>
    <row r="121" spans="1:26" x14ac:dyDescent="0.25">
      <c r="A121" s="16" t="s">
        <v>30</v>
      </c>
      <c r="B121" s="24" t="s">
        <v>159</v>
      </c>
      <c r="C121" s="16" t="s">
        <v>170</v>
      </c>
      <c r="D121" s="16">
        <v>150</v>
      </c>
      <c r="E121" s="16" t="s">
        <v>165</v>
      </c>
      <c r="F121" s="44">
        <v>44652</v>
      </c>
      <c r="G121" s="16">
        <v>11</v>
      </c>
      <c r="H121" s="17">
        <v>44664</v>
      </c>
      <c r="I121" s="16">
        <v>6120</v>
      </c>
      <c r="J121" s="16">
        <v>340</v>
      </c>
      <c r="K121" s="16">
        <v>64</v>
      </c>
      <c r="L121" s="16">
        <v>1035</v>
      </c>
      <c r="M121" s="16">
        <v>101</v>
      </c>
      <c r="N121" s="16">
        <v>160</v>
      </c>
      <c r="O121" s="16">
        <v>438</v>
      </c>
      <c r="P121" s="16">
        <v>4540</v>
      </c>
      <c r="Q121" s="16">
        <v>23</v>
      </c>
      <c r="R121" s="16">
        <v>10.5</v>
      </c>
      <c r="U121" s="16" t="s">
        <v>77</v>
      </c>
      <c r="V121" s="17">
        <v>44667</v>
      </c>
      <c r="W121" s="39">
        <f t="shared" si="2"/>
        <v>77.935943060498232</v>
      </c>
      <c r="X121" s="16">
        <v>630</v>
      </c>
      <c r="Z121" s="56">
        <f t="shared" si="3"/>
        <v>74.183006535947712</v>
      </c>
    </row>
    <row r="122" spans="1:26" x14ac:dyDescent="0.25">
      <c r="A122" s="16" t="s">
        <v>32</v>
      </c>
      <c r="B122" s="24" t="s">
        <v>168</v>
      </c>
      <c r="C122" s="16" t="s">
        <v>170</v>
      </c>
      <c r="D122" s="16">
        <v>150</v>
      </c>
      <c r="E122" s="16" t="s">
        <v>164</v>
      </c>
      <c r="F122" s="44">
        <v>44652</v>
      </c>
      <c r="G122" s="16">
        <v>169</v>
      </c>
      <c r="H122" s="17">
        <v>44664</v>
      </c>
      <c r="I122" s="16">
        <v>5735</v>
      </c>
      <c r="J122" s="16">
        <v>270</v>
      </c>
      <c r="K122" s="16">
        <v>72</v>
      </c>
      <c r="L122" s="16">
        <v>940</v>
      </c>
      <c r="M122" s="16">
        <v>107</v>
      </c>
      <c r="N122" s="16">
        <v>325</v>
      </c>
      <c r="O122" s="16">
        <v>331</v>
      </c>
      <c r="P122" s="16">
        <v>4265</v>
      </c>
      <c r="U122" s="16" t="s">
        <v>77</v>
      </c>
      <c r="V122" s="17">
        <v>44667</v>
      </c>
      <c r="W122" s="39">
        <f t="shared" si="2"/>
        <v>75.570776255707756</v>
      </c>
      <c r="X122" s="16">
        <v>604</v>
      </c>
      <c r="Z122" s="56">
        <f t="shared" si="3"/>
        <v>74.367916303400179</v>
      </c>
    </row>
    <row r="123" spans="1:26" x14ac:dyDescent="0.25">
      <c r="A123" s="16" t="s">
        <v>33</v>
      </c>
      <c r="B123" s="24" t="s">
        <v>168</v>
      </c>
      <c r="C123" s="16" t="s">
        <v>170</v>
      </c>
      <c r="D123" s="16">
        <v>150</v>
      </c>
      <c r="E123" s="16" t="s">
        <v>165</v>
      </c>
      <c r="F123" s="44">
        <v>44652</v>
      </c>
      <c r="G123" s="16">
        <v>158</v>
      </c>
      <c r="H123" s="17">
        <v>44664</v>
      </c>
      <c r="I123" s="16">
        <v>3720</v>
      </c>
      <c r="J123" s="16">
        <v>240</v>
      </c>
      <c r="K123" s="16">
        <v>64</v>
      </c>
      <c r="L123" s="16">
        <v>635</v>
      </c>
      <c r="M123" s="16">
        <v>59</v>
      </c>
      <c r="N123" s="16">
        <v>75</v>
      </c>
      <c r="O123" s="16">
        <v>458</v>
      </c>
      <c r="P123" s="16">
        <v>2720</v>
      </c>
      <c r="Q123" s="16">
        <v>10</v>
      </c>
      <c r="R123" s="16">
        <v>7.1</v>
      </c>
      <c r="U123" s="16" t="s">
        <v>77</v>
      </c>
      <c r="V123" s="17">
        <v>44667</v>
      </c>
      <c r="W123" s="39">
        <f t="shared" si="2"/>
        <v>86.907020872865274</v>
      </c>
      <c r="X123" s="16">
        <v>426</v>
      </c>
      <c r="Z123" s="56">
        <f t="shared" si="3"/>
        <v>73.118279569892479</v>
      </c>
    </row>
    <row r="124" spans="1:26" x14ac:dyDescent="0.25">
      <c r="A124" s="16" t="s">
        <v>29</v>
      </c>
      <c r="B124" s="24" t="s">
        <v>159</v>
      </c>
      <c r="C124" s="16" t="s">
        <v>170</v>
      </c>
      <c r="D124" s="16">
        <v>150</v>
      </c>
      <c r="E124" s="16" t="s">
        <v>164</v>
      </c>
      <c r="F124" s="44">
        <v>44652</v>
      </c>
      <c r="G124" s="16">
        <v>20</v>
      </c>
      <c r="H124" s="17">
        <v>44664</v>
      </c>
      <c r="I124" s="16">
        <v>6785</v>
      </c>
      <c r="J124" s="16">
        <v>325</v>
      </c>
      <c r="K124" s="16">
        <v>76</v>
      </c>
      <c r="L124" s="16">
        <v>1315</v>
      </c>
      <c r="M124" s="16">
        <v>350</v>
      </c>
      <c r="N124" s="16">
        <v>480</v>
      </c>
      <c r="O124" s="16">
        <v>503</v>
      </c>
      <c r="P124" s="16">
        <v>4590</v>
      </c>
      <c r="U124" s="16" t="s">
        <v>77</v>
      </c>
      <c r="V124" s="17">
        <v>44667</v>
      </c>
      <c r="W124" s="39">
        <f t="shared" si="2"/>
        <v>58.968347010550993</v>
      </c>
      <c r="X124" s="16">
        <v>706</v>
      </c>
      <c r="Z124" s="56">
        <f t="shared" si="3"/>
        <v>67.64922623434046</v>
      </c>
    </row>
    <row r="125" spans="1:26" x14ac:dyDescent="0.25">
      <c r="A125" s="16" t="s">
        <v>35</v>
      </c>
      <c r="B125" s="24" t="s">
        <v>160</v>
      </c>
      <c r="C125" s="16" t="s">
        <v>170</v>
      </c>
      <c r="D125" s="16">
        <v>150</v>
      </c>
      <c r="E125" s="16" t="s">
        <v>165</v>
      </c>
      <c r="F125" s="44">
        <v>44652</v>
      </c>
      <c r="G125" s="16">
        <v>51</v>
      </c>
      <c r="H125" s="17">
        <v>44664</v>
      </c>
      <c r="I125" s="16">
        <v>8510</v>
      </c>
      <c r="J125" s="16">
        <v>450</v>
      </c>
      <c r="K125" s="16">
        <v>89</v>
      </c>
      <c r="L125" s="16">
        <v>1525</v>
      </c>
      <c r="M125" s="16">
        <v>180</v>
      </c>
      <c r="N125" s="16">
        <v>710</v>
      </c>
      <c r="O125" s="16">
        <v>540</v>
      </c>
      <c r="P125" s="16">
        <v>5845</v>
      </c>
      <c r="Q125" s="16">
        <v>9</v>
      </c>
      <c r="R125" s="16">
        <v>3.4</v>
      </c>
      <c r="U125" s="16" t="s">
        <v>77</v>
      </c>
      <c r="V125" s="17">
        <v>44667</v>
      </c>
      <c r="W125" s="39">
        <f t="shared" si="2"/>
        <v>74.074074074074076</v>
      </c>
      <c r="X125" s="16">
        <v>890</v>
      </c>
      <c r="Z125" s="56">
        <f t="shared" si="3"/>
        <v>68.683901292596943</v>
      </c>
    </row>
    <row r="126" spans="1:26" x14ac:dyDescent="0.25">
      <c r="A126" s="16" t="s">
        <v>36</v>
      </c>
      <c r="B126" s="24" t="s">
        <v>167</v>
      </c>
      <c r="C126" s="16" t="s">
        <v>170</v>
      </c>
      <c r="D126" s="16">
        <v>150</v>
      </c>
      <c r="E126" s="16" t="s">
        <v>165</v>
      </c>
      <c r="F126" s="44">
        <v>44652</v>
      </c>
      <c r="G126" s="16">
        <v>104</v>
      </c>
      <c r="H126" s="17">
        <v>44664</v>
      </c>
      <c r="I126" s="16">
        <v>4980</v>
      </c>
      <c r="J126" s="16">
        <v>290</v>
      </c>
      <c r="K126" s="16">
        <v>80</v>
      </c>
      <c r="L126" s="16">
        <v>915</v>
      </c>
      <c r="M126" s="16">
        <v>181</v>
      </c>
      <c r="N126" s="16">
        <v>200</v>
      </c>
      <c r="O126" s="16">
        <v>160</v>
      </c>
      <c r="P126" s="16">
        <v>3510</v>
      </c>
      <c r="Q126" s="16">
        <v>55</v>
      </c>
      <c r="R126" s="16">
        <v>7.3</v>
      </c>
      <c r="U126" s="16" t="s">
        <v>77</v>
      </c>
      <c r="V126" s="17">
        <v>44667</v>
      </c>
      <c r="W126" s="39">
        <f t="shared" si="2"/>
        <v>40.404040404040401</v>
      </c>
      <c r="X126" s="16">
        <v>524</v>
      </c>
      <c r="Z126" s="56">
        <f t="shared" si="3"/>
        <v>70.481927710843379</v>
      </c>
    </row>
    <row r="127" spans="1:26" x14ac:dyDescent="0.25">
      <c r="A127" s="16" t="s">
        <v>34</v>
      </c>
      <c r="B127" s="24" t="s">
        <v>168</v>
      </c>
      <c r="C127" s="16" t="s">
        <v>170</v>
      </c>
      <c r="D127" s="16">
        <v>150</v>
      </c>
      <c r="E127" s="16" t="s">
        <v>166</v>
      </c>
      <c r="F127" s="44">
        <v>44652</v>
      </c>
      <c r="G127" s="16">
        <v>153</v>
      </c>
      <c r="H127" s="17">
        <v>44664</v>
      </c>
      <c r="I127" s="16">
        <v>2485</v>
      </c>
      <c r="J127" s="16">
        <v>140</v>
      </c>
      <c r="K127" s="16">
        <v>43</v>
      </c>
      <c r="L127" s="16">
        <v>425</v>
      </c>
      <c r="M127" s="16">
        <v>196</v>
      </c>
      <c r="N127" s="16">
        <v>330</v>
      </c>
      <c r="O127" s="16">
        <v>445</v>
      </c>
      <c r="P127" s="16">
        <v>1440</v>
      </c>
      <c r="U127" s="16" t="s">
        <v>77</v>
      </c>
      <c r="V127" s="17">
        <v>44667</v>
      </c>
      <c r="W127" s="39">
        <f t="shared" si="2"/>
        <v>69.42277691107644</v>
      </c>
      <c r="X127" s="16">
        <v>250</v>
      </c>
      <c r="Z127" s="56">
        <f t="shared" si="3"/>
        <v>57.947686116700204</v>
      </c>
    </row>
    <row r="128" spans="1:26" s="19" customFormat="1" x14ac:dyDescent="0.25">
      <c r="A128" s="19" t="s">
        <v>54</v>
      </c>
      <c r="B128" s="19" t="s">
        <v>159</v>
      </c>
      <c r="C128" s="19" t="s">
        <v>170</v>
      </c>
      <c r="D128" s="19">
        <v>350</v>
      </c>
      <c r="E128" s="19" t="s">
        <v>165</v>
      </c>
      <c r="F128" s="44">
        <v>44652</v>
      </c>
      <c r="G128" s="37">
        <v>26</v>
      </c>
      <c r="H128" s="20">
        <v>44672</v>
      </c>
      <c r="I128" s="19">
        <v>7620</v>
      </c>
      <c r="J128" s="19">
        <v>465</v>
      </c>
      <c r="K128" s="19">
        <v>40</v>
      </c>
      <c r="L128" s="19">
        <v>1435</v>
      </c>
      <c r="M128" s="19">
        <v>169</v>
      </c>
      <c r="N128" s="19">
        <v>170</v>
      </c>
      <c r="O128" s="19">
        <v>930</v>
      </c>
      <c r="P128" s="19">
        <v>5470</v>
      </c>
      <c r="S128" s="21"/>
      <c r="T128" s="21"/>
      <c r="U128" s="19" t="s">
        <v>77</v>
      </c>
      <c r="V128" s="20">
        <v>44673</v>
      </c>
      <c r="W128" s="39">
        <f t="shared" si="2"/>
        <v>84.622383985441303</v>
      </c>
      <c r="X128" s="19">
        <v>792</v>
      </c>
      <c r="Z128" s="56">
        <f t="shared" si="3"/>
        <v>71.784776902887131</v>
      </c>
    </row>
    <row r="129" spans="1:26" x14ac:dyDescent="0.25">
      <c r="A129" s="16" t="s">
        <v>50</v>
      </c>
      <c r="B129" s="24" t="s">
        <v>168</v>
      </c>
      <c r="C129" s="16" t="s">
        <v>170</v>
      </c>
      <c r="D129" s="16">
        <v>350</v>
      </c>
      <c r="E129" s="16" t="s">
        <v>164</v>
      </c>
      <c r="F129" s="44">
        <v>44652</v>
      </c>
      <c r="G129" s="37">
        <v>209</v>
      </c>
      <c r="H129" s="17">
        <v>44672</v>
      </c>
      <c r="I129" s="16">
        <v>8490</v>
      </c>
      <c r="J129" s="16">
        <v>565</v>
      </c>
      <c r="K129" s="16">
        <v>108</v>
      </c>
      <c r="L129" s="16">
        <v>1390</v>
      </c>
      <c r="M129" s="16">
        <v>389</v>
      </c>
      <c r="N129" s="16">
        <v>490</v>
      </c>
      <c r="O129" s="16">
        <v>582</v>
      </c>
      <c r="P129" s="16">
        <v>5945</v>
      </c>
      <c r="Q129" s="24">
        <v>35</v>
      </c>
      <c r="R129" s="24">
        <v>25</v>
      </c>
      <c r="U129" s="16" t="s">
        <v>77</v>
      </c>
      <c r="V129" s="17">
        <v>44673</v>
      </c>
      <c r="W129" s="39">
        <f t="shared" si="2"/>
        <v>57.852882703777333</v>
      </c>
      <c r="X129" s="16">
        <v>904</v>
      </c>
      <c r="Z129" s="56">
        <f t="shared" si="3"/>
        <v>70.023557126030624</v>
      </c>
    </row>
    <row r="130" spans="1:26" x14ac:dyDescent="0.25">
      <c r="A130" s="16" t="s">
        <v>55</v>
      </c>
      <c r="B130" s="24" t="s">
        <v>167</v>
      </c>
      <c r="C130" s="16" t="s">
        <v>170</v>
      </c>
      <c r="D130" s="16">
        <v>350</v>
      </c>
      <c r="E130" s="16" t="s">
        <v>165</v>
      </c>
      <c r="F130" s="44">
        <v>44652</v>
      </c>
      <c r="G130" s="37">
        <v>122</v>
      </c>
      <c r="H130" s="17">
        <v>44672</v>
      </c>
      <c r="I130" s="16">
        <v>6420</v>
      </c>
      <c r="J130" s="16">
        <v>355</v>
      </c>
      <c r="K130" s="16">
        <v>88</v>
      </c>
      <c r="L130" s="16">
        <v>1170</v>
      </c>
      <c r="M130" s="16">
        <v>551</v>
      </c>
      <c r="N130" s="16">
        <v>855</v>
      </c>
      <c r="O130" s="16">
        <v>327</v>
      </c>
      <c r="P130" s="16">
        <v>3970</v>
      </c>
      <c r="U130" s="16" t="s">
        <v>77</v>
      </c>
      <c r="V130" s="17">
        <v>44673</v>
      </c>
      <c r="W130" s="39">
        <f t="shared" ref="W130:W193" si="4">O130/(O130+M130+Q130)*100</f>
        <v>37.243735763097952</v>
      </c>
      <c r="X130" s="16">
        <v>680</v>
      </c>
      <c r="Z130" s="56">
        <f t="shared" si="3"/>
        <v>61.838006230529594</v>
      </c>
    </row>
    <row r="131" spans="1:26" x14ac:dyDescent="0.25">
      <c r="A131" s="16" t="s">
        <v>56</v>
      </c>
      <c r="B131" s="24" t="s">
        <v>160</v>
      </c>
      <c r="C131" s="16" t="s">
        <v>170</v>
      </c>
      <c r="D131" s="16">
        <v>350</v>
      </c>
      <c r="E131" s="16" t="s">
        <v>165</v>
      </c>
      <c r="F131" s="44">
        <v>44652</v>
      </c>
      <c r="G131" s="16">
        <v>73</v>
      </c>
      <c r="H131" s="17">
        <v>44672</v>
      </c>
      <c r="I131" s="16">
        <v>2600</v>
      </c>
      <c r="J131" s="16">
        <v>160</v>
      </c>
      <c r="K131" s="16">
        <v>87</v>
      </c>
      <c r="L131" s="16">
        <v>530</v>
      </c>
      <c r="M131" s="16">
        <v>41</v>
      </c>
      <c r="N131" s="16">
        <v>65</v>
      </c>
      <c r="O131" s="16">
        <v>178</v>
      </c>
      <c r="P131" s="16">
        <v>1730</v>
      </c>
      <c r="Q131" s="16">
        <v>90</v>
      </c>
      <c r="R131" s="16">
        <v>90</v>
      </c>
      <c r="U131" s="16" t="s">
        <v>77</v>
      </c>
      <c r="V131" s="17">
        <v>44673</v>
      </c>
      <c r="W131" s="39">
        <f t="shared" si="4"/>
        <v>57.605177993527512</v>
      </c>
      <c r="X131" s="16">
        <v>280</v>
      </c>
      <c r="Z131" s="56">
        <f t="shared" ref="Z131:Z194" si="5">(P131/I131)*100</f>
        <v>66.538461538461533</v>
      </c>
    </row>
    <row r="132" spans="1:26" x14ac:dyDescent="0.25">
      <c r="A132" s="16" t="s">
        <v>52</v>
      </c>
      <c r="B132" s="24" t="s">
        <v>167</v>
      </c>
      <c r="C132" s="16" t="s">
        <v>170</v>
      </c>
      <c r="D132" s="16">
        <v>350</v>
      </c>
      <c r="E132" s="16" t="s">
        <v>164</v>
      </c>
      <c r="F132" s="44">
        <v>44652</v>
      </c>
      <c r="G132" s="37">
        <v>137</v>
      </c>
      <c r="H132" s="17">
        <v>44672</v>
      </c>
      <c r="I132" s="16">
        <v>8535</v>
      </c>
      <c r="J132" s="16">
        <v>505</v>
      </c>
      <c r="K132" s="16">
        <v>105</v>
      </c>
      <c r="L132" s="16">
        <v>1585</v>
      </c>
      <c r="M132" s="16">
        <v>99</v>
      </c>
      <c r="N132" s="16">
        <v>225</v>
      </c>
      <c r="O132" s="16">
        <v>671</v>
      </c>
      <c r="P132" s="16">
        <v>6155</v>
      </c>
      <c r="U132" s="16" t="s">
        <v>77</v>
      </c>
      <c r="V132" s="17">
        <v>44673</v>
      </c>
      <c r="W132" s="39">
        <f t="shared" si="4"/>
        <v>87.142857142857139</v>
      </c>
      <c r="X132" s="16">
        <v>890</v>
      </c>
      <c r="Z132" s="56">
        <f t="shared" si="5"/>
        <v>72.114821323960172</v>
      </c>
    </row>
    <row r="133" spans="1:26" x14ac:dyDescent="0.25">
      <c r="A133" s="16" t="s">
        <v>51</v>
      </c>
      <c r="B133" s="24" t="s">
        <v>168</v>
      </c>
      <c r="C133" s="16" t="s">
        <v>170</v>
      </c>
      <c r="D133" s="16">
        <v>350</v>
      </c>
      <c r="E133" s="16" t="s">
        <v>166</v>
      </c>
      <c r="F133" s="44">
        <v>44652</v>
      </c>
      <c r="G133" s="37">
        <v>190</v>
      </c>
      <c r="H133" s="17">
        <v>44672</v>
      </c>
      <c r="I133" s="16">
        <v>7925</v>
      </c>
      <c r="J133" s="16">
        <v>400</v>
      </c>
      <c r="K133" s="16">
        <v>82</v>
      </c>
      <c r="L133" s="16">
        <v>1580</v>
      </c>
      <c r="M133" s="16">
        <v>290</v>
      </c>
      <c r="N133" s="16">
        <v>265</v>
      </c>
      <c r="O133" s="16">
        <v>769</v>
      </c>
      <c r="P133" s="16">
        <v>5600</v>
      </c>
      <c r="Q133" s="16">
        <v>9</v>
      </c>
      <c r="R133" s="16">
        <v>7</v>
      </c>
      <c r="U133" s="16" t="s">
        <v>77</v>
      </c>
      <c r="V133" s="17">
        <v>44673</v>
      </c>
      <c r="W133" s="39">
        <f t="shared" si="4"/>
        <v>72.00374531835206</v>
      </c>
      <c r="X133" s="16">
        <v>810</v>
      </c>
      <c r="Z133" s="56">
        <f t="shared" si="5"/>
        <v>70.662460567823345</v>
      </c>
    </row>
    <row r="134" spans="1:26" x14ac:dyDescent="0.25">
      <c r="A134" s="16" t="s">
        <v>54</v>
      </c>
      <c r="B134" s="24" t="s">
        <v>159</v>
      </c>
      <c r="C134" s="16" t="s">
        <v>170</v>
      </c>
      <c r="D134" s="16">
        <v>350</v>
      </c>
      <c r="E134" s="16" t="s">
        <v>165</v>
      </c>
      <c r="F134" s="44">
        <v>44652</v>
      </c>
      <c r="G134" s="30">
        <v>29</v>
      </c>
      <c r="H134" s="17">
        <v>44672</v>
      </c>
      <c r="I134" s="16">
        <v>7700</v>
      </c>
      <c r="J134" s="16">
        <v>425</v>
      </c>
      <c r="K134" s="16">
        <v>86</v>
      </c>
      <c r="L134" s="16">
        <v>1210</v>
      </c>
      <c r="M134" s="16">
        <v>60</v>
      </c>
      <c r="N134" s="16">
        <v>80</v>
      </c>
      <c r="O134" s="16">
        <v>830</v>
      </c>
      <c r="P134" s="16">
        <v>5950</v>
      </c>
      <c r="Q134" s="16">
        <v>8</v>
      </c>
      <c r="R134" s="16">
        <v>5.4</v>
      </c>
      <c r="U134" s="16" t="s">
        <v>77</v>
      </c>
      <c r="V134" s="17">
        <v>44673</v>
      </c>
      <c r="W134" s="39">
        <f t="shared" si="4"/>
        <v>92.427616926503347</v>
      </c>
      <c r="X134" s="16">
        <v>680</v>
      </c>
      <c r="Z134" s="56">
        <f t="shared" si="5"/>
        <v>77.272727272727266</v>
      </c>
    </row>
    <row r="135" spans="1:26" x14ac:dyDescent="0.25">
      <c r="A135" s="16" t="s">
        <v>59</v>
      </c>
      <c r="B135" s="24" t="s">
        <v>160</v>
      </c>
      <c r="C135" s="16" t="s">
        <v>170</v>
      </c>
      <c r="D135" s="16">
        <v>350</v>
      </c>
      <c r="E135" s="16" t="s">
        <v>164</v>
      </c>
      <c r="F135" s="44">
        <v>44652</v>
      </c>
      <c r="G135" s="16">
        <v>88</v>
      </c>
      <c r="H135" s="17">
        <v>44672</v>
      </c>
      <c r="I135" s="16">
        <v>6650</v>
      </c>
      <c r="J135" s="16">
        <v>450</v>
      </c>
      <c r="K135" s="16">
        <v>78</v>
      </c>
      <c r="L135" s="16">
        <v>955</v>
      </c>
      <c r="M135" s="16">
        <v>159</v>
      </c>
      <c r="N135" s="16">
        <v>185</v>
      </c>
      <c r="O135" s="16">
        <v>612</v>
      </c>
      <c r="P135" s="16">
        <v>5030</v>
      </c>
      <c r="Q135" s="16">
        <v>9</v>
      </c>
      <c r="R135" s="16">
        <v>7.4</v>
      </c>
      <c r="U135" s="16" t="s">
        <v>77</v>
      </c>
      <c r="V135" s="17">
        <v>44673</v>
      </c>
      <c r="W135" s="39">
        <f t="shared" si="4"/>
        <v>78.461538461538467</v>
      </c>
      <c r="X135" s="16">
        <v>702</v>
      </c>
      <c r="Z135" s="56">
        <f t="shared" si="5"/>
        <v>75.63909774436091</v>
      </c>
    </row>
    <row r="136" spans="1:26" x14ac:dyDescent="0.25">
      <c r="A136" s="16" t="s">
        <v>49</v>
      </c>
      <c r="B136" s="24" t="s">
        <v>159</v>
      </c>
      <c r="C136" s="16" t="s">
        <v>170</v>
      </c>
      <c r="D136" s="16">
        <v>350</v>
      </c>
      <c r="E136" s="16" t="s">
        <v>164</v>
      </c>
      <c r="F136" s="44">
        <v>44652</v>
      </c>
      <c r="G136" s="37">
        <v>37</v>
      </c>
      <c r="H136" s="17">
        <v>44672</v>
      </c>
      <c r="I136" s="16">
        <v>8860</v>
      </c>
      <c r="J136" s="16">
        <v>555</v>
      </c>
      <c r="K136" s="16">
        <v>97</v>
      </c>
      <c r="L136" s="16">
        <v>1540</v>
      </c>
      <c r="M136" s="16">
        <v>173</v>
      </c>
      <c r="N136" s="16">
        <v>460</v>
      </c>
      <c r="O136" s="16">
        <v>610</v>
      </c>
      <c r="P136" s="16">
        <v>6240</v>
      </c>
      <c r="U136" s="16" t="s">
        <v>77</v>
      </c>
      <c r="V136" s="17">
        <v>44673</v>
      </c>
      <c r="W136" s="39">
        <f t="shared" si="4"/>
        <v>77.905491698595142</v>
      </c>
      <c r="X136" s="16">
        <v>914</v>
      </c>
      <c r="Z136" s="56">
        <f t="shared" si="5"/>
        <v>70.42889390519187</v>
      </c>
    </row>
    <row r="137" spans="1:26" x14ac:dyDescent="0.25">
      <c r="A137" s="16" t="s">
        <v>53</v>
      </c>
      <c r="B137" s="24" t="s">
        <v>168</v>
      </c>
      <c r="C137" s="16" t="s">
        <v>170</v>
      </c>
      <c r="D137" s="16">
        <v>350</v>
      </c>
      <c r="E137" s="16" t="s">
        <v>165</v>
      </c>
      <c r="F137" s="44">
        <v>44652</v>
      </c>
      <c r="G137" s="37">
        <v>202</v>
      </c>
      <c r="H137" s="17">
        <v>44672</v>
      </c>
      <c r="I137" s="16">
        <v>6580</v>
      </c>
      <c r="J137" s="16">
        <v>360</v>
      </c>
      <c r="K137" s="16">
        <v>102</v>
      </c>
      <c r="L137" s="16">
        <v>1115</v>
      </c>
      <c r="M137" s="16">
        <v>799</v>
      </c>
      <c r="N137" s="16">
        <v>805</v>
      </c>
      <c r="O137" s="16">
        <v>410</v>
      </c>
      <c r="P137" s="16">
        <v>4270</v>
      </c>
      <c r="Q137" s="16">
        <v>4</v>
      </c>
      <c r="R137" s="16">
        <v>5.7</v>
      </c>
      <c r="U137" s="16" t="s">
        <v>77</v>
      </c>
      <c r="V137" s="17">
        <v>44673</v>
      </c>
      <c r="W137" s="39">
        <f t="shared" si="4"/>
        <v>33.800494641385001</v>
      </c>
      <c r="X137" s="16">
        <v>698</v>
      </c>
      <c r="Z137" s="56">
        <f t="shared" si="5"/>
        <v>64.893617021276597</v>
      </c>
    </row>
    <row r="138" spans="1:26" x14ac:dyDescent="0.25">
      <c r="A138" s="16" t="s">
        <v>59</v>
      </c>
      <c r="B138" s="24" t="s">
        <v>160</v>
      </c>
      <c r="C138" s="16" t="s">
        <v>170</v>
      </c>
      <c r="D138" s="16">
        <v>350</v>
      </c>
      <c r="E138" s="16" t="s">
        <v>164</v>
      </c>
      <c r="F138" s="44">
        <v>44652</v>
      </c>
      <c r="G138" s="16">
        <v>89</v>
      </c>
      <c r="H138" s="17">
        <v>44672</v>
      </c>
      <c r="I138" s="16">
        <v>7245</v>
      </c>
      <c r="J138" s="16">
        <v>435</v>
      </c>
      <c r="K138" s="16">
        <v>73</v>
      </c>
      <c r="L138" s="16">
        <v>1110</v>
      </c>
      <c r="M138" s="16">
        <v>134</v>
      </c>
      <c r="N138" s="16">
        <v>180</v>
      </c>
      <c r="O138" s="16">
        <v>489</v>
      </c>
      <c r="P138" s="16">
        <v>5480</v>
      </c>
      <c r="U138" s="16" t="s">
        <v>77</v>
      </c>
      <c r="V138" s="17">
        <v>44673</v>
      </c>
      <c r="W138" s="39">
        <f t="shared" si="4"/>
        <v>78.49117174959872</v>
      </c>
      <c r="X138" s="16">
        <v>766</v>
      </c>
      <c r="Z138" s="56">
        <f t="shared" si="5"/>
        <v>75.638371290545209</v>
      </c>
    </row>
    <row r="139" spans="1:26" x14ac:dyDescent="0.25">
      <c r="A139" s="16" t="s">
        <v>56</v>
      </c>
      <c r="B139" s="24" t="s">
        <v>160</v>
      </c>
      <c r="C139" s="16" t="s">
        <v>170</v>
      </c>
      <c r="D139" s="16">
        <v>350</v>
      </c>
      <c r="E139" s="16" t="s">
        <v>165</v>
      </c>
      <c r="F139" s="44">
        <v>44652</v>
      </c>
      <c r="G139" s="16">
        <v>75</v>
      </c>
      <c r="H139" s="17">
        <v>44672</v>
      </c>
      <c r="I139" s="16">
        <v>3820</v>
      </c>
      <c r="J139" s="16">
        <v>265</v>
      </c>
      <c r="K139" s="16">
        <v>93</v>
      </c>
      <c r="L139" s="16">
        <v>685</v>
      </c>
      <c r="M139" s="16">
        <v>247</v>
      </c>
      <c r="N139" s="16">
        <v>250</v>
      </c>
      <c r="O139" s="16">
        <v>215</v>
      </c>
      <c r="P139" s="16">
        <v>2575</v>
      </c>
      <c r="Q139" s="16">
        <v>30</v>
      </c>
      <c r="R139" s="16">
        <v>23.8</v>
      </c>
      <c r="U139" s="16" t="s">
        <v>77</v>
      </c>
      <c r="V139" s="17">
        <v>44673</v>
      </c>
      <c r="W139" s="39">
        <f t="shared" si="4"/>
        <v>43.699186991869922</v>
      </c>
      <c r="X139" s="16">
        <v>332</v>
      </c>
      <c r="Z139" s="56">
        <f t="shared" si="5"/>
        <v>67.408376963350776</v>
      </c>
    </row>
    <row r="140" spans="1:26" x14ac:dyDescent="0.25">
      <c r="A140" s="16" t="s">
        <v>52</v>
      </c>
      <c r="B140" s="24" t="s">
        <v>167</v>
      </c>
      <c r="C140" s="16" t="s">
        <v>170</v>
      </c>
      <c r="D140" s="16">
        <v>350</v>
      </c>
      <c r="E140" s="16" t="s">
        <v>164</v>
      </c>
      <c r="F140" s="44">
        <v>44652</v>
      </c>
      <c r="G140" s="30">
        <v>911</v>
      </c>
      <c r="H140" s="17">
        <v>44672</v>
      </c>
      <c r="I140" s="16">
        <v>7275</v>
      </c>
      <c r="J140" s="16">
        <v>355</v>
      </c>
      <c r="K140" s="16">
        <v>99</v>
      </c>
      <c r="L140" s="16">
        <v>1230</v>
      </c>
      <c r="M140" s="16">
        <v>109</v>
      </c>
      <c r="N140" s="16">
        <v>345</v>
      </c>
      <c r="O140" s="16">
        <v>416</v>
      </c>
      <c r="P140" s="16">
        <v>5315</v>
      </c>
      <c r="U140" s="16" t="s">
        <v>77</v>
      </c>
      <c r="V140" s="17">
        <v>44673</v>
      </c>
      <c r="W140" s="39">
        <f t="shared" si="4"/>
        <v>79.238095238095241</v>
      </c>
      <c r="X140" s="16">
        <v>776</v>
      </c>
      <c r="Z140" s="56">
        <f t="shared" si="5"/>
        <v>73.058419243986251</v>
      </c>
    </row>
    <row r="141" spans="1:26" x14ac:dyDescent="0.25">
      <c r="A141" s="16" t="s">
        <v>51</v>
      </c>
      <c r="B141" s="24" t="s">
        <v>168</v>
      </c>
      <c r="C141" s="16" t="s">
        <v>170</v>
      </c>
      <c r="D141" s="16">
        <v>350</v>
      </c>
      <c r="E141" s="16" t="s">
        <v>166</v>
      </c>
      <c r="F141" s="44">
        <v>44652</v>
      </c>
      <c r="G141" s="37">
        <v>183</v>
      </c>
      <c r="H141" s="17">
        <v>44672</v>
      </c>
      <c r="I141" s="16">
        <v>4880</v>
      </c>
      <c r="J141" s="16">
        <v>250</v>
      </c>
      <c r="K141" s="16">
        <v>78</v>
      </c>
      <c r="L141" s="16">
        <v>1105</v>
      </c>
      <c r="M141" s="16">
        <v>283</v>
      </c>
      <c r="N141" s="16">
        <v>330</v>
      </c>
      <c r="O141" s="16">
        <v>627</v>
      </c>
      <c r="P141" s="16">
        <v>3435</v>
      </c>
      <c r="U141" s="16" t="s">
        <v>77</v>
      </c>
      <c r="V141" s="17">
        <v>44673</v>
      </c>
      <c r="W141" s="39">
        <f t="shared" si="4"/>
        <v>68.901098901098905</v>
      </c>
      <c r="X141" s="16">
        <v>488</v>
      </c>
      <c r="Z141" s="56">
        <f t="shared" si="5"/>
        <v>70.389344262295083</v>
      </c>
    </row>
    <row r="142" spans="1:26" x14ac:dyDescent="0.25">
      <c r="A142" s="16" t="s">
        <v>55</v>
      </c>
      <c r="B142" s="24" t="s">
        <v>167</v>
      </c>
      <c r="C142" s="16" t="s">
        <v>170</v>
      </c>
      <c r="D142" s="16">
        <v>350</v>
      </c>
      <c r="E142" s="16" t="s">
        <v>165</v>
      </c>
      <c r="F142" s="44">
        <v>44652</v>
      </c>
      <c r="G142" s="37">
        <v>123</v>
      </c>
      <c r="H142" s="17">
        <v>44672</v>
      </c>
      <c r="I142" s="16">
        <v>6090</v>
      </c>
      <c r="J142" s="16">
        <v>415</v>
      </c>
      <c r="K142" s="16">
        <v>99</v>
      </c>
      <c r="L142" s="16">
        <v>1140</v>
      </c>
      <c r="M142" s="16">
        <v>410</v>
      </c>
      <c r="N142" s="16">
        <v>395</v>
      </c>
      <c r="O142" s="16">
        <v>440</v>
      </c>
      <c r="P142" s="16">
        <v>4095</v>
      </c>
      <c r="U142" s="16" t="s">
        <v>77</v>
      </c>
      <c r="V142" s="17">
        <v>44673</v>
      </c>
      <c r="W142" s="39">
        <f t="shared" si="4"/>
        <v>51.764705882352949</v>
      </c>
      <c r="X142" s="16">
        <v>640</v>
      </c>
      <c r="Z142" s="56">
        <f t="shared" si="5"/>
        <v>67.241379310344826</v>
      </c>
    </row>
    <row r="143" spans="1:26" x14ac:dyDescent="0.25">
      <c r="A143" s="16" t="s">
        <v>49</v>
      </c>
      <c r="B143" s="24" t="s">
        <v>159</v>
      </c>
      <c r="C143" s="16" t="s">
        <v>170</v>
      </c>
      <c r="D143" s="16">
        <v>350</v>
      </c>
      <c r="E143" s="16" t="s">
        <v>164</v>
      </c>
      <c r="F143" s="44">
        <v>44652</v>
      </c>
      <c r="G143" s="37">
        <v>41</v>
      </c>
      <c r="H143" s="17">
        <v>44672</v>
      </c>
      <c r="I143" s="16">
        <v>3275</v>
      </c>
      <c r="J143" s="16">
        <v>190</v>
      </c>
      <c r="K143" s="16">
        <v>57</v>
      </c>
      <c r="L143" s="16">
        <v>575</v>
      </c>
      <c r="M143" s="16">
        <v>119</v>
      </c>
      <c r="N143" s="16">
        <v>240</v>
      </c>
      <c r="O143" s="16">
        <v>217</v>
      </c>
      <c r="P143" s="16">
        <v>2225</v>
      </c>
      <c r="Q143" s="16">
        <v>12</v>
      </c>
      <c r="R143" s="16">
        <v>6</v>
      </c>
      <c r="U143" s="16" t="s">
        <v>77</v>
      </c>
      <c r="V143" s="17">
        <v>44673</v>
      </c>
      <c r="W143" s="39">
        <f t="shared" si="4"/>
        <v>62.356321839080465</v>
      </c>
      <c r="X143" s="16">
        <v>364</v>
      </c>
      <c r="Z143" s="56">
        <f t="shared" si="5"/>
        <v>67.938931297709928</v>
      </c>
    </row>
    <row r="144" spans="1:26" x14ac:dyDescent="0.25">
      <c r="A144" s="16" t="s">
        <v>50</v>
      </c>
      <c r="B144" s="24" t="s">
        <v>168</v>
      </c>
      <c r="C144" s="16" t="s">
        <v>170</v>
      </c>
      <c r="D144" s="16">
        <v>350</v>
      </c>
      <c r="E144" s="16" t="s">
        <v>164</v>
      </c>
      <c r="F144" s="44">
        <v>44652</v>
      </c>
      <c r="G144" s="37">
        <v>216</v>
      </c>
      <c r="H144" s="17">
        <v>44672</v>
      </c>
      <c r="I144" s="16">
        <v>8340</v>
      </c>
      <c r="J144" s="16">
        <v>540</v>
      </c>
      <c r="K144" s="16">
        <v>108</v>
      </c>
      <c r="L144" s="16">
        <v>1395</v>
      </c>
      <c r="M144" s="16">
        <v>222</v>
      </c>
      <c r="N144" s="16">
        <v>385</v>
      </c>
      <c r="O144" s="16">
        <v>608</v>
      </c>
      <c r="P144" s="16">
        <v>5915</v>
      </c>
      <c r="Q144" s="16">
        <v>68</v>
      </c>
      <c r="R144" s="16">
        <v>27.4</v>
      </c>
      <c r="U144" s="16" t="s">
        <v>77</v>
      </c>
      <c r="V144" s="17">
        <v>44673</v>
      </c>
      <c r="W144" s="39">
        <f t="shared" si="4"/>
        <v>67.706013363028944</v>
      </c>
      <c r="X144" s="16">
        <v>886</v>
      </c>
      <c r="Z144" s="56">
        <f t="shared" si="5"/>
        <v>70.923261390887291</v>
      </c>
    </row>
    <row r="145" spans="1:26" x14ac:dyDescent="0.25">
      <c r="A145" s="16" t="s">
        <v>53</v>
      </c>
      <c r="B145" s="24" t="s">
        <v>168</v>
      </c>
      <c r="C145" s="16" t="s">
        <v>170</v>
      </c>
      <c r="D145" s="16">
        <v>350</v>
      </c>
      <c r="E145" s="16" t="s">
        <v>165</v>
      </c>
      <c r="F145" s="44">
        <v>44652</v>
      </c>
      <c r="G145" s="37">
        <v>201</v>
      </c>
      <c r="H145" s="17">
        <v>44672</v>
      </c>
      <c r="I145" s="16">
        <v>6940</v>
      </c>
      <c r="J145" s="16">
        <v>485</v>
      </c>
      <c r="K145" s="16">
        <v>99</v>
      </c>
      <c r="L145" s="16">
        <v>1410</v>
      </c>
      <c r="M145" s="16">
        <v>258</v>
      </c>
      <c r="N145" s="16">
        <v>245</v>
      </c>
      <c r="O145" s="16">
        <v>682</v>
      </c>
      <c r="P145" s="16">
        <v>4755</v>
      </c>
      <c r="U145" s="16" t="s">
        <v>77</v>
      </c>
      <c r="V145" s="17">
        <v>44673</v>
      </c>
      <c r="W145" s="39">
        <f t="shared" si="4"/>
        <v>72.553191489361694</v>
      </c>
      <c r="X145" s="16">
        <v>890</v>
      </c>
      <c r="Z145" s="56">
        <f t="shared" si="5"/>
        <v>68.515850144092212</v>
      </c>
    </row>
    <row r="146" spans="1:26" s="19" customFormat="1" x14ac:dyDescent="0.25">
      <c r="A146" s="19" t="s">
        <v>22</v>
      </c>
      <c r="B146" s="19" t="s">
        <v>168</v>
      </c>
      <c r="C146" s="19" t="s">
        <v>169</v>
      </c>
      <c r="D146" s="19">
        <v>50</v>
      </c>
      <c r="E146" s="19" t="s">
        <v>166</v>
      </c>
      <c r="F146" s="44">
        <v>44652</v>
      </c>
      <c r="G146" s="19">
        <v>369</v>
      </c>
      <c r="H146" s="20">
        <v>44679</v>
      </c>
      <c r="I146" s="19">
        <v>5895</v>
      </c>
      <c r="J146" s="19">
        <v>350</v>
      </c>
      <c r="K146" s="19">
        <v>93</v>
      </c>
      <c r="L146" s="19">
        <v>1210</v>
      </c>
      <c r="M146" s="19">
        <v>570</v>
      </c>
      <c r="N146" s="19">
        <v>1775</v>
      </c>
      <c r="O146" s="19">
        <v>128</v>
      </c>
      <c r="P146" s="19">
        <v>2510</v>
      </c>
      <c r="S146" s="21"/>
      <c r="T146" s="21"/>
      <c r="U146" s="19" t="s">
        <v>77</v>
      </c>
      <c r="V146" s="20">
        <v>44680</v>
      </c>
      <c r="W146" s="39">
        <f t="shared" si="4"/>
        <v>18.338108882521489</v>
      </c>
      <c r="X146" s="19">
        <v>616</v>
      </c>
      <c r="Z146" s="56">
        <f t="shared" si="5"/>
        <v>42.578456318914334</v>
      </c>
    </row>
    <row r="147" spans="1:26" x14ac:dyDescent="0.25">
      <c r="A147" s="16" t="s">
        <v>21</v>
      </c>
      <c r="B147" s="24" t="s">
        <v>168</v>
      </c>
      <c r="C147" s="16" t="s">
        <v>169</v>
      </c>
      <c r="D147" s="16">
        <v>50</v>
      </c>
      <c r="E147" s="16" t="s">
        <v>165</v>
      </c>
      <c r="F147" s="44">
        <v>44652</v>
      </c>
      <c r="G147" s="16">
        <v>382</v>
      </c>
      <c r="H147" s="17">
        <v>44679</v>
      </c>
      <c r="I147" s="16">
        <v>3880</v>
      </c>
      <c r="J147" s="16">
        <v>455</v>
      </c>
      <c r="K147" s="16">
        <v>112</v>
      </c>
      <c r="L147" s="16">
        <v>1150</v>
      </c>
      <c r="M147" s="16">
        <v>755</v>
      </c>
      <c r="N147" s="16">
        <v>395</v>
      </c>
      <c r="O147" s="16">
        <v>179</v>
      </c>
      <c r="P147" s="16">
        <v>1780</v>
      </c>
      <c r="U147" s="16" t="s">
        <v>77</v>
      </c>
      <c r="V147" s="17">
        <v>44680</v>
      </c>
      <c r="W147" s="39">
        <f t="shared" si="4"/>
        <v>19.16488222698073</v>
      </c>
      <c r="X147" s="16">
        <v>402</v>
      </c>
      <c r="Z147" s="56">
        <f t="shared" si="5"/>
        <v>45.876288659793815</v>
      </c>
    </row>
    <row r="148" spans="1:26" x14ac:dyDescent="0.25">
      <c r="A148" s="16" t="s">
        <v>68</v>
      </c>
      <c r="B148" s="24" t="s">
        <v>160</v>
      </c>
      <c r="C148" s="16" t="s">
        <v>169</v>
      </c>
      <c r="D148" s="16">
        <v>50</v>
      </c>
      <c r="E148" s="16" t="s">
        <v>164</v>
      </c>
      <c r="F148" s="44">
        <v>44652</v>
      </c>
      <c r="G148" s="16">
        <v>272</v>
      </c>
      <c r="H148" s="17">
        <v>44679</v>
      </c>
      <c r="I148" s="16">
        <v>6365</v>
      </c>
      <c r="J148" s="16">
        <v>310</v>
      </c>
      <c r="K148" s="16">
        <v>69</v>
      </c>
      <c r="L148" s="16">
        <v>1050</v>
      </c>
      <c r="M148" s="16">
        <v>119</v>
      </c>
      <c r="N148" s="16">
        <v>255</v>
      </c>
      <c r="O148" s="16">
        <v>418</v>
      </c>
      <c r="P148" s="16">
        <v>4650</v>
      </c>
      <c r="Q148" s="16">
        <v>10</v>
      </c>
      <c r="R148" s="16">
        <v>8.6</v>
      </c>
      <c r="U148" s="16" t="s">
        <v>77</v>
      </c>
      <c r="V148" s="17">
        <v>44680</v>
      </c>
      <c r="W148" s="39">
        <f t="shared" si="4"/>
        <v>76.416819012797077</v>
      </c>
      <c r="X148" s="16">
        <v>606</v>
      </c>
      <c r="Z148" s="56">
        <f t="shared" si="5"/>
        <v>73.055773762765114</v>
      </c>
    </row>
    <row r="149" spans="1:26" x14ac:dyDescent="0.25">
      <c r="A149" s="16" t="s">
        <v>21</v>
      </c>
      <c r="B149" s="24" t="s">
        <v>168</v>
      </c>
      <c r="C149" s="16" t="s">
        <v>169</v>
      </c>
      <c r="D149" s="16">
        <v>50</v>
      </c>
      <c r="E149" s="16" t="s">
        <v>165</v>
      </c>
      <c r="F149" s="44">
        <v>44652</v>
      </c>
      <c r="G149" s="16">
        <v>381</v>
      </c>
      <c r="H149" s="17">
        <v>44679</v>
      </c>
      <c r="I149" s="16">
        <v>5500</v>
      </c>
      <c r="J149" s="16">
        <v>225</v>
      </c>
      <c r="K149" s="16">
        <v>86</v>
      </c>
      <c r="L149" s="16">
        <v>945</v>
      </c>
      <c r="M149" s="16">
        <v>317</v>
      </c>
      <c r="N149" s="16">
        <v>445</v>
      </c>
      <c r="O149" s="16">
        <v>326</v>
      </c>
      <c r="P149" s="16">
        <v>3775</v>
      </c>
      <c r="Q149" s="16">
        <v>58</v>
      </c>
      <c r="R149" s="16">
        <v>50</v>
      </c>
      <c r="U149" s="16" t="s">
        <v>77</v>
      </c>
      <c r="V149" s="17">
        <v>44680</v>
      </c>
      <c r="W149" s="39">
        <f t="shared" si="4"/>
        <v>46.504992867332383</v>
      </c>
      <c r="X149" s="16">
        <v>536</v>
      </c>
      <c r="Z149" s="56">
        <f t="shared" si="5"/>
        <v>68.63636363636364</v>
      </c>
    </row>
    <row r="150" spans="1:26" x14ac:dyDescent="0.25">
      <c r="A150" s="16" t="s">
        <v>22</v>
      </c>
      <c r="B150" s="24" t="s">
        <v>168</v>
      </c>
      <c r="C150" s="16" t="s">
        <v>169</v>
      </c>
      <c r="D150" s="16">
        <v>50</v>
      </c>
      <c r="E150" s="16" t="s">
        <v>166</v>
      </c>
      <c r="F150" s="44">
        <v>44652</v>
      </c>
      <c r="G150" s="16">
        <v>365</v>
      </c>
      <c r="H150" s="17">
        <v>44679</v>
      </c>
      <c r="I150" s="16">
        <v>7675</v>
      </c>
      <c r="J150" s="16">
        <v>435</v>
      </c>
      <c r="K150" s="16">
        <v>81</v>
      </c>
      <c r="L150" s="16">
        <v>1435</v>
      </c>
      <c r="M150" s="16">
        <v>248</v>
      </c>
      <c r="N150" s="16">
        <v>245</v>
      </c>
      <c r="O150" s="16">
        <v>576</v>
      </c>
      <c r="P150" s="16">
        <v>5485</v>
      </c>
      <c r="Q150" s="16">
        <v>10</v>
      </c>
      <c r="R150" s="16">
        <v>8.4</v>
      </c>
      <c r="U150" s="16" t="s">
        <v>77</v>
      </c>
      <c r="V150" s="17">
        <v>44680</v>
      </c>
      <c r="W150" s="39">
        <f t="shared" si="4"/>
        <v>69.064748201438846</v>
      </c>
      <c r="X150" s="16">
        <v>786</v>
      </c>
      <c r="Z150" s="56">
        <f t="shared" si="5"/>
        <v>71.465798045602597</v>
      </c>
    </row>
    <row r="151" spans="1:26" x14ac:dyDescent="0.25">
      <c r="A151" s="16" t="s">
        <v>73</v>
      </c>
      <c r="B151" s="24" t="s">
        <v>159</v>
      </c>
      <c r="C151" s="16" t="s">
        <v>169</v>
      </c>
      <c r="D151" s="16">
        <v>50</v>
      </c>
      <c r="E151" s="16" t="s">
        <v>164</v>
      </c>
      <c r="F151" s="44">
        <v>44652</v>
      </c>
      <c r="G151" s="16">
        <v>234</v>
      </c>
      <c r="H151" s="17">
        <v>44679</v>
      </c>
      <c r="I151" s="16">
        <v>4075</v>
      </c>
      <c r="J151" s="16">
        <v>255</v>
      </c>
      <c r="K151" s="16">
        <v>72</v>
      </c>
      <c r="L151" s="16">
        <v>845</v>
      </c>
      <c r="M151" s="16">
        <v>248</v>
      </c>
      <c r="N151" s="16">
        <v>200</v>
      </c>
      <c r="O151" s="16">
        <v>245</v>
      </c>
      <c r="P151" s="16">
        <v>2735</v>
      </c>
      <c r="U151" s="16" t="s">
        <v>77</v>
      </c>
      <c r="V151" s="17">
        <v>44680</v>
      </c>
      <c r="W151" s="39">
        <f t="shared" si="4"/>
        <v>49.695740365111561</v>
      </c>
      <c r="X151" s="16">
        <v>432</v>
      </c>
      <c r="Z151" s="56">
        <f t="shared" si="5"/>
        <v>67.116564417177912</v>
      </c>
    </row>
    <row r="152" spans="1:26" x14ac:dyDescent="0.25">
      <c r="A152" s="16" t="s">
        <v>20</v>
      </c>
      <c r="B152" s="24" t="s">
        <v>168</v>
      </c>
      <c r="C152" s="16" t="s">
        <v>169</v>
      </c>
      <c r="D152" s="16">
        <v>50</v>
      </c>
      <c r="E152" s="16" t="s">
        <v>164</v>
      </c>
      <c r="F152" s="44">
        <v>44652</v>
      </c>
      <c r="G152" s="16">
        <v>392</v>
      </c>
      <c r="H152" s="17">
        <v>44679</v>
      </c>
      <c r="I152" s="16">
        <v>4105</v>
      </c>
      <c r="J152" s="16">
        <v>210</v>
      </c>
      <c r="K152" s="16">
        <v>70</v>
      </c>
      <c r="L152" s="16">
        <v>775</v>
      </c>
      <c r="M152" s="16">
        <v>198</v>
      </c>
      <c r="N152" s="16">
        <v>465</v>
      </c>
      <c r="O152" s="16">
        <v>254</v>
      </c>
      <c r="P152" s="16">
        <v>2620</v>
      </c>
      <c r="Q152" s="16">
        <v>9</v>
      </c>
      <c r="R152" s="16">
        <v>4</v>
      </c>
      <c r="U152" s="16" t="s">
        <v>77</v>
      </c>
      <c r="V152" s="17">
        <v>44680</v>
      </c>
      <c r="W152" s="39">
        <f t="shared" si="4"/>
        <v>55.097613882863342</v>
      </c>
      <c r="X152" s="16">
        <v>436</v>
      </c>
      <c r="Z152" s="56">
        <f t="shared" si="5"/>
        <v>63.824604141291111</v>
      </c>
    </row>
    <row r="153" spans="1:26" x14ac:dyDescent="0.25">
      <c r="A153" s="16" t="s">
        <v>20</v>
      </c>
      <c r="B153" s="24" t="s">
        <v>168</v>
      </c>
      <c r="C153" s="16" t="s">
        <v>169</v>
      </c>
      <c r="D153" s="16">
        <v>50</v>
      </c>
      <c r="E153" s="16" t="s">
        <v>164</v>
      </c>
      <c r="F153" s="44">
        <v>44652</v>
      </c>
      <c r="G153" s="16">
        <v>383</v>
      </c>
      <c r="H153" s="17">
        <v>44679</v>
      </c>
      <c r="I153" s="16">
        <v>4400</v>
      </c>
      <c r="J153" s="16">
        <v>200</v>
      </c>
      <c r="K153" s="16">
        <v>73</v>
      </c>
      <c r="L153" s="16">
        <v>745</v>
      </c>
      <c r="M153" s="16">
        <v>126</v>
      </c>
      <c r="N153" s="16">
        <v>265</v>
      </c>
      <c r="O153" s="16">
        <v>332</v>
      </c>
      <c r="P153" s="16">
        <v>3150</v>
      </c>
      <c r="U153" s="16" t="s">
        <v>77</v>
      </c>
      <c r="V153" s="17">
        <v>44680</v>
      </c>
      <c r="W153" s="39">
        <f t="shared" si="4"/>
        <v>72.489082969432317</v>
      </c>
      <c r="X153" s="16">
        <v>466</v>
      </c>
      <c r="Z153" s="56">
        <f t="shared" si="5"/>
        <v>71.590909090909093</v>
      </c>
    </row>
    <row r="154" spans="1:26" x14ac:dyDescent="0.25">
      <c r="A154" s="16" t="s">
        <v>72</v>
      </c>
      <c r="B154" s="24" t="s">
        <v>167</v>
      </c>
      <c r="C154" s="16" t="s">
        <v>169</v>
      </c>
      <c r="D154" s="16">
        <v>50</v>
      </c>
      <c r="E154" s="16" t="s">
        <v>164</v>
      </c>
      <c r="F154" s="44">
        <v>44652</v>
      </c>
      <c r="G154" s="16">
        <v>234</v>
      </c>
      <c r="H154" s="17">
        <v>44679</v>
      </c>
      <c r="I154" s="16">
        <v>6585</v>
      </c>
      <c r="J154" s="16">
        <v>340</v>
      </c>
      <c r="K154" s="16">
        <v>53</v>
      </c>
      <c r="L154" s="16">
        <v>985</v>
      </c>
      <c r="M154" s="16">
        <v>228</v>
      </c>
      <c r="N154" s="16">
        <v>400</v>
      </c>
      <c r="O154" s="16">
        <v>397</v>
      </c>
      <c r="P154" s="16">
        <v>4805</v>
      </c>
      <c r="U154" s="16" t="s">
        <v>77</v>
      </c>
      <c r="V154" s="17">
        <v>44680</v>
      </c>
      <c r="W154" s="39">
        <f t="shared" si="4"/>
        <v>63.519999999999996</v>
      </c>
      <c r="X154" s="16">
        <v>678</v>
      </c>
      <c r="Z154" s="56">
        <f t="shared" si="5"/>
        <v>72.968868640850417</v>
      </c>
    </row>
    <row r="155" spans="1:26" x14ac:dyDescent="0.25">
      <c r="A155" s="16" t="s">
        <v>70</v>
      </c>
      <c r="B155" s="24" t="s">
        <v>167</v>
      </c>
      <c r="C155" s="16" t="s">
        <v>169</v>
      </c>
      <c r="D155" s="16">
        <v>50</v>
      </c>
      <c r="E155" s="16" t="s">
        <v>165</v>
      </c>
      <c r="F155" s="44">
        <v>44652</v>
      </c>
      <c r="G155" s="16">
        <v>322</v>
      </c>
      <c r="H155" s="17">
        <v>44679</v>
      </c>
      <c r="I155" s="16">
        <v>3015</v>
      </c>
      <c r="J155" s="16">
        <v>185</v>
      </c>
      <c r="K155" s="16">
        <v>73</v>
      </c>
      <c r="L155" s="16">
        <v>610</v>
      </c>
      <c r="M155" s="16">
        <v>482</v>
      </c>
      <c r="N155" s="16">
        <v>285</v>
      </c>
      <c r="O155" s="16">
        <v>178</v>
      </c>
      <c r="P155" s="16">
        <v>1910</v>
      </c>
      <c r="U155" s="16" t="s">
        <v>77</v>
      </c>
      <c r="V155" s="17">
        <v>44680</v>
      </c>
      <c r="W155" s="39">
        <f t="shared" si="4"/>
        <v>26.969696969696972</v>
      </c>
      <c r="X155" s="16">
        <v>312</v>
      </c>
      <c r="Z155" s="56">
        <f t="shared" si="5"/>
        <v>63.349917081260365</v>
      </c>
    </row>
    <row r="156" spans="1:26" x14ac:dyDescent="0.25">
      <c r="A156" s="16" t="s">
        <v>71</v>
      </c>
      <c r="B156" s="24" t="s">
        <v>159</v>
      </c>
      <c r="C156" s="16" t="s">
        <v>169</v>
      </c>
      <c r="D156" s="16">
        <v>50</v>
      </c>
      <c r="E156" s="16" t="s">
        <v>165</v>
      </c>
      <c r="F156" s="44">
        <v>44652</v>
      </c>
      <c r="G156" s="16">
        <v>222</v>
      </c>
      <c r="H156" s="17">
        <v>44679</v>
      </c>
      <c r="I156" s="16">
        <v>10095</v>
      </c>
      <c r="J156" s="16">
        <v>535</v>
      </c>
      <c r="K156" s="16">
        <v>77</v>
      </c>
      <c r="L156" s="16">
        <v>2145</v>
      </c>
      <c r="M156" s="16">
        <v>483</v>
      </c>
      <c r="N156" s="16">
        <v>1080</v>
      </c>
      <c r="O156" s="16">
        <v>548</v>
      </c>
      <c r="P156" s="16">
        <v>6240</v>
      </c>
      <c r="U156" s="16" t="s">
        <v>77</v>
      </c>
      <c r="V156" s="17">
        <v>44680</v>
      </c>
      <c r="W156" s="39">
        <f t="shared" si="4"/>
        <v>53.152279340446171</v>
      </c>
      <c r="X156" s="16">
        <v>1048</v>
      </c>
      <c r="Z156" s="56">
        <f t="shared" si="5"/>
        <v>61.812778603268946</v>
      </c>
    </row>
    <row r="157" spans="1:26" x14ac:dyDescent="0.25">
      <c r="A157" s="16" t="s">
        <v>71</v>
      </c>
      <c r="B157" s="24" t="s">
        <v>159</v>
      </c>
      <c r="C157" s="16" t="s">
        <v>169</v>
      </c>
      <c r="D157" s="16">
        <v>50</v>
      </c>
      <c r="E157" s="16" t="s">
        <v>165</v>
      </c>
      <c r="F157" s="44">
        <v>44652</v>
      </c>
      <c r="H157" s="17">
        <v>44679</v>
      </c>
      <c r="I157" s="16">
        <v>6110</v>
      </c>
      <c r="J157" s="16">
        <v>405</v>
      </c>
      <c r="K157" s="16">
        <v>76</v>
      </c>
      <c r="L157" s="16">
        <v>1215</v>
      </c>
      <c r="M157" s="16">
        <v>207</v>
      </c>
      <c r="N157" s="16">
        <v>160</v>
      </c>
      <c r="O157" s="16">
        <v>456</v>
      </c>
      <c r="P157" s="16">
        <v>4270</v>
      </c>
      <c r="U157" s="16" t="s">
        <v>77</v>
      </c>
      <c r="V157" s="17">
        <v>44680</v>
      </c>
      <c r="W157" s="39">
        <f t="shared" si="4"/>
        <v>68.778280542986423</v>
      </c>
      <c r="X157" s="16">
        <v>634</v>
      </c>
      <c r="Z157" s="56">
        <f t="shared" si="5"/>
        <v>69.885433715220941</v>
      </c>
    </row>
    <row r="158" spans="1:26" x14ac:dyDescent="0.25">
      <c r="A158" s="16" t="s">
        <v>72</v>
      </c>
      <c r="B158" s="24" t="s">
        <v>167</v>
      </c>
      <c r="C158" s="16" t="s">
        <v>169</v>
      </c>
      <c r="D158" s="16">
        <v>50</v>
      </c>
      <c r="E158" s="16" t="s">
        <v>164</v>
      </c>
      <c r="F158" s="44">
        <v>44652</v>
      </c>
      <c r="G158" s="16">
        <v>236</v>
      </c>
      <c r="H158" s="17">
        <v>44679</v>
      </c>
      <c r="I158" s="16">
        <v>5270</v>
      </c>
      <c r="J158" s="16">
        <v>320</v>
      </c>
      <c r="K158" s="16">
        <v>52</v>
      </c>
      <c r="L158" s="16">
        <v>915</v>
      </c>
      <c r="M158" s="16">
        <v>158</v>
      </c>
      <c r="N158" s="16">
        <v>190</v>
      </c>
      <c r="O158" s="16">
        <v>359</v>
      </c>
      <c r="P158" s="16">
        <v>3840</v>
      </c>
      <c r="U158" s="16" t="s">
        <v>77</v>
      </c>
      <c r="V158" s="17">
        <v>44680</v>
      </c>
      <c r="W158" s="39">
        <f t="shared" si="4"/>
        <v>69.43907156673113</v>
      </c>
      <c r="X158" s="16">
        <v>550</v>
      </c>
      <c r="Z158" s="56">
        <f t="shared" si="5"/>
        <v>72.865275142314985</v>
      </c>
    </row>
    <row r="159" spans="1:26" x14ac:dyDescent="0.25">
      <c r="A159" s="16" t="s">
        <v>67</v>
      </c>
      <c r="B159" s="24" t="s">
        <v>160</v>
      </c>
      <c r="C159" s="16" t="s">
        <v>169</v>
      </c>
      <c r="D159" s="16">
        <v>50</v>
      </c>
      <c r="E159" s="16" t="s">
        <v>165</v>
      </c>
      <c r="F159" s="44">
        <v>44652</v>
      </c>
      <c r="G159" s="16">
        <v>281</v>
      </c>
      <c r="H159" s="17">
        <v>44679</v>
      </c>
      <c r="I159" s="16">
        <v>3535</v>
      </c>
      <c r="J159" s="16">
        <v>270</v>
      </c>
      <c r="K159" s="16">
        <v>79</v>
      </c>
      <c r="L159" s="16">
        <v>960</v>
      </c>
      <c r="M159" s="16">
        <v>378</v>
      </c>
      <c r="N159" s="16">
        <v>580</v>
      </c>
      <c r="O159" s="16">
        <v>159</v>
      </c>
      <c r="P159" s="16">
        <v>1705</v>
      </c>
      <c r="U159" s="16" t="s">
        <v>77</v>
      </c>
      <c r="V159" s="17">
        <v>44680</v>
      </c>
      <c r="W159" s="39">
        <f t="shared" si="4"/>
        <v>29.608938547486037</v>
      </c>
      <c r="X159" s="16">
        <v>318</v>
      </c>
      <c r="Z159" s="56">
        <f t="shared" si="5"/>
        <v>48.231966053748231</v>
      </c>
    </row>
    <row r="160" spans="1:26" x14ac:dyDescent="0.25">
      <c r="A160" s="16" t="s">
        <v>68</v>
      </c>
      <c r="B160" s="24" t="s">
        <v>160</v>
      </c>
      <c r="C160" s="16" t="s">
        <v>169</v>
      </c>
      <c r="D160" s="16">
        <v>50</v>
      </c>
      <c r="E160" s="16" t="s">
        <v>164</v>
      </c>
      <c r="F160" s="44">
        <v>44652</v>
      </c>
      <c r="G160" s="16">
        <v>268</v>
      </c>
      <c r="H160" s="17">
        <v>44679</v>
      </c>
      <c r="I160" s="16">
        <v>6425</v>
      </c>
      <c r="J160" s="16">
        <v>375</v>
      </c>
      <c r="K160" s="16">
        <v>89</v>
      </c>
      <c r="L160" s="16">
        <v>950</v>
      </c>
      <c r="M160" s="16">
        <v>75</v>
      </c>
      <c r="N160" s="16">
        <v>75</v>
      </c>
      <c r="O160" s="16">
        <v>726</v>
      </c>
      <c r="P160" s="16">
        <v>4985</v>
      </c>
      <c r="U160" s="16" t="s">
        <v>77</v>
      </c>
      <c r="V160" s="17">
        <v>44680</v>
      </c>
      <c r="W160" s="39">
        <f t="shared" si="4"/>
        <v>90.636704119850179</v>
      </c>
      <c r="X160" s="16">
        <v>676</v>
      </c>
      <c r="Z160" s="56">
        <f t="shared" si="5"/>
        <v>77.587548638132304</v>
      </c>
    </row>
    <row r="161" spans="1:26" x14ac:dyDescent="0.25">
      <c r="A161" s="16" t="s">
        <v>73</v>
      </c>
      <c r="B161" s="24" t="s">
        <v>159</v>
      </c>
      <c r="C161" s="16" t="s">
        <v>169</v>
      </c>
      <c r="D161" s="16">
        <v>50</v>
      </c>
      <c r="E161" s="16" t="s">
        <v>164</v>
      </c>
      <c r="F161" s="44">
        <v>44652</v>
      </c>
      <c r="G161" s="16">
        <v>237</v>
      </c>
      <c r="H161" s="17">
        <v>44679</v>
      </c>
      <c r="I161" s="16">
        <v>4585</v>
      </c>
      <c r="J161" s="16">
        <v>265</v>
      </c>
      <c r="K161" s="16">
        <v>73</v>
      </c>
      <c r="L161" s="16">
        <v>855</v>
      </c>
      <c r="M161" s="16">
        <v>34</v>
      </c>
      <c r="N161" s="16">
        <v>45</v>
      </c>
      <c r="O161" s="16">
        <v>432</v>
      </c>
      <c r="P161" s="16">
        <v>3385</v>
      </c>
      <c r="U161" s="16" t="s">
        <v>77</v>
      </c>
      <c r="V161" s="17">
        <v>44680</v>
      </c>
      <c r="W161" s="39">
        <f t="shared" si="4"/>
        <v>92.703862660944196</v>
      </c>
      <c r="X161" s="16">
        <v>682</v>
      </c>
      <c r="Z161" s="56">
        <f t="shared" si="5"/>
        <v>73.827699018538723</v>
      </c>
    </row>
    <row r="162" spans="1:26" x14ac:dyDescent="0.25">
      <c r="A162" s="16" t="s">
        <v>70</v>
      </c>
      <c r="B162" s="24" t="s">
        <v>167</v>
      </c>
      <c r="C162" s="16" t="s">
        <v>169</v>
      </c>
      <c r="D162" s="16">
        <v>50</v>
      </c>
      <c r="E162" s="16" t="s">
        <v>165</v>
      </c>
      <c r="F162" s="44">
        <v>44652</v>
      </c>
      <c r="G162" s="16">
        <v>316</v>
      </c>
      <c r="H162" s="17">
        <v>44679</v>
      </c>
      <c r="I162" s="16">
        <v>7250</v>
      </c>
      <c r="J162" s="16">
        <v>450</v>
      </c>
      <c r="K162" s="16">
        <v>86</v>
      </c>
      <c r="L162" s="16">
        <v>1335</v>
      </c>
      <c r="M162" s="16">
        <v>124</v>
      </c>
      <c r="N162" s="16">
        <v>255</v>
      </c>
      <c r="O162" s="16">
        <v>645</v>
      </c>
      <c r="P162" s="16">
        <v>5190</v>
      </c>
      <c r="U162" s="16" t="s">
        <v>77</v>
      </c>
      <c r="V162" s="17">
        <v>44680</v>
      </c>
      <c r="W162" s="39">
        <f t="shared" si="4"/>
        <v>83.875162548764621</v>
      </c>
      <c r="X162" s="16">
        <v>738</v>
      </c>
      <c r="Z162" s="56">
        <f t="shared" si="5"/>
        <v>71.58620689655173</v>
      </c>
    </row>
    <row r="163" spans="1:26" s="24" customFormat="1" x14ac:dyDescent="0.25">
      <c r="A163" s="24" t="s">
        <v>67</v>
      </c>
      <c r="B163" s="24" t="s">
        <v>160</v>
      </c>
      <c r="C163" s="24" t="s">
        <v>169</v>
      </c>
      <c r="D163" s="24">
        <v>50</v>
      </c>
      <c r="E163" s="24" t="s">
        <v>165</v>
      </c>
      <c r="F163" s="44">
        <v>44652</v>
      </c>
      <c r="G163" s="24">
        <v>287</v>
      </c>
      <c r="H163" s="25">
        <v>44679</v>
      </c>
      <c r="I163" s="24">
        <v>3130</v>
      </c>
      <c r="J163" s="24">
        <v>160</v>
      </c>
      <c r="K163" s="24">
        <v>70</v>
      </c>
      <c r="L163" s="24">
        <v>495</v>
      </c>
      <c r="M163" s="24">
        <v>59</v>
      </c>
      <c r="N163" s="24">
        <v>200</v>
      </c>
      <c r="O163" s="24">
        <v>162</v>
      </c>
      <c r="P163" s="24">
        <v>2225</v>
      </c>
      <c r="Q163" s="24">
        <v>13</v>
      </c>
      <c r="R163" s="24">
        <v>20</v>
      </c>
      <c r="S163" s="26"/>
      <c r="T163" s="26"/>
      <c r="U163" s="24" t="s">
        <v>77</v>
      </c>
      <c r="V163" s="25">
        <v>44680</v>
      </c>
      <c r="W163" s="39">
        <f t="shared" si="4"/>
        <v>69.230769230769226</v>
      </c>
      <c r="X163" s="24">
        <v>290</v>
      </c>
      <c r="Z163" s="56">
        <f t="shared" si="5"/>
        <v>71.08626198083067</v>
      </c>
    </row>
    <row r="164" spans="1:26" x14ac:dyDescent="0.25">
      <c r="A164" s="16" t="s">
        <v>41</v>
      </c>
      <c r="B164" s="24" t="s">
        <v>167</v>
      </c>
      <c r="C164" s="16" t="s">
        <v>169</v>
      </c>
      <c r="D164" s="16">
        <v>250</v>
      </c>
      <c r="E164" s="16" t="s">
        <v>165</v>
      </c>
      <c r="F164" s="44">
        <v>44682</v>
      </c>
      <c r="G164" s="16">
        <v>343</v>
      </c>
      <c r="H164" s="17">
        <v>44692</v>
      </c>
      <c r="I164" s="16">
        <v>14265</v>
      </c>
      <c r="J164" s="16">
        <v>880</v>
      </c>
      <c r="K164" s="16">
        <v>103</v>
      </c>
      <c r="L164" s="16">
        <v>2765</v>
      </c>
      <c r="M164" s="16">
        <v>234</v>
      </c>
      <c r="N164" s="16">
        <v>665</v>
      </c>
      <c r="O164" s="16">
        <v>835</v>
      </c>
      <c r="P164" s="16">
        <v>9830</v>
      </c>
      <c r="U164" s="16" t="s">
        <v>77</v>
      </c>
      <c r="V164" s="17">
        <v>44694</v>
      </c>
      <c r="W164" s="39">
        <f t="shared" si="4"/>
        <v>78.110383536014965</v>
      </c>
      <c r="X164" s="16">
        <v>14.68</v>
      </c>
      <c r="Z164" s="56">
        <f t="shared" si="5"/>
        <v>68.909919383105503</v>
      </c>
    </row>
    <row r="165" spans="1:26" x14ac:dyDescent="0.25">
      <c r="A165" s="16" t="s">
        <v>47</v>
      </c>
      <c r="B165" s="24" t="s">
        <v>160</v>
      </c>
      <c r="C165" s="16" t="s">
        <v>169</v>
      </c>
      <c r="D165" s="16">
        <v>250</v>
      </c>
      <c r="E165" s="16" t="s">
        <v>165</v>
      </c>
      <c r="F165" s="44">
        <v>44682</v>
      </c>
      <c r="G165" s="16">
        <v>292</v>
      </c>
      <c r="H165" s="17">
        <v>44692</v>
      </c>
      <c r="I165" s="16">
        <v>11755</v>
      </c>
      <c r="J165" s="16">
        <v>860</v>
      </c>
      <c r="K165" s="16">
        <v>118</v>
      </c>
      <c r="L165" s="16">
        <v>2060</v>
      </c>
      <c r="M165" s="16">
        <v>96</v>
      </c>
      <c r="N165" s="16">
        <v>130</v>
      </c>
      <c r="O165" s="16">
        <v>910</v>
      </c>
      <c r="P165" s="16">
        <v>8565</v>
      </c>
      <c r="U165" s="16" t="s">
        <v>77</v>
      </c>
      <c r="V165" s="17">
        <v>44694</v>
      </c>
      <c r="W165" s="39">
        <f t="shared" si="4"/>
        <v>90.457256461232603</v>
      </c>
      <c r="X165" s="16">
        <v>1230</v>
      </c>
      <c r="Z165" s="56">
        <f t="shared" si="5"/>
        <v>72.862611654615066</v>
      </c>
    </row>
    <row r="166" spans="1:26" x14ac:dyDescent="0.25">
      <c r="A166" s="16" t="s">
        <v>44</v>
      </c>
      <c r="B166" s="24" t="s">
        <v>168</v>
      </c>
      <c r="C166" s="16" t="s">
        <v>169</v>
      </c>
      <c r="D166" s="16">
        <v>250</v>
      </c>
      <c r="E166" s="16" t="s">
        <v>166</v>
      </c>
      <c r="F166" s="44">
        <v>44682</v>
      </c>
      <c r="G166" s="37">
        <v>408</v>
      </c>
      <c r="H166" s="17">
        <v>44692</v>
      </c>
      <c r="I166" s="16">
        <v>10615</v>
      </c>
      <c r="J166" s="16">
        <v>665</v>
      </c>
      <c r="K166" s="16">
        <v>116</v>
      </c>
      <c r="L166" s="16">
        <v>1895</v>
      </c>
      <c r="M166" s="16">
        <v>318</v>
      </c>
      <c r="N166" s="16">
        <v>410</v>
      </c>
      <c r="O166" s="16">
        <v>675</v>
      </c>
      <c r="P166" s="16">
        <v>7560</v>
      </c>
      <c r="U166" s="16" t="s">
        <v>77</v>
      </c>
      <c r="V166" s="17">
        <v>44694</v>
      </c>
      <c r="W166" s="39">
        <f t="shared" si="4"/>
        <v>67.975830815709969</v>
      </c>
      <c r="X166" s="16">
        <v>11.18</v>
      </c>
      <c r="Z166" s="56">
        <f t="shared" si="5"/>
        <v>71.219971738106452</v>
      </c>
    </row>
    <row r="167" spans="1:26" x14ac:dyDescent="0.25">
      <c r="A167" s="16" t="s">
        <v>43</v>
      </c>
      <c r="B167" s="24" t="s">
        <v>159</v>
      </c>
      <c r="C167" s="16" t="s">
        <v>169</v>
      </c>
      <c r="D167" s="16">
        <v>250</v>
      </c>
      <c r="E167" s="16" t="s">
        <v>164</v>
      </c>
      <c r="F167" s="44">
        <v>44682</v>
      </c>
      <c r="G167" s="16">
        <v>262</v>
      </c>
      <c r="H167" s="17">
        <v>44692</v>
      </c>
      <c r="I167" s="16">
        <v>8080</v>
      </c>
      <c r="J167" s="16">
        <v>465</v>
      </c>
      <c r="K167" s="16">
        <v>77</v>
      </c>
      <c r="L167" s="16">
        <v>1450</v>
      </c>
      <c r="M167" s="16">
        <v>62</v>
      </c>
      <c r="N167" s="16">
        <v>145</v>
      </c>
      <c r="O167" s="16">
        <v>603</v>
      </c>
      <c r="P167" s="16">
        <v>5935</v>
      </c>
      <c r="U167" s="16" t="s">
        <v>77</v>
      </c>
      <c r="V167" s="17">
        <v>44694</v>
      </c>
      <c r="W167" s="39">
        <f t="shared" si="4"/>
        <v>90.676691729323309</v>
      </c>
      <c r="X167" s="16">
        <v>836</v>
      </c>
      <c r="Z167" s="56">
        <f t="shared" si="5"/>
        <v>73.452970297029708</v>
      </c>
    </row>
    <row r="168" spans="1:26" x14ac:dyDescent="0.25">
      <c r="A168" s="16" t="s">
        <v>44</v>
      </c>
      <c r="B168" s="24" t="s">
        <v>168</v>
      </c>
      <c r="C168" s="16" t="s">
        <v>169</v>
      </c>
      <c r="D168" s="16">
        <v>250</v>
      </c>
      <c r="E168" s="16" t="s">
        <v>166</v>
      </c>
      <c r="F168" s="44">
        <v>44682</v>
      </c>
      <c r="G168" s="16">
        <v>405</v>
      </c>
      <c r="H168" s="17">
        <v>44692</v>
      </c>
      <c r="I168" s="16">
        <v>9570</v>
      </c>
      <c r="J168" s="16">
        <v>585</v>
      </c>
      <c r="K168" s="16">
        <v>117</v>
      </c>
      <c r="L168" s="16">
        <v>1785</v>
      </c>
      <c r="M168" s="16">
        <v>205</v>
      </c>
      <c r="N168" s="16">
        <v>300</v>
      </c>
      <c r="O168" s="16">
        <v>665</v>
      </c>
      <c r="P168" s="16">
        <v>6785</v>
      </c>
      <c r="U168" s="16" t="s">
        <v>77</v>
      </c>
      <c r="V168" s="17">
        <v>44694</v>
      </c>
      <c r="W168" s="39">
        <f t="shared" si="4"/>
        <v>76.436781609195407</v>
      </c>
      <c r="X168" s="16">
        <v>1022</v>
      </c>
      <c r="Z168" s="56">
        <f t="shared" si="5"/>
        <v>70.898641588296769</v>
      </c>
    </row>
    <row r="169" spans="1:26" x14ac:dyDescent="0.25">
      <c r="A169" s="16" t="s">
        <v>41</v>
      </c>
      <c r="B169" s="24" t="s">
        <v>167</v>
      </c>
      <c r="C169" s="16" t="s">
        <v>169</v>
      </c>
      <c r="D169" s="16">
        <v>250</v>
      </c>
      <c r="E169" s="16" t="s">
        <v>165</v>
      </c>
      <c r="F169" s="44">
        <v>44682</v>
      </c>
      <c r="G169" s="16">
        <v>358</v>
      </c>
      <c r="H169" s="17">
        <v>44692</v>
      </c>
      <c r="I169" s="16">
        <v>6360</v>
      </c>
      <c r="J169" s="16">
        <v>335</v>
      </c>
      <c r="K169" s="16">
        <v>80</v>
      </c>
      <c r="L169" s="16">
        <v>1120</v>
      </c>
      <c r="M169" s="16">
        <v>75</v>
      </c>
      <c r="N169" s="16">
        <v>190</v>
      </c>
      <c r="O169" s="16">
        <v>516</v>
      </c>
      <c r="P169" s="16">
        <v>4655</v>
      </c>
      <c r="U169" s="16" t="s">
        <v>77</v>
      </c>
      <c r="V169" s="17">
        <v>44694</v>
      </c>
      <c r="W169" s="39">
        <f t="shared" si="4"/>
        <v>87.309644670050758</v>
      </c>
      <c r="X169" s="16">
        <v>674</v>
      </c>
      <c r="Z169" s="56">
        <f t="shared" si="5"/>
        <v>73.191823899371073</v>
      </c>
    </row>
    <row r="170" spans="1:26" x14ac:dyDescent="0.25">
      <c r="A170" s="16" t="s">
        <v>47</v>
      </c>
      <c r="B170" s="24" t="s">
        <v>160</v>
      </c>
      <c r="C170" s="16" t="s">
        <v>169</v>
      </c>
      <c r="D170" s="16">
        <v>250</v>
      </c>
      <c r="E170" s="16" t="s">
        <v>165</v>
      </c>
      <c r="F170" s="44">
        <v>44682</v>
      </c>
      <c r="G170" s="16">
        <v>290</v>
      </c>
      <c r="H170" s="17">
        <v>44692</v>
      </c>
      <c r="I170" s="16">
        <v>3060</v>
      </c>
      <c r="J170" s="16">
        <v>160</v>
      </c>
      <c r="K170" s="16">
        <v>98</v>
      </c>
      <c r="L170" s="16">
        <v>605</v>
      </c>
      <c r="M170" s="16">
        <v>91</v>
      </c>
      <c r="N170" s="16">
        <v>600</v>
      </c>
      <c r="O170" s="16">
        <v>100</v>
      </c>
      <c r="P170" s="16">
        <v>655</v>
      </c>
      <c r="U170" s="16" t="s">
        <v>77</v>
      </c>
      <c r="V170" s="17">
        <v>44694</v>
      </c>
      <c r="W170" s="39">
        <f t="shared" si="4"/>
        <v>52.356020942408378</v>
      </c>
      <c r="X170" s="16">
        <v>306</v>
      </c>
      <c r="Z170" s="56">
        <f>(P170/I170)*100</f>
        <v>21.405228758169933</v>
      </c>
    </row>
    <row r="171" spans="1:26" x14ac:dyDescent="0.25">
      <c r="A171" s="16" t="s">
        <v>74</v>
      </c>
      <c r="B171" s="24" t="s">
        <v>168</v>
      </c>
      <c r="C171" s="16" t="s">
        <v>169</v>
      </c>
      <c r="D171" s="16">
        <v>250</v>
      </c>
      <c r="E171" s="16" t="s">
        <v>164</v>
      </c>
      <c r="F171" s="44">
        <v>44682</v>
      </c>
      <c r="G171" s="16">
        <v>436</v>
      </c>
      <c r="H171" s="17">
        <v>44692</v>
      </c>
      <c r="I171" s="16">
        <v>6375</v>
      </c>
      <c r="J171" s="16">
        <v>340</v>
      </c>
      <c r="K171" s="16">
        <v>91</v>
      </c>
      <c r="L171" s="16">
        <v>1180</v>
      </c>
      <c r="M171" s="16">
        <v>316</v>
      </c>
      <c r="N171" s="16">
        <v>450</v>
      </c>
      <c r="O171" s="16">
        <v>517</v>
      </c>
      <c r="P171" s="16">
        <v>4295</v>
      </c>
      <c r="Q171" s="16">
        <v>22</v>
      </c>
      <c r="R171" s="16">
        <v>20</v>
      </c>
      <c r="U171" s="16" t="s">
        <v>77</v>
      </c>
      <c r="V171" s="17">
        <v>44694</v>
      </c>
      <c r="W171" s="39">
        <f t="shared" si="4"/>
        <v>60.467836257309941</v>
      </c>
      <c r="X171" s="16">
        <v>646</v>
      </c>
      <c r="Z171" s="56">
        <f t="shared" si="5"/>
        <v>67.372549019607845</v>
      </c>
    </row>
    <row r="172" spans="1:26" x14ac:dyDescent="0.25">
      <c r="A172" s="16" t="s">
        <v>45</v>
      </c>
      <c r="B172" s="24" t="s">
        <v>168</v>
      </c>
      <c r="C172" s="16" t="s">
        <v>169</v>
      </c>
      <c r="D172" s="16">
        <v>250</v>
      </c>
      <c r="E172" s="16" t="s">
        <v>165</v>
      </c>
      <c r="F172" s="44">
        <v>44682</v>
      </c>
      <c r="G172" s="16">
        <v>418</v>
      </c>
      <c r="H172" s="17">
        <v>44692</v>
      </c>
      <c r="I172" s="16">
        <v>6440</v>
      </c>
      <c r="J172" s="16">
        <v>255</v>
      </c>
      <c r="K172" s="16">
        <v>85</v>
      </c>
      <c r="L172" s="16">
        <v>1180</v>
      </c>
      <c r="M172" s="16">
        <v>116</v>
      </c>
      <c r="N172" s="16">
        <v>515</v>
      </c>
      <c r="O172" s="16">
        <v>289</v>
      </c>
      <c r="P172" s="16">
        <v>4395</v>
      </c>
      <c r="Q172" s="16">
        <v>90</v>
      </c>
      <c r="R172" s="16">
        <v>30</v>
      </c>
      <c r="U172" s="16" t="s">
        <v>77</v>
      </c>
      <c r="V172" s="17">
        <v>44694</v>
      </c>
      <c r="W172" s="39">
        <f t="shared" si="4"/>
        <v>58.383838383838381</v>
      </c>
      <c r="X172" s="16">
        <v>650</v>
      </c>
      <c r="Z172" s="56">
        <f t="shared" si="5"/>
        <v>68.245341614906835</v>
      </c>
    </row>
    <row r="173" spans="1:26" x14ac:dyDescent="0.25">
      <c r="A173" s="16" t="s">
        <v>41</v>
      </c>
      <c r="B173" s="24" t="s">
        <v>167</v>
      </c>
      <c r="C173" s="16" t="s">
        <v>169</v>
      </c>
      <c r="D173" s="16">
        <v>250</v>
      </c>
      <c r="E173" s="16" t="s">
        <v>165</v>
      </c>
      <c r="F173" s="44">
        <v>44682</v>
      </c>
      <c r="G173" s="16">
        <v>340</v>
      </c>
      <c r="H173" s="17">
        <v>44692</v>
      </c>
      <c r="I173" s="16">
        <v>10000</v>
      </c>
      <c r="J173" s="16">
        <v>740</v>
      </c>
      <c r="K173" s="16">
        <v>103</v>
      </c>
      <c r="L173" s="16">
        <v>1895</v>
      </c>
      <c r="M173" s="16">
        <v>121</v>
      </c>
      <c r="N173" s="16">
        <v>225</v>
      </c>
      <c r="O173" s="16">
        <v>740</v>
      </c>
      <c r="P173" s="16">
        <v>7010</v>
      </c>
      <c r="U173" s="16" t="s">
        <v>77</v>
      </c>
      <c r="V173" s="17">
        <v>44694</v>
      </c>
      <c r="W173" s="39">
        <f t="shared" si="4"/>
        <v>85.946573751451808</v>
      </c>
      <c r="X173" s="16">
        <v>1054</v>
      </c>
      <c r="Z173" s="56">
        <f t="shared" si="5"/>
        <v>70.099999999999994</v>
      </c>
    </row>
    <row r="174" spans="1:26" x14ac:dyDescent="0.25">
      <c r="A174" s="16" t="s">
        <v>45</v>
      </c>
      <c r="B174" s="24" t="s">
        <v>168</v>
      </c>
      <c r="C174" s="16" t="s">
        <v>169</v>
      </c>
      <c r="D174" s="16">
        <v>250</v>
      </c>
      <c r="E174" s="16" t="s">
        <v>165</v>
      </c>
      <c r="F174" s="44">
        <v>44682</v>
      </c>
      <c r="G174" s="16">
        <v>409</v>
      </c>
      <c r="H174" s="17">
        <v>44692</v>
      </c>
      <c r="I174" s="16">
        <v>8460</v>
      </c>
      <c r="J174" s="16">
        <v>585</v>
      </c>
      <c r="K174" s="16">
        <v>95</v>
      </c>
      <c r="L174" s="16">
        <v>1740</v>
      </c>
      <c r="M174" s="16">
        <v>205</v>
      </c>
      <c r="N174" s="16">
        <v>375</v>
      </c>
      <c r="O174" s="16">
        <v>445</v>
      </c>
      <c r="P174" s="16">
        <v>5670</v>
      </c>
      <c r="U174" s="16" t="s">
        <v>77</v>
      </c>
      <c r="V174" s="17">
        <v>44694</v>
      </c>
      <c r="W174" s="39">
        <f t="shared" si="4"/>
        <v>68.461538461538467</v>
      </c>
      <c r="X174" s="16">
        <v>868</v>
      </c>
      <c r="Z174" s="56">
        <f t="shared" si="5"/>
        <v>67.021276595744681</v>
      </c>
    </row>
    <row r="175" spans="1:26" x14ac:dyDescent="0.25">
      <c r="A175" s="16" t="s">
        <v>74</v>
      </c>
      <c r="B175" s="24" t="s">
        <v>168</v>
      </c>
      <c r="C175" s="16" t="s">
        <v>169</v>
      </c>
      <c r="D175" s="16">
        <v>250</v>
      </c>
      <c r="E175" s="16" t="s">
        <v>164</v>
      </c>
      <c r="F175" s="44">
        <v>44682</v>
      </c>
      <c r="G175" s="16">
        <v>428</v>
      </c>
      <c r="H175" s="17">
        <v>44692</v>
      </c>
      <c r="I175" s="16">
        <v>7165</v>
      </c>
      <c r="J175" s="16">
        <v>400</v>
      </c>
      <c r="K175" s="16">
        <v>104</v>
      </c>
      <c r="L175" s="16">
        <v>1475</v>
      </c>
      <c r="M175" s="16">
        <v>526</v>
      </c>
      <c r="N175" s="16">
        <v>680</v>
      </c>
      <c r="O175" s="16">
        <v>554</v>
      </c>
      <c r="P175" s="16">
        <v>4480</v>
      </c>
      <c r="Q175" s="16">
        <v>15</v>
      </c>
      <c r="R175" s="16">
        <v>10</v>
      </c>
      <c r="U175" s="16" t="s">
        <v>77</v>
      </c>
      <c r="V175" s="17">
        <v>44694</v>
      </c>
      <c r="W175" s="39">
        <f t="shared" si="4"/>
        <v>50.593607305936075</v>
      </c>
      <c r="X175" s="16">
        <v>682</v>
      </c>
      <c r="Z175" s="56">
        <f t="shared" si="5"/>
        <v>62.526168876482899</v>
      </c>
    </row>
    <row r="176" spans="1:26" x14ac:dyDescent="0.25">
      <c r="A176" s="16" t="s">
        <v>40</v>
      </c>
      <c r="B176" s="24" t="s">
        <v>159</v>
      </c>
      <c r="C176" s="16" t="s">
        <v>169</v>
      </c>
      <c r="D176" s="16">
        <v>250</v>
      </c>
      <c r="E176" s="16" t="s">
        <v>165</v>
      </c>
      <c r="F176" s="44">
        <v>44682</v>
      </c>
      <c r="G176" s="16">
        <v>244</v>
      </c>
      <c r="H176" s="17">
        <v>44692</v>
      </c>
      <c r="I176" s="16">
        <v>4710</v>
      </c>
      <c r="J176" s="16">
        <v>195</v>
      </c>
      <c r="K176" s="16">
        <v>67</v>
      </c>
      <c r="L176" s="16">
        <v>685</v>
      </c>
      <c r="M176" s="16">
        <v>69</v>
      </c>
      <c r="N176" s="16">
        <v>280</v>
      </c>
      <c r="O176" s="16">
        <v>202</v>
      </c>
      <c r="P176" s="16">
        <v>3485</v>
      </c>
      <c r="U176" s="16" t="s">
        <v>77</v>
      </c>
      <c r="V176" s="17">
        <v>44694</v>
      </c>
      <c r="W176" s="39">
        <f t="shared" si="4"/>
        <v>74.538745387453872</v>
      </c>
      <c r="X176" s="16">
        <v>478</v>
      </c>
      <c r="Z176" s="56">
        <f t="shared" si="5"/>
        <v>73.991507430997871</v>
      </c>
    </row>
    <row r="177" spans="1:26" x14ac:dyDescent="0.25">
      <c r="A177" s="16" t="s">
        <v>43</v>
      </c>
      <c r="B177" s="24" t="s">
        <v>159</v>
      </c>
      <c r="C177" s="16" t="s">
        <v>169</v>
      </c>
      <c r="D177" s="16">
        <v>250</v>
      </c>
      <c r="E177" s="16" t="s">
        <v>164</v>
      </c>
      <c r="F177" s="44">
        <v>44682</v>
      </c>
      <c r="G177" s="16">
        <v>263</v>
      </c>
      <c r="H177" s="17">
        <v>44692</v>
      </c>
      <c r="I177" s="16">
        <v>6715</v>
      </c>
      <c r="J177" s="16">
        <v>320</v>
      </c>
      <c r="K177" s="16">
        <v>80</v>
      </c>
      <c r="L177" s="16">
        <v>100</v>
      </c>
      <c r="M177" s="16">
        <v>135</v>
      </c>
      <c r="N177" s="16">
        <v>155</v>
      </c>
      <c r="O177" s="16">
        <v>576</v>
      </c>
      <c r="P177" s="16">
        <v>5150</v>
      </c>
      <c r="U177" s="16" t="s">
        <v>77</v>
      </c>
      <c r="V177" s="17">
        <v>44694</v>
      </c>
      <c r="W177" s="39">
        <f t="shared" si="4"/>
        <v>81.012658227848107</v>
      </c>
      <c r="X177" s="16">
        <v>716</v>
      </c>
      <c r="Z177" s="56">
        <f t="shared" si="5"/>
        <v>76.6939687267312</v>
      </c>
    </row>
    <row r="178" spans="1:26" x14ac:dyDescent="0.25">
      <c r="A178" s="16" t="s">
        <v>47</v>
      </c>
      <c r="B178" s="24" t="s">
        <v>160</v>
      </c>
      <c r="C178" s="16" t="s">
        <v>169</v>
      </c>
      <c r="D178" s="16">
        <v>250</v>
      </c>
      <c r="E178" s="16" t="s">
        <v>165</v>
      </c>
      <c r="F178" s="44">
        <v>44682</v>
      </c>
      <c r="G178" s="16">
        <v>305</v>
      </c>
      <c r="H178" s="17">
        <v>44692</v>
      </c>
      <c r="I178" s="16">
        <v>4060</v>
      </c>
      <c r="J178" s="16">
        <v>235</v>
      </c>
      <c r="K178" s="16">
        <v>59</v>
      </c>
      <c r="L178" s="16">
        <v>780</v>
      </c>
      <c r="M178" s="16">
        <v>113</v>
      </c>
      <c r="N178" s="16">
        <v>80</v>
      </c>
      <c r="O178" s="16">
        <v>346</v>
      </c>
      <c r="P178" s="16">
        <v>2935</v>
      </c>
      <c r="U178" s="16" t="s">
        <v>77</v>
      </c>
      <c r="V178" s="17">
        <v>44694</v>
      </c>
      <c r="W178" s="39">
        <f t="shared" si="4"/>
        <v>75.381263616557732</v>
      </c>
      <c r="X178" s="16">
        <v>486</v>
      </c>
      <c r="Z178" s="56">
        <f t="shared" si="5"/>
        <v>72.290640394088669</v>
      </c>
    </row>
    <row r="179" spans="1:26" x14ac:dyDescent="0.25">
      <c r="A179" s="16" t="s">
        <v>47</v>
      </c>
      <c r="B179" s="24" t="s">
        <v>160</v>
      </c>
      <c r="C179" s="16" t="s">
        <v>169</v>
      </c>
      <c r="D179" s="16">
        <v>250</v>
      </c>
      <c r="E179" s="16" t="s">
        <v>165</v>
      </c>
      <c r="F179" s="44">
        <v>44682</v>
      </c>
      <c r="G179" s="16">
        <v>309</v>
      </c>
      <c r="H179" s="17">
        <v>44692</v>
      </c>
      <c r="I179" s="16">
        <v>3960</v>
      </c>
      <c r="J179" s="16">
        <v>165</v>
      </c>
      <c r="K179" s="16">
        <v>70</v>
      </c>
      <c r="L179" s="16">
        <v>615</v>
      </c>
      <c r="M179" s="16">
        <v>47</v>
      </c>
      <c r="N179" s="16">
        <v>175</v>
      </c>
      <c r="O179" s="16">
        <v>234</v>
      </c>
      <c r="P179" s="16">
        <v>2980</v>
      </c>
      <c r="U179" s="16" t="s">
        <v>77</v>
      </c>
      <c r="V179" s="17">
        <v>44694</v>
      </c>
      <c r="W179" s="39">
        <f t="shared" si="4"/>
        <v>83.27402135231317</v>
      </c>
      <c r="X179" s="16">
        <v>410</v>
      </c>
      <c r="Z179" s="56">
        <f t="shared" si="5"/>
        <v>75.252525252525245</v>
      </c>
    </row>
    <row r="180" spans="1:26" x14ac:dyDescent="0.25">
      <c r="A180" s="16" t="s">
        <v>40</v>
      </c>
      <c r="B180" s="24" t="s">
        <v>159</v>
      </c>
      <c r="C180" s="16" t="s">
        <v>169</v>
      </c>
      <c r="D180" s="16">
        <v>250</v>
      </c>
      <c r="E180" s="16" t="s">
        <v>165</v>
      </c>
      <c r="F180" s="44">
        <v>44682</v>
      </c>
      <c r="G180" s="16">
        <v>247</v>
      </c>
      <c r="H180" s="17">
        <v>44692</v>
      </c>
      <c r="I180" s="16">
        <v>5985</v>
      </c>
      <c r="J180" s="16">
        <v>240</v>
      </c>
      <c r="K180" s="16">
        <v>71</v>
      </c>
      <c r="L180" s="16">
        <v>955</v>
      </c>
      <c r="M180" s="16">
        <v>111</v>
      </c>
      <c r="N180" s="16">
        <v>385</v>
      </c>
      <c r="O180" s="16">
        <v>306</v>
      </c>
      <c r="P180" s="16">
        <v>4345</v>
      </c>
      <c r="U180" s="16" t="s">
        <v>77</v>
      </c>
      <c r="V180" s="17">
        <v>44694</v>
      </c>
      <c r="W180" s="39">
        <f t="shared" si="4"/>
        <v>73.381294964028783</v>
      </c>
      <c r="X180" s="16">
        <v>6</v>
      </c>
      <c r="Z180" s="56">
        <f t="shared" si="5"/>
        <v>72.598162071846289</v>
      </c>
    </row>
    <row r="181" spans="1:26" x14ac:dyDescent="0.25">
      <c r="A181" s="16" t="s">
        <v>41</v>
      </c>
      <c r="B181" s="24" t="s">
        <v>167</v>
      </c>
      <c r="C181" s="16" t="s">
        <v>169</v>
      </c>
      <c r="D181" s="16">
        <v>250</v>
      </c>
      <c r="E181" s="16" t="s">
        <v>165</v>
      </c>
      <c r="F181" s="44">
        <v>44682</v>
      </c>
      <c r="G181" s="16">
        <v>354</v>
      </c>
      <c r="H181" s="17">
        <v>44692</v>
      </c>
      <c r="I181" s="16">
        <v>5765</v>
      </c>
      <c r="J181" s="16">
        <v>385</v>
      </c>
      <c r="K181" s="16">
        <v>86</v>
      </c>
      <c r="L181" s="16">
        <v>1240</v>
      </c>
      <c r="M181" s="16">
        <v>251</v>
      </c>
      <c r="N181" s="16">
        <v>355</v>
      </c>
      <c r="O181" s="16">
        <v>498</v>
      </c>
      <c r="P181" s="16">
        <v>3730</v>
      </c>
      <c r="Q181" s="16">
        <v>20</v>
      </c>
      <c r="R181" s="16">
        <v>10</v>
      </c>
      <c r="U181" s="16" t="s">
        <v>77</v>
      </c>
      <c r="V181" s="17">
        <v>44694</v>
      </c>
      <c r="W181" s="39">
        <f t="shared" si="4"/>
        <v>64.759427828348507</v>
      </c>
      <c r="X181" s="16">
        <v>576</v>
      </c>
      <c r="Z181" s="56">
        <f t="shared" si="5"/>
        <v>64.700780572419774</v>
      </c>
    </row>
    <row r="182" spans="1:26" s="19" customFormat="1" x14ac:dyDescent="0.25">
      <c r="A182" s="19" t="s">
        <v>36</v>
      </c>
      <c r="B182" s="19" t="s">
        <v>167</v>
      </c>
      <c r="C182" s="19" t="s">
        <v>170</v>
      </c>
      <c r="D182" s="19">
        <v>150</v>
      </c>
      <c r="E182" s="19" t="s">
        <v>165</v>
      </c>
      <c r="F182" s="44">
        <v>44682</v>
      </c>
      <c r="G182" s="19">
        <v>101</v>
      </c>
      <c r="H182" s="20">
        <v>44700</v>
      </c>
      <c r="I182" s="19">
        <v>7385</v>
      </c>
      <c r="J182" s="19">
        <v>305</v>
      </c>
      <c r="K182" s="19">
        <v>70</v>
      </c>
      <c r="L182" s="19">
        <v>1045</v>
      </c>
      <c r="M182" s="19">
        <v>102</v>
      </c>
      <c r="N182" s="19">
        <v>350</v>
      </c>
      <c r="O182" s="19">
        <v>391</v>
      </c>
      <c r="P182" s="19">
        <v>5620</v>
      </c>
      <c r="S182" s="21"/>
      <c r="T182" s="21"/>
      <c r="U182" s="19" t="s">
        <v>77</v>
      </c>
      <c r="V182" s="20">
        <v>44702</v>
      </c>
      <c r="W182" s="39">
        <f t="shared" si="4"/>
        <v>79.310344827586206</v>
      </c>
      <c r="X182" s="19">
        <v>778</v>
      </c>
      <c r="Z182" s="56">
        <f t="shared" si="5"/>
        <v>76.100203114421134</v>
      </c>
    </row>
    <row r="183" spans="1:26" x14ac:dyDescent="0.25">
      <c r="A183" s="16" t="s">
        <v>35</v>
      </c>
      <c r="B183" s="24" t="s">
        <v>160</v>
      </c>
      <c r="C183" s="16" t="s">
        <v>170</v>
      </c>
      <c r="D183" s="16">
        <v>150</v>
      </c>
      <c r="E183" s="16" t="s">
        <v>165</v>
      </c>
      <c r="F183" s="44">
        <v>44682</v>
      </c>
      <c r="G183" s="16">
        <v>52</v>
      </c>
      <c r="H183" s="17">
        <v>44700</v>
      </c>
      <c r="I183" s="16">
        <v>3605</v>
      </c>
      <c r="J183" s="16">
        <v>170</v>
      </c>
      <c r="K183" s="16">
        <v>65</v>
      </c>
      <c r="L183" s="16">
        <v>645</v>
      </c>
      <c r="M183" s="16">
        <v>84</v>
      </c>
      <c r="N183" s="24">
        <v>160</v>
      </c>
      <c r="O183" s="24">
        <v>312</v>
      </c>
      <c r="P183" s="24">
        <v>2605</v>
      </c>
      <c r="U183" s="16" t="s">
        <v>77</v>
      </c>
      <c r="V183" s="17">
        <v>44702</v>
      </c>
      <c r="W183" s="39">
        <f t="shared" si="4"/>
        <v>78.787878787878782</v>
      </c>
      <c r="X183" s="16">
        <v>384</v>
      </c>
      <c r="Z183" s="56">
        <f t="shared" si="5"/>
        <v>72.260748959778084</v>
      </c>
    </row>
    <row r="184" spans="1:26" x14ac:dyDescent="0.25">
      <c r="A184" s="16" t="s">
        <v>37</v>
      </c>
      <c r="B184" s="24" t="s">
        <v>160</v>
      </c>
      <c r="C184" s="16" t="s">
        <v>170</v>
      </c>
      <c r="D184" s="16">
        <v>150</v>
      </c>
      <c r="E184" s="16" t="s">
        <v>164</v>
      </c>
      <c r="F184" s="44">
        <v>44682</v>
      </c>
      <c r="G184" s="16">
        <v>62</v>
      </c>
      <c r="H184" s="17">
        <v>44700</v>
      </c>
      <c r="I184" s="16">
        <v>7630</v>
      </c>
      <c r="J184" s="16">
        <v>350</v>
      </c>
      <c r="K184" s="16">
        <v>85</v>
      </c>
      <c r="L184" s="16">
        <v>1125</v>
      </c>
      <c r="M184" s="16">
        <v>78</v>
      </c>
      <c r="N184" s="24">
        <v>120</v>
      </c>
      <c r="O184" s="24">
        <v>525</v>
      </c>
      <c r="P184" s="24">
        <v>5980</v>
      </c>
      <c r="U184" s="16" t="s">
        <v>77</v>
      </c>
      <c r="V184" s="17">
        <v>44702</v>
      </c>
      <c r="W184" s="39">
        <f t="shared" si="4"/>
        <v>87.06467661691542</v>
      </c>
      <c r="X184" s="16">
        <v>778</v>
      </c>
      <c r="Z184" s="56">
        <f t="shared" si="5"/>
        <v>78.374836173001299</v>
      </c>
    </row>
    <row r="185" spans="1:26" x14ac:dyDescent="0.25">
      <c r="A185" s="16" t="s">
        <v>35</v>
      </c>
      <c r="B185" s="24" t="s">
        <v>160</v>
      </c>
      <c r="C185" s="16" t="s">
        <v>170</v>
      </c>
      <c r="D185" s="16">
        <v>150</v>
      </c>
      <c r="E185" s="16" t="s">
        <v>165</v>
      </c>
      <c r="F185" s="44">
        <v>44682</v>
      </c>
      <c r="G185" s="16">
        <v>53</v>
      </c>
      <c r="H185" s="17">
        <v>44700</v>
      </c>
      <c r="I185" s="16">
        <v>6920</v>
      </c>
      <c r="J185" s="16">
        <v>365</v>
      </c>
      <c r="K185" s="16">
        <v>89</v>
      </c>
      <c r="L185" s="16">
        <v>1180</v>
      </c>
      <c r="M185" s="16">
        <v>64</v>
      </c>
      <c r="N185" s="24">
        <v>90</v>
      </c>
      <c r="O185" s="24">
        <v>618</v>
      </c>
      <c r="P185" s="24">
        <v>5235</v>
      </c>
      <c r="U185" s="16" t="s">
        <v>77</v>
      </c>
      <c r="V185" s="17">
        <v>44702</v>
      </c>
      <c r="W185" s="39">
        <f t="shared" si="4"/>
        <v>90.615835777126094</v>
      </c>
      <c r="X185" s="16">
        <v>728</v>
      </c>
      <c r="Z185" s="56">
        <f t="shared" si="5"/>
        <v>75.650289017341038</v>
      </c>
    </row>
    <row r="186" spans="1:26" x14ac:dyDescent="0.25">
      <c r="A186" s="16" t="s">
        <v>67</v>
      </c>
      <c r="B186" s="24" t="s">
        <v>160</v>
      </c>
      <c r="C186" s="16" t="s">
        <v>169</v>
      </c>
      <c r="D186" s="16">
        <v>50</v>
      </c>
      <c r="E186" s="16" t="s">
        <v>165</v>
      </c>
      <c r="F186" s="44">
        <v>44682</v>
      </c>
      <c r="G186" s="16">
        <v>287</v>
      </c>
      <c r="H186" s="17">
        <v>44700</v>
      </c>
      <c r="I186" s="16">
        <v>8325</v>
      </c>
      <c r="J186" s="16">
        <v>630</v>
      </c>
      <c r="K186" s="16">
        <v>72</v>
      </c>
      <c r="L186" s="16">
        <v>1315</v>
      </c>
      <c r="M186" s="16">
        <v>41</v>
      </c>
      <c r="N186" s="24">
        <v>50</v>
      </c>
      <c r="O186" s="24">
        <v>921</v>
      </c>
      <c r="P186" s="24">
        <v>6250</v>
      </c>
      <c r="Q186" s="24">
        <v>8</v>
      </c>
      <c r="R186" s="24">
        <v>3.7</v>
      </c>
      <c r="U186" s="16" t="s">
        <v>77</v>
      </c>
      <c r="V186" s="17">
        <v>44702</v>
      </c>
      <c r="W186" s="39">
        <f t="shared" si="4"/>
        <v>94.948453608247419</v>
      </c>
      <c r="X186" s="24">
        <v>290</v>
      </c>
      <c r="Z186" s="56">
        <f t="shared" si="5"/>
        <v>75.075075075075077</v>
      </c>
    </row>
    <row r="187" spans="1:26" x14ac:dyDescent="0.25">
      <c r="A187" s="16" t="s">
        <v>43</v>
      </c>
      <c r="B187" s="24" t="s">
        <v>159</v>
      </c>
      <c r="C187" s="16" t="s">
        <v>169</v>
      </c>
      <c r="D187" s="16">
        <v>250</v>
      </c>
      <c r="E187" s="16" t="s">
        <v>164</v>
      </c>
      <c r="F187" s="44">
        <v>44682</v>
      </c>
      <c r="G187" s="16">
        <v>263</v>
      </c>
      <c r="H187" s="17">
        <v>44700</v>
      </c>
      <c r="I187" s="16">
        <v>5465</v>
      </c>
      <c r="J187" s="16">
        <v>335</v>
      </c>
      <c r="K187" s="16">
        <v>80</v>
      </c>
      <c r="L187" s="16">
        <v>1015</v>
      </c>
      <c r="M187" s="16">
        <v>270</v>
      </c>
      <c r="N187" s="24">
        <v>540</v>
      </c>
      <c r="O187" s="24">
        <v>384</v>
      </c>
      <c r="P187" s="24">
        <v>3520</v>
      </c>
      <c r="Q187" s="24">
        <v>3</v>
      </c>
      <c r="R187" s="24">
        <v>3.2</v>
      </c>
      <c r="U187" s="16" t="s">
        <v>77</v>
      </c>
      <c r="V187" s="17">
        <v>44702</v>
      </c>
      <c r="W187" s="39">
        <f t="shared" si="4"/>
        <v>58.447488584474883</v>
      </c>
      <c r="X187" s="24">
        <v>716</v>
      </c>
      <c r="Z187" s="56">
        <f t="shared" si="5"/>
        <v>64.409881061299174</v>
      </c>
    </row>
    <row r="188" spans="1:26" x14ac:dyDescent="0.25">
      <c r="A188" s="16" t="s">
        <v>36</v>
      </c>
      <c r="B188" s="24" t="s">
        <v>167</v>
      </c>
      <c r="C188" s="16" t="s">
        <v>170</v>
      </c>
      <c r="D188" s="16">
        <v>150</v>
      </c>
      <c r="E188" s="16" t="s">
        <v>165</v>
      </c>
      <c r="F188" s="44">
        <v>44682</v>
      </c>
      <c r="G188" s="16">
        <v>103</v>
      </c>
      <c r="H188" s="17">
        <v>44700</v>
      </c>
      <c r="I188" s="16">
        <v>7205</v>
      </c>
      <c r="J188" s="16">
        <v>365</v>
      </c>
      <c r="K188" s="16">
        <v>68</v>
      </c>
      <c r="L188" s="16">
        <v>1215</v>
      </c>
      <c r="M188" s="16">
        <v>80</v>
      </c>
      <c r="N188" s="24">
        <v>200</v>
      </c>
      <c r="O188" s="24">
        <v>448</v>
      </c>
      <c r="P188" s="24">
        <v>5390</v>
      </c>
      <c r="U188" s="16" t="s">
        <v>77</v>
      </c>
      <c r="V188" s="17">
        <v>44702</v>
      </c>
      <c r="W188" s="39">
        <f t="shared" si="4"/>
        <v>84.848484848484844</v>
      </c>
      <c r="X188" s="24">
        <v>728</v>
      </c>
      <c r="Z188" s="56">
        <f t="shared" si="5"/>
        <v>74.809160305343511</v>
      </c>
    </row>
    <row r="189" spans="1:26" x14ac:dyDescent="0.25">
      <c r="A189" s="16" t="s">
        <v>30</v>
      </c>
      <c r="B189" s="24" t="s">
        <v>159</v>
      </c>
      <c r="C189" s="16" t="s">
        <v>170</v>
      </c>
      <c r="D189" s="16">
        <v>150</v>
      </c>
      <c r="E189" s="16" t="s">
        <v>165</v>
      </c>
      <c r="F189" s="44">
        <v>44682</v>
      </c>
      <c r="G189" s="16">
        <v>8</v>
      </c>
      <c r="H189" s="17">
        <v>44700</v>
      </c>
      <c r="I189" s="16">
        <v>3930</v>
      </c>
      <c r="J189" s="16">
        <v>325</v>
      </c>
      <c r="K189" s="16">
        <v>77</v>
      </c>
      <c r="L189" s="16">
        <v>725</v>
      </c>
      <c r="M189" s="16">
        <v>167</v>
      </c>
      <c r="N189" s="24">
        <v>115</v>
      </c>
      <c r="O189" s="24">
        <v>458</v>
      </c>
      <c r="P189" s="24">
        <v>2695</v>
      </c>
      <c r="Q189" s="24">
        <v>110</v>
      </c>
      <c r="R189" s="24">
        <v>40</v>
      </c>
      <c r="U189" s="16" t="s">
        <v>77</v>
      </c>
      <c r="V189" s="17">
        <v>44702</v>
      </c>
      <c r="W189" s="39">
        <f t="shared" si="4"/>
        <v>62.31292517006802</v>
      </c>
      <c r="X189" s="24">
        <v>458</v>
      </c>
      <c r="Z189" s="56">
        <f t="shared" si="5"/>
        <v>68.575063613231563</v>
      </c>
    </row>
    <row r="190" spans="1:26" x14ac:dyDescent="0.25">
      <c r="A190" s="16" t="s">
        <v>34</v>
      </c>
      <c r="B190" s="24" t="s">
        <v>168</v>
      </c>
      <c r="C190" s="16" t="s">
        <v>170</v>
      </c>
      <c r="D190" s="16">
        <v>150</v>
      </c>
      <c r="E190" s="16" t="s">
        <v>166</v>
      </c>
      <c r="F190" s="44">
        <v>44682</v>
      </c>
      <c r="G190" s="16">
        <v>147</v>
      </c>
      <c r="H190" s="17">
        <v>44700</v>
      </c>
      <c r="I190" s="16">
        <v>10380</v>
      </c>
      <c r="J190" s="16">
        <v>605</v>
      </c>
      <c r="K190" s="16">
        <v>85</v>
      </c>
      <c r="L190" s="16">
        <v>2015</v>
      </c>
      <c r="M190" s="16">
        <v>200</v>
      </c>
      <c r="N190" s="24">
        <v>490</v>
      </c>
      <c r="O190" s="24">
        <v>526</v>
      </c>
      <c r="P190" s="24">
        <v>7180</v>
      </c>
      <c r="U190" s="16" t="s">
        <v>77</v>
      </c>
      <c r="V190" s="17">
        <v>44702</v>
      </c>
      <c r="W190" s="39">
        <f t="shared" si="4"/>
        <v>72.451790633608809</v>
      </c>
      <c r="X190" s="24">
        <v>1060</v>
      </c>
      <c r="Z190" s="56">
        <f t="shared" si="5"/>
        <v>69.171483622350678</v>
      </c>
    </row>
    <row r="191" spans="1:26" x14ac:dyDescent="0.25">
      <c r="A191" s="16" t="s">
        <v>33</v>
      </c>
      <c r="B191" s="24" t="s">
        <v>168</v>
      </c>
      <c r="C191" s="16" t="s">
        <v>170</v>
      </c>
      <c r="D191" s="16">
        <v>150</v>
      </c>
      <c r="E191" s="16" t="s">
        <v>165</v>
      </c>
      <c r="F191" s="44">
        <v>44682</v>
      </c>
      <c r="G191" s="16">
        <v>165</v>
      </c>
      <c r="H191" s="17">
        <v>44700</v>
      </c>
      <c r="I191" s="16">
        <v>6935</v>
      </c>
      <c r="J191" s="16">
        <v>320</v>
      </c>
      <c r="K191" s="16">
        <v>65</v>
      </c>
      <c r="L191" s="16">
        <v>1225</v>
      </c>
      <c r="M191" s="16">
        <v>112</v>
      </c>
      <c r="N191" s="24">
        <v>280</v>
      </c>
      <c r="O191" s="24">
        <v>390</v>
      </c>
      <c r="P191" s="24">
        <v>5090</v>
      </c>
      <c r="U191" s="16" t="s">
        <v>77</v>
      </c>
      <c r="V191" s="17">
        <v>44702</v>
      </c>
      <c r="W191" s="39">
        <f t="shared" si="4"/>
        <v>77.689243027888438</v>
      </c>
      <c r="X191" s="24">
        <v>734</v>
      </c>
      <c r="Z191" s="56">
        <f t="shared" si="5"/>
        <v>73.395818312905547</v>
      </c>
    </row>
    <row r="192" spans="1:26" x14ac:dyDescent="0.25">
      <c r="A192" s="16" t="s">
        <v>29</v>
      </c>
      <c r="B192" s="24" t="s">
        <v>159</v>
      </c>
      <c r="C192" s="16" t="s">
        <v>170</v>
      </c>
      <c r="D192" s="16">
        <v>150</v>
      </c>
      <c r="E192" s="16" t="s">
        <v>164</v>
      </c>
      <c r="F192" s="44">
        <v>44682</v>
      </c>
      <c r="G192" s="16">
        <v>24</v>
      </c>
      <c r="H192" s="17">
        <v>44700</v>
      </c>
      <c r="I192" s="16">
        <v>8348</v>
      </c>
      <c r="J192" s="16">
        <v>660</v>
      </c>
      <c r="K192" s="16">
        <v>73</v>
      </c>
      <c r="L192" s="16">
        <v>1510</v>
      </c>
      <c r="M192" s="16">
        <v>114</v>
      </c>
      <c r="N192" s="24">
        <v>240</v>
      </c>
      <c r="O192" s="24">
        <v>819</v>
      </c>
      <c r="P192" s="24">
        <v>5885</v>
      </c>
      <c r="U192" s="16" t="s">
        <v>77</v>
      </c>
      <c r="V192" s="17">
        <v>44702</v>
      </c>
      <c r="W192" s="39">
        <f t="shared" si="4"/>
        <v>87.781350482315119</v>
      </c>
      <c r="X192" s="24">
        <v>924</v>
      </c>
      <c r="Z192" s="56">
        <f t="shared" si="5"/>
        <v>70.495927168183997</v>
      </c>
    </row>
    <row r="193" spans="1:26" x14ac:dyDescent="0.25">
      <c r="A193" s="16" t="s">
        <v>33</v>
      </c>
      <c r="B193" s="24" t="s">
        <v>168</v>
      </c>
      <c r="C193" s="16" t="s">
        <v>170</v>
      </c>
      <c r="D193" s="16">
        <v>150</v>
      </c>
      <c r="E193" s="16" t="s">
        <v>165</v>
      </c>
      <c r="F193" s="44">
        <v>44682</v>
      </c>
      <c r="G193" s="16">
        <v>135</v>
      </c>
      <c r="H193" s="17">
        <v>44700</v>
      </c>
      <c r="I193" s="16">
        <v>5845</v>
      </c>
      <c r="J193" s="16">
        <v>305</v>
      </c>
      <c r="K193" s="16">
        <v>68</v>
      </c>
      <c r="L193" s="16">
        <v>1060</v>
      </c>
      <c r="M193" s="16">
        <v>146</v>
      </c>
      <c r="N193" s="24">
        <v>350</v>
      </c>
      <c r="O193" s="24">
        <v>360</v>
      </c>
      <c r="P193" s="24">
        <v>4110</v>
      </c>
      <c r="Q193" s="24">
        <v>5</v>
      </c>
      <c r="R193" s="24">
        <v>2.2999999999999998</v>
      </c>
      <c r="U193" s="16" t="s">
        <v>77</v>
      </c>
      <c r="V193" s="17">
        <v>44702</v>
      </c>
      <c r="W193" s="39">
        <f t="shared" si="4"/>
        <v>70.450097847358123</v>
      </c>
      <c r="X193" s="24">
        <v>606</v>
      </c>
      <c r="Z193" s="56">
        <f t="shared" si="5"/>
        <v>70.316509837467919</v>
      </c>
    </row>
    <row r="194" spans="1:26" x14ac:dyDescent="0.25">
      <c r="A194" s="16" t="s">
        <v>33</v>
      </c>
      <c r="B194" s="24" t="s">
        <v>168</v>
      </c>
      <c r="C194" s="16" t="s">
        <v>170</v>
      </c>
      <c r="D194" s="16">
        <v>150</v>
      </c>
      <c r="E194" s="16" t="s">
        <v>165</v>
      </c>
      <c r="F194" s="44">
        <v>44682</v>
      </c>
      <c r="G194" s="16">
        <v>163</v>
      </c>
      <c r="H194" s="17">
        <v>44700</v>
      </c>
      <c r="I194" s="16">
        <v>8595</v>
      </c>
      <c r="J194" s="16">
        <v>645</v>
      </c>
      <c r="K194" s="16">
        <v>80</v>
      </c>
      <c r="L194" s="16">
        <v>1510</v>
      </c>
      <c r="M194" s="16">
        <v>105</v>
      </c>
      <c r="N194" s="24">
        <v>150</v>
      </c>
      <c r="O194" s="24">
        <v>604</v>
      </c>
      <c r="P194" s="24">
        <v>6245</v>
      </c>
      <c r="Q194" s="24">
        <v>13</v>
      </c>
      <c r="R194" s="24">
        <v>5.6</v>
      </c>
      <c r="U194" s="16" t="s">
        <v>77</v>
      </c>
      <c r="V194" s="17">
        <v>44702</v>
      </c>
      <c r="W194" s="39">
        <f t="shared" ref="W194:W257" si="6">O194/(O194+M194+Q194)*100</f>
        <v>83.656509695290865</v>
      </c>
      <c r="X194" s="24">
        <v>710</v>
      </c>
      <c r="Z194" s="56">
        <f t="shared" si="5"/>
        <v>72.658522396742285</v>
      </c>
    </row>
    <row r="195" spans="1:26" x14ac:dyDescent="0.25">
      <c r="A195" s="16" t="s">
        <v>33</v>
      </c>
      <c r="B195" s="24" t="s">
        <v>168</v>
      </c>
      <c r="C195" s="16" t="s">
        <v>170</v>
      </c>
      <c r="D195" s="16">
        <v>150</v>
      </c>
      <c r="E195" s="16" t="s">
        <v>165</v>
      </c>
      <c r="F195" s="44">
        <v>44682</v>
      </c>
      <c r="G195" s="16">
        <v>162</v>
      </c>
      <c r="H195" s="17">
        <v>44700</v>
      </c>
      <c r="I195" s="16">
        <v>7745</v>
      </c>
      <c r="J195" s="16">
        <v>590</v>
      </c>
      <c r="K195" s="16">
        <v>79</v>
      </c>
      <c r="L195" s="16">
        <v>1580</v>
      </c>
      <c r="M195" s="16">
        <v>74</v>
      </c>
      <c r="N195" s="24">
        <v>90</v>
      </c>
      <c r="O195" s="24">
        <v>705</v>
      </c>
      <c r="P195" s="24">
        <v>5470</v>
      </c>
      <c r="U195" s="16" t="s">
        <v>77</v>
      </c>
      <c r="V195" s="17">
        <v>44702</v>
      </c>
      <c r="W195" s="39">
        <f t="shared" si="6"/>
        <v>90.500641848523742</v>
      </c>
      <c r="X195" s="24">
        <v>812</v>
      </c>
      <c r="Z195" s="56">
        <f t="shared" ref="Z195:Z258" si="7">(P195/I195)*100</f>
        <v>70.626210458360234</v>
      </c>
    </row>
    <row r="196" spans="1:26" x14ac:dyDescent="0.25">
      <c r="A196" s="16" t="s">
        <v>37</v>
      </c>
      <c r="B196" s="24" t="s">
        <v>160</v>
      </c>
      <c r="C196" s="16" t="s">
        <v>170</v>
      </c>
      <c r="D196" s="16">
        <v>150</v>
      </c>
      <c r="E196" s="16" t="s">
        <v>164</v>
      </c>
      <c r="F196" s="44">
        <v>44682</v>
      </c>
      <c r="G196" s="16">
        <v>71</v>
      </c>
      <c r="H196" s="17">
        <v>44700</v>
      </c>
      <c r="I196" s="16">
        <v>9215</v>
      </c>
      <c r="J196" s="16">
        <v>660</v>
      </c>
      <c r="K196" s="16">
        <v>92</v>
      </c>
      <c r="L196" s="16">
        <v>1645</v>
      </c>
      <c r="M196" s="16">
        <v>130</v>
      </c>
      <c r="N196" s="24">
        <v>310</v>
      </c>
      <c r="O196" s="24">
        <v>532</v>
      </c>
      <c r="P196" s="24">
        <v>6540</v>
      </c>
      <c r="U196" s="16" t="s">
        <v>77</v>
      </c>
      <c r="V196" s="17">
        <v>44702</v>
      </c>
      <c r="W196" s="39">
        <f t="shared" si="6"/>
        <v>80.362537764350449</v>
      </c>
      <c r="X196" s="24">
        <v>896</v>
      </c>
      <c r="Z196" s="56">
        <f t="shared" si="7"/>
        <v>70.971242539338036</v>
      </c>
    </row>
    <row r="197" spans="1:26" x14ac:dyDescent="0.25">
      <c r="A197" s="16" t="s">
        <v>29</v>
      </c>
      <c r="B197" s="24" t="s">
        <v>159</v>
      </c>
      <c r="C197" s="16" t="s">
        <v>170</v>
      </c>
      <c r="D197" s="16">
        <v>150</v>
      </c>
      <c r="E197" s="16" t="s">
        <v>164</v>
      </c>
      <c r="F197" s="44">
        <v>44682</v>
      </c>
      <c r="G197" s="16">
        <v>17</v>
      </c>
      <c r="H197" s="17">
        <v>44700</v>
      </c>
      <c r="I197" s="16">
        <v>7565</v>
      </c>
      <c r="J197" s="16">
        <v>560</v>
      </c>
      <c r="K197" s="16">
        <v>73</v>
      </c>
      <c r="L197" s="16">
        <v>1525</v>
      </c>
      <c r="M197" s="16">
        <v>133</v>
      </c>
      <c r="N197" s="24">
        <v>155</v>
      </c>
      <c r="O197" s="24">
        <v>746</v>
      </c>
      <c r="P197" s="24">
        <v>5270</v>
      </c>
      <c r="Q197" s="24">
        <v>17</v>
      </c>
      <c r="R197" s="24">
        <v>8.1999999999999993</v>
      </c>
      <c r="U197" s="16" t="s">
        <v>77</v>
      </c>
      <c r="V197" s="17">
        <v>44702</v>
      </c>
      <c r="W197" s="39">
        <f t="shared" si="6"/>
        <v>83.258928571428569</v>
      </c>
      <c r="X197" s="24">
        <v>840</v>
      </c>
      <c r="Z197" s="56">
        <f t="shared" si="7"/>
        <v>69.662921348314612</v>
      </c>
    </row>
    <row r="198" spans="1:26" x14ac:dyDescent="0.25">
      <c r="A198" s="16" t="s">
        <v>31</v>
      </c>
      <c r="B198" s="24" t="s">
        <v>167</v>
      </c>
      <c r="C198" s="16" t="s">
        <v>170</v>
      </c>
      <c r="D198" s="16">
        <v>150</v>
      </c>
      <c r="E198" s="16" t="s">
        <v>164</v>
      </c>
      <c r="F198" s="44">
        <v>44682</v>
      </c>
      <c r="G198" s="16">
        <v>120</v>
      </c>
      <c r="H198" s="17">
        <v>44700</v>
      </c>
      <c r="I198" s="16">
        <v>11290</v>
      </c>
      <c r="J198" s="16">
        <v>895</v>
      </c>
      <c r="K198" s="16">
        <v>85</v>
      </c>
      <c r="L198" s="16">
        <v>2305</v>
      </c>
      <c r="M198" s="16">
        <v>131</v>
      </c>
      <c r="N198" s="24">
        <v>170</v>
      </c>
      <c r="O198" s="24">
        <v>107</v>
      </c>
      <c r="P198" s="24">
        <v>7850</v>
      </c>
      <c r="U198" s="16" t="s">
        <v>77</v>
      </c>
      <c r="V198" s="17">
        <v>44702</v>
      </c>
      <c r="W198" s="39">
        <f t="shared" si="6"/>
        <v>44.957983193277315</v>
      </c>
      <c r="X198" s="24">
        <v>1142</v>
      </c>
      <c r="Z198" s="56">
        <f t="shared" si="7"/>
        <v>69.530558015943313</v>
      </c>
    </row>
    <row r="199" spans="1:26" x14ac:dyDescent="0.25">
      <c r="A199" s="16" t="s">
        <v>31</v>
      </c>
      <c r="B199" s="24" t="s">
        <v>167</v>
      </c>
      <c r="C199" s="16" t="s">
        <v>170</v>
      </c>
      <c r="D199" s="16">
        <v>150</v>
      </c>
      <c r="E199" s="16" t="s">
        <v>164</v>
      </c>
      <c r="F199" s="44">
        <v>44682</v>
      </c>
      <c r="G199" s="16">
        <v>113</v>
      </c>
      <c r="H199" s="17">
        <v>44700</v>
      </c>
      <c r="I199" s="16">
        <v>9285</v>
      </c>
      <c r="J199" s="16">
        <v>600</v>
      </c>
      <c r="K199" s="16">
        <v>96</v>
      </c>
      <c r="L199" s="16">
        <v>1960</v>
      </c>
      <c r="M199" s="16">
        <v>499</v>
      </c>
      <c r="N199" s="24">
        <v>530</v>
      </c>
      <c r="O199" s="24">
        <v>668</v>
      </c>
      <c r="P199" s="24">
        <v>6125</v>
      </c>
      <c r="U199" s="16" t="s">
        <v>77</v>
      </c>
      <c r="V199" s="17">
        <v>44702</v>
      </c>
      <c r="W199" s="39">
        <f t="shared" si="6"/>
        <v>57.240788346186797</v>
      </c>
      <c r="X199" s="24">
        <v>928</v>
      </c>
      <c r="Z199" s="56">
        <f t="shared" si="7"/>
        <v>65.966612816370485</v>
      </c>
    </row>
    <row r="200" spans="1:26" s="19" customFormat="1" x14ac:dyDescent="0.25">
      <c r="A200" s="19" t="s">
        <v>59</v>
      </c>
      <c r="B200" s="19" t="s">
        <v>160</v>
      </c>
      <c r="C200" s="19" t="s">
        <v>170</v>
      </c>
      <c r="D200" s="19">
        <v>350</v>
      </c>
      <c r="E200" s="19" t="s">
        <v>164</v>
      </c>
      <c r="F200" s="44">
        <v>44682</v>
      </c>
      <c r="G200" s="19">
        <v>92</v>
      </c>
      <c r="H200" s="20">
        <v>44706</v>
      </c>
      <c r="I200" s="19">
        <v>6145</v>
      </c>
      <c r="J200" s="19">
        <v>275</v>
      </c>
      <c r="K200" s="19">
        <v>77</v>
      </c>
      <c r="L200" s="19">
        <v>1110</v>
      </c>
      <c r="M200" s="19">
        <v>297</v>
      </c>
      <c r="N200" s="19">
        <v>280</v>
      </c>
      <c r="O200" s="19">
        <v>512</v>
      </c>
      <c r="P200" s="19">
        <v>4440</v>
      </c>
      <c r="S200" s="21"/>
      <c r="T200" s="21"/>
      <c r="U200" s="19" t="s">
        <v>77</v>
      </c>
      <c r="V200" s="20">
        <v>44719</v>
      </c>
      <c r="W200" s="39">
        <f t="shared" si="6"/>
        <v>63.288009888751539</v>
      </c>
      <c r="X200" s="19">
        <v>644</v>
      </c>
      <c r="Z200" s="56">
        <f t="shared" si="7"/>
        <v>72.253864930838077</v>
      </c>
    </row>
    <row r="201" spans="1:26" x14ac:dyDescent="0.25">
      <c r="A201" s="16" t="s">
        <v>56</v>
      </c>
      <c r="B201" s="24" t="s">
        <v>160</v>
      </c>
      <c r="C201" s="16" t="s">
        <v>170</v>
      </c>
      <c r="D201" s="16">
        <v>350</v>
      </c>
      <c r="E201" s="16" t="s">
        <v>165</v>
      </c>
      <c r="F201" s="44">
        <v>44682</v>
      </c>
      <c r="G201" s="16">
        <v>75</v>
      </c>
      <c r="H201" s="17">
        <v>44706</v>
      </c>
      <c r="I201" s="16">
        <v>3995</v>
      </c>
      <c r="J201" s="16">
        <v>285</v>
      </c>
      <c r="K201" s="16">
        <v>82</v>
      </c>
      <c r="L201" s="16">
        <v>760</v>
      </c>
      <c r="M201" s="16">
        <v>193</v>
      </c>
      <c r="N201" s="24">
        <v>230</v>
      </c>
      <c r="O201" s="24">
        <v>149</v>
      </c>
      <c r="P201" s="24">
        <v>2695</v>
      </c>
      <c r="U201" s="16" t="s">
        <v>77</v>
      </c>
      <c r="V201" s="17">
        <v>44719</v>
      </c>
      <c r="W201" s="39">
        <f t="shared" si="6"/>
        <v>43.567251461988306</v>
      </c>
      <c r="X201" s="24">
        <v>420</v>
      </c>
      <c r="Z201" s="56">
        <f t="shared" si="7"/>
        <v>67.459324155193983</v>
      </c>
    </row>
    <row r="202" spans="1:26" x14ac:dyDescent="0.25">
      <c r="A202" s="16" t="s">
        <v>50</v>
      </c>
      <c r="B202" s="24" t="s">
        <v>168</v>
      </c>
      <c r="C202" s="16" t="s">
        <v>170</v>
      </c>
      <c r="D202" s="16">
        <v>350</v>
      </c>
      <c r="E202" s="16" t="s">
        <v>164</v>
      </c>
      <c r="F202" s="44">
        <v>44682</v>
      </c>
      <c r="G202" s="16">
        <v>208</v>
      </c>
      <c r="H202" s="17">
        <v>44706</v>
      </c>
      <c r="I202" s="16">
        <v>8665</v>
      </c>
      <c r="J202" s="16">
        <v>580</v>
      </c>
      <c r="K202" s="16">
        <v>105</v>
      </c>
      <c r="L202" s="16">
        <v>1520</v>
      </c>
      <c r="M202" s="16">
        <v>409</v>
      </c>
      <c r="N202" s="24">
        <v>515</v>
      </c>
      <c r="O202" s="24">
        <v>611</v>
      </c>
      <c r="P202" s="24">
        <v>5980</v>
      </c>
      <c r="U202" s="16" t="s">
        <v>77</v>
      </c>
      <c r="V202" s="17">
        <v>44719</v>
      </c>
      <c r="W202" s="39">
        <f t="shared" si="6"/>
        <v>59.901960784313722</v>
      </c>
      <c r="X202" s="24">
        <v>842</v>
      </c>
      <c r="Z202" s="56">
        <f t="shared" si="7"/>
        <v>69.013271783035208</v>
      </c>
    </row>
    <row r="203" spans="1:26" x14ac:dyDescent="0.25">
      <c r="A203" s="16" t="s">
        <v>51</v>
      </c>
      <c r="B203" s="24" t="s">
        <v>168</v>
      </c>
      <c r="C203" s="16" t="s">
        <v>170</v>
      </c>
      <c r="D203" s="16">
        <v>350</v>
      </c>
      <c r="E203" s="16" t="s">
        <v>166</v>
      </c>
      <c r="F203" s="44">
        <v>44682</v>
      </c>
      <c r="G203" s="16">
        <v>192</v>
      </c>
      <c r="H203" s="17">
        <v>44706</v>
      </c>
      <c r="I203" s="16">
        <v>5130</v>
      </c>
      <c r="J203" s="16">
        <v>345</v>
      </c>
      <c r="K203" s="16">
        <v>77</v>
      </c>
      <c r="L203" s="16">
        <v>1060</v>
      </c>
      <c r="M203" s="16">
        <v>282</v>
      </c>
      <c r="N203" s="24">
        <v>360</v>
      </c>
      <c r="O203" s="24">
        <v>460</v>
      </c>
      <c r="P203" s="24">
        <v>3345</v>
      </c>
      <c r="U203" s="16" t="s">
        <v>77</v>
      </c>
      <c r="V203" s="17">
        <v>44719</v>
      </c>
      <c r="W203" s="39">
        <f t="shared" si="6"/>
        <v>61.994609164420488</v>
      </c>
      <c r="X203" s="24">
        <v>524</v>
      </c>
      <c r="Z203" s="56">
        <f t="shared" si="7"/>
        <v>65.204678362573105</v>
      </c>
    </row>
    <row r="204" spans="1:26" x14ac:dyDescent="0.25">
      <c r="A204" s="16" t="s">
        <v>52</v>
      </c>
      <c r="B204" s="24" t="s">
        <v>167</v>
      </c>
      <c r="C204" s="16" t="s">
        <v>170</v>
      </c>
      <c r="D204" s="16">
        <v>350</v>
      </c>
      <c r="E204" s="16" t="s">
        <v>164</v>
      </c>
      <c r="F204" s="44">
        <v>44682</v>
      </c>
      <c r="G204" s="16">
        <v>139</v>
      </c>
      <c r="H204" s="17">
        <v>44706</v>
      </c>
      <c r="I204" s="16">
        <v>10940</v>
      </c>
      <c r="J204" s="16">
        <v>735</v>
      </c>
      <c r="K204" s="16">
        <v>125</v>
      </c>
      <c r="L204" s="16">
        <v>2190</v>
      </c>
      <c r="M204" s="16">
        <v>152</v>
      </c>
      <c r="N204" s="24">
        <v>290</v>
      </c>
      <c r="O204" s="24">
        <v>881</v>
      </c>
      <c r="P204" s="24">
        <v>7630</v>
      </c>
      <c r="Q204" s="24">
        <v>16</v>
      </c>
      <c r="R204" s="24">
        <v>10</v>
      </c>
      <c r="U204" s="16" t="s">
        <v>77</v>
      </c>
      <c r="V204" s="17">
        <v>44719</v>
      </c>
      <c r="W204" s="39">
        <f t="shared" si="6"/>
        <v>83.984747378455666</v>
      </c>
      <c r="X204" s="24">
        <v>1084</v>
      </c>
      <c r="Z204" s="56">
        <f t="shared" si="7"/>
        <v>69.744058500914079</v>
      </c>
    </row>
    <row r="205" spans="1:26" x14ac:dyDescent="0.25">
      <c r="A205" s="16" t="s">
        <v>46</v>
      </c>
      <c r="B205" s="24" t="s">
        <v>167</v>
      </c>
      <c r="C205" s="16" t="s">
        <v>169</v>
      </c>
      <c r="D205" s="16">
        <v>250</v>
      </c>
      <c r="E205" s="16" t="s">
        <v>164</v>
      </c>
      <c r="F205" s="44">
        <v>44682</v>
      </c>
      <c r="G205" s="16">
        <v>133</v>
      </c>
      <c r="H205" s="17">
        <v>44706</v>
      </c>
      <c r="I205" s="16">
        <v>6960</v>
      </c>
      <c r="J205" s="16">
        <v>375</v>
      </c>
      <c r="K205" s="16">
        <v>83</v>
      </c>
      <c r="L205" s="16">
        <v>1530</v>
      </c>
      <c r="M205" s="16">
        <v>373</v>
      </c>
      <c r="N205" s="24">
        <v>375</v>
      </c>
      <c r="O205" s="24">
        <v>572</v>
      </c>
      <c r="P205" s="24">
        <v>4635</v>
      </c>
      <c r="U205" s="16" t="s">
        <v>77</v>
      </c>
      <c r="V205" s="17">
        <v>44719</v>
      </c>
      <c r="W205" s="39">
        <f t="shared" si="6"/>
        <v>60.529100529100532</v>
      </c>
      <c r="X205" s="24">
        <v>602</v>
      </c>
      <c r="Z205" s="56">
        <f t="shared" si="7"/>
        <v>66.59482758620689</v>
      </c>
    </row>
    <row r="206" spans="1:26" x14ac:dyDescent="0.25">
      <c r="A206" s="16" t="s">
        <v>52</v>
      </c>
      <c r="B206" s="24" t="s">
        <v>167</v>
      </c>
      <c r="C206" s="16" t="s">
        <v>170</v>
      </c>
      <c r="D206" s="16">
        <v>350</v>
      </c>
      <c r="E206" s="16" t="s">
        <v>164</v>
      </c>
      <c r="F206" s="44">
        <v>44682</v>
      </c>
      <c r="G206" s="16">
        <v>138</v>
      </c>
      <c r="H206" s="17">
        <v>44706</v>
      </c>
      <c r="I206" s="16">
        <v>12150</v>
      </c>
      <c r="J206" s="16">
        <v>755</v>
      </c>
      <c r="K206" s="16">
        <v>123</v>
      </c>
      <c r="L206" s="16">
        <v>2250</v>
      </c>
      <c r="M206" s="16">
        <v>143</v>
      </c>
      <c r="N206" s="24">
        <v>270</v>
      </c>
      <c r="O206" s="24">
        <v>945</v>
      </c>
      <c r="P206" s="24">
        <v>8795</v>
      </c>
      <c r="U206" s="16" t="s">
        <v>77</v>
      </c>
      <c r="V206" s="17">
        <v>44719</v>
      </c>
      <c r="W206" s="39">
        <f t="shared" si="6"/>
        <v>86.856617647058826</v>
      </c>
      <c r="X206" s="24">
        <v>1232</v>
      </c>
      <c r="Z206" s="56">
        <f t="shared" si="7"/>
        <v>72.386831275720169</v>
      </c>
    </row>
    <row r="207" spans="1:26" x14ac:dyDescent="0.25">
      <c r="A207" s="16" t="s">
        <v>56</v>
      </c>
      <c r="B207" s="24" t="s">
        <v>160</v>
      </c>
      <c r="C207" s="16" t="s">
        <v>170</v>
      </c>
      <c r="D207" s="16">
        <v>350</v>
      </c>
      <c r="E207" s="16" t="s">
        <v>165</v>
      </c>
      <c r="F207" s="44">
        <v>44682</v>
      </c>
      <c r="G207" s="16">
        <v>73</v>
      </c>
      <c r="H207" s="17">
        <v>44706</v>
      </c>
      <c r="I207" s="16">
        <v>3385</v>
      </c>
      <c r="J207" s="16">
        <v>245</v>
      </c>
      <c r="K207" s="16">
        <v>66</v>
      </c>
      <c r="L207" s="16">
        <v>790</v>
      </c>
      <c r="M207" s="16">
        <v>300</v>
      </c>
      <c r="N207" s="24">
        <v>415</v>
      </c>
      <c r="O207" s="24">
        <v>196</v>
      </c>
      <c r="P207" s="24">
        <v>1940</v>
      </c>
      <c r="U207" s="16" t="s">
        <v>77</v>
      </c>
      <c r="V207" s="17">
        <v>44719</v>
      </c>
      <c r="W207" s="39">
        <f t="shared" si="6"/>
        <v>39.516129032258064</v>
      </c>
      <c r="X207" s="24">
        <v>362</v>
      </c>
      <c r="Z207" s="56">
        <f t="shared" si="7"/>
        <v>57.311669128508122</v>
      </c>
    </row>
    <row r="208" spans="1:26" x14ac:dyDescent="0.25">
      <c r="A208" s="16" t="s">
        <v>54</v>
      </c>
      <c r="B208" s="24" t="s">
        <v>159</v>
      </c>
      <c r="C208" s="16" t="s">
        <v>170</v>
      </c>
      <c r="D208" s="16">
        <v>350</v>
      </c>
      <c r="E208" s="16" t="s">
        <v>165</v>
      </c>
      <c r="F208" s="44">
        <v>44682</v>
      </c>
      <c r="G208" s="16">
        <v>43</v>
      </c>
      <c r="H208" s="17">
        <v>44706</v>
      </c>
      <c r="I208" s="16">
        <v>7175</v>
      </c>
      <c r="J208" s="16">
        <v>425</v>
      </c>
      <c r="K208" s="16">
        <v>86</v>
      </c>
      <c r="L208" s="16">
        <v>1610</v>
      </c>
      <c r="M208" s="16">
        <v>112</v>
      </c>
      <c r="N208" s="24">
        <v>125</v>
      </c>
      <c r="O208" s="24">
        <v>570</v>
      </c>
      <c r="P208" s="24">
        <v>4970</v>
      </c>
      <c r="U208" s="16" t="s">
        <v>77</v>
      </c>
      <c r="V208" s="17">
        <v>44719</v>
      </c>
      <c r="W208" s="39">
        <f t="shared" si="6"/>
        <v>83.577712609970675</v>
      </c>
      <c r="X208" s="24">
        <v>750</v>
      </c>
      <c r="Z208" s="56">
        <f t="shared" si="7"/>
        <v>69.268292682926827</v>
      </c>
    </row>
    <row r="209" spans="1:26" x14ac:dyDescent="0.25">
      <c r="A209" s="16" t="s">
        <v>49</v>
      </c>
      <c r="B209" s="24" t="s">
        <v>159</v>
      </c>
      <c r="C209" s="16" t="s">
        <v>170</v>
      </c>
      <c r="D209" s="16">
        <v>350</v>
      </c>
      <c r="E209" s="16" t="s">
        <v>164</v>
      </c>
      <c r="F209" s="44">
        <v>44682</v>
      </c>
      <c r="G209" s="16">
        <v>47</v>
      </c>
      <c r="H209" s="17">
        <v>44706</v>
      </c>
      <c r="I209" s="16">
        <v>6180</v>
      </c>
      <c r="J209" s="16">
        <v>360</v>
      </c>
      <c r="K209" s="16">
        <v>92</v>
      </c>
      <c r="L209" s="16">
        <v>1130</v>
      </c>
      <c r="M209" s="16">
        <v>385</v>
      </c>
      <c r="N209" s="24">
        <v>990</v>
      </c>
      <c r="O209" s="24">
        <v>723</v>
      </c>
      <c r="P209" s="24">
        <v>3815</v>
      </c>
      <c r="Q209" s="24">
        <v>235</v>
      </c>
      <c r="R209" s="24">
        <v>140</v>
      </c>
      <c r="U209" s="16" t="s">
        <v>77</v>
      </c>
      <c r="V209" s="17">
        <v>44719</v>
      </c>
      <c r="W209" s="39">
        <f t="shared" si="6"/>
        <v>53.834698436336559</v>
      </c>
      <c r="X209" s="24">
        <v>636</v>
      </c>
      <c r="Z209" s="56">
        <f t="shared" si="7"/>
        <v>61.73139158576052</v>
      </c>
    </row>
    <row r="210" spans="1:26" x14ac:dyDescent="0.25">
      <c r="A210" s="16" t="s">
        <v>52</v>
      </c>
      <c r="B210" s="24" t="s">
        <v>167</v>
      </c>
      <c r="C210" s="16" t="s">
        <v>170</v>
      </c>
      <c r="D210" s="16">
        <v>350</v>
      </c>
      <c r="E210" s="16" t="s">
        <v>164</v>
      </c>
      <c r="F210" s="44">
        <v>44682</v>
      </c>
      <c r="G210" s="16">
        <v>131</v>
      </c>
      <c r="H210" s="17">
        <v>44706</v>
      </c>
      <c r="I210" s="16">
        <v>10105</v>
      </c>
      <c r="J210" s="16">
        <v>615</v>
      </c>
      <c r="K210" s="16">
        <v>119</v>
      </c>
      <c r="L210" s="16">
        <v>2020</v>
      </c>
      <c r="M210" s="16">
        <v>297</v>
      </c>
      <c r="N210" s="24">
        <v>490</v>
      </c>
      <c r="O210" s="24">
        <v>645</v>
      </c>
      <c r="P210" s="24">
        <v>7025</v>
      </c>
      <c r="U210" s="16" t="s">
        <v>77</v>
      </c>
      <c r="V210" s="17">
        <v>44719</v>
      </c>
      <c r="W210" s="39">
        <f t="shared" si="6"/>
        <v>68.471337579617824</v>
      </c>
      <c r="X210" s="24">
        <v>1034</v>
      </c>
      <c r="Z210" s="56">
        <f t="shared" si="7"/>
        <v>69.520039584364184</v>
      </c>
    </row>
    <row r="211" spans="1:26" x14ac:dyDescent="0.25">
      <c r="A211" s="16" t="s">
        <v>51</v>
      </c>
      <c r="B211" s="24" t="s">
        <v>168</v>
      </c>
      <c r="C211" s="16" t="s">
        <v>170</v>
      </c>
      <c r="D211" s="16">
        <v>350</v>
      </c>
      <c r="E211" s="16" t="s">
        <v>166</v>
      </c>
      <c r="F211" s="44">
        <v>44682</v>
      </c>
      <c r="G211" s="16">
        <v>192</v>
      </c>
      <c r="H211" s="17">
        <v>44706</v>
      </c>
      <c r="I211" s="16">
        <v>4295</v>
      </c>
      <c r="J211" s="16">
        <v>250</v>
      </c>
      <c r="K211" s="16">
        <v>74</v>
      </c>
      <c r="L211" s="16">
        <v>1000</v>
      </c>
      <c r="M211" s="16">
        <v>332</v>
      </c>
      <c r="N211" s="24">
        <v>485</v>
      </c>
      <c r="O211" s="24">
        <v>286</v>
      </c>
      <c r="P211" s="24">
        <v>2510</v>
      </c>
      <c r="Q211" s="24">
        <v>50</v>
      </c>
      <c r="R211" s="24">
        <v>15</v>
      </c>
      <c r="U211" s="16" t="s">
        <v>77</v>
      </c>
      <c r="V211" s="17">
        <v>44719</v>
      </c>
      <c r="W211" s="39">
        <f t="shared" si="6"/>
        <v>42.814371257485028</v>
      </c>
      <c r="X211" s="24">
        <v>454</v>
      </c>
      <c r="Z211" s="56">
        <f t="shared" si="7"/>
        <v>58.440046565774153</v>
      </c>
    </row>
    <row r="212" spans="1:26" x14ac:dyDescent="0.25">
      <c r="A212" s="16" t="s">
        <v>50</v>
      </c>
      <c r="B212" s="24" t="s">
        <v>168</v>
      </c>
      <c r="C212" s="16" t="s">
        <v>170</v>
      </c>
      <c r="D212" s="16">
        <v>350</v>
      </c>
      <c r="E212" s="16" t="s">
        <v>164</v>
      </c>
      <c r="F212" s="44">
        <v>44682</v>
      </c>
      <c r="G212" s="16">
        <v>207</v>
      </c>
      <c r="H212" s="17">
        <v>44706</v>
      </c>
      <c r="I212" s="16">
        <v>10670</v>
      </c>
      <c r="J212" s="16">
        <v>545</v>
      </c>
      <c r="K212" s="16">
        <v>96</v>
      </c>
      <c r="L212" s="16">
        <v>1635</v>
      </c>
      <c r="M212" s="16">
        <v>128</v>
      </c>
      <c r="N212" s="24">
        <v>440</v>
      </c>
      <c r="O212" s="24">
        <v>640</v>
      </c>
      <c r="P212" s="24">
        <v>7995</v>
      </c>
      <c r="U212" s="16" t="s">
        <v>77</v>
      </c>
      <c r="V212" s="17">
        <v>44719</v>
      </c>
      <c r="W212" s="39">
        <f t="shared" si="6"/>
        <v>83.333333333333343</v>
      </c>
      <c r="X212" s="24">
        <v>1082</v>
      </c>
      <c r="Z212" s="56">
        <f t="shared" si="7"/>
        <v>74.929709465791944</v>
      </c>
    </row>
    <row r="213" spans="1:26" s="19" customFormat="1" x14ac:dyDescent="0.25">
      <c r="A213" s="19" t="s">
        <v>49</v>
      </c>
      <c r="B213" s="19" t="s">
        <v>159</v>
      </c>
      <c r="C213" s="19" t="s">
        <v>170</v>
      </c>
      <c r="D213" s="19">
        <v>350</v>
      </c>
      <c r="E213" s="19" t="s">
        <v>164</v>
      </c>
      <c r="F213" s="44">
        <v>44682</v>
      </c>
      <c r="G213" s="19">
        <v>48</v>
      </c>
      <c r="H213" s="20">
        <v>44706</v>
      </c>
      <c r="I213" s="19">
        <v>7045</v>
      </c>
      <c r="J213" s="19">
        <v>465</v>
      </c>
      <c r="K213" s="19">
        <v>97</v>
      </c>
      <c r="L213" s="19">
        <v>1560</v>
      </c>
      <c r="M213" s="19">
        <v>200</v>
      </c>
      <c r="N213" s="19">
        <v>445</v>
      </c>
      <c r="O213" s="19">
        <v>430</v>
      </c>
      <c r="P213" s="19">
        <v>4725</v>
      </c>
      <c r="Q213" s="19">
        <v>32</v>
      </c>
      <c r="R213" s="19">
        <v>10</v>
      </c>
      <c r="S213" s="21"/>
      <c r="T213" s="21"/>
      <c r="U213" s="19" t="s">
        <v>77</v>
      </c>
      <c r="V213" s="20">
        <v>44719</v>
      </c>
      <c r="W213" s="39">
        <f t="shared" si="6"/>
        <v>64.954682779456192</v>
      </c>
      <c r="X213" s="19">
        <v>742</v>
      </c>
      <c r="Z213" s="56">
        <f t="shared" si="7"/>
        <v>67.068843151171038</v>
      </c>
    </row>
    <row r="214" spans="1:26" x14ac:dyDescent="0.25">
      <c r="A214" s="16" t="s">
        <v>54</v>
      </c>
      <c r="B214" s="24" t="s">
        <v>159</v>
      </c>
      <c r="C214" s="16" t="s">
        <v>170</v>
      </c>
      <c r="D214" s="16">
        <v>350</v>
      </c>
      <c r="E214" s="16" t="s">
        <v>165</v>
      </c>
      <c r="F214" s="44">
        <v>44682</v>
      </c>
      <c r="G214" s="16">
        <v>38</v>
      </c>
      <c r="H214" s="17">
        <v>44706</v>
      </c>
      <c r="I214" s="16">
        <v>9110</v>
      </c>
      <c r="J214" s="16">
        <v>630</v>
      </c>
      <c r="K214" s="16">
        <v>92</v>
      </c>
      <c r="L214" s="16">
        <v>1590</v>
      </c>
      <c r="M214" s="24">
        <v>204</v>
      </c>
      <c r="N214" s="24">
        <v>375</v>
      </c>
      <c r="O214" s="24">
        <v>623</v>
      </c>
      <c r="P214" s="24">
        <v>6475</v>
      </c>
      <c r="U214" s="16" t="s">
        <v>77</v>
      </c>
      <c r="V214" s="17">
        <v>44719</v>
      </c>
      <c r="W214" s="39">
        <f t="shared" si="6"/>
        <v>75.332527206771459</v>
      </c>
      <c r="X214" s="24">
        <v>874</v>
      </c>
      <c r="Z214" s="56">
        <f t="shared" si="7"/>
        <v>71.075740944017568</v>
      </c>
    </row>
    <row r="215" spans="1:26" x14ac:dyDescent="0.25">
      <c r="A215" s="16" t="s">
        <v>53</v>
      </c>
      <c r="B215" s="24" t="s">
        <v>168</v>
      </c>
      <c r="C215" s="16" t="s">
        <v>170</v>
      </c>
      <c r="D215" s="16">
        <v>350</v>
      </c>
      <c r="E215" s="16" t="s">
        <v>165</v>
      </c>
      <c r="F215" s="44">
        <v>44682</v>
      </c>
      <c r="G215" s="16">
        <v>200</v>
      </c>
      <c r="H215" s="17">
        <v>44706</v>
      </c>
      <c r="I215" s="16">
        <v>6695</v>
      </c>
      <c r="J215" s="16">
        <v>400</v>
      </c>
      <c r="K215" s="16">
        <v>78</v>
      </c>
      <c r="L215" s="16">
        <v>1235</v>
      </c>
      <c r="M215" s="24">
        <v>241</v>
      </c>
      <c r="N215" s="24">
        <v>690</v>
      </c>
      <c r="O215" s="24">
        <v>377</v>
      </c>
      <c r="P215" s="24">
        <v>4375</v>
      </c>
      <c r="U215" s="16" t="s">
        <v>77</v>
      </c>
      <c r="V215" s="17">
        <v>44719</v>
      </c>
      <c r="W215" s="39">
        <f t="shared" si="6"/>
        <v>61.003236245954696</v>
      </c>
      <c r="X215" s="24">
        <v>710</v>
      </c>
      <c r="Z215" s="56">
        <f t="shared" si="7"/>
        <v>65.347274085138167</v>
      </c>
    </row>
    <row r="216" spans="1:26" x14ac:dyDescent="0.25">
      <c r="A216" s="16" t="s">
        <v>59</v>
      </c>
      <c r="B216" s="24" t="s">
        <v>160</v>
      </c>
      <c r="C216" s="16" t="s">
        <v>170</v>
      </c>
      <c r="D216" s="16">
        <v>350</v>
      </c>
      <c r="E216" s="16" t="s">
        <v>164</v>
      </c>
      <c r="F216" s="44">
        <v>44682</v>
      </c>
      <c r="G216" s="16">
        <v>94</v>
      </c>
      <c r="H216" s="17">
        <v>44706</v>
      </c>
      <c r="I216" s="16">
        <v>6080</v>
      </c>
      <c r="J216" s="16">
        <v>305</v>
      </c>
      <c r="K216" s="16">
        <v>98</v>
      </c>
      <c r="L216" s="16">
        <v>1065</v>
      </c>
      <c r="M216" s="24">
        <v>163</v>
      </c>
      <c r="N216" s="24">
        <v>450</v>
      </c>
      <c r="O216" s="24">
        <v>255</v>
      </c>
      <c r="P216" s="24">
        <v>4620</v>
      </c>
      <c r="U216" s="16" t="s">
        <v>77</v>
      </c>
      <c r="V216" s="17">
        <v>44719</v>
      </c>
      <c r="W216" s="39">
        <f t="shared" si="6"/>
        <v>61.004784688995215</v>
      </c>
      <c r="X216" s="24">
        <v>692</v>
      </c>
      <c r="Z216" s="56">
        <f t="shared" si="7"/>
        <v>75.98684210526315</v>
      </c>
    </row>
    <row r="217" spans="1:26" x14ac:dyDescent="0.25">
      <c r="A217" s="16" t="s">
        <v>53</v>
      </c>
      <c r="B217" s="24" t="s">
        <v>168</v>
      </c>
      <c r="C217" s="16" t="s">
        <v>170</v>
      </c>
      <c r="D217" s="16">
        <v>350</v>
      </c>
      <c r="E217" s="16" t="s">
        <v>165</v>
      </c>
      <c r="F217" s="44">
        <v>44682</v>
      </c>
      <c r="G217" s="16">
        <v>207</v>
      </c>
      <c r="H217" s="17">
        <v>44706</v>
      </c>
      <c r="I217" s="16">
        <v>7180</v>
      </c>
      <c r="J217" s="16">
        <v>355</v>
      </c>
      <c r="K217" s="16">
        <v>78</v>
      </c>
      <c r="L217" s="16">
        <v>1280</v>
      </c>
      <c r="M217" s="24">
        <v>179</v>
      </c>
      <c r="N217" s="24">
        <v>555</v>
      </c>
      <c r="O217" s="24">
        <v>480</v>
      </c>
      <c r="P217" s="24">
        <v>4960</v>
      </c>
      <c r="U217" s="16" t="s">
        <v>77</v>
      </c>
      <c r="V217" s="17">
        <v>44719</v>
      </c>
      <c r="W217" s="39">
        <f t="shared" si="6"/>
        <v>72.83763277693474</v>
      </c>
      <c r="X217" s="24">
        <v>752</v>
      </c>
      <c r="Z217" s="56">
        <f t="shared" si="7"/>
        <v>69.080779944289688</v>
      </c>
    </row>
    <row r="218" spans="1:26" s="19" customFormat="1" x14ac:dyDescent="0.25">
      <c r="A218" s="19" t="s">
        <v>22</v>
      </c>
      <c r="B218" s="19" t="s">
        <v>168</v>
      </c>
      <c r="C218" s="19" t="s">
        <v>169</v>
      </c>
      <c r="D218" s="19">
        <v>50</v>
      </c>
      <c r="E218" s="19" t="s">
        <v>166</v>
      </c>
      <c r="F218" s="44">
        <v>44713</v>
      </c>
      <c r="G218" s="19">
        <v>372</v>
      </c>
      <c r="H218" s="20">
        <v>44714</v>
      </c>
      <c r="I218" s="19">
        <v>9335</v>
      </c>
      <c r="J218" s="19">
        <v>420</v>
      </c>
      <c r="K218" s="19">
        <v>96</v>
      </c>
      <c r="L218" s="19">
        <v>1485</v>
      </c>
      <c r="M218" s="19">
        <v>255</v>
      </c>
      <c r="N218" s="19">
        <v>560</v>
      </c>
      <c r="O218" s="19">
        <v>415</v>
      </c>
      <c r="P218" s="19">
        <v>6750</v>
      </c>
      <c r="S218" s="21"/>
      <c r="T218" s="21"/>
      <c r="U218" s="19" t="s">
        <v>77</v>
      </c>
      <c r="V218" s="20">
        <v>44719</v>
      </c>
      <c r="W218" s="39">
        <f t="shared" si="6"/>
        <v>61.940298507462686</v>
      </c>
      <c r="X218" s="19">
        <v>932</v>
      </c>
      <c r="Z218" s="56">
        <f t="shared" si="7"/>
        <v>72.308516336368498</v>
      </c>
    </row>
    <row r="219" spans="1:26" x14ac:dyDescent="0.25">
      <c r="A219" s="16" t="s">
        <v>20</v>
      </c>
      <c r="B219" s="24" t="s">
        <v>168</v>
      </c>
      <c r="C219" s="16" t="s">
        <v>169</v>
      </c>
      <c r="D219" s="16">
        <v>50</v>
      </c>
      <c r="E219" s="16" t="s">
        <v>164</v>
      </c>
      <c r="F219" s="44">
        <v>44713</v>
      </c>
      <c r="G219" s="16">
        <v>393</v>
      </c>
      <c r="H219" s="17">
        <v>44714</v>
      </c>
      <c r="I219" s="16">
        <v>3045</v>
      </c>
      <c r="J219" s="16">
        <v>130</v>
      </c>
      <c r="K219" s="16">
        <v>53</v>
      </c>
      <c r="L219" s="16">
        <v>635</v>
      </c>
      <c r="M219" s="24">
        <v>151</v>
      </c>
      <c r="N219" s="24">
        <v>440</v>
      </c>
      <c r="O219" s="24">
        <v>148</v>
      </c>
      <c r="P219" s="24">
        <v>1790</v>
      </c>
      <c r="Q219" s="24">
        <v>63</v>
      </c>
      <c r="R219" s="24">
        <v>15</v>
      </c>
      <c r="U219" s="16" t="s">
        <v>77</v>
      </c>
      <c r="V219" s="17">
        <v>44719</v>
      </c>
      <c r="W219" s="39">
        <f t="shared" si="6"/>
        <v>40.883977900552487</v>
      </c>
      <c r="X219" s="24">
        <v>316</v>
      </c>
      <c r="Z219" s="56">
        <f t="shared" si="7"/>
        <v>58.784893267651881</v>
      </c>
    </row>
    <row r="220" spans="1:26" x14ac:dyDescent="0.25">
      <c r="A220" s="16" t="s">
        <v>72</v>
      </c>
      <c r="B220" s="24" t="s">
        <v>167</v>
      </c>
      <c r="C220" s="16" t="s">
        <v>169</v>
      </c>
      <c r="D220" s="16">
        <v>50</v>
      </c>
      <c r="E220" s="16" t="s">
        <v>164</v>
      </c>
      <c r="F220" s="44">
        <v>44713</v>
      </c>
      <c r="G220" s="16">
        <v>332</v>
      </c>
      <c r="H220" s="17">
        <v>44714</v>
      </c>
      <c r="I220" s="16">
        <v>7170</v>
      </c>
      <c r="J220" s="16">
        <v>345</v>
      </c>
      <c r="K220" s="16">
        <v>77</v>
      </c>
      <c r="L220" s="16">
        <v>1290</v>
      </c>
      <c r="M220" s="24">
        <v>115</v>
      </c>
      <c r="N220" s="24">
        <v>405</v>
      </c>
      <c r="O220" s="24">
        <v>498</v>
      </c>
      <c r="P220" s="24">
        <v>5055</v>
      </c>
      <c r="U220" s="16" t="s">
        <v>77</v>
      </c>
      <c r="V220" s="17">
        <v>44719</v>
      </c>
      <c r="W220" s="39">
        <f t="shared" si="6"/>
        <v>81.239804241435564</v>
      </c>
      <c r="X220" s="24">
        <v>764</v>
      </c>
      <c r="Z220" s="56">
        <f t="shared" si="7"/>
        <v>70.502092050209214</v>
      </c>
    </row>
    <row r="221" spans="1:26" x14ac:dyDescent="0.25">
      <c r="A221" s="16" t="s">
        <v>73</v>
      </c>
      <c r="B221" s="24" t="s">
        <v>159</v>
      </c>
      <c r="C221" s="16" t="s">
        <v>169</v>
      </c>
      <c r="D221" s="16">
        <v>50</v>
      </c>
      <c r="E221" s="16" t="s">
        <v>164</v>
      </c>
      <c r="F221" s="44">
        <v>44713</v>
      </c>
      <c r="G221" s="16">
        <v>234</v>
      </c>
      <c r="H221" s="17">
        <v>44714</v>
      </c>
      <c r="I221" s="16">
        <v>6990</v>
      </c>
      <c r="J221" s="16">
        <v>450</v>
      </c>
      <c r="K221" s="16">
        <v>82</v>
      </c>
      <c r="L221" s="16">
        <v>1260</v>
      </c>
      <c r="M221" s="24">
        <v>62</v>
      </c>
      <c r="N221" s="24">
        <v>100</v>
      </c>
      <c r="O221" s="24">
        <v>676</v>
      </c>
      <c r="P221" s="24">
        <v>5110</v>
      </c>
      <c r="U221" s="16" t="s">
        <v>77</v>
      </c>
      <c r="V221" s="17">
        <v>44719</v>
      </c>
      <c r="W221" s="39">
        <f t="shared" si="6"/>
        <v>91.598915989159892</v>
      </c>
      <c r="X221" s="24">
        <v>728</v>
      </c>
      <c r="Z221" s="56">
        <f t="shared" si="7"/>
        <v>73.104434907010017</v>
      </c>
    </row>
    <row r="222" spans="1:26" x14ac:dyDescent="0.25">
      <c r="A222" s="16" t="s">
        <v>67</v>
      </c>
      <c r="B222" s="24" t="s">
        <v>160</v>
      </c>
      <c r="C222" s="16" t="s">
        <v>169</v>
      </c>
      <c r="D222" s="16">
        <v>50</v>
      </c>
      <c r="E222" s="16" t="s">
        <v>165</v>
      </c>
      <c r="F222" s="44">
        <v>44713</v>
      </c>
      <c r="G222" s="16">
        <v>276</v>
      </c>
      <c r="H222" s="17">
        <v>44714</v>
      </c>
      <c r="I222" s="16">
        <v>5940</v>
      </c>
      <c r="J222" s="16">
        <v>285</v>
      </c>
      <c r="K222" s="16">
        <v>73</v>
      </c>
      <c r="L222" s="16">
        <v>1065</v>
      </c>
      <c r="M222" s="24">
        <v>64</v>
      </c>
      <c r="N222" s="24">
        <v>115</v>
      </c>
      <c r="O222" s="24">
        <v>488</v>
      </c>
      <c r="P222" s="24">
        <v>4230</v>
      </c>
      <c r="U222" s="16" t="s">
        <v>77</v>
      </c>
      <c r="V222" s="17">
        <v>44719</v>
      </c>
      <c r="W222" s="39">
        <f t="shared" si="6"/>
        <v>88.405797101449281</v>
      </c>
      <c r="X222" s="24">
        <v>632</v>
      </c>
      <c r="Z222" s="56">
        <f t="shared" si="7"/>
        <v>71.212121212121218</v>
      </c>
    </row>
    <row r="223" spans="1:26" x14ac:dyDescent="0.25">
      <c r="A223" s="16" t="s">
        <v>21</v>
      </c>
      <c r="B223" s="24" t="s">
        <v>168</v>
      </c>
      <c r="C223" s="16" t="s">
        <v>169</v>
      </c>
      <c r="D223" s="16">
        <v>50</v>
      </c>
      <c r="E223" s="16" t="s">
        <v>165</v>
      </c>
      <c r="F223" s="44">
        <v>44713</v>
      </c>
      <c r="G223" s="16">
        <v>376</v>
      </c>
      <c r="H223" s="17">
        <v>44714</v>
      </c>
      <c r="I223" s="16">
        <v>5795</v>
      </c>
      <c r="J223" s="16">
        <v>315</v>
      </c>
      <c r="K223" s="16">
        <v>89</v>
      </c>
      <c r="L223" s="16">
        <v>1185</v>
      </c>
      <c r="M223" s="24">
        <v>154</v>
      </c>
      <c r="N223" s="24">
        <v>290</v>
      </c>
      <c r="O223" s="24">
        <v>810</v>
      </c>
      <c r="P223" s="24">
        <v>3950</v>
      </c>
      <c r="U223" s="16" t="s">
        <v>77</v>
      </c>
      <c r="V223" s="17">
        <v>44719</v>
      </c>
      <c r="W223" s="39">
        <f t="shared" si="6"/>
        <v>84.024896265560173</v>
      </c>
      <c r="X223" s="24">
        <v>560</v>
      </c>
      <c r="Z223" s="56">
        <f t="shared" si="7"/>
        <v>68.162208800690252</v>
      </c>
    </row>
    <row r="224" spans="1:26" x14ac:dyDescent="0.25">
      <c r="A224" s="16" t="s">
        <v>68</v>
      </c>
      <c r="B224" s="24" t="s">
        <v>160</v>
      </c>
      <c r="C224" s="16" t="s">
        <v>169</v>
      </c>
      <c r="D224" s="16">
        <v>50</v>
      </c>
      <c r="E224" s="16" t="s">
        <v>164</v>
      </c>
      <c r="F224" s="44">
        <v>44713</v>
      </c>
      <c r="G224" s="16">
        <v>287</v>
      </c>
      <c r="H224" s="17">
        <v>44714</v>
      </c>
      <c r="I224" s="16">
        <v>7535</v>
      </c>
      <c r="J224" s="16">
        <v>450</v>
      </c>
      <c r="K224" s="16">
        <v>76</v>
      </c>
      <c r="L224" s="16">
        <v>1350</v>
      </c>
      <c r="M224" s="24">
        <v>105</v>
      </c>
      <c r="N224" s="24">
        <v>190</v>
      </c>
      <c r="O224" s="24">
        <v>497</v>
      </c>
      <c r="P224" s="24">
        <v>5495</v>
      </c>
      <c r="U224" s="16" t="s">
        <v>77</v>
      </c>
      <c r="V224" s="17">
        <v>44719</v>
      </c>
      <c r="W224" s="39">
        <f t="shared" si="6"/>
        <v>82.558139534883722</v>
      </c>
      <c r="X224" s="24">
        <v>800</v>
      </c>
      <c r="Z224" s="56">
        <f t="shared" si="7"/>
        <v>72.926343729263436</v>
      </c>
    </row>
    <row r="225" spans="1:26" x14ac:dyDescent="0.25">
      <c r="A225" s="16" t="s">
        <v>20</v>
      </c>
      <c r="B225" s="24" t="s">
        <v>168</v>
      </c>
      <c r="C225" s="16" t="s">
        <v>169</v>
      </c>
      <c r="D225" s="16">
        <v>50</v>
      </c>
      <c r="E225" s="16" t="s">
        <v>164</v>
      </c>
      <c r="F225" s="44">
        <v>44713</v>
      </c>
      <c r="G225" s="16">
        <v>391</v>
      </c>
      <c r="H225" s="17">
        <v>44714</v>
      </c>
      <c r="I225" s="16">
        <v>6665</v>
      </c>
      <c r="J225" s="16">
        <v>355</v>
      </c>
      <c r="K225" s="16">
        <v>54</v>
      </c>
      <c r="L225" s="16">
        <v>1220</v>
      </c>
      <c r="M225" s="24">
        <v>96</v>
      </c>
      <c r="N225" s="24">
        <v>235</v>
      </c>
      <c r="O225" s="24">
        <v>408</v>
      </c>
      <c r="P225" s="24">
        <v>4785</v>
      </c>
      <c r="U225" s="16" t="s">
        <v>77</v>
      </c>
      <c r="V225" s="17">
        <v>44719</v>
      </c>
      <c r="W225" s="39">
        <f t="shared" si="6"/>
        <v>80.952380952380949</v>
      </c>
      <c r="X225" s="24">
        <v>636</v>
      </c>
      <c r="Z225" s="56">
        <f t="shared" si="7"/>
        <v>71.792948237059264</v>
      </c>
    </row>
    <row r="226" spans="1:26" x14ac:dyDescent="0.25">
      <c r="A226" s="16" t="s">
        <v>22</v>
      </c>
      <c r="B226" s="24" t="s">
        <v>168</v>
      </c>
      <c r="C226" s="16" t="s">
        <v>169</v>
      </c>
      <c r="D226" s="16">
        <v>50</v>
      </c>
      <c r="E226" s="16" t="s">
        <v>166</v>
      </c>
      <c r="F226" s="44">
        <v>44713</v>
      </c>
      <c r="G226" s="16">
        <v>371</v>
      </c>
      <c r="H226" s="17">
        <v>44714</v>
      </c>
      <c r="I226" s="16">
        <v>8335</v>
      </c>
      <c r="J226" s="16">
        <v>470</v>
      </c>
      <c r="K226" s="16">
        <v>89</v>
      </c>
      <c r="L226" s="16">
        <v>1540</v>
      </c>
      <c r="M226" s="24">
        <v>250</v>
      </c>
      <c r="N226" s="24">
        <v>300</v>
      </c>
      <c r="O226" s="24">
        <v>622</v>
      </c>
      <c r="P226" s="24">
        <v>5955</v>
      </c>
      <c r="U226" s="16" t="s">
        <v>77</v>
      </c>
      <c r="V226" s="17">
        <v>44719</v>
      </c>
      <c r="W226" s="39">
        <f t="shared" si="6"/>
        <v>71.330275229357795</v>
      </c>
      <c r="X226" s="24">
        <v>882</v>
      </c>
      <c r="Z226" s="56">
        <f t="shared" si="7"/>
        <v>71.445710857828431</v>
      </c>
    </row>
    <row r="227" spans="1:26" x14ac:dyDescent="0.25">
      <c r="A227" s="16" t="s">
        <v>67</v>
      </c>
      <c r="B227" s="24" t="s">
        <v>160</v>
      </c>
      <c r="C227" s="16" t="s">
        <v>169</v>
      </c>
      <c r="D227" s="16">
        <v>50</v>
      </c>
      <c r="E227" s="16" t="s">
        <v>165</v>
      </c>
      <c r="F227" s="44">
        <v>44713</v>
      </c>
      <c r="G227" s="16">
        <v>266</v>
      </c>
      <c r="H227" s="17">
        <v>44714</v>
      </c>
      <c r="I227" s="16">
        <v>4695</v>
      </c>
      <c r="J227" s="16">
        <v>245</v>
      </c>
      <c r="K227" s="16">
        <v>67</v>
      </c>
      <c r="L227" s="16">
        <v>990</v>
      </c>
      <c r="M227" s="24">
        <v>128</v>
      </c>
      <c r="N227" s="24">
        <v>175</v>
      </c>
      <c r="O227" s="24">
        <v>377</v>
      </c>
      <c r="P227" s="24">
        <v>3245</v>
      </c>
      <c r="Q227" s="24">
        <v>25</v>
      </c>
      <c r="R227" s="24">
        <v>10</v>
      </c>
      <c r="U227" s="16" t="s">
        <v>77</v>
      </c>
      <c r="V227" s="17">
        <v>44719</v>
      </c>
      <c r="W227" s="39">
        <f t="shared" si="6"/>
        <v>71.132075471698101</v>
      </c>
      <c r="X227" s="24">
        <v>510</v>
      </c>
      <c r="Z227" s="56">
        <f t="shared" si="7"/>
        <v>69.116080937167197</v>
      </c>
    </row>
    <row r="228" spans="1:26" x14ac:dyDescent="0.25">
      <c r="A228" s="16" t="s">
        <v>21</v>
      </c>
      <c r="B228" s="24" t="s">
        <v>168</v>
      </c>
      <c r="C228" s="16" t="s">
        <v>169</v>
      </c>
      <c r="D228" s="16">
        <v>50</v>
      </c>
      <c r="E228" s="16" t="s">
        <v>165</v>
      </c>
      <c r="F228" s="44">
        <v>44713</v>
      </c>
      <c r="G228" s="16">
        <v>379</v>
      </c>
      <c r="H228" s="17">
        <v>44714</v>
      </c>
      <c r="I228" s="16">
        <v>7435</v>
      </c>
      <c r="J228" s="16">
        <v>285</v>
      </c>
      <c r="K228" s="16">
        <v>89</v>
      </c>
      <c r="L228" s="16">
        <v>1330</v>
      </c>
      <c r="M228" s="24">
        <v>237</v>
      </c>
      <c r="N228" s="24">
        <v>475</v>
      </c>
      <c r="O228" s="24">
        <v>401</v>
      </c>
      <c r="P228" s="24">
        <v>5285</v>
      </c>
      <c r="Q228" s="24">
        <v>28</v>
      </c>
      <c r="R228" s="24">
        <v>15</v>
      </c>
      <c r="U228" s="16" t="s">
        <v>77</v>
      </c>
      <c r="V228" s="17">
        <v>44719</v>
      </c>
      <c r="W228" s="39">
        <f t="shared" si="6"/>
        <v>60.210210210210214</v>
      </c>
      <c r="X228" s="24">
        <v>722</v>
      </c>
      <c r="Z228" s="56">
        <f t="shared" si="7"/>
        <v>71.082716879623405</v>
      </c>
    </row>
    <row r="229" spans="1:26" x14ac:dyDescent="0.25">
      <c r="A229" s="16" t="s">
        <v>73</v>
      </c>
      <c r="B229" s="24" t="s">
        <v>159</v>
      </c>
      <c r="C229" s="16" t="s">
        <v>169</v>
      </c>
      <c r="D229" s="16">
        <v>50</v>
      </c>
      <c r="E229" s="16" t="s">
        <v>164</v>
      </c>
      <c r="F229" s="44">
        <v>44713</v>
      </c>
      <c r="G229" s="16">
        <v>231</v>
      </c>
      <c r="H229" s="17">
        <v>44714</v>
      </c>
      <c r="I229" s="16">
        <v>7465</v>
      </c>
      <c r="J229" s="16">
        <v>500</v>
      </c>
      <c r="K229" s="16">
        <v>93</v>
      </c>
      <c r="L229" s="16">
        <v>1345</v>
      </c>
      <c r="M229" s="24">
        <v>81</v>
      </c>
      <c r="N229" s="24">
        <v>125</v>
      </c>
      <c r="O229" s="24">
        <v>753</v>
      </c>
      <c r="P229" s="24">
        <v>5430</v>
      </c>
      <c r="U229" s="16" t="s">
        <v>77</v>
      </c>
      <c r="V229" s="17">
        <v>44719</v>
      </c>
      <c r="W229" s="39">
        <f t="shared" si="6"/>
        <v>90.287769784172667</v>
      </c>
      <c r="X229" s="24">
        <v>774</v>
      </c>
      <c r="Z229" s="56">
        <f t="shared" si="7"/>
        <v>72.739450770261215</v>
      </c>
    </row>
    <row r="230" spans="1:26" x14ac:dyDescent="0.25">
      <c r="A230" s="16" t="s">
        <v>68</v>
      </c>
      <c r="B230" s="24" t="s">
        <v>160</v>
      </c>
      <c r="C230" s="16" t="s">
        <v>169</v>
      </c>
      <c r="D230" s="16">
        <v>50</v>
      </c>
      <c r="E230" s="16" t="s">
        <v>164</v>
      </c>
      <c r="F230" s="44">
        <v>44713</v>
      </c>
      <c r="G230" s="16">
        <v>284</v>
      </c>
      <c r="H230" s="17">
        <v>44714</v>
      </c>
      <c r="I230" s="16">
        <v>7370</v>
      </c>
      <c r="J230" s="16">
        <v>405</v>
      </c>
      <c r="K230" s="16">
        <v>83</v>
      </c>
      <c r="L230" s="16">
        <v>1405</v>
      </c>
      <c r="M230" s="24">
        <v>116</v>
      </c>
      <c r="N230" s="24">
        <v>335</v>
      </c>
      <c r="O230" s="24">
        <v>530</v>
      </c>
      <c r="P230" s="24">
        <v>5175</v>
      </c>
      <c r="U230" s="16" t="s">
        <v>77</v>
      </c>
      <c r="V230" s="17">
        <v>44719</v>
      </c>
      <c r="W230" s="39">
        <f t="shared" si="6"/>
        <v>82.043343653250773</v>
      </c>
      <c r="X230" s="24">
        <v>718</v>
      </c>
      <c r="Z230" s="56">
        <f t="shared" si="7"/>
        <v>70.217096336499324</v>
      </c>
    </row>
    <row r="231" spans="1:26" x14ac:dyDescent="0.25">
      <c r="A231" s="16" t="s">
        <v>70</v>
      </c>
      <c r="B231" s="24" t="s">
        <v>167</v>
      </c>
      <c r="C231" s="16" t="s">
        <v>169</v>
      </c>
      <c r="D231" s="16">
        <v>50</v>
      </c>
      <c r="E231" s="16" t="s">
        <v>165</v>
      </c>
      <c r="F231" s="44">
        <v>44713</v>
      </c>
      <c r="G231" s="16">
        <v>313</v>
      </c>
      <c r="H231" s="17">
        <v>44714</v>
      </c>
      <c r="I231" s="16">
        <v>11985</v>
      </c>
      <c r="J231" s="16">
        <v>620</v>
      </c>
      <c r="K231" s="16">
        <v>90</v>
      </c>
      <c r="L231" s="16">
        <v>2270</v>
      </c>
      <c r="M231" s="24">
        <v>255</v>
      </c>
      <c r="N231" s="24">
        <v>565</v>
      </c>
      <c r="O231" s="24">
        <v>692</v>
      </c>
      <c r="P231" s="24">
        <v>8430</v>
      </c>
      <c r="U231" s="16" t="s">
        <v>77</v>
      </c>
      <c r="V231" s="17">
        <v>44719</v>
      </c>
      <c r="W231" s="39">
        <f t="shared" si="6"/>
        <v>73.072861668426611</v>
      </c>
      <c r="X231" s="24">
        <v>1116</v>
      </c>
      <c r="Z231" s="56">
        <f t="shared" si="7"/>
        <v>70.337922403003745</v>
      </c>
    </row>
    <row r="232" spans="1:26" x14ac:dyDescent="0.25">
      <c r="A232" s="16" t="s">
        <v>70</v>
      </c>
      <c r="B232" s="24" t="s">
        <v>167</v>
      </c>
      <c r="C232" s="16" t="s">
        <v>169</v>
      </c>
      <c r="D232" s="16">
        <v>50</v>
      </c>
      <c r="E232" s="16" t="s">
        <v>165</v>
      </c>
      <c r="F232" s="44">
        <v>44713</v>
      </c>
      <c r="G232" s="16">
        <v>319</v>
      </c>
      <c r="H232" s="17">
        <v>44714</v>
      </c>
      <c r="I232" s="16">
        <v>11730</v>
      </c>
      <c r="J232" s="16">
        <v>925</v>
      </c>
      <c r="K232" s="16">
        <v>111</v>
      </c>
      <c r="L232" s="16">
        <v>2365</v>
      </c>
      <c r="M232" s="24">
        <v>277</v>
      </c>
      <c r="N232" s="24">
        <v>400</v>
      </c>
      <c r="O232" s="24">
        <v>704</v>
      </c>
      <c r="P232" s="24">
        <v>7970</v>
      </c>
      <c r="U232" s="16" t="s">
        <v>77</v>
      </c>
      <c r="V232" s="17">
        <v>44719</v>
      </c>
      <c r="W232" s="39">
        <f t="shared" si="6"/>
        <v>71.763506625891949</v>
      </c>
      <c r="X232" s="24">
        <v>1116</v>
      </c>
      <c r="Z232" s="56">
        <f t="shared" si="7"/>
        <v>67.945439045183292</v>
      </c>
    </row>
    <row r="233" spans="1:26" x14ac:dyDescent="0.25">
      <c r="A233" s="16" t="s">
        <v>72</v>
      </c>
      <c r="B233" s="24" t="s">
        <v>167</v>
      </c>
      <c r="C233" s="16" t="s">
        <v>169</v>
      </c>
      <c r="D233" s="16">
        <v>50</v>
      </c>
      <c r="E233" s="16" t="s">
        <v>164</v>
      </c>
      <c r="F233" s="44">
        <v>44713</v>
      </c>
      <c r="G233" s="16">
        <v>337</v>
      </c>
      <c r="H233" s="17">
        <v>44714</v>
      </c>
      <c r="I233" s="16">
        <v>11250</v>
      </c>
      <c r="J233" s="16">
        <v>725</v>
      </c>
      <c r="K233" s="16">
        <v>115</v>
      </c>
      <c r="L233" s="16">
        <v>2060</v>
      </c>
      <c r="M233" s="24">
        <v>187</v>
      </c>
      <c r="N233" s="24">
        <v>555</v>
      </c>
      <c r="O233" s="24">
        <v>766</v>
      </c>
      <c r="P233" s="24">
        <v>7850</v>
      </c>
      <c r="U233" s="16" t="s">
        <v>77</v>
      </c>
      <c r="V233" s="17">
        <v>44719</v>
      </c>
      <c r="W233" s="39">
        <f t="shared" si="6"/>
        <v>80.377754459601263</v>
      </c>
      <c r="X233" s="24">
        <v>11.2</v>
      </c>
      <c r="Z233" s="56">
        <f t="shared" si="7"/>
        <v>69.777777777777786</v>
      </c>
    </row>
    <row r="234" spans="1:26" x14ac:dyDescent="0.25">
      <c r="A234" s="16" t="s">
        <v>71</v>
      </c>
      <c r="B234" s="24" t="s">
        <v>159</v>
      </c>
      <c r="C234" s="16" t="s">
        <v>169</v>
      </c>
      <c r="D234" s="16">
        <v>50</v>
      </c>
      <c r="E234" s="16" t="s">
        <v>165</v>
      </c>
      <c r="F234" s="44">
        <v>44713</v>
      </c>
      <c r="G234" s="16">
        <v>226</v>
      </c>
      <c r="H234" s="17">
        <v>44714</v>
      </c>
      <c r="I234" s="16">
        <v>9250</v>
      </c>
      <c r="J234" s="16">
        <v>465</v>
      </c>
      <c r="K234" s="16">
        <v>112</v>
      </c>
      <c r="L234" s="16">
        <v>1690</v>
      </c>
      <c r="M234" s="24">
        <v>191</v>
      </c>
      <c r="N234" s="24">
        <v>645</v>
      </c>
      <c r="O234" s="24">
        <v>460</v>
      </c>
      <c r="P234" s="24">
        <v>6395</v>
      </c>
      <c r="U234" s="16" t="s">
        <v>77</v>
      </c>
      <c r="V234" s="17">
        <v>44719</v>
      </c>
      <c r="W234" s="39">
        <f t="shared" si="6"/>
        <v>70.660522273425499</v>
      </c>
      <c r="X234" s="24">
        <v>934</v>
      </c>
      <c r="Z234" s="56">
        <f t="shared" si="7"/>
        <v>69.135135135135144</v>
      </c>
    </row>
    <row r="235" spans="1:26" x14ac:dyDescent="0.25">
      <c r="A235" s="16" t="s">
        <v>71</v>
      </c>
      <c r="B235" s="24" t="s">
        <v>159</v>
      </c>
      <c r="C235" s="16" t="s">
        <v>169</v>
      </c>
      <c r="D235" s="16">
        <v>50</v>
      </c>
      <c r="E235" s="16" t="s">
        <v>165</v>
      </c>
      <c r="F235" s="44">
        <v>44713</v>
      </c>
      <c r="G235" s="16">
        <v>220</v>
      </c>
      <c r="H235" s="17">
        <v>44714</v>
      </c>
      <c r="I235" s="16">
        <v>13375</v>
      </c>
      <c r="J235" s="16">
        <v>855</v>
      </c>
      <c r="K235" s="16">
        <v>119</v>
      </c>
      <c r="L235" s="16">
        <v>2495</v>
      </c>
      <c r="M235" s="24">
        <v>295</v>
      </c>
      <c r="N235" s="24">
        <v>605</v>
      </c>
      <c r="O235" s="24">
        <v>715</v>
      </c>
      <c r="P235" s="24">
        <v>9320</v>
      </c>
      <c r="U235" s="16" t="s">
        <v>77</v>
      </c>
      <c r="V235" s="17">
        <v>44719</v>
      </c>
      <c r="W235" s="39">
        <f t="shared" si="6"/>
        <v>70.792079207920793</v>
      </c>
      <c r="X235" s="24">
        <v>1356</v>
      </c>
      <c r="Z235" s="56">
        <f t="shared" si="7"/>
        <v>69.682242990654203</v>
      </c>
    </row>
    <row r="236" spans="1:26" x14ac:dyDescent="0.25">
      <c r="A236" s="16" t="s">
        <v>46</v>
      </c>
      <c r="B236" s="24" t="s">
        <v>167</v>
      </c>
      <c r="C236" s="16" t="s">
        <v>169</v>
      </c>
      <c r="D236" s="16">
        <v>250</v>
      </c>
      <c r="E236" s="16" t="s">
        <v>164</v>
      </c>
      <c r="F236" s="44">
        <v>44713</v>
      </c>
      <c r="G236" s="16">
        <v>357</v>
      </c>
      <c r="H236" s="17">
        <v>44721</v>
      </c>
      <c r="I236" s="16">
        <v>6035</v>
      </c>
      <c r="J236" s="16">
        <v>275</v>
      </c>
      <c r="K236" s="16">
        <v>88</v>
      </c>
      <c r="L236" s="16">
        <v>1000</v>
      </c>
      <c r="M236" s="24">
        <v>47</v>
      </c>
      <c r="N236" s="24">
        <v>145</v>
      </c>
      <c r="O236" s="24">
        <v>379</v>
      </c>
      <c r="P236" s="24">
        <v>4580</v>
      </c>
      <c r="U236" s="18" t="s">
        <v>77</v>
      </c>
      <c r="V236" s="17">
        <v>44729</v>
      </c>
      <c r="W236" s="39">
        <f t="shared" si="6"/>
        <v>88.967136150234737</v>
      </c>
      <c r="X236" s="24">
        <v>542</v>
      </c>
      <c r="Z236" s="56">
        <f t="shared" si="7"/>
        <v>75.890637945318971</v>
      </c>
    </row>
    <row r="237" spans="1:26" x14ac:dyDescent="0.25">
      <c r="A237" s="16" t="s">
        <v>42</v>
      </c>
      <c r="B237" s="24" t="s">
        <v>160</v>
      </c>
      <c r="C237" s="16" t="s">
        <v>169</v>
      </c>
      <c r="D237" s="16">
        <v>250</v>
      </c>
      <c r="E237" s="16" t="s">
        <v>164</v>
      </c>
      <c r="F237" s="44">
        <v>44713</v>
      </c>
      <c r="G237" s="16">
        <v>305</v>
      </c>
      <c r="H237" s="17">
        <v>44721</v>
      </c>
      <c r="I237" s="16">
        <v>4620</v>
      </c>
      <c r="J237" s="16">
        <v>155</v>
      </c>
      <c r="K237" s="16">
        <v>68</v>
      </c>
      <c r="L237" s="16">
        <v>795</v>
      </c>
      <c r="M237" s="24">
        <v>150</v>
      </c>
      <c r="N237" s="24">
        <v>300</v>
      </c>
      <c r="O237" s="24">
        <v>284</v>
      </c>
      <c r="P237" s="24">
        <v>3325</v>
      </c>
      <c r="U237" s="18" t="s">
        <v>77</v>
      </c>
      <c r="V237" s="17">
        <v>44729</v>
      </c>
      <c r="W237" s="39">
        <f t="shared" si="6"/>
        <v>65.437788018433181</v>
      </c>
      <c r="X237" s="24">
        <v>466</v>
      </c>
      <c r="Z237" s="56">
        <f t="shared" si="7"/>
        <v>71.969696969696969</v>
      </c>
    </row>
    <row r="238" spans="1:26" x14ac:dyDescent="0.25">
      <c r="A238" s="16" t="s">
        <v>43</v>
      </c>
      <c r="B238" s="24" t="s">
        <v>159</v>
      </c>
      <c r="C238" s="16" t="s">
        <v>169</v>
      </c>
      <c r="D238" s="16">
        <v>250</v>
      </c>
      <c r="E238" s="16" t="s">
        <v>164</v>
      </c>
      <c r="F238" s="44">
        <v>44713</v>
      </c>
      <c r="G238" s="16">
        <v>257</v>
      </c>
      <c r="H238" s="17">
        <v>44721</v>
      </c>
      <c r="I238" s="16">
        <v>7575</v>
      </c>
      <c r="J238" s="16">
        <v>450</v>
      </c>
      <c r="K238" s="16">
        <v>75</v>
      </c>
      <c r="L238" s="16">
        <v>1395</v>
      </c>
      <c r="M238" s="24">
        <v>98</v>
      </c>
      <c r="N238" s="24">
        <v>270</v>
      </c>
      <c r="O238" s="24">
        <v>551</v>
      </c>
      <c r="P238" s="24">
        <v>5415</v>
      </c>
      <c r="U238" s="18" t="s">
        <v>77</v>
      </c>
      <c r="V238" s="17">
        <v>44729</v>
      </c>
      <c r="W238" s="39">
        <f t="shared" si="6"/>
        <v>84.899845916795073</v>
      </c>
      <c r="X238" s="24">
        <v>812</v>
      </c>
      <c r="Z238" s="56">
        <f t="shared" si="7"/>
        <v>71.485148514851488</v>
      </c>
    </row>
    <row r="239" spans="1:26" x14ac:dyDescent="0.25">
      <c r="A239" s="16" t="s">
        <v>40</v>
      </c>
      <c r="B239" s="24" t="s">
        <v>159</v>
      </c>
      <c r="C239" s="16" t="s">
        <v>169</v>
      </c>
      <c r="D239" s="16">
        <v>250</v>
      </c>
      <c r="E239" s="16" t="s">
        <v>165</v>
      </c>
      <c r="F239" s="44">
        <v>44713</v>
      </c>
      <c r="G239" s="16">
        <v>252</v>
      </c>
      <c r="H239" s="17">
        <v>44721</v>
      </c>
      <c r="I239" s="16">
        <v>5880</v>
      </c>
      <c r="J239" s="16">
        <v>285</v>
      </c>
      <c r="K239" s="16">
        <v>70</v>
      </c>
      <c r="L239" s="16">
        <v>1150</v>
      </c>
      <c r="M239" s="24">
        <v>258</v>
      </c>
      <c r="N239" s="24">
        <v>850</v>
      </c>
      <c r="O239" s="24">
        <v>276</v>
      </c>
      <c r="P239" s="24">
        <v>3515</v>
      </c>
      <c r="U239" s="18" t="s">
        <v>77</v>
      </c>
      <c r="V239" s="17">
        <v>44729</v>
      </c>
      <c r="W239" s="39">
        <f t="shared" si="6"/>
        <v>51.68539325842697</v>
      </c>
      <c r="X239" s="24">
        <v>606</v>
      </c>
      <c r="Z239" s="56">
        <f t="shared" si="7"/>
        <v>59.778911564625844</v>
      </c>
    </row>
    <row r="240" spans="1:26" s="19" customFormat="1" x14ac:dyDescent="0.25">
      <c r="A240" s="19" t="s">
        <v>40</v>
      </c>
      <c r="B240" s="19" t="s">
        <v>159</v>
      </c>
      <c r="C240" s="19" t="s">
        <v>169</v>
      </c>
      <c r="D240" s="19">
        <v>250</v>
      </c>
      <c r="E240" s="19" t="s">
        <v>165</v>
      </c>
      <c r="F240" s="44">
        <v>44713</v>
      </c>
      <c r="G240" s="19">
        <v>247</v>
      </c>
      <c r="H240" s="20">
        <v>44721</v>
      </c>
      <c r="I240" s="19">
        <v>7700</v>
      </c>
      <c r="J240" s="19">
        <v>465</v>
      </c>
      <c r="K240" s="19">
        <v>107</v>
      </c>
      <c r="L240" s="19">
        <v>1825</v>
      </c>
      <c r="M240" s="19">
        <v>292</v>
      </c>
      <c r="N240" s="19">
        <v>590</v>
      </c>
      <c r="O240" s="19">
        <v>525</v>
      </c>
      <c r="P240" s="19">
        <v>4735</v>
      </c>
      <c r="Q240" s="19">
        <v>106</v>
      </c>
      <c r="R240" s="19">
        <v>25</v>
      </c>
      <c r="S240" s="21"/>
      <c r="T240" s="21"/>
      <c r="U240" s="21" t="s">
        <v>77</v>
      </c>
      <c r="V240" s="20">
        <v>44729</v>
      </c>
      <c r="W240" s="39">
        <f t="shared" si="6"/>
        <v>56.879739978331521</v>
      </c>
      <c r="X240" s="19">
        <v>808</v>
      </c>
      <c r="Z240" s="56">
        <f t="shared" si="7"/>
        <v>61.493506493506487</v>
      </c>
    </row>
    <row r="241" spans="1:26" x14ac:dyDescent="0.25">
      <c r="A241" s="16" t="s">
        <v>44</v>
      </c>
      <c r="B241" s="24" t="s">
        <v>168</v>
      </c>
      <c r="C241" s="16" t="s">
        <v>169</v>
      </c>
      <c r="D241" s="16">
        <v>250</v>
      </c>
      <c r="E241" s="16" t="s">
        <v>166</v>
      </c>
      <c r="F241" s="44">
        <v>44713</v>
      </c>
      <c r="G241" s="16">
        <v>398</v>
      </c>
      <c r="H241" s="17">
        <v>44721</v>
      </c>
      <c r="I241" s="16">
        <v>6610</v>
      </c>
      <c r="J241" s="16">
        <v>395</v>
      </c>
      <c r="K241" s="16">
        <v>106</v>
      </c>
      <c r="L241" s="16">
        <v>1440</v>
      </c>
      <c r="M241" s="24">
        <v>466</v>
      </c>
      <c r="N241" s="24">
        <v>980</v>
      </c>
      <c r="O241" s="24">
        <v>330</v>
      </c>
      <c r="P241" s="24">
        <v>3760</v>
      </c>
      <c r="U241" s="18" t="s">
        <v>77</v>
      </c>
      <c r="V241" s="17">
        <v>44729</v>
      </c>
      <c r="W241" s="39">
        <f t="shared" si="6"/>
        <v>41.457286432160807</v>
      </c>
      <c r="Z241" s="56">
        <f t="shared" si="7"/>
        <v>56.883509833585478</v>
      </c>
    </row>
    <row r="242" spans="1:26" x14ac:dyDescent="0.25">
      <c r="A242" s="16" t="s">
        <v>74</v>
      </c>
      <c r="B242" s="24" t="s">
        <v>168</v>
      </c>
      <c r="C242" s="16" t="s">
        <v>169</v>
      </c>
      <c r="D242" s="16">
        <v>250</v>
      </c>
      <c r="E242" s="16" t="s">
        <v>164</v>
      </c>
      <c r="F242" s="44">
        <v>44713</v>
      </c>
      <c r="H242" s="17">
        <v>44721</v>
      </c>
      <c r="I242" s="16">
        <v>8530</v>
      </c>
      <c r="J242" s="16">
        <v>470</v>
      </c>
      <c r="K242" s="16">
        <v>104</v>
      </c>
      <c r="L242" s="16">
        <v>1495</v>
      </c>
      <c r="M242" s="24">
        <v>367</v>
      </c>
      <c r="N242" s="24">
        <v>495</v>
      </c>
      <c r="O242" s="24">
        <v>727</v>
      </c>
      <c r="P242" s="24">
        <v>6000</v>
      </c>
      <c r="U242" s="18" t="s">
        <v>77</v>
      </c>
      <c r="V242" s="17">
        <v>44729</v>
      </c>
      <c r="W242" s="39">
        <f t="shared" si="6"/>
        <v>66.453382084095068</v>
      </c>
      <c r="X242" s="16">
        <v>854</v>
      </c>
      <c r="Z242" s="56">
        <f t="shared" si="7"/>
        <v>70.339976553341145</v>
      </c>
    </row>
    <row r="243" spans="1:26" x14ac:dyDescent="0.25">
      <c r="A243" s="16" t="s">
        <v>42</v>
      </c>
      <c r="B243" s="24" t="s">
        <v>160</v>
      </c>
      <c r="C243" s="16" t="s">
        <v>169</v>
      </c>
      <c r="D243" s="16">
        <v>250</v>
      </c>
      <c r="E243" s="16" t="s">
        <v>164</v>
      </c>
      <c r="F243" s="44">
        <v>44713</v>
      </c>
      <c r="G243" s="16">
        <v>307</v>
      </c>
      <c r="H243" s="17">
        <v>44721</v>
      </c>
      <c r="I243" s="16">
        <v>4280</v>
      </c>
      <c r="J243" s="16">
        <v>135</v>
      </c>
      <c r="K243" s="16">
        <v>69</v>
      </c>
      <c r="L243" s="16">
        <v>675</v>
      </c>
      <c r="M243" s="24">
        <v>72</v>
      </c>
      <c r="N243" s="24">
        <v>130</v>
      </c>
      <c r="O243" s="24">
        <v>185</v>
      </c>
      <c r="P243" s="24">
        <v>3305</v>
      </c>
      <c r="Q243" s="24">
        <v>16</v>
      </c>
      <c r="R243" s="16">
        <v>10</v>
      </c>
      <c r="U243" s="18" t="s">
        <v>77</v>
      </c>
      <c r="V243" s="17">
        <v>44729</v>
      </c>
      <c r="W243" s="39">
        <f t="shared" si="6"/>
        <v>67.765567765567766</v>
      </c>
      <c r="X243" s="16">
        <v>406</v>
      </c>
      <c r="Z243" s="56">
        <f t="shared" si="7"/>
        <v>77.219626168224295</v>
      </c>
    </row>
    <row r="244" spans="1:26" x14ac:dyDescent="0.25">
      <c r="A244" s="16" t="s">
        <v>43</v>
      </c>
      <c r="B244" s="24" t="s">
        <v>159</v>
      </c>
      <c r="C244" s="16" t="s">
        <v>169</v>
      </c>
      <c r="D244" s="16">
        <v>250</v>
      </c>
      <c r="E244" s="16" t="s">
        <v>164</v>
      </c>
      <c r="F244" s="44">
        <v>44713</v>
      </c>
      <c r="G244" s="16">
        <v>254</v>
      </c>
      <c r="H244" s="17">
        <v>44721</v>
      </c>
      <c r="I244" s="16">
        <v>7395</v>
      </c>
      <c r="J244" s="16">
        <v>420</v>
      </c>
      <c r="K244" s="16">
        <v>93</v>
      </c>
      <c r="L244" s="16">
        <v>1335</v>
      </c>
      <c r="M244" s="24">
        <v>239</v>
      </c>
      <c r="N244" s="24">
        <v>420</v>
      </c>
      <c r="O244" s="24">
        <v>545</v>
      </c>
      <c r="P244" s="24">
        <v>5160</v>
      </c>
      <c r="U244" s="18" t="s">
        <v>77</v>
      </c>
      <c r="V244" s="17">
        <v>44729</v>
      </c>
      <c r="W244" s="39">
        <f t="shared" si="6"/>
        <v>69.515306122448976</v>
      </c>
      <c r="X244" s="16">
        <v>782</v>
      </c>
      <c r="Z244" s="56">
        <f t="shared" si="7"/>
        <v>69.776876267748477</v>
      </c>
    </row>
    <row r="245" spans="1:26" x14ac:dyDescent="0.25">
      <c r="A245" s="16" t="s">
        <v>74</v>
      </c>
      <c r="B245" s="24" t="s">
        <v>168</v>
      </c>
      <c r="C245" s="16" t="s">
        <v>169</v>
      </c>
      <c r="D245" s="16">
        <v>250</v>
      </c>
      <c r="E245" s="16" t="s">
        <v>164</v>
      </c>
      <c r="F245" s="44">
        <v>44713</v>
      </c>
      <c r="H245" s="17">
        <v>44721</v>
      </c>
      <c r="I245" s="16">
        <v>4815</v>
      </c>
      <c r="J245" s="16">
        <v>210</v>
      </c>
      <c r="K245" s="16">
        <v>85</v>
      </c>
      <c r="L245" s="16">
        <v>680</v>
      </c>
      <c r="M245" s="24">
        <v>51</v>
      </c>
      <c r="N245" s="24">
        <v>200</v>
      </c>
      <c r="O245" s="24">
        <v>325</v>
      </c>
      <c r="P245" s="24">
        <v>3690</v>
      </c>
      <c r="U245" s="18" t="s">
        <v>77</v>
      </c>
      <c r="V245" s="17">
        <v>44729</v>
      </c>
      <c r="W245" s="39">
        <f t="shared" si="6"/>
        <v>86.436170212765958</v>
      </c>
      <c r="X245" s="16">
        <v>512</v>
      </c>
      <c r="Z245" s="56">
        <f t="shared" si="7"/>
        <v>76.63551401869158</v>
      </c>
    </row>
    <row r="246" spans="1:26" x14ac:dyDescent="0.25">
      <c r="A246" s="16" t="s">
        <v>47</v>
      </c>
      <c r="B246" s="24" t="s">
        <v>160</v>
      </c>
      <c r="C246" s="16" t="s">
        <v>169</v>
      </c>
      <c r="D246" s="16">
        <v>250</v>
      </c>
      <c r="E246" s="16" t="s">
        <v>165</v>
      </c>
      <c r="F246" s="44">
        <v>44713</v>
      </c>
      <c r="G246" s="16">
        <v>290</v>
      </c>
      <c r="H246" s="17">
        <v>44721</v>
      </c>
      <c r="I246" s="16">
        <v>8945</v>
      </c>
      <c r="J246" s="16">
        <v>460</v>
      </c>
      <c r="K246" s="16">
        <v>96</v>
      </c>
      <c r="L246" s="16">
        <v>1615</v>
      </c>
      <c r="M246" s="24">
        <v>313</v>
      </c>
      <c r="N246" s="24">
        <v>1130</v>
      </c>
      <c r="O246" s="24">
        <v>478</v>
      </c>
      <c r="P246" s="24">
        <v>5680</v>
      </c>
      <c r="U246" s="18" t="s">
        <v>77</v>
      </c>
      <c r="V246" s="17">
        <v>44729</v>
      </c>
      <c r="W246" s="39">
        <f t="shared" si="6"/>
        <v>60.42983565107459</v>
      </c>
      <c r="X246" s="16">
        <v>922</v>
      </c>
      <c r="Z246" s="56">
        <f t="shared" si="7"/>
        <v>63.499161542761314</v>
      </c>
    </row>
    <row r="247" spans="1:26" x14ac:dyDescent="0.25">
      <c r="A247" s="16" t="s">
        <v>41</v>
      </c>
      <c r="B247" s="24" t="s">
        <v>167</v>
      </c>
      <c r="C247" s="16" t="s">
        <v>169</v>
      </c>
      <c r="D247" s="16">
        <v>250</v>
      </c>
      <c r="E247" s="16" t="s">
        <v>165</v>
      </c>
      <c r="F247" s="44">
        <v>44713</v>
      </c>
      <c r="G247" s="16">
        <v>346</v>
      </c>
      <c r="H247" s="17">
        <v>44721</v>
      </c>
      <c r="I247" s="16">
        <v>4855</v>
      </c>
      <c r="J247" s="16">
        <v>235</v>
      </c>
      <c r="K247" s="16">
        <v>93</v>
      </c>
      <c r="L247" s="16">
        <v>970</v>
      </c>
      <c r="M247" s="24">
        <v>315</v>
      </c>
      <c r="N247" s="24">
        <v>465</v>
      </c>
      <c r="O247" s="24">
        <v>278</v>
      </c>
      <c r="P247" s="24">
        <v>3135</v>
      </c>
      <c r="U247" s="18" t="s">
        <v>77</v>
      </c>
      <c r="V247" s="17">
        <v>44729</v>
      </c>
      <c r="W247" s="39">
        <f t="shared" si="6"/>
        <v>46.880269814502526</v>
      </c>
      <c r="X247" s="16">
        <v>482</v>
      </c>
      <c r="Z247" s="56">
        <f t="shared" si="7"/>
        <v>64.57260556127703</v>
      </c>
    </row>
    <row r="248" spans="1:26" x14ac:dyDescent="0.25">
      <c r="A248" s="16" t="s">
        <v>47</v>
      </c>
      <c r="B248" s="24" t="s">
        <v>160</v>
      </c>
      <c r="C248" s="16" t="s">
        <v>169</v>
      </c>
      <c r="D248" s="16">
        <v>250</v>
      </c>
      <c r="E248" s="16" t="s">
        <v>165</v>
      </c>
      <c r="F248" s="44">
        <v>44713</v>
      </c>
      <c r="G248" s="16">
        <v>291</v>
      </c>
      <c r="H248" s="17">
        <v>44721</v>
      </c>
      <c r="I248" s="16">
        <v>11837</v>
      </c>
      <c r="J248" s="16">
        <v>615</v>
      </c>
      <c r="K248" s="16">
        <v>92</v>
      </c>
      <c r="L248" s="16">
        <v>2180</v>
      </c>
      <c r="M248" s="24">
        <v>148</v>
      </c>
      <c r="N248" s="24">
        <v>265</v>
      </c>
      <c r="O248" s="24">
        <v>651</v>
      </c>
      <c r="P248" s="24">
        <v>8580</v>
      </c>
      <c r="U248" s="18" t="s">
        <v>77</v>
      </c>
      <c r="V248" s="17">
        <v>44729</v>
      </c>
      <c r="W248" s="39">
        <f t="shared" si="6"/>
        <v>81.476846057571962</v>
      </c>
      <c r="X248" s="16">
        <v>1214</v>
      </c>
      <c r="Z248" s="56">
        <f t="shared" si="7"/>
        <v>72.484582242122158</v>
      </c>
    </row>
    <row r="249" spans="1:26" x14ac:dyDescent="0.25">
      <c r="A249" s="16" t="s">
        <v>44</v>
      </c>
      <c r="B249" s="24" t="s">
        <v>168</v>
      </c>
      <c r="C249" s="16" t="s">
        <v>169</v>
      </c>
      <c r="D249" s="16">
        <v>250</v>
      </c>
      <c r="E249" s="16" t="s">
        <v>166</v>
      </c>
      <c r="F249" s="44">
        <v>44713</v>
      </c>
      <c r="G249" s="16">
        <v>401</v>
      </c>
      <c r="H249" s="17">
        <v>44721</v>
      </c>
      <c r="I249" s="16">
        <v>5030</v>
      </c>
      <c r="J249" s="16">
        <v>445</v>
      </c>
      <c r="K249" s="16">
        <v>75</v>
      </c>
      <c r="L249" s="16">
        <v>1060</v>
      </c>
      <c r="M249" s="24">
        <v>382</v>
      </c>
      <c r="N249" s="24">
        <v>480</v>
      </c>
      <c r="O249" s="24">
        <v>288</v>
      </c>
      <c r="P249" s="24">
        <v>3055</v>
      </c>
      <c r="U249" s="18" t="s">
        <v>77</v>
      </c>
      <c r="V249" s="17">
        <v>44729</v>
      </c>
      <c r="W249" s="39">
        <f t="shared" si="6"/>
        <v>42.985074626865668</v>
      </c>
      <c r="X249" s="16">
        <v>458</v>
      </c>
      <c r="Z249" s="56">
        <f t="shared" si="7"/>
        <v>60.735586481113323</v>
      </c>
    </row>
    <row r="250" spans="1:26" x14ac:dyDescent="0.25">
      <c r="A250" s="16" t="s">
        <v>45</v>
      </c>
      <c r="B250" s="24" t="s">
        <v>168</v>
      </c>
      <c r="C250" s="16" t="s">
        <v>169</v>
      </c>
      <c r="D250" s="16">
        <v>250</v>
      </c>
      <c r="E250" s="16" t="s">
        <v>165</v>
      </c>
      <c r="F250" s="44">
        <v>44713</v>
      </c>
      <c r="G250" s="16">
        <v>412</v>
      </c>
      <c r="H250" s="17">
        <v>44721</v>
      </c>
      <c r="I250" s="16">
        <v>6760</v>
      </c>
      <c r="J250" s="16">
        <v>295</v>
      </c>
      <c r="K250" s="16">
        <v>90</v>
      </c>
      <c r="L250" s="16">
        <v>1175</v>
      </c>
      <c r="M250" s="24">
        <v>171</v>
      </c>
      <c r="N250" s="24">
        <v>450</v>
      </c>
      <c r="O250" s="24">
        <v>323</v>
      </c>
      <c r="P250" s="24">
        <v>3875</v>
      </c>
      <c r="U250" s="18" t="s">
        <v>77</v>
      </c>
      <c r="V250" s="17">
        <v>44729</v>
      </c>
      <c r="W250" s="39">
        <f t="shared" si="6"/>
        <v>65.384615384615387</v>
      </c>
      <c r="X250" s="16">
        <v>586</v>
      </c>
      <c r="Z250" s="56">
        <f t="shared" si="7"/>
        <v>57.322485207100591</v>
      </c>
    </row>
    <row r="251" spans="1:26" x14ac:dyDescent="0.25">
      <c r="A251" s="16" t="s">
        <v>46</v>
      </c>
      <c r="B251" s="24" t="s">
        <v>167</v>
      </c>
      <c r="C251" s="16" t="s">
        <v>169</v>
      </c>
      <c r="D251" s="16">
        <v>250</v>
      </c>
      <c r="E251" s="16" t="s">
        <v>164</v>
      </c>
      <c r="F251" s="44">
        <v>44713</v>
      </c>
      <c r="G251" s="16">
        <v>349</v>
      </c>
      <c r="H251" s="17">
        <v>44721</v>
      </c>
      <c r="I251" s="16">
        <v>9765</v>
      </c>
      <c r="J251" s="16">
        <v>580</v>
      </c>
      <c r="K251" s="16">
        <v>87</v>
      </c>
      <c r="L251" s="16">
        <v>1890</v>
      </c>
      <c r="M251" s="24">
        <v>92</v>
      </c>
      <c r="N251" s="24">
        <v>200</v>
      </c>
      <c r="O251" s="24">
        <v>505</v>
      </c>
      <c r="P251" s="24">
        <v>6835</v>
      </c>
      <c r="U251" s="18" t="s">
        <v>77</v>
      </c>
      <c r="V251" s="17">
        <v>44729</v>
      </c>
      <c r="W251" s="39">
        <f t="shared" si="6"/>
        <v>84.589614740368518</v>
      </c>
      <c r="X251" s="16">
        <v>948</v>
      </c>
      <c r="Z251" s="56">
        <f t="shared" si="7"/>
        <v>69.994879672299021</v>
      </c>
    </row>
    <row r="252" spans="1:26" x14ac:dyDescent="0.25">
      <c r="A252" s="16" t="s">
        <v>45</v>
      </c>
      <c r="B252" s="24" t="s">
        <v>168</v>
      </c>
      <c r="C252" s="16" t="s">
        <v>169</v>
      </c>
      <c r="D252" s="16">
        <v>250</v>
      </c>
      <c r="E252" s="16" t="s">
        <v>165</v>
      </c>
      <c r="F252" s="44">
        <v>44713</v>
      </c>
      <c r="G252" s="16">
        <v>409</v>
      </c>
      <c r="H252" s="17">
        <v>44721</v>
      </c>
      <c r="I252" s="16">
        <v>9735</v>
      </c>
      <c r="J252" s="16">
        <v>600</v>
      </c>
      <c r="K252" s="16">
        <v>101</v>
      </c>
      <c r="L252" s="16">
        <v>1965</v>
      </c>
      <c r="M252" s="24">
        <v>175</v>
      </c>
      <c r="N252" s="24">
        <v>385</v>
      </c>
      <c r="O252" s="24">
        <v>674</v>
      </c>
      <c r="P252" s="24">
        <v>6730</v>
      </c>
      <c r="Q252" s="24">
        <v>3</v>
      </c>
      <c r="R252" s="24">
        <v>1.2</v>
      </c>
      <c r="U252" s="18" t="s">
        <v>77</v>
      </c>
      <c r="V252" s="17">
        <v>44729</v>
      </c>
      <c r="W252" s="39">
        <f t="shared" si="6"/>
        <v>79.10798122065728</v>
      </c>
      <c r="X252" s="24">
        <v>960</v>
      </c>
      <c r="Z252" s="56">
        <f t="shared" si="7"/>
        <v>69.131997945557259</v>
      </c>
    </row>
    <row r="253" spans="1:26" x14ac:dyDescent="0.25">
      <c r="A253" s="16" t="s">
        <v>41</v>
      </c>
      <c r="B253" s="24" t="s">
        <v>167</v>
      </c>
      <c r="C253" s="16" t="s">
        <v>169</v>
      </c>
      <c r="D253" s="16">
        <v>250</v>
      </c>
      <c r="E253" s="16" t="s">
        <v>165</v>
      </c>
      <c r="F253" s="44">
        <v>44713</v>
      </c>
      <c r="G253" s="16">
        <v>345</v>
      </c>
      <c r="H253" s="17">
        <v>44721</v>
      </c>
      <c r="I253" s="16">
        <v>8270</v>
      </c>
      <c r="J253" s="16">
        <v>555</v>
      </c>
      <c r="K253" s="16">
        <v>104</v>
      </c>
      <c r="L253" s="16">
        <v>1775</v>
      </c>
      <c r="M253" s="24">
        <v>133</v>
      </c>
      <c r="N253" s="24">
        <v>285</v>
      </c>
      <c r="O253" s="24">
        <v>672</v>
      </c>
      <c r="P253" s="24">
        <v>5590</v>
      </c>
      <c r="U253" s="18" t="s">
        <v>77</v>
      </c>
      <c r="V253" s="17">
        <v>44729</v>
      </c>
      <c r="W253" s="39">
        <f t="shared" si="6"/>
        <v>83.478260869565219</v>
      </c>
      <c r="Z253" s="56">
        <f t="shared" si="7"/>
        <v>67.593712212817408</v>
      </c>
    </row>
    <row r="254" spans="1:26" s="19" customFormat="1" x14ac:dyDescent="0.25">
      <c r="A254" s="19" t="s">
        <v>30</v>
      </c>
      <c r="B254" s="19" t="s">
        <v>159</v>
      </c>
      <c r="C254" s="19" t="s">
        <v>170</v>
      </c>
      <c r="D254" s="19">
        <v>150</v>
      </c>
      <c r="E254" s="19" t="s">
        <v>165</v>
      </c>
      <c r="F254" s="44">
        <v>44713</v>
      </c>
      <c r="G254" s="19">
        <v>2018</v>
      </c>
      <c r="H254" s="20">
        <v>44728</v>
      </c>
      <c r="I254" s="19">
        <v>4795</v>
      </c>
      <c r="J254" s="19">
        <v>225</v>
      </c>
      <c r="K254" s="19">
        <v>97</v>
      </c>
      <c r="L254" s="19">
        <v>785</v>
      </c>
      <c r="M254" s="19">
        <v>253</v>
      </c>
      <c r="N254" s="19">
        <v>505</v>
      </c>
      <c r="O254" s="19">
        <v>243</v>
      </c>
      <c r="P254" s="19">
        <v>2260</v>
      </c>
      <c r="S254" s="21"/>
      <c r="T254" s="21"/>
      <c r="U254" s="21" t="s">
        <v>77</v>
      </c>
      <c r="V254" s="20">
        <v>44729</v>
      </c>
      <c r="W254" s="39">
        <f t="shared" si="6"/>
        <v>48.991935483870968</v>
      </c>
      <c r="X254" s="19">
        <v>504</v>
      </c>
      <c r="Z254" s="56">
        <f t="shared" si="7"/>
        <v>47.13242961418144</v>
      </c>
    </row>
    <row r="255" spans="1:26" x14ac:dyDescent="0.25">
      <c r="A255" s="16" t="s">
        <v>36</v>
      </c>
      <c r="B255" s="24" t="s">
        <v>167</v>
      </c>
      <c r="C255" s="16" t="s">
        <v>170</v>
      </c>
      <c r="D255" s="16">
        <v>150</v>
      </c>
      <c r="E255" s="16" t="s">
        <v>165</v>
      </c>
      <c r="F255" s="44">
        <v>44713</v>
      </c>
      <c r="G255" s="16">
        <v>104</v>
      </c>
      <c r="H255" s="17">
        <v>44728</v>
      </c>
      <c r="I255" s="16">
        <v>3875</v>
      </c>
      <c r="J255" s="16">
        <v>175</v>
      </c>
      <c r="K255" s="16">
        <v>73</v>
      </c>
      <c r="L255" s="16">
        <v>720</v>
      </c>
      <c r="M255" s="24">
        <v>196</v>
      </c>
      <c r="N255" s="24">
        <v>1105</v>
      </c>
      <c r="O255" s="24">
        <v>88</v>
      </c>
      <c r="P255" s="24">
        <v>1860</v>
      </c>
      <c r="U255" s="18" t="s">
        <v>77</v>
      </c>
      <c r="V255" s="17">
        <v>44729</v>
      </c>
      <c r="W255" s="39">
        <f t="shared" si="6"/>
        <v>30.985915492957744</v>
      </c>
      <c r="X255" s="16">
        <v>404</v>
      </c>
      <c r="Z255" s="56">
        <f t="shared" si="7"/>
        <v>48</v>
      </c>
    </row>
    <row r="256" spans="1:26" x14ac:dyDescent="0.25">
      <c r="A256" s="16" t="s">
        <v>31</v>
      </c>
      <c r="B256" s="24" t="s">
        <v>167</v>
      </c>
      <c r="C256" s="16" t="s">
        <v>170</v>
      </c>
      <c r="D256" s="16">
        <v>150</v>
      </c>
      <c r="E256" s="16" t="s">
        <v>164</v>
      </c>
      <c r="F256" s="44">
        <v>44713</v>
      </c>
      <c r="G256" s="16">
        <v>115</v>
      </c>
      <c r="H256" s="17">
        <v>44728</v>
      </c>
      <c r="I256" s="16">
        <v>7670</v>
      </c>
      <c r="J256" s="16">
        <v>385</v>
      </c>
      <c r="K256" s="16">
        <v>84</v>
      </c>
      <c r="L256" s="16">
        <v>1465</v>
      </c>
      <c r="M256" s="24">
        <v>175</v>
      </c>
      <c r="N256" s="24">
        <v>240</v>
      </c>
      <c r="O256" s="24">
        <v>577</v>
      </c>
      <c r="P256" s="24">
        <v>5535</v>
      </c>
      <c r="U256" s="18" t="s">
        <v>77</v>
      </c>
      <c r="V256" s="17">
        <v>44729</v>
      </c>
      <c r="W256" s="39">
        <f t="shared" si="6"/>
        <v>76.728723404255319</v>
      </c>
      <c r="X256" s="16">
        <v>812</v>
      </c>
      <c r="Z256" s="56">
        <f t="shared" si="7"/>
        <v>72.164276401564535</v>
      </c>
    </row>
    <row r="257" spans="1:26" x14ac:dyDescent="0.25">
      <c r="A257" s="16" t="s">
        <v>29</v>
      </c>
      <c r="B257" s="24" t="s">
        <v>159</v>
      </c>
      <c r="C257" s="16" t="s">
        <v>170</v>
      </c>
      <c r="D257" s="16">
        <v>150</v>
      </c>
      <c r="E257" s="16" t="s">
        <v>164</v>
      </c>
      <c r="F257" s="44">
        <v>44713</v>
      </c>
      <c r="G257" s="16">
        <v>17</v>
      </c>
      <c r="H257" s="17">
        <v>44728</v>
      </c>
      <c r="I257" s="16">
        <v>5235</v>
      </c>
      <c r="J257" s="16">
        <v>315</v>
      </c>
      <c r="K257" s="16">
        <v>67</v>
      </c>
      <c r="L257" s="16">
        <v>1165</v>
      </c>
      <c r="M257" s="24">
        <v>358</v>
      </c>
      <c r="N257" s="24">
        <v>590</v>
      </c>
      <c r="O257" s="24">
        <v>342</v>
      </c>
      <c r="P257" s="24">
        <v>3130</v>
      </c>
      <c r="U257" s="18" t="s">
        <v>77</v>
      </c>
      <c r="V257" s="17">
        <v>44729</v>
      </c>
      <c r="W257" s="39">
        <f t="shared" si="6"/>
        <v>48.857142857142854</v>
      </c>
      <c r="X257" s="16">
        <v>528</v>
      </c>
      <c r="Z257" s="56">
        <f t="shared" si="7"/>
        <v>59.789875835721105</v>
      </c>
    </row>
    <row r="258" spans="1:26" x14ac:dyDescent="0.25">
      <c r="A258" s="16" t="s">
        <v>36</v>
      </c>
      <c r="B258" s="24" t="s">
        <v>167</v>
      </c>
      <c r="C258" s="16" t="s">
        <v>170</v>
      </c>
      <c r="D258" s="16">
        <v>150</v>
      </c>
      <c r="E258" s="16" t="s">
        <v>165</v>
      </c>
      <c r="F258" s="44">
        <v>44713</v>
      </c>
      <c r="G258" s="16">
        <v>105</v>
      </c>
      <c r="H258" s="17">
        <v>44728</v>
      </c>
      <c r="I258" s="16">
        <v>6985</v>
      </c>
      <c r="J258" s="16">
        <v>350</v>
      </c>
      <c r="K258" s="16">
        <v>77</v>
      </c>
      <c r="L258" s="16">
        <v>1340</v>
      </c>
      <c r="M258" s="24">
        <v>383</v>
      </c>
      <c r="N258" s="24">
        <v>1035</v>
      </c>
      <c r="O258" s="24">
        <v>229</v>
      </c>
      <c r="P258" s="24">
        <v>4215</v>
      </c>
      <c r="U258" s="18" t="s">
        <v>77</v>
      </c>
      <c r="V258" s="17">
        <v>44729</v>
      </c>
      <c r="W258" s="39">
        <f t="shared" ref="W258:W321" si="8">O258/(O258+M258+Q258)*100</f>
        <v>37.41830065359477</v>
      </c>
      <c r="X258" s="16">
        <v>714</v>
      </c>
      <c r="Z258" s="56">
        <f t="shared" si="7"/>
        <v>60.343593414459548</v>
      </c>
    </row>
    <row r="259" spans="1:26" x14ac:dyDescent="0.25">
      <c r="A259" s="16" t="s">
        <v>29</v>
      </c>
      <c r="B259" s="24" t="s">
        <v>159</v>
      </c>
      <c r="C259" s="16" t="s">
        <v>170</v>
      </c>
      <c r="D259" s="16">
        <v>150</v>
      </c>
      <c r="E259" s="16" t="s">
        <v>164</v>
      </c>
      <c r="F259" s="44">
        <v>44713</v>
      </c>
      <c r="G259" s="16">
        <v>18</v>
      </c>
      <c r="H259" s="17">
        <v>44728</v>
      </c>
      <c r="I259" s="16">
        <v>6890</v>
      </c>
      <c r="J259" s="16">
        <v>420</v>
      </c>
      <c r="K259" s="16">
        <v>84</v>
      </c>
      <c r="L259" s="16">
        <v>1180</v>
      </c>
      <c r="M259" s="24">
        <v>166</v>
      </c>
      <c r="N259" s="24">
        <v>365</v>
      </c>
      <c r="O259" s="24">
        <v>573</v>
      </c>
      <c r="P259" s="24">
        <v>4855</v>
      </c>
      <c r="U259" s="18" t="s">
        <v>77</v>
      </c>
      <c r="V259" s="17">
        <v>44729</v>
      </c>
      <c r="W259" s="39">
        <f t="shared" si="8"/>
        <v>77.537212449255748</v>
      </c>
      <c r="X259" s="16">
        <v>710</v>
      </c>
      <c r="Z259" s="56">
        <f t="shared" ref="Z259:Z322" si="9">(P259/I259)*100</f>
        <v>70.464441219158203</v>
      </c>
    </row>
    <row r="260" spans="1:26" x14ac:dyDescent="0.25">
      <c r="A260" s="16" t="s">
        <v>34</v>
      </c>
      <c r="B260" s="24" t="s">
        <v>168</v>
      </c>
      <c r="C260" s="16" t="s">
        <v>170</v>
      </c>
      <c r="D260" s="16">
        <v>150</v>
      </c>
      <c r="E260" s="16" t="s">
        <v>166</v>
      </c>
      <c r="F260" s="44">
        <v>44713</v>
      </c>
      <c r="G260" s="16">
        <v>148</v>
      </c>
      <c r="H260" s="17">
        <v>44728</v>
      </c>
      <c r="I260" s="16">
        <v>7390</v>
      </c>
      <c r="J260" s="16">
        <v>520</v>
      </c>
      <c r="K260" s="16">
        <v>87</v>
      </c>
      <c r="L260" s="16">
        <v>1415</v>
      </c>
      <c r="M260" s="24">
        <v>148</v>
      </c>
      <c r="N260" s="24">
        <v>210</v>
      </c>
      <c r="O260" s="24">
        <v>624</v>
      </c>
      <c r="P260" s="24">
        <v>5165</v>
      </c>
      <c r="Q260" s="24">
        <v>60</v>
      </c>
      <c r="R260" s="24">
        <v>15</v>
      </c>
      <c r="U260" s="18" t="s">
        <v>77</v>
      </c>
      <c r="V260" s="17">
        <v>44729</v>
      </c>
      <c r="W260" s="39">
        <f t="shared" si="8"/>
        <v>75</v>
      </c>
      <c r="X260" s="24">
        <v>970</v>
      </c>
      <c r="Z260" s="56">
        <f t="shared" si="9"/>
        <v>69.891745602165088</v>
      </c>
    </row>
    <row r="261" spans="1:26" x14ac:dyDescent="0.25">
      <c r="A261" s="16" t="s">
        <v>30</v>
      </c>
      <c r="B261" s="24" t="s">
        <v>159</v>
      </c>
      <c r="C261" s="16" t="s">
        <v>170</v>
      </c>
      <c r="D261" s="16">
        <v>150</v>
      </c>
      <c r="E261" s="16" t="s">
        <v>165</v>
      </c>
      <c r="F261" s="44">
        <v>44713</v>
      </c>
      <c r="G261" s="16">
        <v>501</v>
      </c>
      <c r="H261" s="17">
        <v>44728</v>
      </c>
      <c r="I261" s="16">
        <v>4050</v>
      </c>
      <c r="J261" s="16">
        <v>215</v>
      </c>
      <c r="K261" s="16">
        <v>98</v>
      </c>
      <c r="L261" s="16">
        <v>685</v>
      </c>
      <c r="M261" s="24">
        <v>141</v>
      </c>
      <c r="N261" s="24">
        <v>440</v>
      </c>
      <c r="O261" s="24">
        <v>195</v>
      </c>
      <c r="P261" s="24">
        <v>2660</v>
      </c>
      <c r="U261" s="18" t="s">
        <v>77</v>
      </c>
      <c r="V261" s="17">
        <v>44729</v>
      </c>
      <c r="W261" s="39">
        <f t="shared" si="8"/>
        <v>58.035714285714292</v>
      </c>
      <c r="X261" s="24">
        <v>424</v>
      </c>
      <c r="Z261" s="56">
        <f t="shared" si="9"/>
        <v>65.679012345679013</v>
      </c>
    </row>
    <row r="262" spans="1:26" x14ac:dyDescent="0.25">
      <c r="A262" s="16" t="s">
        <v>34</v>
      </c>
      <c r="B262" s="24" t="s">
        <v>168</v>
      </c>
      <c r="C262" s="16" t="s">
        <v>170</v>
      </c>
      <c r="D262" s="16">
        <v>150</v>
      </c>
      <c r="E262" s="16" t="s">
        <v>166</v>
      </c>
      <c r="F262" s="44">
        <v>44713</v>
      </c>
      <c r="G262" s="16">
        <v>147</v>
      </c>
      <c r="H262" s="17">
        <v>44728</v>
      </c>
      <c r="I262" s="16">
        <v>9620</v>
      </c>
      <c r="J262" s="16">
        <v>620</v>
      </c>
      <c r="K262" s="16">
        <v>84</v>
      </c>
      <c r="L262" s="16">
        <v>2115</v>
      </c>
      <c r="M262" s="24">
        <v>145</v>
      </c>
      <c r="N262" s="24">
        <v>215</v>
      </c>
      <c r="O262" s="24">
        <v>603</v>
      </c>
      <c r="P262" s="24">
        <v>6610</v>
      </c>
      <c r="U262" s="18" t="s">
        <v>77</v>
      </c>
      <c r="V262" s="17">
        <v>44729</v>
      </c>
      <c r="W262" s="39">
        <f t="shared" si="8"/>
        <v>80.61497326203208</v>
      </c>
      <c r="X262" s="24">
        <v>770</v>
      </c>
      <c r="Z262" s="56">
        <f t="shared" si="9"/>
        <v>68.71101871101871</v>
      </c>
    </row>
    <row r="263" spans="1:26" x14ac:dyDescent="0.25">
      <c r="A263" s="16" t="s">
        <v>32</v>
      </c>
      <c r="B263" s="24" t="s">
        <v>168</v>
      </c>
      <c r="C263" s="16" t="s">
        <v>170</v>
      </c>
      <c r="D263" s="16">
        <v>150</v>
      </c>
      <c r="E263" s="16" t="s">
        <v>164</v>
      </c>
      <c r="F263" s="44">
        <v>44713</v>
      </c>
      <c r="G263" s="16">
        <v>175</v>
      </c>
      <c r="H263" s="17">
        <v>44728</v>
      </c>
      <c r="I263" s="16">
        <v>4605</v>
      </c>
      <c r="J263" s="16">
        <v>250</v>
      </c>
      <c r="K263" s="16">
        <v>76</v>
      </c>
      <c r="L263" s="16">
        <v>830</v>
      </c>
      <c r="M263" s="24">
        <v>173</v>
      </c>
      <c r="N263" s="24">
        <v>455</v>
      </c>
      <c r="O263" s="24">
        <v>245</v>
      </c>
      <c r="P263" s="24">
        <v>3020</v>
      </c>
      <c r="U263" s="18" t="s">
        <v>77</v>
      </c>
      <c r="V263" s="17">
        <v>44729</v>
      </c>
      <c r="W263" s="39">
        <f t="shared" si="8"/>
        <v>58.612440191387563</v>
      </c>
      <c r="X263" s="24">
        <v>412</v>
      </c>
      <c r="Z263" s="56">
        <f t="shared" si="9"/>
        <v>65.580890336590656</v>
      </c>
    </row>
    <row r="264" spans="1:26" x14ac:dyDescent="0.25">
      <c r="A264" s="16" t="s">
        <v>32</v>
      </c>
      <c r="B264" s="24" t="s">
        <v>168</v>
      </c>
      <c r="C264" s="16" t="s">
        <v>170</v>
      </c>
      <c r="D264" s="16">
        <v>150</v>
      </c>
      <c r="E264" s="16" t="s">
        <v>164</v>
      </c>
      <c r="F264" s="44">
        <v>44713</v>
      </c>
      <c r="G264" s="16">
        <v>173</v>
      </c>
      <c r="H264" s="17">
        <v>44728</v>
      </c>
      <c r="I264" s="16">
        <v>6955</v>
      </c>
      <c r="J264" s="16">
        <v>400</v>
      </c>
      <c r="K264" s="16">
        <v>69</v>
      </c>
      <c r="L264" s="16">
        <v>1445</v>
      </c>
      <c r="M264" s="24">
        <v>101</v>
      </c>
      <c r="N264" s="24">
        <v>275</v>
      </c>
      <c r="O264" s="24">
        <v>464</v>
      </c>
      <c r="P264" s="24">
        <v>4795</v>
      </c>
      <c r="Q264" s="24">
        <v>31</v>
      </c>
      <c r="R264" s="24">
        <v>10</v>
      </c>
      <c r="U264" s="18" t="s">
        <v>77</v>
      </c>
      <c r="V264" s="17">
        <v>44729</v>
      </c>
      <c r="W264" s="39">
        <f t="shared" si="8"/>
        <v>77.852348993288587</v>
      </c>
      <c r="X264" s="24">
        <v>714</v>
      </c>
      <c r="Z264" s="56">
        <f t="shared" si="9"/>
        <v>68.943206326383901</v>
      </c>
    </row>
    <row r="265" spans="1:26" x14ac:dyDescent="0.25">
      <c r="A265" s="16" t="s">
        <v>35</v>
      </c>
      <c r="B265" s="24" t="s">
        <v>160</v>
      </c>
      <c r="C265" s="16" t="s">
        <v>170</v>
      </c>
      <c r="D265" s="16">
        <v>150</v>
      </c>
      <c r="E265" s="16" t="s">
        <v>165</v>
      </c>
      <c r="F265" s="44">
        <v>44713</v>
      </c>
      <c r="G265" s="16">
        <v>54</v>
      </c>
      <c r="H265" s="17">
        <v>44728</v>
      </c>
      <c r="I265" s="16">
        <v>3355</v>
      </c>
      <c r="J265" s="16">
        <v>210</v>
      </c>
      <c r="K265" s="16">
        <v>60</v>
      </c>
      <c r="L265" s="16">
        <v>590</v>
      </c>
      <c r="M265" s="24">
        <v>251</v>
      </c>
      <c r="N265" s="24">
        <v>585</v>
      </c>
      <c r="O265" s="24">
        <v>189</v>
      </c>
      <c r="P265" s="24">
        <v>1940</v>
      </c>
      <c r="U265" s="18" t="s">
        <v>77</v>
      </c>
      <c r="V265" s="17">
        <v>44729</v>
      </c>
      <c r="W265" s="39">
        <f t="shared" si="8"/>
        <v>42.954545454545453</v>
      </c>
      <c r="X265" s="24">
        <v>358</v>
      </c>
      <c r="Z265" s="56">
        <f t="shared" si="9"/>
        <v>57.824143070044713</v>
      </c>
    </row>
    <row r="266" spans="1:26" x14ac:dyDescent="0.25">
      <c r="A266" s="16" t="s">
        <v>35</v>
      </c>
      <c r="B266" s="24" t="s">
        <v>160</v>
      </c>
      <c r="C266" s="16" t="s">
        <v>170</v>
      </c>
      <c r="D266" s="16">
        <v>150</v>
      </c>
      <c r="E266" s="16" t="s">
        <v>165</v>
      </c>
      <c r="F266" s="44">
        <v>44713</v>
      </c>
      <c r="G266" s="16">
        <v>53</v>
      </c>
      <c r="H266" s="17">
        <v>44728</v>
      </c>
      <c r="I266" s="16">
        <v>12480</v>
      </c>
      <c r="J266" s="16">
        <v>610</v>
      </c>
      <c r="K266" s="16">
        <v>104</v>
      </c>
      <c r="L266" s="16">
        <v>2510</v>
      </c>
      <c r="M266" s="24">
        <v>408</v>
      </c>
      <c r="N266" s="24">
        <v>1075</v>
      </c>
      <c r="O266" s="24">
        <v>864</v>
      </c>
      <c r="P266" s="24">
        <v>8165</v>
      </c>
      <c r="U266" s="18" t="s">
        <v>77</v>
      </c>
      <c r="V266" s="17">
        <v>44729</v>
      </c>
      <c r="W266" s="39">
        <f t="shared" si="8"/>
        <v>67.924528301886795</v>
      </c>
      <c r="X266" s="24">
        <v>13.14</v>
      </c>
      <c r="Z266" s="56">
        <f t="shared" si="9"/>
        <v>65.424679487179489</v>
      </c>
    </row>
    <row r="267" spans="1:26" x14ac:dyDescent="0.25">
      <c r="A267" s="16" t="s">
        <v>37</v>
      </c>
      <c r="B267" s="24" t="s">
        <v>160</v>
      </c>
      <c r="C267" s="16" t="s">
        <v>170</v>
      </c>
      <c r="D267" s="16">
        <v>150</v>
      </c>
      <c r="E267" s="16" t="s">
        <v>164</v>
      </c>
      <c r="F267" s="44">
        <v>44713</v>
      </c>
      <c r="G267" s="16">
        <v>65</v>
      </c>
      <c r="H267" s="17">
        <v>44728</v>
      </c>
      <c r="I267" s="16">
        <v>4225</v>
      </c>
      <c r="J267" s="16">
        <v>240</v>
      </c>
      <c r="K267" s="16">
        <v>110</v>
      </c>
      <c r="L267" s="16">
        <v>845</v>
      </c>
      <c r="M267" s="24">
        <v>99</v>
      </c>
      <c r="N267" s="24">
        <v>200</v>
      </c>
      <c r="O267" s="24">
        <v>338</v>
      </c>
      <c r="P267" s="24">
        <v>2915</v>
      </c>
      <c r="U267" s="18" t="s">
        <v>77</v>
      </c>
      <c r="V267" s="17">
        <v>44729</v>
      </c>
      <c r="W267" s="39">
        <f t="shared" si="8"/>
        <v>77.345537757437071</v>
      </c>
      <c r="X267" s="24">
        <v>450</v>
      </c>
      <c r="Z267" s="56">
        <f t="shared" si="9"/>
        <v>68.994082840236686</v>
      </c>
    </row>
    <row r="268" spans="1:26" x14ac:dyDescent="0.25">
      <c r="A268" s="16" t="s">
        <v>37</v>
      </c>
      <c r="B268" s="24" t="s">
        <v>160</v>
      </c>
      <c r="C268" s="16" t="s">
        <v>170</v>
      </c>
      <c r="D268" s="16">
        <v>150</v>
      </c>
      <c r="E268" s="16" t="s">
        <v>164</v>
      </c>
      <c r="F268" s="44">
        <v>44713</v>
      </c>
      <c r="G268" s="16">
        <v>71</v>
      </c>
      <c r="H268" s="17">
        <v>44728</v>
      </c>
      <c r="I268" s="16">
        <v>7855</v>
      </c>
      <c r="J268" s="16">
        <v>545</v>
      </c>
      <c r="K268" s="16">
        <v>89</v>
      </c>
      <c r="L268" s="16">
        <v>1695</v>
      </c>
      <c r="M268" s="24">
        <v>291</v>
      </c>
      <c r="N268" s="24">
        <v>645</v>
      </c>
      <c r="O268" s="24">
        <v>440</v>
      </c>
      <c r="P268" s="24">
        <v>4915</v>
      </c>
      <c r="U268" s="18" t="s">
        <v>77</v>
      </c>
      <c r="V268" s="17">
        <v>44729</v>
      </c>
      <c r="W268" s="39">
        <f t="shared" si="8"/>
        <v>60.191518467852255</v>
      </c>
      <c r="X268" s="24">
        <v>811</v>
      </c>
      <c r="Z268" s="56">
        <f t="shared" si="9"/>
        <v>62.571610439210687</v>
      </c>
    </row>
    <row r="269" spans="1:26" x14ac:dyDescent="0.25">
      <c r="A269" s="16" t="s">
        <v>33</v>
      </c>
      <c r="B269" s="24" t="s">
        <v>168</v>
      </c>
      <c r="C269" s="16" t="s">
        <v>170</v>
      </c>
      <c r="D269" s="16">
        <v>150</v>
      </c>
      <c r="E269" s="16" t="s">
        <v>165</v>
      </c>
      <c r="F269" s="44">
        <v>44713</v>
      </c>
      <c r="G269" s="16">
        <v>162</v>
      </c>
      <c r="H269" s="17">
        <v>44728</v>
      </c>
      <c r="I269" s="16">
        <v>9170</v>
      </c>
      <c r="J269" s="16">
        <v>660</v>
      </c>
      <c r="K269" s="16">
        <v>83</v>
      </c>
      <c r="L269" s="16">
        <v>1905</v>
      </c>
      <c r="M269" s="24">
        <v>212</v>
      </c>
      <c r="N269" s="24">
        <v>810</v>
      </c>
      <c r="O269" s="24">
        <v>693</v>
      </c>
      <c r="P269" s="24">
        <v>6325</v>
      </c>
      <c r="U269" s="18" t="s">
        <v>77</v>
      </c>
      <c r="V269" s="17">
        <v>44729</v>
      </c>
      <c r="W269" s="39">
        <f t="shared" si="8"/>
        <v>76.574585635359114</v>
      </c>
      <c r="X269" s="24">
        <v>960</v>
      </c>
      <c r="Z269" s="56">
        <f t="shared" si="9"/>
        <v>68.974918211559427</v>
      </c>
    </row>
    <row r="270" spans="1:26" x14ac:dyDescent="0.25">
      <c r="A270" s="16" t="s">
        <v>31</v>
      </c>
      <c r="B270" s="24" t="s">
        <v>167</v>
      </c>
      <c r="C270" s="16" t="s">
        <v>170</v>
      </c>
      <c r="D270" s="16">
        <v>150</v>
      </c>
      <c r="E270" s="16" t="s">
        <v>164</v>
      </c>
      <c r="F270" s="44">
        <v>44713</v>
      </c>
      <c r="G270" s="16">
        <v>114</v>
      </c>
      <c r="H270" s="17">
        <v>44728</v>
      </c>
      <c r="I270" s="16">
        <v>10450</v>
      </c>
      <c r="J270" s="16">
        <v>545</v>
      </c>
      <c r="K270" s="16">
        <v>84</v>
      </c>
      <c r="L270" s="16">
        <v>2390</v>
      </c>
      <c r="M270" s="24">
        <v>189</v>
      </c>
      <c r="N270" s="24">
        <v>385</v>
      </c>
      <c r="O270" s="24">
        <v>1109</v>
      </c>
      <c r="P270" s="24">
        <v>7935</v>
      </c>
      <c r="U270" s="18" t="s">
        <v>77</v>
      </c>
      <c r="V270" s="17">
        <v>44729</v>
      </c>
      <c r="W270" s="39">
        <f t="shared" si="8"/>
        <v>85.439137134052388</v>
      </c>
      <c r="X270" s="24">
        <v>1094</v>
      </c>
      <c r="Z270" s="56">
        <f t="shared" si="9"/>
        <v>75.933014354066984</v>
      </c>
    </row>
    <row r="271" spans="1:26" x14ac:dyDescent="0.25">
      <c r="A271" s="16" t="s">
        <v>33</v>
      </c>
      <c r="B271" s="24" t="s">
        <v>168</v>
      </c>
      <c r="C271" s="16" t="s">
        <v>170</v>
      </c>
      <c r="D271" s="16">
        <v>150</v>
      </c>
      <c r="E271" s="16" t="s">
        <v>165</v>
      </c>
      <c r="F271" s="44">
        <v>44713</v>
      </c>
      <c r="G271" s="16">
        <v>358</v>
      </c>
      <c r="H271" s="17">
        <v>44728</v>
      </c>
      <c r="I271" s="16">
        <v>2290</v>
      </c>
      <c r="J271" s="16">
        <v>135</v>
      </c>
      <c r="K271" s="16">
        <v>66</v>
      </c>
      <c r="L271" s="16">
        <v>505</v>
      </c>
      <c r="M271" s="24">
        <v>183</v>
      </c>
      <c r="N271" s="24">
        <v>165</v>
      </c>
      <c r="O271" s="24">
        <v>323</v>
      </c>
      <c r="P271" s="24">
        <v>1455</v>
      </c>
      <c r="Q271" s="24">
        <v>46</v>
      </c>
      <c r="R271" s="24">
        <v>10</v>
      </c>
      <c r="U271" s="18" t="s">
        <v>77</v>
      </c>
      <c r="V271" s="17">
        <v>44729</v>
      </c>
      <c r="W271" s="39">
        <f t="shared" si="8"/>
        <v>58.514492753623195</v>
      </c>
      <c r="X271" s="24">
        <v>260</v>
      </c>
      <c r="Z271" s="56">
        <f t="shared" si="9"/>
        <v>63.537117903930131</v>
      </c>
    </row>
    <row r="272" spans="1:26" s="19" customFormat="1" x14ac:dyDescent="0.25">
      <c r="A272" s="19" t="s">
        <v>56</v>
      </c>
      <c r="B272" s="19" t="s">
        <v>160</v>
      </c>
      <c r="C272" s="19" t="s">
        <v>170</v>
      </c>
      <c r="D272" s="19">
        <v>350</v>
      </c>
      <c r="E272" s="19" t="s">
        <v>165</v>
      </c>
      <c r="F272" s="44">
        <v>44713</v>
      </c>
      <c r="G272" s="19">
        <v>92</v>
      </c>
      <c r="H272" s="20">
        <v>44734</v>
      </c>
      <c r="I272" s="19">
        <v>7070</v>
      </c>
      <c r="J272" s="19">
        <v>410</v>
      </c>
      <c r="K272" s="19">
        <v>123</v>
      </c>
      <c r="L272" s="19">
        <v>1560</v>
      </c>
      <c r="M272" s="19">
        <v>317</v>
      </c>
      <c r="N272" s="19">
        <v>400</v>
      </c>
      <c r="O272" s="19">
        <v>518</v>
      </c>
      <c r="P272" s="19">
        <v>4635</v>
      </c>
      <c r="S272" s="21"/>
      <c r="T272" s="21"/>
      <c r="U272" s="21" t="s">
        <v>77</v>
      </c>
      <c r="V272" s="20">
        <v>44740</v>
      </c>
      <c r="W272" s="39">
        <f t="shared" si="8"/>
        <v>62.035928143712567</v>
      </c>
      <c r="X272" s="19">
        <v>750</v>
      </c>
      <c r="Z272" s="56">
        <f t="shared" si="9"/>
        <v>65.558698727015567</v>
      </c>
    </row>
    <row r="273" spans="1:26" x14ac:dyDescent="0.25">
      <c r="A273" s="16" t="s">
        <v>50</v>
      </c>
      <c r="B273" s="24" t="s">
        <v>168</v>
      </c>
      <c r="C273" s="16" t="s">
        <v>170</v>
      </c>
      <c r="D273" s="16">
        <v>350</v>
      </c>
      <c r="E273" s="16" t="s">
        <v>164</v>
      </c>
      <c r="F273" s="44">
        <v>44713</v>
      </c>
      <c r="G273" s="16">
        <v>208</v>
      </c>
      <c r="H273" s="17">
        <v>44734</v>
      </c>
      <c r="I273" s="16">
        <v>4235</v>
      </c>
      <c r="J273" s="16">
        <v>180</v>
      </c>
      <c r="K273" s="16">
        <v>92</v>
      </c>
      <c r="L273" s="16">
        <v>615</v>
      </c>
      <c r="M273" s="24">
        <v>100</v>
      </c>
      <c r="N273" s="24">
        <v>370</v>
      </c>
      <c r="O273" s="24">
        <v>199</v>
      </c>
      <c r="P273" s="24">
        <v>3035</v>
      </c>
      <c r="U273" s="18" t="s">
        <v>77</v>
      </c>
      <c r="V273" s="17">
        <v>44740</v>
      </c>
      <c r="W273" s="39">
        <f t="shared" si="8"/>
        <v>66.555183946488299</v>
      </c>
      <c r="X273" s="24">
        <v>466</v>
      </c>
      <c r="Z273" s="56">
        <f t="shared" si="9"/>
        <v>71.664698937426209</v>
      </c>
    </row>
    <row r="274" spans="1:26" x14ac:dyDescent="0.25">
      <c r="A274" s="16" t="s">
        <v>53</v>
      </c>
      <c r="B274" s="24" t="s">
        <v>168</v>
      </c>
      <c r="C274" s="16" t="s">
        <v>170</v>
      </c>
      <c r="D274" s="16">
        <v>350</v>
      </c>
      <c r="E274" s="16" t="s">
        <v>165</v>
      </c>
      <c r="F274" s="44">
        <v>44713</v>
      </c>
      <c r="G274" s="16">
        <v>200</v>
      </c>
      <c r="H274" s="17">
        <v>44734</v>
      </c>
      <c r="I274" s="16">
        <v>5685</v>
      </c>
      <c r="J274" s="16">
        <v>385</v>
      </c>
      <c r="K274" s="16">
        <v>70</v>
      </c>
      <c r="L274" s="16">
        <v>1100</v>
      </c>
      <c r="M274" s="24">
        <v>219</v>
      </c>
      <c r="N274" s="24">
        <v>415</v>
      </c>
      <c r="O274" s="24">
        <v>294</v>
      </c>
      <c r="P274" s="24">
        <v>3740</v>
      </c>
      <c r="U274" s="18" t="s">
        <v>77</v>
      </c>
      <c r="V274" s="17">
        <v>44740</v>
      </c>
      <c r="W274" s="39">
        <f t="shared" si="8"/>
        <v>57.309941520467831</v>
      </c>
      <c r="X274" s="24">
        <v>496</v>
      </c>
      <c r="Z274" s="56">
        <f t="shared" si="9"/>
        <v>65.787159190853117</v>
      </c>
    </row>
    <row r="275" spans="1:26" x14ac:dyDescent="0.25">
      <c r="A275" s="16" t="s">
        <v>51</v>
      </c>
      <c r="B275" s="24" t="s">
        <v>168</v>
      </c>
      <c r="C275" s="16" t="s">
        <v>170</v>
      </c>
      <c r="D275" s="16">
        <v>350</v>
      </c>
      <c r="E275" s="16" t="s">
        <v>166</v>
      </c>
      <c r="F275" s="44">
        <v>44713</v>
      </c>
      <c r="G275" s="16">
        <v>190</v>
      </c>
      <c r="H275" s="17">
        <v>44734</v>
      </c>
      <c r="I275" s="16">
        <v>4645</v>
      </c>
      <c r="J275" s="16">
        <v>185</v>
      </c>
      <c r="K275" s="16">
        <v>79</v>
      </c>
      <c r="L275" s="16">
        <v>825</v>
      </c>
      <c r="M275" s="24">
        <v>167</v>
      </c>
      <c r="N275" s="24">
        <v>395</v>
      </c>
      <c r="O275" s="24">
        <v>297</v>
      </c>
      <c r="P275" s="24">
        <v>3185</v>
      </c>
      <c r="Q275" s="24">
        <v>10</v>
      </c>
      <c r="R275" s="24">
        <v>8.1</v>
      </c>
      <c r="U275" s="18" t="s">
        <v>77</v>
      </c>
      <c r="V275" s="17">
        <v>44740</v>
      </c>
      <c r="W275" s="39">
        <f t="shared" si="8"/>
        <v>62.658227848101269</v>
      </c>
      <c r="X275" s="24">
        <v>502</v>
      </c>
      <c r="Z275" s="56">
        <f t="shared" si="9"/>
        <v>68.568353067814854</v>
      </c>
    </row>
    <row r="276" spans="1:26" x14ac:dyDescent="0.25">
      <c r="A276" s="16" t="s">
        <v>55</v>
      </c>
      <c r="B276" s="24" t="s">
        <v>167</v>
      </c>
      <c r="C276" s="16" t="s">
        <v>170</v>
      </c>
      <c r="D276" s="16">
        <v>350</v>
      </c>
      <c r="E276" s="16" t="s">
        <v>165</v>
      </c>
      <c r="F276" s="44">
        <v>44713</v>
      </c>
      <c r="G276" s="16">
        <v>132</v>
      </c>
      <c r="H276" s="17">
        <v>44734</v>
      </c>
      <c r="I276" s="16">
        <v>7050</v>
      </c>
      <c r="J276" s="16">
        <v>440</v>
      </c>
      <c r="K276" s="16">
        <v>97</v>
      </c>
      <c r="L276" s="16">
        <v>1380</v>
      </c>
      <c r="M276" s="24">
        <v>120</v>
      </c>
      <c r="N276" s="24">
        <v>180</v>
      </c>
      <c r="O276" s="24">
        <v>535</v>
      </c>
      <c r="P276" s="24">
        <v>5895</v>
      </c>
      <c r="U276" s="18" t="s">
        <v>77</v>
      </c>
      <c r="V276" s="17">
        <v>44740</v>
      </c>
      <c r="W276" s="39">
        <f t="shared" si="8"/>
        <v>81.679389312977108</v>
      </c>
      <c r="X276" s="24">
        <v>828</v>
      </c>
      <c r="Z276" s="56">
        <f t="shared" si="9"/>
        <v>83.61702127659575</v>
      </c>
    </row>
    <row r="277" spans="1:26" x14ac:dyDescent="0.25">
      <c r="A277" s="16" t="s">
        <v>51</v>
      </c>
      <c r="B277" s="24" t="s">
        <v>168</v>
      </c>
      <c r="C277" s="16" t="s">
        <v>170</v>
      </c>
      <c r="D277" s="16">
        <v>350</v>
      </c>
      <c r="E277" s="16" t="s">
        <v>166</v>
      </c>
      <c r="F277" s="44">
        <v>44713</v>
      </c>
      <c r="G277" s="16">
        <v>188</v>
      </c>
      <c r="H277" s="17">
        <v>44734</v>
      </c>
      <c r="I277" s="16">
        <v>5175</v>
      </c>
      <c r="J277" s="16">
        <v>215</v>
      </c>
      <c r="K277" s="16">
        <v>74</v>
      </c>
      <c r="L277" s="16">
        <v>845</v>
      </c>
      <c r="M277" s="24">
        <v>154</v>
      </c>
      <c r="N277" s="24">
        <v>290</v>
      </c>
      <c r="O277" s="24">
        <v>437</v>
      </c>
      <c r="P277" s="24">
        <v>3795</v>
      </c>
      <c r="U277" s="18" t="s">
        <v>77</v>
      </c>
      <c r="V277" s="17">
        <v>44740</v>
      </c>
      <c r="W277" s="39">
        <f t="shared" si="8"/>
        <v>73.942470389170893</v>
      </c>
      <c r="X277" s="24">
        <v>552</v>
      </c>
      <c r="Z277" s="56">
        <f t="shared" si="9"/>
        <v>73.333333333333329</v>
      </c>
    </row>
    <row r="278" spans="1:26" x14ac:dyDescent="0.25">
      <c r="A278" s="16" t="s">
        <v>59</v>
      </c>
      <c r="B278" s="24" t="s">
        <v>160</v>
      </c>
      <c r="C278" s="16" t="s">
        <v>170</v>
      </c>
      <c r="D278" s="16">
        <v>350</v>
      </c>
      <c r="E278" s="16" t="s">
        <v>164</v>
      </c>
      <c r="F278" s="44">
        <v>44713</v>
      </c>
      <c r="G278" s="16">
        <v>79</v>
      </c>
      <c r="H278" s="17">
        <v>44734</v>
      </c>
      <c r="I278" s="16">
        <v>4540</v>
      </c>
      <c r="J278" s="16">
        <v>370</v>
      </c>
      <c r="K278" s="16">
        <v>93</v>
      </c>
      <c r="L278" s="16">
        <v>480</v>
      </c>
      <c r="M278" s="24">
        <v>263</v>
      </c>
      <c r="N278" s="24">
        <v>165</v>
      </c>
      <c r="O278" s="24">
        <v>549</v>
      </c>
      <c r="P278" s="24">
        <v>2925</v>
      </c>
      <c r="U278" s="18" t="s">
        <v>77</v>
      </c>
      <c r="V278" s="17">
        <v>44740</v>
      </c>
      <c r="W278" s="39">
        <f t="shared" si="8"/>
        <v>67.610837438423644</v>
      </c>
      <c r="X278" s="24">
        <v>490</v>
      </c>
      <c r="Z278" s="56">
        <f t="shared" si="9"/>
        <v>64.427312775330392</v>
      </c>
    </row>
    <row r="279" spans="1:26" x14ac:dyDescent="0.25">
      <c r="A279" s="16" t="s">
        <v>49</v>
      </c>
      <c r="B279" s="24" t="s">
        <v>159</v>
      </c>
      <c r="C279" s="16" t="s">
        <v>170</v>
      </c>
      <c r="D279" s="16">
        <v>350</v>
      </c>
      <c r="E279" s="16" t="s">
        <v>164</v>
      </c>
      <c r="F279" s="44">
        <v>44713</v>
      </c>
      <c r="G279" s="16">
        <v>33</v>
      </c>
      <c r="H279" s="17">
        <v>44734</v>
      </c>
      <c r="I279" s="16">
        <v>5440</v>
      </c>
      <c r="J279" s="16">
        <v>330</v>
      </c>
      <c r="K279" s="16">
        <v>85</v>
      </c>
      <c r="L279" s="16">
        <v>1580</v>
      </c>
      <c r="M279" s="24">
        <v>60</v>
      </c>
      <c r="N279" s="24">
        <v>50</v>
      </c>
      <c r="O279" s="24">
        <v>441</v>
      </c>
      <c r="P279" s="24">
        <v>4005</v>
      </c>
      <c r="U279" s="18" t="s">
        <v>77</v>
      </c>
      <c r="V279" s="17">
        <v>44740</v>
      </c>
      <c r="W279" s="39">
        <f t="shared" si="8"/>
        <v>88.023952095808383</v>
      </c>
      <c r="X279" s="24">
        <v>590</v>
      </c>
      <c r="Z279" s="56">
        <f t="shared" si="9"/>
        <v>73.621323529411768</v>
      </c>
    </row>
    <row r="280" spans="1:26" x14ac:dyDescent="0.25">
      <c r="A280" s="16" t="s">
        <v>50</v>
      </c>
      <c r="B280" s="24" t="s">
        <v>168</v>
      </c>
      <c r="C280" s="16" t="s">
        <v>170</v>
      </c>
      <c r="D280" s="16">
        <v>350</v>
      </c>
      <c r="E280" s="16" t="s">
        <v>164</v>
      </c>
      <c r="F280" s="44">
        <v>44713</v>
      </c>
      <c r="G280" s="16">
        <v>209</v>
      </c>
      <c r="H280" s="17">
        <v>44734</v>
      </c>
      <c r="I280" s="16">
        <v>7455</v>
      </c>
      <c r="J280" s="16">
        <v>365</v>
      </c>
      <c r="K280" s="16">
        <v>112</v>
      </c>
      <c r="L280" s="16">
        <v>1255</v>
      </c>
      <c r="M280" s="24">
        <v>241</v>
      </c>
      <c r="N280" s="24">
        <v>520</v>
      </c>
      <c r="O280" s="24">
        <v>618</v>
      </c>
      <c r="P280" s="24">
        <v>2245</v>
      </c>
      <c r="Q280" s="24">
        <v>13</v>
      </c>
      <c r="R280" s="24">
        <v>10</v>
      </c>
      <c r="U280" s="18" t="s">
        <v>77</v>
      </c>
      <c r="V280" s="17">
        <v>44740</v>
      </c>
      <c r="W280" s="39">
        <f t="shared" si="8"/>
        <v>70.87155963302753</v>
      </c>
      <c r="X280" s="24">
        <v>798</v>
      </c>
      <c r="Z280" s="56">
        <f t="shared" si="9"/>
        <v>30.114017437961099</v>
      </c>
    </row>
    <row r="281" spans="1:26" x14ac:dyDescent="0.25">
      <c r="A281" s="16" t="s">
        <v>59</v>
      </c>
      <c r="B281" s="24" t="s">
        <v>160</v>
      </c>
      <c r="C281" s="16" t="s">
        <v>170</v>
      </c>
      <c r="D281" s="16">
        <v>350</v>
      </c>
      <c r="E281" s="16" t="s">
        <v>164</v>
      </c>
      <c r="F281" s="44">
        <v>44713</v>
      </c>
      <c r="G281" s="16">
        <v>73</v>
      </c>
      <c r="H281" s="17">
        <v>44734</v>
      </c>
      <c r="I281" s="16">
        <v>3740</v>
      </c>
      <c r="J281" s="16">
        <v>260</v>
      </c>
      <c r="K281" s="16">
        <v>75</v>
      </c>
      <c r="L281" s="16">
        <v>765</v>
      </c>
      <c r="M281" s="24">
        <v>371</v>
      </c>
      <c r="N281" s="24">
        <v>475</v>
      </c>
      <c r="O281" s="24">
        <v>203</v>
      </c>
      <c r="P281" s="24">
        <v>2160</v>
      </c>
      <c r="Q281" s="24">
        <v>36</v>
      </c>
      <c r="R281" s="24">
        <v>30.1</v>
      </c>
      <c r="U281" s="18" t="s">
        <v>77</v>
      </c>
      <c r="V281" s="17">
        <v>44740</v>
      </c>
      <c r="W281" s="39">
        <f t="shared" si="8"/>
        <v>33.278688524590166</v>
      </c>
      <c r="X281" s="24">
        <v>416</v>
      </c>
      <c r="Z281" s="56">
        <f t="shared" si="9"/>
        <v>57.754010695187162</v>
      </c>
    </row>
    <row r="282" spans="1:26" x14ac:dyDescent="0.25">
      <c r="A282" s="16" t="s">
        <v>49</v>
      </c>
      <c r="B282" s="24" t="s">
        <v>159</v>
      </c>
      <c r="C282" s="16" t="s">
        <v>170</v>
      </c>
      <c r="D282" s="16">
        <v>350</v>
      </c>
      <c r="E282" s="16" t="s">
        <v>164</v>
      </c>
      <c r="F282" s="44">
        <v>44713</v>
      </c>
      <c r="G282" s="16">
        <v>27</v>
      </c>
      <c r="H282" s="17">
        <v>44734</v>
      </c>
      <c r="I282" s="16">
        <v>9380</v>
      </c>
      <c r="J282" s="16">
        <v>515</v>
      </c>
      <c r="K282" s="16">
        <v>103</v>
      </c>
      <c r="L282" s="16">
        <v>1655</v>
      </c>
      <c r="M282" s="24">
        <v>140</v>
      </c>
      <c r="N282" s="24">
        <v>325</v>
      </c>
      <c r="O282" s="24">
        <v>681</v>
      </c>
      <c r="P282" s="24">
        <v>6845</v>
      </c>
      <c r="U282" s="18" t="s">
        <v>77</v>
      </c>
      <c r="V282" s="17">
        <v>44740</v>
      </c>
      <c r="W282" s="39">
        <f t="shared" si="8"/>
        <v>82.947624847746653</v>
      </c>
      <c r="X282" s="24">
        <v>998</v>
      </c>
      <c r="Z282" s="56">
        <f t="shared" si="9"/>
        <v>72.974413646055439</v>
      </c>
    </row>
    <row r="283" spans="1:26" x14ac:dyDescent="0.25">
      <c r="A283" s="16" t="s">
        <v>56</v>
      </c>
      <c r="B283" s="24" t="s">
        <v>160</v>
      </c>
      <c r="C283" s="16" t="s">
        <v>170</v>
      </c>
      <c r="D283" s="16">
        <v>350</v>
      </c>
      <c r="E283" s="16" t="s">
        <v>165</v>
      </c>
      <c r="F283" s="44">
        <v>44713</v>
      </c>
      <c r="G283" s="16">
        <v>91</v>
      </c>
      <c r="H283" s="17">
        <v>44734</v>
      </c>
      <c r="I283" s="16">
        <v>5465</v>
      </c>
      <c r="J283" s="16">
        <v>315</v>
      </c>
      <c r="K283" s="16">
        <v>80</v>
      </c>
      <c r="L283" s="16">
        <v>1080</v>
      </c>
      <c r="M283" s="24">
        <v>192</v>
      </c>
      <c r="N283" s="24">
        <v>190</v>
      </c>
      <c r="O283" s="24">
        <v>505</v>
      </c>
      <c r="P283" s="24">
        <v>4155</v>
      </c>
      <c r="U283" s="18" t="s">
        <v>77</v>
      </c>
      <c r="V283" s="17">
        <v>44740</v>
      </c>
      <c r="W283" s="39">
        <f t="shared" si="8"/>
        <v>72.453371592539455</v>
      </c>
      <c r="X283" s="24">
        <v>624</v>
      </c>
      <c r="Z283" s="56">
        <f t="shared" si="9"/>
        <v>76.02927721866422</v>
      </c>
    </row>
    <row r="284" spans="1:26" x14ac:dyDescent="0.25">
      <c r="A284" s="16" t="s">
        <v>53</v>
      </c>
      <c r="B284" s="24" t="s">
        <v>168</v>
      </c>
      <c r="C284" s="16" t="s">
        <v>170</v>
      </c>
      <c r="D284" s="16">
        <v>350</v>
      </c>
      <c r="E284" s="16" t="s">
        <v>165</v>
      </c>
      <c r="F284" s="44">
        <v>44713</v>
      </c>
      <c r="G284" s="16">
        <v>203</v>
      </c>
      <c r="H284" s="17">
        <v>44734</v>
      </c>
      <c r="I284" s="16">
        <v>7950</v>
      </c>
      <c r="J284" s="16">
        <v>520</v>
      </c>
      <c r="K284" s="16">
        <v>96</v>
      </c>
      <c r="L284" s="16">
        <v>1495</v>
      </c>
      <c r="M284" s="24">
        <v>249</v>
      </c>
      <c r="N284" s="24">
        <v>330</v>
      </c>
      <c r="O284" s="24">
        <v>586</v>
      </c>
      <c r="P284" s="24">
        <v>5590</v>
      </c>
      <c r="U284" s="18" t="s">
        <v>77</v>
      </c>
      <c r="V284" s="17">
        <v>44740</v>
      </c>
      <c r="W284" s="39">
        <f t="shared" si="8"/>
        <v>70.179640718562879</v>
      </c>
      <c r="X284" s="24">
        <v>848</v>
      </c>
      <c r="Z284" s="56">
        <f t="shared" si="9"/>
        <v>70.31446540880502</v>
      </c>
    </row>
    <row r="285" spans="1:26" x14ac:dyDescent="0.25">
      <c r="A285" s="16" t="s">
        <v>52</v>
      </c>
      <c r="B285" s="24" t="s">
        <v>167</v>
      </c>
      <c r="C285" s="16" t="s">
        <v>170</v>
      </c>
      <c r="D285" s="16">
        <v>350</v>
      </c>
      <c r="E285" s="16" t="s">
        <v>164</v>
      </c>
      <c r="F285" s="44">
        <v>44713</v>
      </c>
      <c r="G285" s="16">
        <v>137</v>
      </c>
      <c r="H285" s="17">
        <v>44734</v>
      </c>
      <c r="I285" s="16">
        <v>6470</v>
      </c>
      <c r="J285" s="16">
        <v>305</v>
      </c>
      <c r="K285" s="16">
        <v>97</v>
      </c>
      <c r="L285" s="16">
        <v>1160</v>
      </c>
      <c r="M285" s="24">
        <v>157</v>
      </c>
      <c r="N285" s="24">
        <v>415</v>
      </c>
      <c r="O285" s="24">
        <v>398</v>
      </c>
      <c r="P285" s="24">
        <v>4555</v>
      </c>
      <c r="U285" s="18" t="s">
        <v>77</v>
      </c>
      <c r="V285" s="17">
        <v>44740</v>
      </c>
      <c r="W285" s="39">
        <f t="shared" si="8"/>
        <v>71.711711711711715</v>
      </c>
      <c r="X285" s="24">
        <v>690</v>
      </c>
      <c r="Z285" s="56">
        <f t="shared" si="9"/>
        <v>70.40185471406491</v>
      </c>
    </row>
    <row r="286" spans="1:26" x14ac:dyDescent="0.25">
      <c r="A286" s="16" t="s">
        <v>49</v>
      </c>
      <c r="B286" s="24" t="s">
        <v>159</v>
      </c>
      <c r="C286" s="16" t="s">
        <v>170</v>
      </c>
      <c r="D286" s="16">
        <v>350</v>
      </c>
      <c r="E286" s="16" t="s">
        <v>164</v>
      </c>
      <c r="F286" s="44">
        <v>44713</v>
      </c>
      <c r="G286" s="16">
        <v>39</v>
      </c>
      <c r="H286" s="17">
        <v>44734</v>
      </c>
      <c r="I286" s="16">
        <v>12405</v>
      </c>
      <c r="J286" s="16">
        <v>875</v>
      </c>
      <c r="K286" s="16">
        <v>113</v>
      </c>
      <c r="L286" s="16">
        <v>2400</v>
      </c>
      <c r="M286" s="24">
        <v>151</v>
      </c>
      <c r="N286" s="24">
        <v>505</v>
      </c>
      <c r="O286" s="24">
        <v>737</v>
      </c>
      <c r="P286" s="24">
        <v>8540</v>
      </c>
      <c r="Q286" s="24">
        <v>75</v>
      </c>
      <c r="R286" s="24">
        <v>35</v>
      </c>
      <c r="U286" s="18" t="s">
        <v>77</v>
      </c>
      <c r="V286" s="17">
        <v>44740</v>
      </c>
      <c r="W286" s="39">
        <f t="shared" si="8"/>
        <v>76.531671858774658</v>
      </c>
      <c r="X286" s="24">
        <v>13.14</v>
      </c>
      <c r="Z286" s="56">
        <f t="shared" si="9"/>
        <v>68.843208383716245</v>
      </c>
    </row>
    <row r="287" spans="1:26" x14ac:dyDescent="0.25">
      <c r="A287" s="16" t="s">
        <v>52</v>
      </c>
      <c r="B287" s="24" t="s">
        <v>167</v>
      </c>
      <c r="C287" s="16" t="s">
        <v>170</v>
      </c>
      <c r="D287" s="16">
        <v>350</v>
      </c>
      <c r="E287" s="16" t="s">
        <v>164</v>
      </c>
      <c r="F287" s="44">
        <v>44713</v>
      </c>
      <c r="G287" s="16">
        <v>143</v>
      </c>
      <c r="H287" s="17">
        <v>44734</v>
      </c>
      <c r="I287" s="16">
        <v>7340</v>
      </c>
      <c r="J287" s="16">
        <v>605</v>
      </c>
      <c r="K287" s="16">
        <v>113</v>
      </c>
      <c r="L287" s="16">
        <v>1610</v>
      </c>
      <c r="M287" s="24">
        <v>151</v>
      </c>
      <c r="N287" s="24">
        <v>325</v>
      </c>
      <c r="O287" s="24">
        <v>599</v>
      </c>
      <c r="P287" s="24">
        <v>4735</v>
      </c>
      <c r="Q287" s="24">
        <v>65</v>
      </c>
      <c r="R287" s="24">
        <v>30.8</v>
      </c>
      <c r="U287" s="18" t="s">
        <v>77</v>
      </c>
      <c r="V287" s="17">
        <v>44740</v>
      </c>
      <c r="W287" s="39">
        <f t="shared" si="8"/>
        <v>73.49693251533742</v>
      </c>
      <c r="X287" s="24">
        <v>762</v>
      </c>
      <c r="Z287" s="56">
        <f t="shared" si="9"/>
        <v>64.509536784741144</v>
      </c>
    </row>
    <row r="288" spans="1:26" x14ac:dyDescent="0.25">
      <c r="A288" s="16" t="s">
        <v>55</v>
      </c>
      <c r="B288" s="24" t="s">
        <v>167</v>
      </c>
      <c r="C288" s="16" t="s">
        <v>170</v>
      </c>
      <c r="D288" s="16">
        <v>350</v>
      </c>
      <c r="E288" s="16" t="s">
        <v>165</v>
      </c>
      <c r="F288" s="44">
        <v>44713</v>
      </c>
      <c r="G288" s="16">
        <v>131</v>
      </c>
      <c r="H288" s="17">
        <v>44734</v>
      </c>
      <c r="I288" s="16">
        <v>12080</v>
      </c>
      <c r="J288" s="16">
        <v>785</v>
      </c>
      <c r="K288" s="16">
        <v>121</v>
      </c>
      <c r="L288" s="16">
        <v>2125</v>
      </c>
      <c r="M288" s="24">
        <v>126</v>
      </c>
      <c r="N288" s="24">
        <v>225</v>
      </c>
      <c r="O288" s="24">
        <v>971</v>
      </c>
      <c r="P288" s="24">
        <v>8875</v>
      </c>
      <c r="Q288" s="24">
        <v>10</v>
      </c>
      <c r="R288" s="24">
        <v>9</v>
      </c>
      <c r="U288" s="18" t="s">
        <v>77</v>
      </c>
      <c r="V288" s="17">
        <v>44740</v>
      </c>
      <c r="W288" s="39">
        <f t="shared" si="8"/>
        <v>87.714543812104779</v>
      </c>
      <c r="X288" s="24">
        <v>12.94</v>
      </c>
      <c r="Z288" s="56">
        <f t="shared" si="9"/>
        <v>73.46854304635761</v>
      </c>
    </row>
    <row r="289" spans="1:26" x14ac:dyDescent="0.25">
      <c r="A289" s="16" t="s">
        <v>54</v>
      </c>
      <c r="B289" s="24" t="s">
        <v>159</v>
      </c>
      <c r="C289" s="16" t="s">
        <v>170</v>
      </c>
      <c r="D289" s="16">
        <v>350</v>
      </c>
      <c r="E289" s="16" t="s">
        <v>165</v>
      </c>
      <c r="F289" s="44">
        <v>44713</v>
      </c>
      <c r="G289" s="16">
        <v>39</v>
      </c>
      <c r="H289" s="17">
        <v>44734</v>
      </c>
      <c r="I289" s="16">
        <v>10735</v>
      </c>
      <c r="J289" s="16">
        <v>755</v>
      </c>
      <c r="K289" s="16">
        <v>108</v>
      </c>
      <c r="L289" s="16">
        <v>1885</v>
      </c>
      <c r="M289" s="24">
        <v>200</v>
      </c>
      <c r="N289" s="24">
        <v>420</v>
      </c>
      <c r="O289" s="24">
        <v>727</v>
      </c>
      <c r="P289" s="24">
        <v>7625</v>
      </c>
      <c r="S289" s="26">
        <v>10</v>
      </c>
      <c r="T289" s="26">
        <v>55</v>
      </c>
      <c r="U289" s="18" t="s">
        <v>77</v>
      </c>
      <c r="V289" s="17">
        <v>44740</v>
      </c>
      <c r="W289" s="39">
        <f t="shared" si="8"/>
        <v>78.425026968716296</v>
      </c>
      <c r="X289" s="24">
        <v>11.24</v>
      </c>
      <c r="Z289" s="56">
        <f t="shared" si="9"/>
        <v>71.02934326967862</v>
      </c>
    </row>
    <row r="290" spans="1:26" s="19" customFormat="1" x14ac:dyDescent="0.25">
      <c r="A290" s="19" t="s">
        <v>67</v>
      </c>
      <c r="B290" s="19" t="s">
        <v>160</v>
      </c>
      <c r="C290" s="19" t="s">
        <v>169</v>
      </c>
      <c r="D290" s="19">
        <v>50</v>
      </c>
      <c r="E290" s="19" t="s">
        <v>165</v>
      </c>
      <c r="F290" s="44">
        <v>44713</v>
      </c>
      <c r="G290" s="19">
        <v>463</v>
      </c>
      <c r="H290" s="20">
        <v>44742</v>
      </c>
      <c r="I290" s="19">
        <v>3910</v>
      </c>
      <c r="J290" s="19">
        <v>210</v>
      </c>
      <c r="K290" s="19">
        <v>59</v>
      </c>
      <c r="L290" s="19">
        <v>680</v>
      </c>
      <c r="M290" s="19">
        <v>165</v>
      </c>
      <c r="N290" s="19">
        <v>265</v>
      </c>
      <c r="O290" s="19">
        <v>293</v>
      </c>
      <c r="P290" s="19">
        <v>2725</v>
      </c>
      <c r="S290" s="21"/>
      <c r="T290" s="21"/>
      <c r="U290" s="21" t="s">
        <v>77</v>
      </c>
      <c r="V290" s="20">
        <v>44753</v>
      </c>
      <c r="W290" s="39">
        <f t="shared" si="8"/>
        <v>63.973799126637552</v>
      </c>
      <c r="X290" s="19">
        <v>402</v>
      </c>
      <c r="Z290" s="56">
        <f t="shared" si="9"/>
        <v>69.693094629156008</v>
      </c>
    </row>
    <row r="291" spans="1:26" x14ac:dyDescent="0.25">
      <c r="A291" s="16" t="s">
        <v>68</v>
      </c>
      <c r="B291" s="24" t="s">
        <v>160</v>
      </c>
      <c r="C291" s="16" t="s">
        <v>169</v>
      </c>
      <c r="D291" s="16">
        <v>50</v>
      </c>
      <c r="E291" s="16" t="s">
        <v>164</v>
      </c>
      <c r="F291" s="44">
        <v>44713</v>
      </c>
      <c r="G291" s="16">
        <v>28</v>
      </c>
      <c r="H291" s="17">
        <v>44742</v>
      </c>
      <c r="I291" s="16">
        <v>8800</v>
      </c>
      <c r="J291" s="16">
        <v>530</v>
      </c>
      <c r="K291" s="16">
        <v>101</v>
      </c>
      <c r="L291" s="16">
        <v>1480</v>
      </c>
      <c r="M291" s="24">
        <v>293</v>
      </c>
      <c r="N291" s="24">
        <v>340</v>
      </c>
      <c r="O291" s="24">
        <v>653</v>
      </c>
      <c r="P291" s="24">
        <v>6350</v>
      </c>
      <c r="U291" s="18" t="s">
        <v>77</v>
      </c>
      <c r="V291" s="17">
        <v>44753</v>
      </c>
      <c r="W291" s="39">
        <f t="shared" si="8"/>
        <v>69.027484143763218</v>
      </c>
      <c r="X291" s="24">
        <v>9.08</v>
      </c>
      <c r="Z291" s="56">
        <f t="shared" si="9"/>
        <v>72.159090909090907</v>
      </c>
    </row>
    <row r="292" spans="1:26" x14ac:dyDescent="0.25">
      <c r="A292" s="16" t="s">
        <v>68</v>
      </c>
      <c r="B292" s="24" t="s">
        <v>160</v>
      </c>
      <c r="C292" s="16" t="s">
        <v>169</v>
      </c>
      <c r="D292" s="16">
        <v>50</v>
      </c>
      <c r="E292" s="16" t="s">
        <v>164</v>
      </c>
      <c r="F292" s="44">
        <v>44713</v>
      </c>
      <c r="G292" s="16">
        <v>278</v>
      </c>
      <c r="H292" s="17">
        <v>44742</v>
      </c>
      <c r="I292" s="16">
        <v>6435</v>
      </c>
      <c r="J292" s="16">
        <v>420</v>
      </c>
      <c r="K292" s="16">
        <v>96</v>
      </c>
      <c r="L292" s="16">
        <v>1285</v>
      </c>
      <c r="M292" s="24">
        <v>127</v>
      </c>
      <c r="N292" s="24">
        <v>215</v>
      </c>
      <c r="O292" s="24">
        <v>552</v>
      </c>
      <c r="P292" s="24">
        <v>4440</v>
      </c>
      <c r="U292" s="18" t="s">
        <v>77</v>
      </c>
      <c r="V292" s="17">
        <v>44753</v>
      </c>
      <c r="W292" s="39">
        <f t="shared" si="8"/>
        <v>81.296023564064797</v>
      </c>
      <c r="X292" s="24">
        <v>662</v>
      </c>
      <c r="Z292" s="56">
        <f t="shared" si="9"/>
        <v>68.997668997668995</v>
      </c>
    </row>
    <row r="293" spans="1:26" x14ac:dyDescent="0.25">
      <c r="A293" s="16" t="s">
        <v>67</v>
      </c>
      <c r="B293" s="24" t="s">
        <v>160</v>
      </c>
      <c r="C293" s="16" t="s">
        <v>169</v>
      </c>
      <c r="D293" s="16">
        <v>50</v>
      </c>
      <c r="E293" s="16" t="s">
        <v>165</v>
      </c>
      <c r="F293" s="44">
        <v>44713</v>
      </c>
      <c r="G293" s="16">
        <v>266</v>
      </c>
      <c r="H293" s="17">
        <v>44742</v>
      </c>
      <c r="I293" s="16">
        <v>6265</v>
      </c>
      <c r="J293" s="16">
        <v>355</v>
      </c>
      <c r="K293" s="16">
        <v>106</v>
      </c>
      <c r="L293" s="16">
        <v>1200</v>
      </c>
      <c r="M293" s="24">
        <v>136</v>
      </c>
      <c r="N293" s="24">
        <v>290</v>
      </c>
      <c r="O293" s="24">
        <v>498</v>
      </c>
      <c r="P293" s="24">
        <v>4295</v>
      </c>
      <c r="Q293" s="24">
        <v>53</v>
      </c>
      <c r="R293" s="24">
        <v>40</v>
      </c>
      <c r="U293" s="18" t="s">
        <v>77</v>
      </c>
      <c r="V293" s="17">
        <v>44753</v>
      </c>
      <c r="W293" s="39">
        <f t="shared" si="8"/>
        <v>72.489082969432317</v>
      </c>
      <c r="X293" s="24">
        <v>702</v>
      </c>
      <c r="Z293" s="56">
        <f t="shared" si="9"/>
        <v>68.555466879489231</v>
      </c>
    </row>
    <row r="294" spans="1:26" x14ac:dyDescent="0.25">
      <c r="A294" s="16" t="s">
        <v>21</v>
      </c>
      <c r="B294" s="24" t="s">
        <v>168</v>
      </c>
      <c r="C294" s="16" t="s">
        <v>169</v>
      </c>
      <c r="D294" s="16">
        <v>50</v>
      </c>
      <c r="E294" s="16" t="s">
        <v>165</v>
      </c>
      <c r="F294" s="44">
        <v>44713</v>
      </c>
      <c r="G294" s="16">
        <v>373</v>
      </c>
      <c r="H294" s="17">
        <v>44742</v>
      </c>
      <c r="I294" s="16">
        <v>4990</v>
      </c>
      <c r="J294" s="16">
        <v>320</v>
      </c>
      <c r="K294" s="16">
        <v>93</v>
      </c>
      <c r="L294" s="16">
        <v>990</v>
      </c>
      <c r="M294" s="24">
        <v>167</v>
      </c>
      <c r="N294" s="24">
        <v>275</v>
      </c>
      <c r="O294" s="24">
        <v>346</v>
      </c>
      <c r="P294" s="24">
        <v>3325</v>
      </c>
      <c r="U294" s="18" t="s">
        <v>77</v>
      </c>
      <c r="V294" s="17">
        <v>44753</v>
      </c>
      <c r="W294" s="39">
        <f t="shared" si="8"/>
        <v>67.446393762183234</v>
      </c>
      <c r="X294" s="24">
        <v>509</v>
      </c>
      <c r="Z294" s="56">
        <f t="shared" si="9"/>
        <v>66.633266533066134</v>
      </c>
    </row>
    <row r="295" spans="1:26" x14ac:dyDescent="0.25">
      <c r="A295" s="16" t="s">
        <v>21</v>
      </c>
      <c r="B295" s="24" t="s">
        <v>168</v>
      </c>
      <c r="C295" s="16" t="s">
        <v>169</v>
      </c>
      <c r="D295" s="16">
        <v>50</v>
      </c>
      <c r="E295" s="16" t="s">
        <v>165</v>
      </c>
      <c r="F295" s="44">
        <v>44713</v>
      </c>
      <c r="G295" s="16">
        <v>383</v>
      </c>
      <c r="H295" s="17">
        <v>44742</v>
      </c>
      <c r="I295" s="16">
        <v>5870</v>
      </c>
      <c r="J295" s="16">
        <v>265</v>
      </c>
      <c r="K295" s="16">
        <v>79</v>
      </c>
      <c r="L295" s="16">
        <v>1005</v>
      </c>
      <c r="M295" s="24">
        <v>236</v>
      </c>
      <c r="N295" s="24">
        <v>380</v>
      </c>
      <c r="O295" s="24">
        <v>255</v>
      </c>
      <c r="P295" s="24">
        <v>4155</v>
      </c>
      <c r="U295" s="18" t="s">
        <v>77</v>
      </c>
      <c r="V295" s="17">
        <v>44753</v>
      </c>
      <c r="W295" s="39">
        <f t="shared" si="8"/>
        <v>51.934826883910389</v>
      </c>
      <c r="X295" s="24">
        <v>612</v>
      </c>
      <c r="Z295" s="56">
        <f t="shared" si="9"/>
        <v>70.783645655877351</v>
      </c>
    </row>
    <row r="296" spans="1:26" x14ac:dyDescent="0.25">
      <c r="A296" s="16" t="s">
        <v>71</v>
      </c>
      <c r="B296" s="24" t="s">
        <v>159</v>
      </c>
      <c r="C296" s="16" t="s">
        <v>169</v>
      </c>
      <c r="D296" s="16">
        <v>50</v>
      </c>
      <c r="E296" s="16" t="s">
        <v>165</v>
      </c>
      <c r="F296" s="44">
        <v>44713</v>
      </c>
      <c r="G296" s="16">
        <v>218</v>
      </c>
      <c r="H296" s="17">
        <v>44742</v>
      </c>
      <c r="I296" s="16">
        <v>7935</v>
      </c>
      <c r="J296" s="16">
        <v>490</v>
      </c>
      <c r="K296" s="16">
        <v>100</v>
      </c>
      <c r="L296" s="16">
        <v>1110</v>
      </c>
      <c r="M296" s="24">
        <v>721</v>
      </c>
      <c r="N296" s="24">
        <v>2840</v>
      </c>
      <c r="O296" s="24">
        <v>202</v>
      </c>
      <c r="P296" s="24">
        <v>2695</v>
      </c>
      <c r="U296" s="18" t="s">
        <v>77</v>
      </c>
      <c r="V296" s="17">
        <v>44753</v>
      </c>
      <c r="W296" s="39">
        <f t="shared" si="8"/>
        <v>21.885157096424702</v>
      </c>
      <c r="X296" s="24">
        <v>814</v>
      </c>
      <c r="Z296" s="56">
        <f t="shared" si="9"/>
        <v>33.963453056080652</v>
      </c>
    </row>
    <row r="297" spans="1:26" x14ac:dyDescent="0.25">
      <c r="A297" s="16" t="s">
        <v>71</v>
      </c>
      <c r="B297" s="24" t="s">
        <v>159</v>
      </c>
      <c r="C297" s="16" t="s">
        <v>169</v>
      </c>
      <c r="D297" s="16">
        <v>50</v>
      </c>
      <c r="E297" s="16" t="s">
        <v>165</v>
      </c>
      <c r="F297" s="44">
        <v>44713</v>
      </c>
      <c r="G297" s="16">
        <v>219</v>
      </c>
      <c r="H297" s="17">
        <v>44742</v>
      </c>
      <c r="I297" s="16">
        <v>10736</v>
      </c>
      <c r="J297" s="16">
        <v>760</v>
      </c>
      <c r="K297" s="16">
        <v>111</v>
      </c>
      <c r="L297" s="16">
        <v>2175</v>
      </c>
      <c r="M297" s="24">
        <v>221</v>
      </c>
      <c r="N297" s="24">
        <v>680</v>
      </c>
      <c r="O297" s="24">
        <v>558</v>
      </c>
      <c r="P297" s="24">
        <v>6805</v>
      </c>
      <c r="U297" s="18" t="s">
        <v>77</v>
      </c>
      <c r="V297" s="17">
        <v>44753</v>
      </c>
      <c r="W297" s="39">
        <f t="shared" si="8"/>
        <v>71.630295250320913</v>
      </c>
      <c r="X297" s="24">
        <v>1056</v>
      </c>
      <c r="Z297" s="56">
        <f t="shared" si="9"/>
        <v>63.384873323397919</v>
      </c>
    </row>
    <row r="298" spans="1:26" x14ac:dyDescent="0.25">
      <c r="A298" s="16" t="s">
        <v>70</v>
      </c>
      <c r="B298" s="24" t="s">
        <v>167</v>
      </c>
      <c r="C298" s="16" t="s">
        <v>169</v>
      </c>
      <c r="D298" s="16">
        <v>50</v>
      </c>
      <c r="E298" s="16" t="s">
        <v>165</v>
      </c>
      <c r="F298" s="44">
        <v>44713</v>
      </c>
      <c r="G298" s="16">
        <v>344</v>
      </c>
      <c r="H298" s="17">
        <v>44742</v>
      </c>
      <c r="I298" s="16">
        <v>7769</v>
      </c>
      <c r="J298" s="16">
        <v>485</v>
      </c>
      <c r="K298" s="16">
        <v>97</v>
      </c>
      <c r="L298" s="16">
        <v>1550</v>
      </c>
      <c r="M298" s="24">
        <v>140</v>
      </c>
      <c r="N298" s="24">
        <v>255</v>
      </c>
      <c r="O298" s="24">
        <v>593</v>
      </c>
      <c r="P298" s="24">
        <v>5405</v>
      </c>
      <c r="U298" s="18" t="s">
        <v>77</v>
      </c>
      <c r="V298" s="17">
        <v>44753</v>
      </c>
      <c r="W298" s="39">
        <f t="shared" si="8"/>
        <v>80.90040927694406</v>
      </c>
      <c r="X298" s="24">
        <v>8.2200000000000006</v>
      </c>
      <c r="Z298" s="56">
        <f t="shared" si="9"/>
        <v>69.571373407130906</v>
      </c>
    </row>
    <row r="299" spans="1:26" x14ac:dyDescent="0.25">
      <c r="A299" s="16" t="s">
        <v>70</v>
      </c>
      <c r="B299" s="24" t="s">
        <v>167</v>
      </c>
      <c r="C299" s="16" t="s">
        <v>169</v>
      </c>
      <c r="D299" s="16">
        <v>50</v>
      </c>
      <c r="E299" s="16" t="s">
        <v>165</v>
      </c>
      <c r="F299" s="44">
        <v>44713</v>
      </c>
      <c r="G299" s="16">
        <v>345</v>
      </c>
      <c r="H299" s="17">
        <v>44742</v>
      </c>
      <c r="I299" s="16">
        <v>7537</v>
      </c>
      <c r="J299" s="16">
        <v>435</v>
      </c>
      <c r="K299" s="16">
        <v>103</v>
      </c>
      <c r="L299" s="16">
        <v>1485</v>
      </c>
      <c r="M299" s="24">
        <v>130</v>
      </c>
      <c r="N299" s="24">
        <v>370</v>
      </c>
      <c r="O299" s="24">
        <v>584</v>
      </c>
      <c r="P299" s="24">
        <v>5135</v>
      </c>
      <c r="U299" s="18" t="s">
        <v>77</v>
      </c>
      <c r="V299" s="17">
        <v>44753</v>
      </c>
      <c r="W299" s="39">
        <f t="shared" si="8"/>
        <v>81.792717086834728</v>
      </c>
      <c r="X299" s="24">
        <v>756</v>
      </c>
      <c r="Z299" s="56">
        <f t="shared" si="9"/>
        <v>68.130555924107739</v>
      </c>
    </row>
    <row r="300" spans="1:26" x14ac:dyDescent="0.25">
      <c r="A300" s="16" t="s">
        <v>72</v>
      </c>
      <c r="B300" s="24" t="s">
        <v>167</v>
      </c>
      <c r="C300" s="16" t="s">
        <v>169</v>
      </c>
      <c r="D300" s="16">
        <v>50</v>
      </c>
      <c r="E300" s="16" t="s">
        <v>164</v>
      </c>
      <c r="F300" s="44">
        <v>44713</v>
      </c>
      <c r="G300" s="16">
        <v>359</v>
      </c>
      <c r="H300" s="17">
        <v>44742</v>
      </c>
      <c r="I300" s="16">
        <v>10800</v>
      </c>
      <c r="J300" s="16">
        <v>705</v>
      </c>
      <c r="K300" s="16">
        <v>114</v>
      </c>
      <c r="L300" s="16">
        <v>2160</v>
      </c>
      <c r="M300" s="24">
        <v>213</v>
      </c>
      <c r="N300" s="24">
        <v>450</v>
      </c>
      <c r="O300" s="24">
        <v>740</v>
      </c>
      <c r="P300" s="24">
        <v>7385</v>
      </c>
      <c r="U300" s="18" t="s">
        <v>77</v>
      </c>
      <c r="V300" s="17">
        <v>44753</v>
      </c>
      <c r="W300" s="39">
        <f t="shared" si="8"/>
        <v>77.649527806925505</v>
      </c>
      <c r="X300" s="24">
        <v>1068</v>
      </c>
      <c r="Z300" s="56">
        <f t="shared" si="9"/>
        <v>68.379629629629633</v>
      </c>
    </row>
    <row r="301" spans="1:26" x14ac:dyDescent="0.25">
      <c r="A301" s="16" t="s">
        <v>70</v>
      </c>
      <c r="B301" s="24" t="s">
        <v>167</v>
      </c>
      <c r="C301" s="16" t="s">
        <v>169</v>
      </c>
      <c r="D301" s="16">
        <v>50</v>
      </c>
      <c r="E301" s="16" t="s">
        <v>165</v>
      </c>
      <c r="F301" s="44">
        <v>44713</v>
      </c>
      <c r="G301" s="16">
        <v>356</v>
      </c>
      <c r="H301" s="17">
        <v>44742</v>
      </c>
      <c r="I301" s="16">
        <v>7807</v>
      </c>
      <c r="J301" s="16">
        <v>625</v>
      </c>
      <c r="K301" s="16">
        <v>100</v>
      </c>
      <c r="L301" s="16">
        <v>1790</v>
      </c>
      <c r="M301" s="24">
        <v>258</v>
      </c>
      <c r="N301" s="24">
        <v>345</v>
      </c>
      <c r="O301" s="24">
        <v>601</v>
      </c>
      <c r="P301" s="24">
        <v>4910</v>
      </c>
      <c r="Q301" s="24">
        <v>143</v>
      </c>
      <c r="R301" s="24">
        <v>60</v>
      </c>
      <c r="U301" s="18" t="s">
        <v>77</v>
      </c>
      <c r="V301" s="17">
        <v>44753</v>
      </c>
      <c r="W301" s="39">
        <f t="shared" si="8"/>
        <v>59.980039920159676</v>
      </c>
      <c r="X301" s="24">
        <v>784</v>
      </c>
      <c r="Z301" s="56">
        <f t="shared" si="9"/>
        <v>62.892276162418348</v>
      </c>
    </row>
    <row r="302" spans="1:26" x14ac:dyDescent="0.25">
      <c r="A302" s="16" t="s">
        <v>22</v>
      </c>
      <c r="B302" s="24" t="s">
        <v>168</v>
      </c>
      <c r="C302" s="16" t="s">
        <v>169</v>
      </c>
      <c r="D302" s="16">
        <v>50</v>
      </c>
      <c r="E302" s="16" t="s">
        <v>166</v>
      </c>
      <c r="F302" s="44">
        <v>44713</v>
      </c>
      <c r="G302" s="16">
        <v>362</v>
      </c>
      <c r="H302" s="17">
        <v>44742</v>
      </c>
      <c r="I302" s="16">
        <v>9080</v>
      </c>
      <c r="J302" s="16">
        <v>635</v>
      </c>
      <c r="K302" s="16">
        <v>107</v>
      </c>
      <c r="L302" s="16">
        <v>1785</v>
      </c>
      <c r="M302" s="24">
        <v>191</v>
      </c>
      <c r="N302" s="24">
        <v>335</v>
      </c>
      <c r="O302" s="24">
        <v>601</v>
      </c>
      <c r="P302" s="24">
        <v>6245</v>
      </c>
      <c r="U302" s="18" t="s">
        <v>77</v>
      </c>
      <c r="V302" s="17">
        <v>44753</v>
      </c>
      <c r="W302" s="39">
        <f t="shared" si="8"/>
        <v>75.883838383838381</v>
      </c>
      <c r="X302" s="24">
        <v>972</v>
      </c>
      <c r="Z302" s="56">
        <f t="shared" si="9"/>
        <v>68.777533039647579</v>
      </c>
    </row>
    <row r="303" spans="1:26" x14ac:dyDescent="0.25">
      <c r="A303" s="16" t="s">
        <v>22</v>
      </c>
      <c r="B303" s="24" t="s">
        <v>168</v>
      </c>
      <c r="C303" s="16" t="s">
        <v>169</v>
      </c>
      <c r="D303" s="16">
        <v>50</v>
      </c>
      <c r="E303" s="16" t="s">
        <v>166</v>
      </c>
      <c r="F303" s="44">
        <v>44713</v>
      </c>
      <c r="G303" s="16">
        <v>368</v>
      </c>
      <c r="H303" s="17">
        <v>44742</v>
      </c>
      <c r="I303" s="16">
        <v>6660</v>
      </c>
      <c r="J303" s="16">
        <v>400</v>
      </c>
      <c r="K303" s="16">
        <v>107</v>
      </c>
      <c r="L303" s="16">
        <v>1230</v>
      </c>
      <c r="M303" s="24">
        <v>695</v>
      </c>
      <c r="N303" s="24">
        <v>565</v>
      </c>
      <c r="O303" s="24">
        <v>572</v>
      </c>
      <c r="P303" s="24">
        <v>4390</v>
      </c>
      <c r="U303" s="18" t="s">
        <v>77</v>
      </c>
      <c r="V303" s="17">
        <v>44753</v>
      </c>
      <c r="W303" s="39">
        <f t="shared" si="8"/>
        <v>45.14601420678769</v>
      </c>
      <c r="X303" s="24">
        <v>718</v>
      </c>
      <c r="Z303" s="56">
        <f t="shared" si="9"/>
        <v>65.915915915915917</v>
      </c>
    </row>
    <row r="304" spans="1:26" x14ac:dyDescent="0.25">
      <c r="A304" s="16" t="s">
        <v>73</v>
      </c>
      <c r="B304" s="24" t="s">
        <v>159</v>
      </c>
      <c r="C304" s="16" t="s">
        <v>169</v>
      </c>
      <c r="D304" s="16">
        <v>50</v>
      </c>
      <c r="E304" s="16" t="s">
        <v>164</v>
      </c>
      <c r="F304" s="44">
        <v>44713</v>
      </c>
      <c r="G304" s="16">
        <v>339</v>
      </c>
      <c r="H304" s="17">
        <v>44742</v>
      </c>
      <c r="I304" s="16">
        <v>4925</v>
      </c>
      <c r="J304" s="16">
        <v>420</v>
      </c>
      <c r="K304" s="16">
        <v>64</v>
      </c>
      <c r="L304" s="16">
        <v>1240</v>
      </c>
      <c r="M304" s="24">
        <v>98</v>
      </c>
      <c r="N304" s="24">
        <v>110</v>
      </c>
      <c r="O304" s="24">
        <v>482</v>
      </c>
      <c r="P304" s="24">
        <v>3100</v>
      </c>
      <c r="U304" s="18" t="s">
        <v>77</v>
      </c>
      <c r="V304" s="17">
        <v>44753</v>
      </c>
      <c r="W304" s="39">
        <f t="shared" si="8"/>
        <v>83.103448275862064</v>
      </c>
      <c r="X304" s="24">
        <v>464</v>
      </c>
      <c r="Z304" s="56">
        <f t="shared" si="9"/>
        <v>62.944162436548226</v>
      </c>
    </row>
    <row r="305" spans="1:26" s="19" customFormat="1" x14ac:dyDescent="0.25">
      <c r="A305" s="19" t="s">
        <v>73</v>
      </c>
      <c r="B305" s="19" t="s">
        <v>159</v>
      </c>
      <c r="C305" s="19" t="s">
        <v>169</v>
      </c>
      <c r="D305" s="19">
        <v>50</v>
      </c>
      <c r="E305" s="19" t="s">
        <v>164</v>
      </c>
      <c r="F305" s="44">
        <v>44713</v>
      </c>
      <c r="H305" s="20">
        <v>44742</v>
      </c>
      <c r="I305" s="19">
        <v>5435</v>
      </c>
      <c r="J305" s="19">
        <v>340</v>
      </c>
      <c r="K305" s="19">
        <v>76</v>
      </c>
      <c r="L305" s="19">
        <v>1090</v>
      </c>
      <c r="M305" s="19">
        <v>132</v>
      </c>
      <c r="N305" s="19">
        <v>155</v>
      </c>
      <c r="O305" s="19">
        <v>422</v>
      </c>
      <c r="P305" s="19">
        <v>3795</v>
      </c>
      <c r="S305" s="21"/>
      <c r="T305" s="21"/>
      <c r="U305" s="21" t="s">
        <v>77</v>
      </c>
      <c r="V305" s="20">
        <v>44753</v>
      </c>
      <c r="W305" s="39">
        <f t="shared" si="8"/>
        <v>76.173285198555945</v>
      </c>
      <c r="Z305" s="56">
        <f t="shared" si="9"/>
        <v>69.825206991720336</v>
      </c>
    </row>
    <row r="306" spans="1:26" x14ac:dyDescent="0.25">
      <c r="A306" s="16" t="s">
        <v>20</v>
      </c>
      <c r="B306" s="24" t="s">
        <v>168</v>
      </c>
      <c r="C306" s="16" t="s">
        <v>169</v>
      </c>
      <c r="D306" s="16">
        <v>50</v>
      </c>
      <c r="E306" s="16" t="s">
        <v>164</v>
      </c>
      <c r="F306" s="44">
        <v>44713</v>
      </c>
      <c r="G306" s="16">
        <v>393</v>
      </c>
      <c r="H306" s="17">
        <v>44742</v>
      </c>
      <c r="I306" s="16">
        <v>4605</v>
      </c>
      <c r="J306" s="16">
        <v>200</v>
      </c>
      <c r="K306" s="16">
        <v>52</v>
      </c>
      <c r="L306" s="16">
        <v>775</v>
      </c>
      <c r="M306" s="24">
        <v>87</v>
      </c>
      <c r="N306" s="24">
        <v>290</v>
      </c>
      <c r="O306" s="24">
        <v>333</v>
      </c>
      <c r="P306" s="24">
        <v>3315</v>
      </c>
      <c r="U306" s="18" t="s">
        <v>77</v>
      </c>
      <c r="V306" s="17">
        <v>44753</v>
      </c>
      <c r="W306" s="39">
        <f t="shared" si="8"/>
        <v>79.285714285714278</v>
      </c>
      <c r="X306" s="16">
        <v>496</v>
      </c>
      <c r="Z306" s="56">
        <f t="shared" si="9"/>
        <v>71.986970684039093</v>
      </c>
    </row>
    <row r="307" spans="1:26" x14ac:dyDescent="0.25">
      <c r="A307" s="16" t="s">
        <v>20</v>
      </c>
      <c r="B307" s="24" t="s">
        <v>168</v>
      </c>
      <c r="C307" s="16" t="s">
        <v>169</v>
      </c>
      <c r="D307" s="16">
        <v>50</v>
      </c>
      <c r="E307" s="16" t="s">
        <v>164</v>
      </c>
      <c r="F307" s="44">
        <v>44713</v>
      </c>
      <c r="G307" s="16">
        <v>395</v>
      </c>
      <c r="H307" s="17">
        <v>44742</v>
      </c>
      <c r="I307" s="16">
        <v>2470</v>
      </c>
      <c r="J307" s="16">
        <v>150</v>
      </c>
      <c r="K307" s="16">
        <v>42</v>
      </c>
      <c r="L307" s="16">
        <v>570</v>
      </c>
      <c r="M307" s="24">
        <v>202</v>
      </c>
      <c r="N307" s="24">
        <v>430</v>
      </c>
      <c r="O307" s="24">
        <v>195</v>
      </c>
      <c r="P307" s="24">
        <v>1286</v>
      </c>
      <c r="Q307" s="24">
        <v>91</v>
      </c>
      <c r="R307" s="24">
        <v>25</v>
      </c>
      <c r="U307" s="18" t="s">
        <v>77</v>
      </c>
      <c r="V307" s="17">
        <v>44753</v>
      </c>
      <c r="W307" s="39">
        <f t="shared" si="8"/>
        <v>39.959016393442624</v>
      </c>
      <c r="X307" s="24">
        <v>262</v>
      </c>
      <c r="Z307" s="56">
        <f t="shared" si="9"/>
        <v>52.064777327935218</v>
      </c>
    </row>
    <row r="308" spans="1:26" s="19" customFormat="1" x14ac:dyDescent="0.25">
      <c r="A308" s="19" t="s">
        <v>42</v>
      </c>
      <c r="B308" s="19" t="s">
        <v>160</v>
      </c>
      <c r="C308" s="19" t="s">
        <v>169</v>
      </c>
      <c r="D308" s="19">
        <v>250</v>
      </c>
      <c r="E308" s="19" t="s">
        <v>164</v>
      </c>
      <c r="F308" s="44">
        <v>44743</v>
      </c>
      <c r="G308" s="19">
        <v>307</v>
      </c>
      <c r="H308" s="20">
        <v>44749</v>
      </c>
      <c r="I308" s="19">
        <v>5225</v>
      </c>
      <c r="J308" s="19">
        <v>210</v>
      </c>
      <c r="K308" s="19">
        <v>60</v>
      </c>
      <c r="L308" s="19">
        <v>875</v>
      </c>
      <c r="M308" s="19">
        <v>95</v>
      </c>
      <c r="N308" s="19">
        <v>180</v>
      </c>
      <c r="O308" s="19">
        <v>475</v>
      </c>
      <c r="P308" s="19">
        <v>3940</v>
      </c>
      <c r="S308" s="21"/>
      <c r="T308" s="21"/>
      <c r="U308" s="21" t="s">
        <v>77</v>
      </c>
      <c r="V308" s="20">
        <v>44763</v>
      </c>
      <c r="W308" s="39">
        <f t="shared" si="8"/>
        <v>83.333333333333343</v>
      </c>
      <c r="X308" s="19">
        <v>488</v>
      </c>
      <c r="Z308" s="56">
        <f t="shared" si="9"/>
        <v>75.406698564593299</v>
      </c>
    </row>
    <row r="309" spans="1:26" x14ac:dyDescent="0.25">
      <c r="A309" s="16" t="s">
        <v>42</v>
      </c>
      <c r="B309" s="24" t="s">
        <v>160</v>
      </c>
      <c r="C309" s="16" t="s">
        <v>169</v>
      </c>
      <c r="D309" s="16">
        <v>250</v>
      </c>
      <c r="E309" s="16" t="s">
        <v>164</v>
      </c>
      <c r="F309" s="44">
        <v>44743</v>
      </c>
      <c r="G309" s="16">
        <v>306</v>
      </c>
      <c r="H309" s="17">
        <v>44749</v>
      </c>
      <c r="I309" s="16">
        <v>1760</v>
      </c>
      <c r="J309" s="16">
        <v>155</v>
      </c>
      <c r="K309" s="16">
        <v>64</v>
      </c>
      <c r="L309" s="16">
        <v>375</v>
      </c>
      <c r="M309" s="24">
        <v>160</v>
      </c>
      <c r="N309" s="24">
        <v>105</v>
      </c>
      <c r="O309" s="24">
        <v>1692</v>
      </c>
      <c r="P309" s="24">
        <v>1125</v>
      </c>
      <c r="U309" s="18" t="s">
        <v>77</v>
      </c>
      <c r="V309" s="17">
        <v>44763</v>
      </c>
      <c r="W309" s="39">
        <f t="shared" si="8"/>
        <v>91.360691144708426</v>
      </c>
      <c r="X309" s="24">
        <v>150</v>
      </c>
      <c r="Z309" s="56">
        <f t="shared" si="9"/>
        <v>63.92045454545454</v>
      </c>
    </row>
    <row r="310" spans="1:26" x14ac:dyDescent="0.25">
      <c r="A310" s="16" t="s">
        <v>33</v>
      </c>
      <c r="B310" s="24" t="s">
        <v>168</v>
      </c>
      <c r="C310" s="16" t="s">
        <v>170</v>
      </c>
      <c r="D310" s="16">
        <v>150</v>
      </c>
      <c r="E310" s="16" t="s">
        <v>165</v>
      </c>
      <c r="F310" s="44">
        <v>44743</v>
      </c>
      <c r="G310" s="16">
        <v>162</v>
      </c>
      <c r="H310" s="17">
        <v>44749</v>
      </c>
      <c r="I310" s="16">
        <v>8960</v>
      </c>
      <c r="J310" s="16">
        <v>715</v>
      </c>
      <c r="K310" s="16">
        <v>98</v>
      </c>
      <c r="L310" s="16">
        <v>1810</v>
      </c>
      <c r="M310" s="24">
        <v>336</v>
      </c>
      <c r="N310" s="24">
        <v>400</v>
      </c>
      <c r="O310" s="24">
        <v>578</v>
      </c>
      <c r="P310" s="24">
        <v>5965</v>
      </c>
      <c r="U310" s="18" t="s">
        <v>77</v>
      </c>
      <c r="V310" s="17">
        <v>44763</v>
      </c>
      <c r="W310" s="39">
        <f t="shared" si="8"/>
        <v>63.238512035010942</v>
      </c>
      <c r="X310" s="24">
        <v>960</v>
      </c>
      <c r="Z310" s="56">
        <f t="shared" si="9"/>
        <v>66.573660714285708</v>
      </c>
    </row>
    <row r="311" spans="1:26" x14ac:dyDescent="0.25">
      <c r="A311" s="16" t="s">
        <v>45</v>
      </c>
      <c r="B311" s="24" t="s">
        <v>168</v>
      </c>
      <c r="C311" s="16" t="s">
        <v>169</v>
      </c>
      <c r="D311" s="16">
        <v>250</v>
      </c>
      <c r="E311" s="16" t="s">
        <v>165</v>
      </c>
      <c r="F311" s="44">
        <v>44743</v>
      </c>
      <c r="G311" s="16">
        <v>413</v>
      </c>
      <c r="H311" s="17">
        <v>44749</v>
      </c>
      <c r="I311" s="16">
        <v>6130</v>
      </c>
      <c r="J311" s="16">
        <v>365</v>
      </c>
      <c r="K311" s="16">
        <v>90</v>
      </c>
      <c r="L311" s="16">
        <v>1215</v>
      </c>
      <c r="M311" s="24">
        <v>305</v>
      </c>
      <c r="N311" s="24">
        <v>500</v>
      </c>
      <c r="O311" s="24">
        <v>365</v>
      </c>
      <c r="P311" s="24">
        <v>3975</v>
      </c>
      <c r="Q311" s="24">
        <v>10</v>
      </c>
      <c r="R311" s="24">
        <v>15</v>
      </c>
      <c r="U311" s="18" t="s">
        <v>77</v>
      </c>
      <c r="V311" s="17">
        <v>44763</v>
      </c>
      <c r="W311" s="39">
        <f t="shared" si="8"/>
        <v>53.67647058823529</v>
      </c>
      <c r="X311" s="24">
        <v>606</v>
      </c>
      <c r="Z311" s="56">
        <f t="shared" si="9"/>
        <v>64.845024469820558</v>
      </c>
    </row>
    <row r="312" spans="1:26" x14ac:dyDescent="0.25">
      <c r="A312" s="16" t="s">
        <v>47</v>
      </c>
      <c r="B312" s="24" t="s">
        <v>160</v>
      </c>
      <c r="C312" s="16" t="s">
        <v>169</v>
      </c>
      <c r="D312" s="16">
        <v>250</v>
      </c>
      <c r="E312" s="16" t="s">
        <v>165</v>
      </c>
      <c r="F312" s="44">
        <v>44743</v>
      </c>
      <c r="G312" s="16">
        <v>290</v>
      </c>
      <c r="H312" s="17">
        <v>44749</v>
      </c>
      <c r="I312" s="16">
        <v>8160</v>
      </c>
      <c r="J312" s="16">
        <v>500</v>
      </c>
      <c r="K312" s="16">
        <v>98</v>
      </c>
      <c r="L312" s="16">
        <v>1630</v>
      </c>
      <c r="M312" s="24">
        <v>327</v>
      </c>
      <c r="N312" s="24">
        <v>920</v>
      </c>
      <c r="O312" s="24">
        <v>329</v>
      </c>
      <c r="P312" s="24">
        <v>5040</v>
      </c>
      <c r="U312" s="18" t="s">
        <v>77</v>
      </c>
      <c r="V312" s="17">
        <v>44763</v>
      </c>
      <c r="W312" s="39">
        <f t="shared" si="8"/>
        <v>50.15243902439024</v>
      </c>
      <c r="X312" s="24">
        <v>848</v>
      </c>
      <c r="Z312" s="56">
        <f t="shared" si="9"/>
        <v>61.764705882352942</v>
      </c>
    </row>
    <row r="313" spans="1:26" x14ac:dyDescent="0.25">
      <c r="A313" s="16" t="s">
        <v>41</v>
      </c>
      <c r="B313" s="24" t="s">
        <v>167</v>
      </c>
      <c r="C313" s="16" t="s">
        <v>169</v>
      </c>
      <c r="D313" s="16">
        <v>250</v>
      </c>
      <c r="E313" s="16" t="s">
        <v>165</v>
      </c>
      <c r="F313" s="44">
        <v>44743</v>
      </c>
      <c r="G313" s="16">
        <v>345</v>
      </c>
      <c r="H313" s="17">
        <v>44749</v>
      </c>
      <c r="I313" s="16">
        <v>7645</v>
      </c>
      <c r="J313" s="16">
        <v>465</v>
      </c>
      <c r="K313" s="16">
        <v>104</v>
      </c>
      <c r="L313" s="16">
        <v>1470</v>
      </c>
      <c r="M313" s="24">
        <v>265</v>
      </c>
      <c r="N313" s="24">
        <v>360</v>
      </c>
      <c r="O313" s="24">
        <v>550</v>
      </c>
      <c r="P313" s="24">
        <v>5225</v>
      </c>
      <c r="Q313" s="24">
        <v>20</v>
      </c>
      <c r="R313" s="24">
        <v>15</v>
      </c>
      <c r="U313" s="18" t="s">
        <v>77</v>
      </c>
      <c r="V313" s="17">
        <v>44763</v>
      </c>
      <c r="W313" s="39">
        <f t="shared" si="8"/>
        <v>65.868263473053887</v>
      </c>
      <c r="X313" s="24">
        <v>710</v>
      </c>
      <c r="Z313" s="56">
        <f t="shared" si="9"/>
        <v>68.345323741007192</v>
      </c>
    </row>
    <row r="314" spans="1:26" x14ac:dyDescent="0.25">
      <c r="A314" s="16" t="s">
        <v>44</v>
      </c>
      <c r="B314" s="24" t="s">
        <v>168</v>
      </c>
      <c r="C314" s="16" t="s">
        <v>169</v>
      </c>
      <c r="D314" s="16">
        <v>250</v>
      </c>
      <c r="E314" s="16" t="s">
        <v>166</v>
      </c>
      <c r="F314" s="44">
        <v>44743</v>
      </c>
      <c r="G314" s="16">
        <v>398</v>
      </c>
      <c r="H314" s="17">
        <v>44749</v>
      </c>
      <c r="I314" s="16">
        <v>7070</v>
      </c>
      <c r="J314" s="16">
        <v>645</v>
      </c>
      <c r="K314" s="16">
        <v>105</v>
      </c>
      <c r="L314" s="16">
        <v>1715</v>
      </c>
      <c r="M314" s="24">
        <v>296</v>
      </c>
      <c r="N314" s="24">
        <v>480</v>
      </c>
      <c r="O314" s="24">
        <v>446</v>
      </c>
      <c r="P314" s="24">
        <v>4130</v>
      </c>
      <c r="Q314" s="24">
        <v>55</v>
      </c>
      <c r="R314" s="24">
        <v>20</v>
      </c>
      <c r="U314" s="18" t="s">
        <v>77</v>
      </c>
      <c r="V314" s="17">
        <v>44763</v>
      </c>
      <c r="W314" s="39">
        <f t="shared" si="8"/>
        <v>55.959849435382679</v>
      </c>
      <c r="X314" s="24">
        <v>712</v>
      </c>
      <c r="Z314" s="56">
        <f t="shared" si="9"/>
        <v>58.415841584158414</v>
      </c>
    </row>
    <row r="315" spans="1:26" x14ac:dyDescent="0.25">
      <c r="A315" s="16" t="s">
        <v>40</v>
      </c>
      <c r="B315" s="24" t="s">
        <v>159</v>
      </c>
      <c r="C315" s="16" t="s">
        <v>169</v>
      </c>
      <c r="D315" s="16">
        <v>250</v>
      </c>
      <c r="E315" s="16" t="s">
        <v>165</v>
      </c>
      <c r="F315" s="44">
        <v>44743</v>
      </c>
      <c r="G315" s="16">
        <v>262</v>
      </c>
      <c r="H315" s="17">
        <v>44749</v>
      </c>
      <c r="I315" s="16">
        <v>7790</v>
      </c>
      <c r="J315" s="16">
        <v>475</v>
      </c>
      <c r="K315" s="16">
        <v>93</v>
      </c>
      <c r="L315" s="16">
        <v>1300</v>
      </c>
      <c r="M315" s="24">
        <v>215</v>
      </c>
      <c r="N315" s="24">
        <v>280</v>
      </c>
      <c r="O315" s="24">
        <v>635</v>
      </c>
      <c r="P315" s="24">
        <v>5605</v>
      </c>
      <c r="U315" s="18" t="s">
        <v>77</v>
      </c>
      <c r="V315" s="17">
        <v>44763</v>
      </c>
      <c r="W315" s="39">
        <f t="shared" si="8"/>
        <v>74.705882352941174</v>
      </c>
      <c r="X315" s="24">
        <v>762</v>
      </c>
      <c r="Z315" s="56">
        <f t="shared" si="9"/>
        <v>71.951219512195124</v>
      </c>
    </row>
    <row r="316" spans="1:26" x14ac:dyDescent="0.25">
      <c r="A316" s="16" t="s">
        <v>45</v>
      </c>
      <c r="B316" s="24" t="s">
        <v>168</v>
      </c>
      <c r="C316" s="16" t="s">
        <v>169</v>
      </c>
      <c r="D316" s="16">
        <v>250</v>
      </c>
      <c r="E316" s="16" t="s">
        <v>165</v>
      </c>
      <c r="F316" s="44">
        <v>44743</v>
      </c>
      <c r="G316" s="16">
        <v>409</v>
      </c>
      <c r="H316" s="17">
        <v>44749</v>
      </c>
      <c r="I316" s="16">
        <v>8800</v>
      </c>
      <c r="J316" s="16">
        <v>510</v>
      </c>
      <c r="K316" s="16">
        <v>88</v>
      </c>
      <c r="L316" s="16">
        <v>1530</v>
      </c>
      <c r="M316" s="24">
        <v>204</v>
      </c>
      <c r="N316" s="24">
        <v>430</v>
      </c>
      <c r="O316" s="24">
        <v>384</v>
      </c>
      <c r="P316" s="24">
        <v>6180</v>
      </c>
      <c r="U316" s="18" t="s">
        <v>77</v>
      </c>
      <c r="V316" s="17">
        <v>44763</v>
      </c>
      <c r="W316" s="39">
        <f t="shared" si="8"/>
        <v>65.306122448979593</v>
      </c>
      <c r="X316" s="24">
        <v>862</v>
      </c>
      <c r="Z316" s="56">
        <f t="shared" si="9"/>
        <v>70.227272727272734</v>
      </c>
    </row>
    <row r="317" spans="1:26" x14ac:dyDescent="0.25">
      <c r="A317" s="16" t="s">
        <v>46</v>
      </c>
      <c r="B317" s="24" t="s">
        <v>167</v>
      </c>
      <c r="C317" s="16" t="s">
        <v>169</v>
      </c>
      <c r="D317" s="16">
        <v>250</v>
      </c>
      <c r="E317" s="16" t="s">
        <v>164</v>
      </c>
      <c r="F317" s="44">
        <v>44743</v>
      </c>
      <c r="G317" s="16">
        <v>350</v>
      </c>
      <c r="H317" s="17">
        <v>44749</v>
      </c>
      <c r="I317" s="16">
        <v>5510</v>
      </c>
      <c r="J317" s="16">
        <v>390</v>
      </c>
      <c r="K317" s="16">
        <v>108</v>
      </c>
      <c r="L317" s="16">
        <v>1270</v>
      </c>
      <c r="M317" s="24">
        <v>500</v>
      </c>
      <c r="N317" s="24">
        <v>510</v>
      </c>
      <c r="O317" s="24">
        <v>321</v>
      </c>
      <c r="P317" s="24">
        <v>3235</v>
      </c>
      <c r="U317" s="18" t="s">
        <v>77</v>
      </c>
      <c r="V317" s="17">
        <v>44763</v>
      </c>
      <c r="W317" s="39">
        <f t="shared" si="8"/>
        <v>39.09866017052375</v>
      </c>
      <c r="X317" s="24">
        <v>784</v>
      </c>
      <c r="Z317" s="56">
        <f t="shared" si="9"/>
        <v>58.71143375680581</v>
      </c>
    </row>
    <row r="318" spans="1:26" x14ac:dyDescent="0.25">
      <c r="A318" s="16" t="s">
        <v>44</v>
      </c>
      <c r="B318" s="24" t="s">
        <v>168</v>
      </c>
      <c r="C318" s="16" t="s">
        <v>169</v>
      </c>
      <c r="D318" s="16">
        <v>250</v>
      </c>
      <c r="E318" s="16" t="s">
        <v>166</v>
      </c>
      <c r="F318" s="44">
        <v>44743</v>
      </c>
      <c r="G318" s="16">
        <v>403</v>
      </c>
      <c r="H318" s="17">
        <v>44749</v>
      </c>
      <c r="I318" s="16">
        <v>7620</v>
      </c>
      <c r="J318" s="16">
        <v>520</v>
      </c>
      <c r="K318" s="16">
        <v>87</v>
      </c>
      <c r="L318" s="16">
        <v>1440</v>
      </c>
      <c r="M318" s="24">
        <v>445</v>
      </c>
      <c r="N318" s="24">
        <v>300</v>
      </c>
      <c r="O318" s="24">
        <v>687</v>
      </c>
      <c r="P318" s="24">
        <v>5250</v>
      </c>
      <c r="U318" s="18" t="s">
        <v>77</v>
      </c>
      <c r="V318" s="17">
        <v>44763</v>
      </c>
      <c r="W318" s="39">
        <f t="shared" si="8"/>
        <v>60.689045936395758</v>
      </c>
      <c r="X318" s="24">
        <v>692</v>
      </c>
      <c r="Z318" s="56">
        <f t="shared" si="9"/>
        <v>68.897637795275585</v>
      </c>
    </row>
    <row r="319" spans="1:26" x14ac:dyDescent="0.25">
      <c r="A319" s="16" t="s">
        <v>74</v>
      </c>
      <c r="B319" s="24" t="s">
        <v>168</v>
      </c>
      <c r="C319" s="16" t="s">
        <v>169</v>
      </c>
      <c r="D319" s="16">
        <v>250</v>
      </c>
      <c r="E319" s="16" t="s">
        <v>164</v>
      </c>
      <c r="F319" s="44">
        <v>44743</v>
      </c>
      <c r="G319" s="16">
        <v>422</v>
      </c>
      <c r="H319" s="17">
        <v>44749</v>
      </c>
      <c r="I319" s="16">
        <v>6285</v>
      </c>
      <c r="J319" s="16">
        <v>380</v>
      </c>
      <c r="K319" s="16">
        <v>89</v>
      </c>
      <c r="L319" s="16">
        <v>230</v>
      </c>
      <c r="M319" s="24">
        <v>325</v>
      </c>
      <c r="N319" s="24">
        <v>500</v>
      </c>
      <c r="O319" s="24">
        <v>650</v>
      </c>
      <c r="P319" s="24">
        <v>4050</v>
      </c>
      <c r="U319" s="18" t="s">
        <v>77</v>
      </c>
      <c r="V319" s="17">
        <v>44763</v>
      </c>
      <c r="W319" s="39">
        <f t="shared" si="8"/>
        <v>66.666666666666657</v>
      </c>
      <c r="X319" s="24">
        <v>784</v>
      </c>
      <c r="Z319" s="56">
        <f t="shared" si="9"/>
        <v>64.439140811455843</v>
      </c>
    </row>
    <row r="320" spans="1:26" x14ac:dyDescent="0.25">
      <c r="A320" s="16" t="s">
        <v>47</v>
      </c>
      <c r="B320" s="24" t="s">
        <v>160</v>
      </c>
      <c r="C320" s="16" t="s">
        <v>169</v>
      </c>
      <c r="D320" s="16">
        <v>250</v>
      </c>
      <c r="E320" s="16" t="s">
        <v>165</v>
      </c>
      <c r="F320" s="44">
        <v>44743</v>
      </c>
      <c r="G320" s="16">
        <v>293</v>
      </c>
      <c r="H320" s="17">
        <v>44749</v>
      </c>
      <c r="I320" s="16">
        <v>8060</v>
      </c>
      <c r="J320" s="16">
        <v>475</v>
      </c>
      <c r="K320" s="16">
        <v>104</v>
      </c>
      <c r="L320" s="16">
        <v>1365</v>
      </c>
      <c r="M320" s="24">
        <v>356</v>
      </c>
      <c r="N320" s="24">
        <v>445</v>
      </c>
      <c r="O320" s="24">
        <v>651</v>
      </c>
      <c r="P320" s="24">
        <v>5680</v>
      </c>
      <c r="U320" s="18" t="s">
        <v>77</v>
      </c>
      <c r="V320" s="17">
        <v>44763</v>
      </c>
      <c r="W320" s="39">
        <f t="shared" si="8"/>
        <v>64.647467725918574</v>
      </c>
      <c r="X320" s="24">
        <v>830</v>
      </c>
      <c r="Z320" s="56">
        <f t="shared" si="9"/>
        <v>70.471464019851112</v>
      </c>
    </row>
    <row r="321" spans="1:26" x14ac:dyDescent="0.25">
      <c r="A321" s="16" t="s">
        <v>67</v>
      </c>
      <c r="B321" s="24" t="s">
        <v>160</v>
      </c>
      <c r="C321" s="16" t="s">
        <v>169</v>
      </c>
      <c r="D321" s="16">
        <v>50</v>
      </c>
      <c r="E321" s="16" t="s">
        <v>165</v>
      </c>
      <c r="F321" s="44">
        <v>44743</v>
      </c>
      <c r="G321" s="16">
        <v>267</v>
      </c>
      <c r="H321" s="17">
        <v>44749</v>
      </c>
      <c r="I321" s="16">
        <v>8135</v>
      </c>
      <c r="J321" s="16">
        <v>565</v>
      </c>
      <c r="K321" s="16">
        <v>78</v>
      </c>
      <c r="L321" s="16">
        <v>1790</v>
      </c>
      <c r="M321" s="24">
        <v>223</v>
      </c>
      <c r="N321" s="24">
        <v>165</v>
      </c>
      <c r="O321" s="24">
        <v>591</v>
      </c>
      <c r="P321" s="24">
        <v>5345</v>
      </c>
      <c r="U321" s="18" t="s">
        <v>77</v>
      </c>
      <c r="V321" s="17">
        <v>44763</v>
      </c>
      <c r="W321" s="39">
        <f t="shared" si="8"/>
        <v>72.604422604422609</v>
      </c>
      <c r="X321" s="24">
        <v>836</v>
      </c>
      <c r="Z321" s="56">
        <f t="shared" si="9"/>
        <v>65.703749231714809</v>
      </c>
    </row>
    <row r="322" spans="1:26" x14ac:dyDescent="0.25">
      <c r="A322" s="16" t="s">
        <v>46</v>
      </c>
      <c r="B322" s="24" t="s">
        <v>167</v>
      </c>
      <c r="C322" s="16" t="s">
        <v>169</v>
      </c>
      <c r="D322" s="16">
        <v>250</v>
      </c>
      <c r="E322" s="16" t="s">
        <v>164</v>
      </c>
      <c r="F322" s="44">
        <v>44743</v>
      </c>
      <c r="G322" s="16">
        <v>353</v>
      </c>
      <c r="H322" s="17">
        <v>44749</v>
      </c>
      <c r="I322" s="16">
        <v>13560</v>
      </c>
      <c r="J322" s="16">
        <v>890</v>
      </c>
      <c r="K322" s="16">
        <v>132</v>
      </c>
      <c r="L322" s="16">
        <v>2850</v>
      </c>
      <c r="M322" s="24">
        <v>397</v>
      </c>
      <c r="N322" s="24">
        <v>405</v>
      </c>
      <c r="O322" s="24">
        <v>1075</v>
      </c>
      <c r="P322" s="24">
        <v>9565</v>
      </c>
      <c r="U322" s="18" t="s">
        <v>77</v>
      </c>
      <c r="V322" s="17">
        <v>44763</v>
      </c>
      <c r="W322" s="39">
        <f t="shared" ref="W322:W385" si="10">O322/(O322+M322+Q322)*100</f>
        <v>73.029891304347828</v>
      </c>
      <c r="X322" s="24">
        <v>13.5</v>
      </c>
      <c r="Z322" s="56">
        <f t="shared" si="9"/>
        <v>70.538348082595874</v>
      </c>
    </row>
    <row r="323" spans="1:26" x14ac:dyDescent="0.25">
      <c r="A323" s="16" t="s">
        <v>68</v>
      </c>
      <c r="B323" s="24" t="s">
        <v>160</v>
      </c>
      <c r="C323" s="16" t="s">
        <v>169</v>
      </c>
      <c r="D323" s="16">
        <v>50</v>
      </c>
      <c r="E323" s="16" t="s">
        <v>164</v>
      </c>
      <c r="F323" s="44">
        <v>44743</v>
      </c>
      <c r="G323" s="16">
        <v>287</v>
      </c>
      <c r="H323" s="17">
        <v>44749</v>
      </c>
      <c r="I323" s="16">
        <v>15525</v>
      </c>
      <c r="J323" s="16">
        <v>1005</v>
      </c>
      <c r="K323" s="16">
        <v>115</v>
      </c>
      <c r="L323" s="16">
        <v>3010</v>
      </c>
      <c r="M323" s="24">
        <v>268</v>
      </c>
      <c r="N323" s="24">
        <v>3050</v>
      </c>
      <c r="O323" s="24">
        <v>905</v>
      </c>
      <c r="P323" s="24">
        <v>10465</v>
      </c>
      <c r="S323" s="26">
        <v>7</v>
      </c>
      <c r="T323" s="26">
        <v>95</v>
      </c>
      <c r="U323" s="18" t="s">
        <v>77</v>
      </c>
      <c r="V323" s="17">
        <v>44763</v>
      </c>
      <c r="W323" s="39">
        <f t="shared" si="10"/>
        <v>77.152600170502978</v>
      </c>
      <c r="X323" s="24">
        <v>16</v>
      </c>
      <c r="Z323" s="56">
        <f t="shared" ref="Z323:Z386" si="11">(P323/I323)*100</f>
        <v>67.407407407407405</v>
      </c>
    </row>
    <row r="324" spans="1:26" x14ac:dyDescent="0.25">
      <c r="A324" s="16" t="s">
        <v>40</v>
      </c>
      <c r="B324" s="24" t="s">
        <v>159</v>
      </c>
      <c r="C324" s="16" t="s">
        <v>169</v>
      </c>
      <c r="D324" s="16">
        <v>250</v>
      </c>
      <c r="E324" s="16" t="s">
        <v>165</v>
      </c>
      <c r="F324" s="44">
        <v>44743</v>
      </c>
      <c r="G324" s="16">
        <v>256</v>
      </c>
      <c r="H324" s="17">
        <v>44749</v>
      </c>
      <c r="I324" s="16">
        <v>8660</v>
      </c>
      <c r="J324" s="16">
        <v>565</v>
      </c>
      <c r="K324" s="16">
        <v>112</v>
      </c>
      <c r="L324" s="16">
        <v>1880</v>
      </c>
      <c r="M324" s="24">
        <v>403</v>
      </c>
      <c r="N324" s="24">
        <v>815</v>
      </c>
      <c r="O324" s="24">
        <v>519</v>
      </c>
      <c r="P324" s="24">
        <v>5325</v>
      </c>
      <c r="U324" s="18" t="s">
        <v>77</v>
      </c>
      <c r="V324" s="17">
        <v>44763</v>
      </c>
      <c r="W324" s="39">
        <f t="shared" si="10"/>
        <v>56.290672451193061</v>
      </c>
      <c r="X324" s="24">
        <v>590</v>
      </c>
      <c r="Z324" s="56">
        <f t="shared" si="11"/>
        <v>61.489607390300229</v>
      </c>
    </row>
    <row r="325" spans="1:26" s="30" customFormat="1" x14ac:dyDescent="0.25">
      <c r="A325" s="30" t="s">
        <v>43</v>
      </c>
      <c r="B325" s="30" t="s">
        <v>159</v>
      </c>
      <c r="C325" s="30" t="s">
        <v>169</v>
      </c>
      <c r="D325" s="30">
        <v>250</v>
      </c>
      <c r="E325" s="30" t="s">
        <v>164</v>
      </c>
      <c r="F325" s="44">
        <v>44743</v>
      </c>
      <c r="H325" s="31">
        <v>44749</v>
      </c>
      <c r="I325" s="30">
        <v>6785</v>
      </c>
      <c r="J325" s="30">
        <v>470</v>
      </c>
      <c r="K325" s="30">
        <v>105</v>
      </c>
      <c r="L325" s="30">
        <v>1460</v>
      </c>
      <c r="M325" s="32">
        <v>455</v>
      </c>
      <c r="N325" s="32">
        <v>715</v>
      </c>
      <c r="O325" s="32">
        <v>306</v>
      </c>
      <c r="P325" s="32">
        <v>4055</v>
      </c>
      <c r="Q325" s="32">
        <v>30</v>
      </c>
      <c r="R325" s="32">
        <v>20</v>
      </c>
      <c r="S325" s="33"/>
      <c r="T325" s="33"/>
      <c r="U325" s="33" t="s">
        <v>77</v>
      </c>
      <c r="V325" s="31">
        <v>44763</v>
      </c>
      <c r="W325" s="39">
        <f t="shared" si="10"/>
        <v>38.685208596713025</v>
      </c>
      <c r="Z325" s="56">
        <f t="shared" si="11"/>
        <v>59.764185703758287</v>
      </c>
    </row>
    <row r="326" spans="1:26" s="19" customFormat="1" x14ac:dyDescent="0.25">
      <c r="A326" s="19" t="s">
        <v>30</v>
      </c>
      <c r="B326" s="19" t="s">
        <v>159</v>
      </c>
      <c r="C326" s="19" t="s">
        <v>170</v>
      </c>
      <c r="D326" s="19">
        <v>150</v>
      </c>
      <c r="E326" s="19" t="s">
        <v>165</v>
      </c>
      <c r="F326" s="44">
        <v>44743</v>
      </c>
      <c r="G326" s="19">
        <v>5</v>
      </c>
      <c r="H326" s="20">
        <v>44756</v>
      </c>
      <c r="I326" s="19">
        <v>5615</v>
      </c>
      <c r="J326" s="19">
        <v>310</v>
      </c>
      <c r="K326" s="19">
        <v>93</v>
      </c>
      <c r="L326" s="19">
        <v>935</v>
      </c>
      <c r="M326" s="19">
        <v>95</v>
      </c>
      <c r="N326" s="19">
        <v>250</v>
      </c>
      <c r="O326" s="19">
        <v>240</v>
      </c>
      <c r="P326" s="19">
        <v>4090</v>
      </c>
      <c r="S326" s="21"/>
      <c r="T326" s="21"/>
      <c r="U326" s="21" t="s">
        <v>77</v>
      </c>
      <c r="V326" s="20">
        <v>44763</v>
      </c>
      <c r="W326" s="39">
        <f t="shared" si="10"/>
        <v>71.641791044776113</v>
      </c>
      <c r="X326" s="19">
        <v>582</v>
      </c>
      <c r="Z326" s="56">
        <f t="shared" si="11"/>
        <v>72.84060552092609</v>
      </c>
    </row>
    <row r="327" spans="1:26" x14ac:dyDescent="0.25">
      <c r="A327" s="16" t="s">
        <v>37</v>
      </c>
      <c r="B327" s="24" t="s">
        <v>160</v>
      </c>
      <c r="C327" s="16" t="s">
        <v>170</v>
      </c>
      <c r="D327" s="16">
        <v>150</v>
      </c>
      <c r="E327" s="16" t="s">
        <v>164</v>
      </c>
      <c r="F327" s="44">
        <v>44743</v>
      </c>
      <c r="G327" s="16">
        <v>66</v>
      </c>
      <c r="H327" s="17">
        <v>44756</v>
      </c>
      <c r="I327" s="16">
        <v>5595</v>
      </c>
      <c r="J327" s="16">
        <v>290</v>
      </c>
      <c r="K327" s="16">
        <v>93</v>
      </c>
      <c r="L327" s="16">
        <v>1035</v>
      </c>
      <c r="M327" s="16">
        <v>229</v>
      </c>
      <c r="N327" s="24">
        <v>600</v>
      </c>
      <c r="O327" s="24">
        <v>315</v>
      </c>
      <c r="P327" s="24">
        <v>3635</v>
      </c>
      <c r="U327" s="18" t="s">
        <v>77</v>
      </c>
      <c r="V327" s="17">
        <v>44763</v>
      </c>
      <c r="W327" s="39">
        <f t="shared" si="10"/>
        <v>57.904411764705884</v>
      </c>
      <c r="X327" s="16">
        <v>480</v>
      </c>
      <c r="Z327" s="56">
        <f t="shared" si="11"/>
        <v>64.968722073279721</v>
      </c>
    </row>
    <row r="328" spans="1:26" x14ac:dyDescent="0.25">
      <c r="A328" s="16" t="s">
        <v>37</v>
      </c>
      <c r="B328" s="24" t="s">
        <v>160</v>
      </c>
      <c r="C328" s="16" t="s">
        <v>170</v>
      </c>
      <c r="D328" s="16">
        <v>150</v>
      </c>
      <c r="E328" s="16" t="s">
        <v>164</v>
      </c>
      <c r="F328" s="44">
        <v>44743</v>
      </c>
      <c r="G328" s="16">
        <v>65</v>
      </c>
      <c r="H328" s="17">
        <v>44756</v>
      </c>
      <c r="I328" s="16">
        <v>6380</v>
      </c>
      <c r="J328" s="16">
        <v>400</v>
      </c>
      <c r="K328" s="16">
        <v>101</v>
      </c>
      <c r="L328" s="16">
        <v>515</v>
      </c>
      <c r="M328" s="16">
        <v>154</v>
      </c>
      <c r="N328" s="24">
        <v>255</v>
      </c>
      <c r="O328" s="24">
        <v>569</v>
      </c>
      <c r="P328" s="24">
        <v>4530</v>
      </c>
      <c r="U328" s="18" t="s">
        <v>77</v>
      </c>
      <c r="V328" s="17">
        <v>44763</v>
      </c>
      <c r="W328" s="39">
        <f t="shared" si="10"/>
        <v>78.699861687413559</v>
      </c>
      <c r="X328" s="16">
        <v>662</v>
      </c>
      <c r="Z328" s="56">
        <f t="shared" si="11"/>
        <v>71.003134796238243</v>
      </c>
    </row>
    <row r="329" spans="1:26" x14ac:dyDescent="0.25">
      <c r="A329" s="16" t="s">
        <v>31</v>
      </c>
      <c r="B329" s="24" t="s">
        <v>167</v>
      </c>
      <c r="C329" s="16" t="s">
        <v>170</v>
      </c>
      <c r="D329" s="16">
        <v>150</v>
      </c>
      <c r="E329" s="16" t="s">
        <v>164</v>
      </c>
      <c r="F329" s="44">
        <v>44743</v>
      </c>
      <c r="G329" s="16">
        <v>114</v>
      </c>
      <c r="H329" s="17">
        <v>44756</v>
      </c>
      <c r="I329" s="16">
        <v>8450</v>
      </c>
      <c r="J329" s="16">
        <v>420</v>
      </c>
      <c r="K329" s="16">
        <v>91</v>
      </c>
      <c r="L329" s="16">
        <v>2015</v>
      </c>
      <c r="M329" s="16">
        <v>38</v>
      </c>
      <c r="N329" s="24">
        <v>60</v>
      </c>
      <c r="O329" s="24">
        <v>746</v>
      </c>
      <c r="P329" s="24">
        <v>6615</v>
      </c>
      <c r="Q329" s="24">
        <v>10</v>
      </c>
      <c r="R329" s="24">
        <v>10</v>
      </c>
      <c r="U329" s="18" t="s">
        <v>77</v>
      </c>
      <c r="V329" s="17">
        <v>44763</v>
      </c>
      <c r="W329" s="39">
        <f t="shared" si="10"/>
        <v>93.954659949622169</v>
      </c>
      <c r="X329" s="24">
        <v>926</v>
      </c>
      <c r="Z329" s="56">
        <f t="shared" si="11"/>
        <v>78.284023668639051</v>
      </c>
    </row>
    <row r="330" spans="1:26" x14ac:dyDescent="0.25">
      <c r="A330" s="16" t="s">
        <v>33</v>
      </c>
      <c r="B330" s="24" t="s">
        <v>168</v>
      </c>
      <c r="C330" s="16" t="s">
        <v>170</v>
      </c>
      <c r="D330" s="16">
        <v>150</v>
      </c>
      <c r="E330" s="16" t="s">
        <v>165</v>
      </c>
      <c r="F330" s="44">
        <v>44743</v>
      </c>
      <c r="G330" s="16">
        <v>162</v>
      </c>
      <c r="H330" s="17">
        <v>44756</v>
      </c>
      <c r="I330" s="16">
        <v>8610</v>
      </c>
      <c r="J330" s="16">
        <v>620</v>
      </c>
      <c r="K330" s="16">
        <v>80</v>
      </c>
      <c r="L330" s="16">
        <v>1645</v>
      </c>
      <c r="M330" s="16">
        <v>136</v>
      </c>
      <c r="N330" s="24">
        <v>150</v>
      </c>
      <c r="O330" s="24">
        <v>771</v>
      </c>
      <c r="P330" s="24">
        <v>6135</v>
      </c>
      <c r="U330" s="18" t="s">
        <v>77</v>
      </c>
      <c r="V330" s="17">
        <v>44763</v>
      </c>
      <c r="W330" s="39">
        <f t="shared" si="10"/>
        <v>85.005512679162081</v>
      </c>
      <c r="X330" s="24">
        <v>850</v>
      </c>
      <c r="Z330" s="56">
        <f t="shared" si="11"/>
        <v>71.254355400696866</v>
      </c>
    </row>
    <row r="331" spans="1:26" x14ac:dyDescent="0.25">
      <c r="A331" s="16" t="s">
        <v>29</v>
      </c>
      <c r="B331" s="24" t="s">
        <v>159</v>
      </c>
      <c r="C331" s="16" t="s">
        <v>170</v>
      </c>
      <c r="D331" s="16">
        <v>150</v>
      </c>
      <c r="E331" s="16" t="s">
        <v>164</v>
      </c>
      <c r="F331" s="44">
        <v>44743</v>
      </c>
      <c r="G331" s="16">
        <v>15</v>
      </c>
      <c r="H331" s="17">
        <v>44756</v>
      </c>
      <c r="I331" s="16">
        <v>7460</v>
      </c>
      <c r="J331" s="16">
        <v>425</v>
      </c>
      <c r="K331" s="16">
        <v>83</v>
      </c>
      <c r="L331" s="16">
        <v>1315</v>
      </c>
      <c r="M331" s="16">
        <v>149</v>
      </c>
      <c r="N331" s="24">
        <v>180</v>
      </c>
      <c r="O331" s="24">
        <v>708</v>
      </c>
      <c r="P331" s="24">
        <v>5485</v>
      </c>
      <c r="U331" s="18" t="s">
        <v>77</v>
      </c>
      <c r="V331" s="17">
        <v>44763</v>
      </c>
      <c r="W331" s="39">
        <f t="shared" si="10"/>
        <v>82.613768961493577</v>
      </c>
      <c r="X331" s="24">
        <v>754</v>
      </c>
      <c r="Z331" s="56">
        <f t="shared" si="11"/>
        <v>73.525469168900798</v>
      </c>
    </row>
    <row r="332" spans="1:26" x14ac:dyDescent="0.25">
      <c r="A332" s="16" t="s">
        <v>36</v>
      </c>
      <c r="B332" s="24" t="s">
        <v>167</v>
      </c>
      <c r="C332" s="16" t="s">
        <v>170</v>
      </c>
      <c r="D332" s="16">
        <v>150</v>
      </c>
      <c r="E332" s="16" t="s">
        <v>165</v>
      </c>
      <c r="F332" s="44">
        <v>44743</v>
      </c>
      <c r="G332" s="16">
        <v>100</v>
      </c>
      <c r="H332" s="17">
        <v>44756</v>
      </c>
      <c r="I332" s="16">
        <v>6360</v>
      </c>
      <c r="J332" s="16">
        <v>285</v>
      </c>
      <c r="K332" s="16">
        <v>69</v>
      </c>
      <c r="L332" s="16">
        <v>1070</v>
      </c>
      <c r="M332" s="16">
        <v>228</v>
      </c>
      <c r="N332" s="24">
        <v>645</v>
      </c>
      <c r="O332" s="24">
        <v>228</v>
      </c>
      <c r="P332" s="24">
        <v>4325</v>
      </c>
      <c r="U332" s="18" t="s">
        <v>77</v>
      </c>
      <c r="V332" s="17">
        <v>44763</v>
      </c>
      <c r="W332" s="39">
        <f t="shared" si="10"/>
        <v>50</v>
      </c>
      <c r="X332" s="24">
        <v>676</v>
      </c>
      <c r="Z332" s="56">
        <f t="shared" si="11"/>
        <v>68.003144654088061</v>
      </c>
    </row>
    <row r="333" spans="1:26" x14ac:dyDescent="0.25">
      <c r="A333" s="16" t="s">
        <v>31</v>
      </c>
      <c r="B333" s="24" t="s">
        <v>167</v>
      </c>
      <c r="C333" s="16" t="s">
        <v>170</v>
      </c>
      <c r="D333" s="16">
        <v>150</v>
      </c>
      <c r="E333" s="16" t="s">
        <v>164</v>
      </c>
      <c r="F333" s="44">
        <v>44743</v>
      </c>
      <c r="G333" s="16">
        <v>115</v>
      </c>
      <c r="H333" s="17">
        <v>44756</v>
      </c>
      <c r="I333" s="16">
        <v>10165</v>
      </c>
      <c r="J333" s="16">
        <v>645</v>
      </c>
      <c r="K333" s="16">
        <v>90</v>
      </c>
      <c r="L333" s="16">
        <v>2070</v>
      </c>
      <c r="M333" s="16">
        <v>237</v>
      </c>
      <c r="N333" s="24">
        <v>540</v>
      </c>
      <c r="O333" s="24">
        <v>577</v>
      </c>
      <c r="P333" s="24">
        <v>6840</v>
      </c>
      <c r="U333" s="18" t="s">
        <v>77</v>
      </c>
      <c r="V333" s="17">
        <v>44763</v>
      </c>
      <c r="W333" s="39">
        <f t="shared" si="10"/>
        <v>70.884520884520882</v>
      </c>
      <c r="X333" s="24">
        <v>1050</v>
      </c>
      <c r="Z333" s="56">
        <f t="shared" si="11"/>
        <v>67.289719626168221</v>
      </c>
    </row>
    <row r="334" spans="1:26" x14ac:dyDescent="0.25">
      <c r="A334" s="16" t="s">
        <v>30</v>
      </c>
      <c r="B334" s="24" t="s">
        <v>159</v>
      </c>
      <c r="C334" s="16" t="s">
        <v>170</v>
      </c>
      <c r="D334" s="16">
        <v>150</v>
      </c>
      <c r="E334" s="16" t="s">
        <v>165</v>
      </c>
      <c r="F334" s="44">
        <v>44743</v>
      </c>
      <c r="G334" s="16">
        <v>9</v>
      </c>
      <c r="H334" s="17">
        <v>44756</v>
      </c>
      <c r="I334" s="16">
        <v>4300</v>
      </c>
      <c r="J334" s="16">
        <v>295</v>
      </c>
      <c r="K334" s="16">
        <v>72</v>
      </c>
      <c r="L334" s="16">
        <v>975</v>
      </c>
      <c r="M334" s="16">
        <v>490</v>
      </c>
      <c r="N334" s="24">
        <v>670</v>
      </c>
      <c r="O334" s="24">
        <v>148</v>
      </c>
      <c r="P334" s="24">
        <v>2335</v>
      </c>
      <c r="U334" s="18" t="s">
        <v>77</v>
      </c>
      <c r="V334" s="17">
        <v>44763</v>
      </c>
      <c r="W334" s="39">
        <f t="shared" si="10"/>
        <v>23.197492163009404</v>
      </c>
      <c r="X334" s="24">
        <v>468</v>
      </c>
      <c r="Z334" s="56">
        <f t="shared" si="11"/>
        <v>54.302325581395351</v>
      </c>
    </row>
    <row r="335" spans="1:26" s="19" customFormat="1" x14ac:dyDescent="0.25">
      <c r="A335" s="19" t="s">
        <v>34</v>
      </c>
      <c r="B335" s="19" t="s">
        <v>168</v>
      </c>
      <c r="C335" s="19" t="s">
        <v>170</v>
      </c>
      <c r="D335" s="19">
        <v>150</v>
      </c>
      <c r="E335" s="19" t="s">
        <v>166</v>
      </c>
      <c r="F335" s="44">
        <v>44743</v>
      </c>
      <c r="G335" s="19">
        <v>145</v>
      </c>
      <c r="H335" s="20">
        <v>44756</v>
      </c>
      <c r="I335" s="19">
        <v>6280</v>
      </c>
      <c r="J335" s="19">
        <v>375</v>
      </c>
      <c r="K335" s="19">
        <v>88</v>
      </c>
      <c r="L335" s="19">
        <v>1225</v>
      </c>
      <c r="M335" s="19">
        <v>360</v>
      </c>
      <c r="N335" s="19">
        <v>470</v>
      </c>
      <c r="O335" s="19">
        <v>563</v>
      </c>
      <c r="P335" s="19">
        <v>4165</v>
      </c>
      <c r="Q335" s="19">
        <v>30</v>
      </c>
      <c r="R335" s="19">
        <v>10</v>
      </c>
      <c r="S335" s="21"/>
      <c r="T335" s="21"/>
      <c r="U335" s="21" t="s">
        <v>77</v>
      </c>
      <c r="V335" s="20">
        <v>44763</v>
      </c>
      <c r="W335" s="39">
        <f t="shared" si="10"/>
        <v>59.076600209863585</v>
      </c>
      <c r="X335" s="19">
        <v>686</v>
      </c>
      <c r="Z335" s="56">
        <f t="shared" si="11"/>
        <v>66.321656050955411</v>
      </c>
    </row>
    <row r="336" spans="1:26" x14ac:dyDescent="0.25">
      <c r="A336" s="16" t="s">
        <v>32</v>
      </c>
      <c r="B336" s="24" t="s">
        <v>168</v>
      </c>
      <c r="C336" s="16" t="s">
        <v>170</v>
      </c>
      <c r="D336" s="16">
        <v>150</v>
      </c>
      <c r="E336" s="16" t="s">
        <v>164</v>
      </c>
      <c r="F336" s="44">
        <v>44743</v>
      </c>
      <c r="G336" s="16">
        <v>170</v>
      </c>
      <c r="H336" s="17">
        <v>44756</v>
      </c>
      <c r="I336" s="16">
        <v>5745</v>
      </c>
      <c r="J336" s="16">
        <v>365</v>
      </c>
      <c r="K336" s="16">
        <v>90</v>
      </c>
      <c r="L336" s="16">
        <v>1350</v>
      </c>
      <c r="M336" s="16">
        <v>418</v>
      </c>
      <c r="N336" s="24">
        <v>460</v>
      </c>
      <c r="O336" s="24">
        <v>433</v>
      </c>
      <c r="P336" s="24">
        <v>3525</v>
      </c>
      <c r="U336" s="18" t="s">
        <v>77</v>
      </c>
      <c r="V336" s="17">
        <v>44763</v>
      </c>
      <c r="W336" s="39">
        <f t="shared" si="10"/>
        <v>50.881316098707408</v>
      </c>
      <c r="X336" s="24">
        <v>512</v>
      </c>
      <c r="Z336" s="56">
        <f t="shared" si="11"/>
        <v>61.357702349869449</v>
      </c>
    </row>
    <row r="337" spans="1:26" x14ac:dyDescent="0.25">
      <c r="A337" s="16" t="s">
        <v>32</v>
      </c>
      <c r="B337" s="24" t="s">
        <v>168</v>
      </c>
      <c r="C337" s="16" t="s">
        <v>170</v>
      </c>
      <c r="D337" s="16">
        <v>150</v>
      </c>
      <c r="E337" s="16" t="s">
        <v>164</v>
      </c>
      <c r="F337" s="44">
        <v>44743</v>
      </c>
      <c r="G337" s="16">
        <v>171</v>
      </c>
      <c r="H337" s="17">
        <v>44756</v>
      </c>
      <c r="I337" s="16">
        <v>4265</v>
      </c>
      <c r="J337" s="16">
        <v>165</v>
      </c>
      <c r="K337" s="16">
        <v>99</v>
      </c>
      <c r="L337" s="16">
        <v>675</v>
      </c>
      <c r="M337" s="16">
        <v>70</v>
      </c>
      <c r="N337" s="24">
        <v>205</v>
      </c>
      <c r="O337" s="24">
        <v>222</v>
      </c>
      <c r="P337" s="24">
        <v>3190</v>
      </c>
      <c r="U337" s="18" t="s">
        <v>77</v>
      </c>
      <c r="V337" s="17">
        <v>44763</v>
      </c>
      <c r="W337" s="39">
        <f t="shared" si="10"/>
        <v>76.027397260273972</v>
      </c>
      <c r="X337" s="24">
        <v>481</v>
      </c>
      <c r="Z337" s="56">
        <f t="shared" si="11"/>
        <v>74.794841735052756</v>
      </c>
    </row>
    <row r="338" spans="1:26" x14ac:dyDescent="0.25">
      <c r="A338" s="16" t="s">
        <v>34</v>
      </c>
      <c r="B338" s="24" t="s">
        <v>168</v>
      </c>
      <c r="C338" s="16" t="s">
        <v>170</v>
      </c>
      <c r="D338" s="16">
        <v>150</v>
      </c>
      <c r="E338" s="16" t="s">
        <v>166</v>
      </c>
      <c r="F338" s="44">
        <v>44743</v>
      </c>
      <c r="G338" s="16">
        <v>151</v>
      </c>
      <c r="H338" s="17">
        <v>44756</v>
      </c>
      <c r="I338" s="16">
        <v>5240</v>
      </c>
      <c r="J338" s="16">
        <v>355</v>
      </c>
      <c r="K338" s="16">
        <v>86</v>
      </c>
      <c r="L338" s="16">
        <v>1115</v>
      </c>
      <c r="M338" s="16">
        <v>470</v>
      </c>
      <c r="N338" s="24">
        <v>515</v>
      </c>
      <c r="O338" s="24">
        <v>360</v>
      </c>
      <c r="P338" s="24">
        <v>3230</v>
      </c>
      <c r="Q338" s="24">
        <v>15</v>
      </c>
      <c r="R338" s="24">
        <v>5</v>
      </c>
      <c r="U338" s="18" t="s">
        <v>77</v>
      </c>
      <c r="V338" s="17">
        <v>44763</v>
      </c>
      <c r="W338" s="39">
        <f t="shared" si="10"/>
        <v>42.603550295857993</v>
      </c>
      <c r="X338" s="24">
        <v>568</v>
      </c>
      <c r="Z338" s="56">
        <f t="shared" si="11"/>
        <v>61.641221374045806</v>
      </c>
    </row>
    <row r="339" spans="1:26" x14ac:dyDescent="0.25">
      <c r="A339" s="16" t="s">
        <v>35</v>
      </c>
      <c r="B339" s="24" t="s">
        <v>160</v>
      </c>
      <c r="C339" s="16" t="s">
        <v>170</v>
      </c>
      <c r="D339" s="16">
        <v>150</v>
      </c>
      <c r="E339" s="16" t="s">
        <v>165</v>
      </c>
      <c r="F339" s="44">
        <v>44743</v>
      </c>
      <c r="G339" s="16">
        <v>52</v>
      </c>
      <c r="H339" s="17">
        <v>44756</v>
      </c>
      <c r="I339" s="16">
        <v>3675</v>
      </c>
      <c r="J339" s="16">
        <v>180</v>
      </c>
      <c r="K339" s="16">
        <v>61</v>
      </c>
      <c r="L339" s="16">
        <v>640</v>
      </c>
      <c r="M339" s="16">
        <v>100</v>
      </c>
      <c r="N339" s="24">
        <v>345</v>
      </c>
      <c r="O339" s="24">
        <v>299</v>
      </c>
      <c r="P339" s="24">
        <v>2565</v>
      </c>
      <c r="U339" s="18" t="s">
        <v>77</v>
      </c>
      <c r="V339" s="17">
        <v>44763</v>
      </c>
      <c r="W339" s="39">
        <f t="shared" si="10"/>
        <v>74.937343358395992</v>
      </c>
      <c r="X339" s="24">
        <v>364</v>
      </c>
      <c r="Z339" s="56">
        <f t="shared" si="11"/>
        <v>69.795918367346943</v>
      </c>
    </row>
    <row r="340" spans="1:26" x14ac:dyDescent="0.25">
      <c r="A340" s="16" t="s">
        <v>35</v>
      </c>
      <c r="B340" s="24" t="s">
        <v>160</v>
      </c>
      <c r="C340" s="16" t="s">
        <v>170</v>
      </c>
      <c r="D340" s="16">
        <v>150</v>
      </c>
      <c r="E340" s="16" t="s">
        <v>165</v>
      </c>
      <c r="F340" s="44">
        <v>44743</v>
      </c>
      <c r="G340" s="16">
        <v>51</v>
      </c>
      <c r="H340" s="17">
        <v>44756</v>
      </c>
      <c r="I340" s="16">
        <v>6525</v>
      </c>
      <c r="J340" s="16">
        <v>515</v>
      </c>
      <c r="K340" s="16">
        <v>96</v>
      </c>
      <c r="L340" s="16">
        <v>1460</v>
      </c>
      <c r="M340" s="16">
        <v>366</v>
      </c>
      <c r="N340" s="24">
        <v>865</v>
      </c>
      <c r="O340" s="24">
        <v>316</v>
      </c>
      <c r="P340" s="24">
        <v>3595</v>
      </c>
      <c r="Q340" s="24">
        <v>36</v>
      </c>
      <c r="R340" s="24">
        <v>15</v>
      </c>
      <c r="U340" s="18" t="s">
        <v>77</v>
      </c>
      <c r="V340" s="17">
        <v>44763</v>
      </c>
      <c r="W340" s="39">
        <f t="shared" si="10"/>
        <v>44.01114206128134</v>
      </c>
      <c r="X340" s="24">
        <v>694</v>
      </c>
      <c r="Z340" s="56">
        <f t="shared" si="11"/>
        <v>55.095785440613035</v>
      </c>
    </row>
    <row r="341" spans="1:26" x14ac:dyDescent="0.25">
      <c r="A341" s="16" t="s">
        <v>36</v>
      </c>
      <c r="B341" s="24" t="s">
        <v>167</v>
      </c>
      <c r="C341" s="16" t="s">
        <v>170</v>
      </c>
      <c r="D341" s="16">
        <v>150</v>
      </c>
      <c r="E341" s="16" t="s">
        <v>165</v>
      </c>
      <c r="F341" s="44">
        <v>44743</v>
      </c>
      <c r="G341" s="16">
        <v>107</v>
      </c>
      <c r="H341" s="17">
        <v>44756</v>
      </c>
      <c r="I341" s="16">
        <v>7825</v>
      </c>
      <c r="J341" s="16">
        <v>415</v>
      </c>
      <c r="K341" s="16">
        <v>98</v>
      </c>
      <c r="L341" s="16">
        <v>1260</v>
      </c>
      <c r="M341" s="16">
        <v>90</v>
      </c>
      <c r="N341" s="24">
        <v>245</v>
      </c>
      <c r="O341" s="24">
        <v>548</v>
      </c>
      <c r="P341" s="24">
        <v>5860</v>
      </c>
      <c r="U341" s="18" t="s">
        <v>77</v>
      </c>
      <c r="V341" s="17">
        <v>44763</v>
      </c>
      <c r="W341" s="39">
        <f t="shared" si="10"/>
        <v>85.893416927899693</v>
      </c>
      <c r="X341" s="24">
        <v>838</v>
      </c>
      <c r="Z341" s="56">
        <f t="shared" si="11"/>
        <v>74.888178913738017</v>
      </c>
    </row>
    <row r="342" spans="1:26" x14ac:dyDescent="0.25">
      <c r="A342" s="16" t="s">
        <v>33</v>
      </c>
      <c r="B342" s="24" t="s">
        <v>168</v>
      </c>
      <c r="C342" s="16" t="s">
        <v>170</v>
      </c>
      <c r="D342" s="16">
        <v>150</v>
      </c>
      <c r="E342" s="16" t="s">
        <v>165</v>
      </c>
      <c r="F342" s="44">
        <v>44743</v>
      </c>
      <c r="G342" s="16">
        <v>163</v>
      </c>
      <c r="H342" s="17">
        <v>44756</v>
      </c>
      <c r="I342" s="16">
        <v>9710</v>
      </c>
      <c r="J342" s="16">
        <v>650</v>
      </c>
      <c r="K342" s="16">
        <v>98</v>
      </c>
      <c r="L342" s="16">
        <v>1980</v>
      </c>
      <c r="M342" s="16">
        <v>470</v>
      </c>
      <c r="N342" s="24">
        <v>1005</v>
      </c>
      <c r="O342" s="24">
        <v>556</v>
      </c>
      <c r="P342" s="24">
        <v>5990</v>
      </c>
      <c r="Q342" s="24">
        <v>60</v>
      </c>
      <c r="R342" s="24">
        <v>30</v>
      </c>
      <c r="U342" s="18" t="s">
        <v>77</v>
      </c>
      <c r="V342" s="17">
        <v>44763</v>
      </c>
      <c r="W342" s="39">
        <f t="shared" si="10"/>
        <v>51.197053406998158</v>
      </c>
      <c r="X342" s="24">
        <v>938</v>
      </c>
      <c r="Z342" s="56">
        <f t="shared" si="11"/>
        <v>61.688980432543772</v>
      </c>
    </row>
    <row r="343" spans="1:26" x14ac:dyDescent="0.25">
      <c r="A343" s="16" t="s">
        <v>29</v>
      </c>
      <c r="B343" s="24" t="s">
        <v>159</v>
      </c>
      <c r="C343" s="16" t="s">
        <v>170</v>
      </c>
      <c r="D343" s="16">
        <v>150</v>
      </c>
      <c r="E343" s="16" t="s">
        <v>164</v>
      </c>
      <c r="F343" s="44">
        <v>44743</v>
      </c>
      <c r="G343" s="16">
        <v>18</v>
      </c>
      <c r="H343" s="17">
        <v>44756</v>
      </c>
      <c r="I343" s="16">
        <v>6255</v>
      </c>
      <c r="J343" s="16">
        <v>465</v>
      </c>
      <c r="K343" s="16">
        <v>78</v>
      </c>
      <c r="L343" s="16">
        <v>1385</v>
      </c>
      <c r="M343" s="16">
        <v>367</v>
      </c>
      <c r="N343" s="24">
        <v>765</v>
      </c>
      <c r="O343" s="24">
        <v>340</v>
      </c>
      <c r="P343" s="24">
        <v>3575</v>
      </c>
      <c r="Q343" s="24">
        <v>11</v>
      </c>
      <c r="R343" s="24">
        <v>20</v>
      </c>
      <c r="U343" s="18" t="s">
        <v>77</v>
      </c>
      <c r="V343" s="17">
        <v>44763</v>
      </c>
      <c r="W343" s="39">
        <f t="shared" si="10"/>
        <v>47.353760445682454</v>
      </c>
      <c r="X343" s="24">
        <v>654</v>
      </c>
      <c r="Z343" s="56">
        <f t="shared" si="11"/>
        <v>57.154276578737004</v>
      </c>
    </row>
    <row r="344" spans="1:26" x14ac:dyDescent="0.25">
      <c r="A344" s="16" t="s">
        <v>34</v>
      </c>
      <c r="B344" s="24" t="s">
        <v>168</v>
      </c>
      <c r="C344" s="16" t="s">
        <v>170</v>
      </c>
      <c r="D344" s="16">
        <v>150</v>
      </c>
      <c r="E344" s="16" t="s">
        <v>166</v>
      </c>
      <c r="F344" s="44">
        <v>44743</v>
      </c>
      <c r="G344" s="16">
        <v>191</v>
      </c>
      <c r="H344" s="17">
        <v>44762</v>
      </c>
      <c r="I344" s="16">
        <v>4903</v>
      </c>
      <c r="J344" s="16">
        <v>255</v>
      </c>
      <c r="K344" s="16">
        <v>74</v>
      </c>
      <c r="L344" s="16">
        <v>1000</v>
      </c>
      <c r="M344" s="16">
        <v>212</v>
      </c>
      <c r="N344" s="24">
        <v>285</v>
      </c>
      <c r="O344" s="24">
        <v>430</v>
      </c>
      <c r="P344" s="24">
        <v>3320</v>
      </c>
      <c r="Q344" s="24">
        <v>10</v>
      </c>
      <c r="R344" s="24">
        <v>5</v>
      </c>
      <c r="U344" s="18" t="s">
        <v>77</v>
      </c>
      <c r="W344" s="39">
        <f t="shared" si="10"/>
        <v>65.950920245398777</v>
      </c>
      <c r="X344" s="24">
        <v>494</v>
      </c>
      <c r="Z344" s="56">
        <f t="shared" si="11"/>
        <v>67.713644707322047</v>
      </c>
    </row>
    <row r="345" spans="1:26" x14ac:dyDescent="0.25">
      <c r="A345" s="16" t="s">
        <v>54</v>
      </c>
      <c r="B345" s="24" t="s">
        <v>159</v>
      </c>
      <c r="C345" s="16" t="s">
        <v>170</v>
      </c>
      <c r="D345" s="16">
        <v>350</v>
      </c>
      <c r="E345" s="16" t="s">
        <v>165</v>
      </c>
      <c r="F345" s="44">
        <v>44743</v>
      </c>
      <c r="G345" s="16">
        <v>28</v>
      </c>
      <c r="H345" s="17">
        <v>44762</v>
      </c>
      <c r="I345" s="16">
        <v>6225</v>
      </c>
      <c r="J345" s="16">
        <v>360</v>
      </c>
      <c r="K345" s="16">
        <v>110</v>
      </c>
      <c r="L345" s="16">
        <v>1020</v>
      </c>
      <c r="M345" s="16">
        <v>140</v>
      </c>
      <c r="N345" s="24">
        <v>180</v>
      </c>
      <c r="O345" s="24">
        <v>462</v>
      </c>
      <c r="P345" s="24">
        <v>4645</v>
      </c>
      <c r="U345" s="18" t="s">
        <v>77</v>
      </c>
      <c r="W345" s="39">
        <f t="shared" si="10"/>
        <v>76.744186046511629</v>
      </c>
      <c r="X345" s="24">
        <v>598</v>
      </c>
      <c r="Z345" s="56">
        <f t="shared" si="11"/>
        <v>74.618473895582326</v>
      </c>
    </row>
    <row r="346" spans="1:26" x14ac:dyDescent="0.25">
      <c r="A346" s="16" t="s">
        <v>50</v>
      </c>
      <c r="B346" s="24" t="s">
        <v>168</v>
      </c>
      <c r="C346" s="16" t="s">
        <v>170</v>
      </c>
      <c r="D346" s="16">
        <v>350</v>
      </c>
      <c r="E346" s="16" t="s">
        <v>164</v>
      </c>
      <c r="F346" s="44">
        <v>44743</v>
      </c>
      <c r="G346" s="16">
        <v>210</v>
      </c>
      <c r="H346" s="17">
        <v>44762</v>
      </c>
      <c r="I346" s="16">
        <v>5725</v>
      </c>
      <c r="J346" s="16">
        <v>455</v>
      </c>
      <c r="K346" s="16">
        <v>101</v>
      </c>
      <c r="L346" s="16">
        <v>1010</v>
      </c>
      <c r="M346" s="16">
        <v>197</v>
      </c>
      <c r="N346" s="24">
        <v>225</v>
      </c>
      <c r="O346" s="24">
        <v>393</v>
      </c>
      <c r="P346" s="24">
        <v>3940</v>
      </c>
      <c r="Q346" s="24">
        <v>148</v>
      </c>
      <c r="R346" s="24">
        <v>45</v>
      </c>
      <c r="U346" s="18" t="s">
        <v>77</v>
      </c>
      <c r="W346" s="39">
        <f t="shared" si="10"/>
        <v>53.252032520325201</v>
      </c>
      <c r="X346" s="24">
        <v>620</v>
      </c>
      <c r="Z346" s="56">
        <f t="shared" si="11"/>
        <v>68.820960698689959</v>
      </c>
    </row>
    <row r="347" spans="1:26" x14ac:dyDescent="0.25">
      <c r="A347" s="16" t="s">
        <v>56</v>
      </c>
      <c r="B347" s="24" t="s">
        <v>160</v>
      </c>
      <c r="C347" s="16" t="s">
        <v>170</v>
      </c>
      <c r="D347" s="16">
        <v>350</v>
      </c>
      <c r="E347" s="16" t="s">
        <v>165</v>
      </c>
      <c r="F347" s="44">
        <v>44743</v>
      </c>
      <c r="G347" s="16">
        <v>92</v>
      </c>
      <c r="H347" s="17">
        <v>44762</v>
      </c>
      <c r="I347" s="16">
        <v>3360</v>
      </c>
      <c r="J347" s="16">
        <v>265</v>
      </c>
      <c r="K347" s="16">
        <v>95</v>
      </c>
      <c r="L347" s="16">
        <v>920</v>
      </c>
      <c r="M347" s="16">
        <v>491</v>
      </c>
      <c r="N347" s="24">
        <v>315</v>
      </c>
      <c r="O347" s="24">
        <v>284</v>
      </c>
      <c r="P347" s="24">
        <v>1815</v>
      </c>
      <c r="U347" s="18" t="s">
        <v>77</v>
      </c>
      <c r="W347" s="39">
        <f t="shared" si="10"/>
        <v>36.645161290322584</v>
      </c>
      <c r="X347" s="24">
        <v>382</v>
      </c>
      <c r="Z347" s="56">
        <f t="shared" si="11"/>
        <v>54.017857142857139</v>
      </c>
    </row>
    <row r="348" spans="1:26" x14ac:dyDescent="0.25">
      <c r="A348" s="16" t="s">
        <v>59</v>
      </c>
      <c r="B348" s="24" t="s">
        <v>160</v>
      </c>
      <c r="C348" s="16" t="s">
        <v>170</v>
      </c>
      <c r="D348" s="16">
        <v>350</v>
      </c>
      <c r="E348" s="16" t="s">
        <v>164</v>
      </c>
      <c r="F348" s="44">
        <v>44743</v>
      </c>
      <c r="G348" s="16">
        <v>92</v>
      </c>
      <c r="H348" s="17">
        <v>44762</v>
      </c>
      <c r="I348" s="16">
        <v>7885</v>
      </c>
      <c r="J348" s="16">
        <v>385</v>
      </c>
      <c r="K348" s="16">
        <v>78</v>
      </c>
      <c r="L348" s="16">
        <v>1580</v>
      </c>
      <c r="M348" s="16">
        <v>152</v>
      </c>
      <c r="N348" s="24">
        <v>415</v>
      </c>
      <c r="O348" s="24">
        <v>460</v>
      </c>
      <c r="P348" s="24">
        <v>5465</v>
      </c>
      <c r="Q348" s="24">
        <v>10</v>
      </c>
      <c r="R348" s="24">
        <v>5</v>
      </c>
      <c r="U348" s="18" t="s">
        <v>77</v>
      </c>
      <c r="W348" s="39">
        <f t="shared" si="10"/>
        <v>73.954983922829584</v>
      </c>
      <c r="X348" s="24">
        <v>700</v>
      </c>
      <c r="Z348" s="56">
        <f t="shared" si="11"/>
        <v>69.308814204185168</v>
      </c>
    </row>
    <row r="349" spans="1:26" x14ac:dyDescent="0.25">
      <c r="A349" s="16" t="s">
        <v>56</v>
      </c>
      <c r="B349" s="24" t="s">
        <v>160</v>
      </c>
      <c r="C349" s="16" t="s">
        <v>170</v>
      </c>
      <c r="D349" s="16">
        <v>350</v>
      </c>
      <c r="E349" s="16" t="s">
        <v>165</v>
      </c>
      <c r="F349" s="44">
        <v>44743</v>
      </c>
      <c r="G349" s="16">
        <v>83</v>
      </c>
      <c r="H349" s="17">
        <v>44762</v>
      </c>
      <c r="I349" s="16">
        <v>7925</v>
      </c>
      <c r="J349" s="16">
        <v>505</v>
      </c>
      <c r="K349" s="16">
        <v>68</v>
      </c>
      <c r="L349" s="16">
        <v>1675</v>
      </c>
      <c r="M349" s="16">
        <v>104</v>
      </c>
      <c r="N349" s="24">
        <v>210</v>
      </c>
      <c r="O349" s="24">
        <v>584</v>
      </c>
      <c r="P349" s="24">
        <v>5475</v>
      </c>
      <c r="Q349" s="24">
        <v>36</v>
      </c>
      <c r="R349" s="24">
        <v>20</v>
      </c>
      <c r="U349" s="18" t="s">
        <v>77</v>
      </c>
      <c r="W349" s="39">
        <f t="shared" si="10"/>
        <v>80.662983425414367</v>
      </c>
      <c r="X349" s="24">
        <v>690</v>
      </c>
      <c r="Z349" s="56">
        <f t="shared" si="11"/>
        <v>69.085173501577287</v>
      </c>
    </row>
    <row r="350" spans="1:26" x14ac:dyDescent="0.25">
      <c r="A350" s="16" t="s">
        <v>54</v>
      </c>
      <c r="B350" s="24" t="s">
        <v>159</v>
      </c>
      <c r="C350" s="16" t="s">
        <v>170</v>
      </c>
      <c r="D350" s="16">
        <v>350</v>
      </c>
      <c r="E350" s="16" t="s">
        <v>165</v>
      </c>
      <c r="F350" s="44">
        <v>44743</v>
      </c>
      <c r="G350" s="16">
        <v>27</v>
      </c>
      <c r="H350" s="17">
        <v>44762</v>
      </c>
      <c r="I350" s="16">
        <v>8380</v>
      </c>
      <c r="J350" s="16">
        <v>635</v>
      </c>
      <c r="K350" s="16">
        <v>94</v>
      </c>
      <c r="L350" s="16">
        <v>1665</v>
      </c>
      <c r="M350" s="16">
        <v>464</v>
      </c>
      <c r="N350" s="24">
        <v>595</v>
      </c>
      <c r="O350" s="24">
        <v>357</v>
      </c>
      <c r="P350" s="24">
        <v>5440</v>
      </c>
      <c r="U350" s="18" t="s">
        <v>77</v>
      </c>
      <c r="W350" s="39">
        <f t="shared" si="10"/>
        <v>43.483556638246043</v>
      </c>
      <c r="X350" s="24">
        <v>860</v>
      </c>
      <c r="Z350" s="56">
        <f t="shared" si="11"/>
        <v>64.916467780429599</v>
      </c>
    </row>
    <row r="351" spans="1:26" x14ac:dyDescent="0.25">
      <c r="A351" s="16" t="s">
        <v>51</v>
      </c>
      <c r="B351" s="24" t="s">
        <v>168</v>
      </c>
      <c r="C351" s="16" t="s">
        <v>170</v>
      </c>
      <c r="D351" s="16">
        <v>350</v>
      </c>
      <c r="E351" s="16" t="s">
        <v>166</v>
      </c>
      <c r="F351" s="44">
        <v>44743</v>
      </c>
      <c r="G351" s="16">
        <v>181</v>
      </c>
      <c r="H351" s="17">
        <v>44762</v>
      </c>
      <c r="I351" s="16">
        <v>7090</v>
      </c>
      <c r="J351" s="16">
        <v>415</v>
      </c>
      <c r="K351" s="16">
        <v>78</v>
      </c>
      <c r="L351" s="16">
        <v>1370</v>
      </c>
      <c r="M351" s="16">
        <v>350</v>
      </c>
      <c r="N351" s="24">
        <v>705</v>
      </c>
      <c r="O351" s="24">
        <v>467</v>
      </c>
      <c r="P351" s="24">
        <v>4560</v>
      </c>
      <c r="U351" s="18" t="s">
        <v>77</v>
      </c>
      <c r="W351" s="39">
        <f t="shared" si="10"/>
        <v>57.16034271725826</v>
      </c>
      <c r="X351" s="24">
        <v>764</v>
      </c>
      <c r="Z351" s="56">
        <f t="shared" si="11"/>
        <v>64.315937940761643</v>
      </c>
    </row>
    <row r="352" spans="1:26" x14ac:dyDescent="0.25">
      <c r="A352" s="16" t="s">
        <v>52</v>
      </c>
      <c r="B352" s="24" t="s">
        <v>167</v>
      </c>
      <c r="C352" s="16" t="s">
        <v>170</v>
      </c>
      <c r="D352" s="16">
        <v>350</v>
      </c>
      <c r="E352" s="16" t="s">
        <v>164</v>
      </c>
      <c r="F352" s="44">
        <v>44743</v>
      </c>
      <c r="G352" s="16">
        <v>137</v>
      </c>
      <c r="H352" s="17">
        <v>44762</v>
      </c>
      <c r="I352" s="16">
        <v>6705</v>
      </c>
      <c r="J352" s="16">
        <v>615</v>
      </c>
      <c r="K352" s="16">
        <v>115</v>
      </c>
      <c r="L352" s="16">
        <v>1395</v>
      </c>
      <c r="M352" s="16">
        <v>413</v>
      </c>
      <c r="N352" s="24">
        <v>445</v>
      </c>
      <c r="O352" s="24">
        <v>422</v>
      </c>
      <c r="P352" s="24">
        <v>4245</v>
      </c>
      <c r="Q352" s="24">
        <v>14</v>
      </c>
      <c r="R352" s="24">
        <v>10</v>
      </c>
      <c r="U352" s="18" t="s">
        <v>77</v>
      </c>
      <c r="W352" s="39">
        <f t="shared" si="10"/>
        <v>49.705535924617195</v>
      </c>
      <c r="X352" s="24">
        <v>636</v>
      </c>
      <c r="Z352" s="56">
        <f t="shared" si="11"/>
        <v>63.31096196868009</v>
      </c>
    </row>
    <row r="353" spans="1:26" x14ac:dyDescent="0.25">
      <c r="A353" s="16" t="s">
        <v>50</v>
      </c>
      <c r="B353" s="24" t="s">
        <v>168</v>
      </c>
      <c r="C353" s="16" t="s">
        <v>170</v>
      </c>
      <c r="D353" s="16">
        <v>350</v>
      </c>
      <c r="E353" s="16" t="s">
        <v>164</v>
      </c>
      <c r="F353" s="44">
        <v>44743</v>
      </c>
      <c r="G353" s="16">
        <v>211</v>
      </c>
      <c r="H353" s="17">
        <v>44762</v>
      </c>
      <c r="I353" s="16">
        <v>7865</v>
      </c>
      <c r="J353" s="16">
        <v>505</v>
      </c>
      <c r="K353" s="16">
        <v>91</v>
      </c>
      <c r="L353" s="16">
        <v>1815</v>
      </c>
      <c r="M353" s="16">
        <v>525</v>
      </c>
      <c r="N353" s="24">
        <v>610</v>
      </c>
      <c r="O353" s="24">
        <v>629</v>
      </c>
      <c r="P353" s="24">
        <v>4895</v>
      </c>
      <c r="U353" s="18" t="s">
        <v>77</v>
      </c>
      <c r="W353" s="39">
        <f t="shared" si="10"/>
        <v>54.506065857885609</v>
      </c>
      <c r="X353" s="24">
        <v>872</v>
      </c>
      <c r="Z353" s="56">
        <f t="shared" si="11"/>
        <v>62.23776223776224</v>
      </c>
    </row>
    <row r="354" spans="1:26" x14ac:dyDescent="0.25">
      <c r="A354" s="16" t="s">
        <v>53</v>
      </c>
      <c r="B354" s="24" t="s">
        <v>168</v>
      </c>
      <c r="C354" s="16" t="s">
        <v>170</v>
      </c>
      <c r="D354" s="16">
        <v>350</v>
      </c>
      <c r="E354" s="16" t="s">
        <v>165</v>
      </c>
      <c r="F354" s="44">
        <v>44743</v>
      </c>
      <c r="G354" s="16">
        <v>95</v>
      </c>
      <c r="H354" s="17">
        <v>44762</v>
      </c>
      <c r="I354" s="16">
        <v>7820</v>
      </c>
      <c r="J354" s="16">
        <v>455</v>
      </c>
      <c r="K354" s="16">
        <v>76</v>
      </c>
      <c r="L354" s="16">
        <v>1370</v>
      </c>
      <c r="M354" s="16">
        <v>145</v>
      </c>
      <c r="N354" s="24">
        <v>415</v>
      </c>
      <c r="O354" s="24">
        <v>438</v>
      </c>
      <c r="P354" s="24">
        <v>5530</v>
      </c>
      <c r="Q354" s="24">
        <v>8</v>
      </c>
      <c r="R354" s="24">
        <v>20</v>
      </c>
      <c r="U354" s="18" t="s">
        <v>77</v>
      </c>
      <c r="W354" s="39">
        <f t="shared" si="10"/>
        <v>74.111675126903549</v>
      </c>
      <c r="X354" s="24">
        <v>863</v>
      </c>
      <c r="Z354" s="56">
        <f t="shared" si="11"/>
        <v>70.716112531969316</v>
      </c>
    </row>
    <row r="355" spans="1:26" x14ac:dyDescent="0.25">
      <c r="A355" s="16" t="s">
        <v>52</v>
      </c>
      <c r="B355" s="24" t="s">
        <v>167</v>
      </c>
      <c r="C355" s="16" t="s">
        <v>170</v>
      </c>
      <c r="D355" s="16">
        <v>350</v>
      </c>
      <c r="E355" s="16" t="s">
        <v>164</v>
      </c>
      <c r="F355" s="44">
        <v>44743</v>
      </c>
      <c r="G355" s="16">
        <v>125</v>
      </c>
      <c r="H355" s="17">
        <v>44762</v>
      </c>
      <c r="I355" s="16">
        <v>8240</v>
      </c>
      <c r="J355" s="16">
        <v>565</v>
      </c>
      <c r="K355" s="16">
        <v>118</v>
      </c>
      <c r="L355" s="16">
        <v>2010</v>
      </c>
      <c r="M355" s="16">
        <v>359</v>
      </c>
      <c r="N355" s="24">
        <v>630</v>
      </c>
      <c r="O355" s="24">
        <v>546</v>
      </c>
      <c r="P355" s="24">
        <v>4980</v>
      </c>
      <c r="Q355" s="24">
        <v>37</v>
      </c>
      <c r="R355" s="24">
        <v>20</v>
      </c>
      <c r="U355" s="18" t="s">
        <v>77</v>
      </c>
      <c r="W355" s="39">
        <f t="shared" si="10"/>
        <v>57.961783439490446</v>
      </c>
      <c r="X355" s="24">
        <v>842</v>
      </c>
      <c r="Z355" s="56">
        <f t="shared" si="11"/>
        <v>60.436893203883493</v>
      </c>
    </row>
    <row r="356" spans="1:26" x14ac:dyDescent="0.25">
      <c r="A356" s="16" t="s">
        <v>54</v>
      </c>
      <c r="B356" s="24" t="s">
        <v>159</v>
      </c>
      <c r="C356" s="16" t="s">
        <v>170</v>
      </c>
      <c r="D356" s="16">
        <v>350</v>
      </c>
      <c r="E356" s="16" t="s">
        <v>165</v>
      </c>
      <c r="F356" s="44">
        <v>44743</v>
      </c>
      <c r="G356" s="16">
        <v>46</v>
      </c>
      <c r="H356" s="17">
        <v>44762</v>
      </c>
      <c r="I356" s="16">
        <v>8990</v>
      </c>
      <c r="J356" s="16">
        <v>620</v>
      </c>
      <c r="K356" s="16">
        <v>100</v>
      </c>
      <c r="L356" s="16">
        <v>1870</v>
      </c>
      <c r="M356" s="16">
        <v>277</v>
      </c>
      <c r="N356" s="24">
        <v>525</v>
      </c>
      <c r="O356" s="24">
        <v>593</v>
      </c>
      <c r="P356" s="24">
        <v>5910</v>
      </c>
      <c r="Q356" s="24">
        <v>18</v>
      </c>
      <c r="R356" s="24">
        <v>10</v>
      </c>
      <c r="U356" s="18" t="s">
        <v>77</v>
      </c>
      <c r="W356" s="39">
        <f t="shared" si="10"/>
        <v>66.77927927927928</v>
      </c>
      <c r="X356" s="24">
        <v>920</v>
      </c>
      <c r="Z356" s="56">
        <f t="shared" si="11"/>
        <v>65.739710789766406</v>
      </c>
    </row>
    <row r="357" spans="1:26" x14ac:dyDescent="0.25">
      <c r="A357" s="16" t="s">
        <v>53</v>
      </c>
      <c r="B357" s="24" t="s">
        <v>168</v>
      </c>
      <c r="C357" s="16" t="s">
        <v>170</v>
      </c>
      <c r="D357" s="16">
        <v>350</v>
      </c>
      <c r="E357" s="16" t="s">
        <v>165</v>
      </c>
      <c r="F357" s="44">
        <v>44743</v>
      </c>
      <c r="G357" s="16">
        <v>76</v>
      </c>
      <c r="H357" s="17">
        <v>44762</v>
      </c>
      <c r="I357" s="16">
        <v>4855</v>
      </c>
      <c r="J357" s="16">
        <v>310</v>
      </c>
      <c r="K357" s="16">
        <v>66</v>
      </c>
      <c r="L357" s="16">
        <v>955</v>
      </c>
      <c r="M357" s="16">
        <v>285</v>
      </c>
      <c r="N357" s="24">
        <v>670</v>
      </c>
      <c r="O357" s="24">
        <v>373</v>
      </c>
      <c r="P357" s="24">
        <v>3385</v>
      </c>
      <c r="U357" s="18" t="s">
        <v>77</v>
      </c>
      <c r="W357" s="39">
        <f t="shared" si="10"/>
        <v>56.686930091185403</v>
      </c>
      <c r="X357" s="24">
        <v>532</v>
      </c>
      <c r="Z357" s="56">
        <f t="shared" si="11"/>
        <v>69.721936148300728</v>
      </c>
    </row>
    <row r="358" spans="1:26" x14ac:dyDescent="0.25">
      <c r="A358" s="16" t="s">
        <v>59</v>
      </c>
      <c r="B358" s="24" t="s">
        <v>160</v>
      </c>
      <c r="C358" s="16" t="s">
        <v>170</v>
      </c>
      <c r="D358" s="16">
        <v>350</v>
      </c>
      <c r="E358" s="16" t="s">
        <v>164</v>
      </c>
      <c r="F358" s="44">
        <v>44743</v>
      </c>
      <c r="G358" s="16">
        <v>96</v>
      </c>
      <c r="H358" s="17">
        <v>44762</v>
      </c>
      <c r="I358" s="16">
        <v>7555</v>
      </c>
      <c r="J358" s="16">
        <v>510</v>
      </c>
      <c r="K358" s="16">
        <v>98</v>
      </c>
      <c r="L358" s="16">
        <v>1530</v>
      </c>
      <c r="M358" s="16">
        <v>335</v>
      </c>
      <c r="N358" s="24">
        <v>510</v>
      </c>
      <c r="O358" s="24">
        <v>404</v>
      </c>
      <c r="P358" s="24">
        <v>4975</v>
      </c>
      <c r="U358" s="18" t="s">
        <v>77</v>
      </c>
      <c r="W358" s="39">
        <f t="shared" si="10"/>
        <v>54.668470906630581</v>
      </c>
      <c r="X358" s="24">
        <v>734</v>
      </c>
      <c r="Z358" s="56">
        <f t="shared" si="11"/>
        <v>65.850430178689606</v>
      </c>
    </row>
    <row r="359" spans="1:26" x14ac:dyDescent="0.25">
      <c r="A359" s="16" t="s">
        <v>49</v>
      </c>
      <c r="B359" s="24" t="s">
        <v>159</v>
      </c>
      <c r="C359" s="16" t="s">
        <v>170</v>
      </c>
      <c r="D359" s="16">
        <v>350</v>
      </c>
      <c r="E359" s="16" t="s">
        <v>164</v>
      </c>
      <c r="F359" s="44">
        <v>44743</v>
      </c>
      <c r="G359" s="16">
        <v>47</v>
      </c>
      <c r="H359" s="17">
        <v>44762</v>
      </c>
      <c r="I359" s="16">
        <v>13395</v>
      </c>
      <c r="J359" s="16">
        <v>860</v>
      </c>
      <c r="K359" s="16">
        <v>119</v>
      </c>
      <c r="L359" s="16">
        <v>2500</v>
      </c>
      <c r="M359" s="16">
        <v>482</v>
      </c>
      <c r="N359" s="24">
        <v>950</v>
      </c>
      <c r="O359" s="24">
        <v>706</v>
      </c>
      <c r="P359" s="24">
        <v>8970</v>
      </c>
      <c r="Q359" s="24">
        <v>40</v>
      </c>
      <c r="R359" s="24">
        <v>50</v>
      </c>
      <c r="U359" s="18" t="s">
        <v>77</v>
      </c>
      <c r="W359" s="39">
        <f t="shared" si="10"/>
        <v>57.491856677524432</v>
      </c>
      <c r="X359" s="24">
        <v>1312</v>
      </c>
      <c r="Z359" s="56">
        <f t="shared" si="11"/>
        <v>66.965285554311322</v>
      </c>
    </row>
    <row r="360" spans="1:26" x14ac:dyDescent="0.25">
      <c r="A360" s="16" t="s">
        <v>52</v>
      </c>
      <c r="B360" s="24" t="s">
        <v>167</v>
      </c>
      <c r="C360" s="16" t="s">
        <v>170</v>
      </c>
      <c r="D360" s="16">
        <v>350</v>
      </c>
      <c r="E360" s="16" t="s">
        <v>164</v>
      </c>
      <c r="F360" s="44">
        <v>44743</v>
      </c>
      <c r="G360" s="16">
        <v>134</v>
      </c>
      <c r="H360" s="17">
        <v>44762</v>
      </c>
      <c r="I360" s="16">
        <v>11200</v>
      </c>
      <c r="J360" s="16">
        <v>695</v>
      </c>
      <c r="K360" s="16">
        <v>108</v>
      </c>
      <c r="L360" s="16">
        <v>2520</v>
      </c>
      <c r="M360" s="16">
        <v>242</v>
      </c>
      <c r="N360" s="24">
        <v>585</v>
      </c>
      <c r="O360" s="24">
        <v>669</v>
      </c>
      <c r="P360" s="24">
        <v>7315</v>
      </c>
      <c r="Q360" s="24">
        <v>12</v>
      </c>
      <c r="R360" s="24">
        <v>5</v>
      </c>
      <c r="U360" s="18" t="s">
        <v>77</v>
      </c>
      <c r="W360" s="39">
        <f t="shared" si="10"/>
        <v>72.481040086673886</v>
      </c>
      <c r="X360" s="24">
        <v>1096</v>
      </c>
      <c r="Z360" s="56">
        <f t="shared" si="11"/>
        <v>65.3125</v>
      </c>
    </row>
    <row r="361" spans="1:26" x14ac:dyDescent="0.25">
      <c r="A361" s="16" t="s">
        <v>55</v>
      </c>
      <c r="B361" s="24" t="s">
        <v>167</v>
      </c>
      <c r="C361" s="16" t="s">
        <v>170</v>
      </c>
      <c r="D361" s="16">
        <v>350</v>
      </c>
      <c r="E361" s="16" t="s">
        <v>165</v>
      </c>
      <c r="F361" s="44">
        <v>44743</v>
      </c>
      <c r="G361" s="16">
        <v>124</v>
      </c>
      <c r="H361" s="17">
        <v>44762</v>
      </c>
      <c r="I361" s="16">
        <v>9465</v>
      </c>
      <c r="J361" s="16">
        <v>510</v>
      </c>
      <c r="K361" s="16">
        <v>121</v>
      </c>
      <c r="L361" s="16">
        <v>1610</v>
      </c>
      <c r="M361" s="16">
        <v>425</v>
      </c>
      <c r="N361" s="24">
        <v>450</v>
      </c>
      <c r="O361" s="24">
        <v>895</v>
      </c>
      <c r="P361" s="24">
        <v>6810</v>
      </c>
      <c r="Q361" s="24">
        <v>45</v>
      </c>
      <c r="R361" s="24">
        <v>20</v>
      </c>
      <c r="U361" s="18" t="s">
        <v>77</v>
      </c>
      <c r="W361" s="39">
        <f t="shared" si="10"/>
        <v>65.567765567765562</v>
      </c>
      <c r="X361" s="24">
        <v>954</v>
      </c>
      <c r="Z361" s="56">
        <f t="shared" si="11"/>
        <v>71.949286846275754</v>
      </c>
    </row>
    <row r="362" spans="1:26" s="19" customFormat="1" x14ac:dyDescent="0.25">
      <c r="A362" s="19" t="s">
        <v>70</v>
      </c>
      <c r="B362" s="19" t="s">
        <v>167</v>
      </c>
      <c r="C362" s="19" t="s">
        <v>169</v>
      </c>
      <c r="D362" s="19">
        <v>50</v>
      </c>
      <c r="E362" s="19" t="s">
        <v>165</v>
      </c>
      <c r="F362" s="44">
        <v>44743</v>
      </c>
      <c r="G362" s="19">
        <v>318</v>
      </c>
      <c r="H362" s="20">
        <v>44770</v>
      </c>
      <c r="I362" s="19">
        <v>10055</v>
      </c>
      <c r="J362" s="19">
        <v>755</v>
      </c>
      <c r="K362" s="19">
        <v>134</v>
      </c>
      <c r="L362" s="19">
        <v>2005</v>
      </c>
      <c r="M362" s="19">
        <v>270</v>
      </c>
      <c r="N362" s="19">
        <v>300</v>
      </c>
      <c r="O362" s="19">
        <v>990</v>
      </c>
      <c r="P362" s="19">
        <v>6925</v>
      </c>
      <c r="Q362" s="19">
        <v>14</v>
      </c>
      <c r="R362" s="19">
        <v>20</v>
      </c>
      <c r="S362" s="21"/>
      <c r="T362" s="21"/>
      <c r="U362" s="21" t="s">
        <v>77</v>
      </c>
      <c r="W362" s="39">
        <f t="shared" si="10"/>
        <v>77.708006279434855</v>
      </c>
      <c r="X362" s="19">
        <v>956</v>
      </c>
      <c r="Z362" s="56">
        <f t="shared" si="11"/>
        <v>68.871208354052712</v>
      </c>
    </row>
    <row r="363" spans="1:26" x14ac:dyDescent="0.25">
      <c r="A363" s="16" t="s">
        <v>70</v>
      </c>
      <c r="B363" s="24" t="s">
        <v>167</v>
      </c>
      <c r="C363" s="16" t="s">
        <v>169</v>
      </c>
      <c r="D363" s="16">
        <v>50</v>
      </c>
      <c r="E363" s="16" t="s">
        <v>165</v>
      </c>
      <c r="F363" s="44">
        <v>44743</v>
      </c>
      <c r="G363" s="16">
        <v>314</v>
      </c>
      <c r="H363" s="17">
        <v>44770</v>
      </c>
      <c r="I363" s="16">
        <v>7485</v>
      </c>
      <c r="J363" s="16">
        <v>505</v>
      </c>
      <c r="K363" s="16">
        <v>120</v>
      </c>
      <c r="L363" s="16">
        <v>1700</v>
      </c>
      <c r="M363" s="16">
        <v>509</v>
      </c>
      <c r="N363" s="24">
        <v>630</v>
      </c>
      <c r="O363" s="24">
        <v>572</v>
      </c>
      <c r="P363" s="24">
        <v>4525</v>
      </c>
      <c r="Q363" s="24">
        <v>45</v>
      </c>
      <c r="R363" s="24">
        <v>55</v>
      </c>
      <c r="U363" s="18" t="s">
        <v>77</v>
      </c>
      <c r="W363" s="39">
        <f t="shared" si="10"/>
        <v>50.799289520426285</v>
      </c>
      <c r="X363" s="24">
        <v>768</v>
      </c>
      <c r="Z363" s="56">
        <f t="shared" si="11"/>
        <v>60.454241816967269</v>
      </c>
    </row>
    <row r="364" spans="1:26" x14ac:dyDescent="0.25">
      <c r="A364" s="16" t="s">
        <v>20</v>
      </c>
      <c r="B364" s="24" t="s">
        <v>168</v>
      </c>
      <c r="C364" s="16" t="s">
        <v>169</v>
      </c>
      <c r="D364" s="16">
        <v>50</v>
      </c>
      <c r="E364" s="16" t="s">
        <v>164</v>
      </c>
      <c r="F364" s="44">
        <v>44743</v>
      </c>
      <c r="G364" s="16">
        <v>392</v>
      </c>
      <c r="H364" s="17">
        <v>44770</v>
      </c>
      <c r="I364" s="16">
        <v>4710</v>
      </c>
      <c r="J364" s="16">
        <v>305</v>
      </c>
      <c r="K364" s="16">
        <v>85</v>
      </c>
      <c r="L364" s="16">
        <v>935</v>
      </c>
      <c r="M364" s="16">
        <v>320</v>
      </c>
      <c r="N364" s="24">
        <v>360</v>
      </c>
      <c r="O364" s="24">
        <v>262</v>
      </c>
      <c r="P364" s="24">
        <v>3090</v>
      </c>
      <c r="U364" s="18" t="s">
        <v>77</v>
      </c>
      <c r="W364" s="39">
        <f t="shared" si="10"/>
        <v>45.017182130584196</v>
      </c>
      <c r="X364" s="24">
        <v>496</v>
      </c>
      <c r="Z364" s="56">
        <f t="shared" si="11"/>
        <v>65.605095541401269</v>
      </c>
    </row>
    <row r="365" spans="1:26" x14ac:dyDescent="0.25">
      <c r="A365" s="16" t="s">
        <v>20</v>
      </c>
      <c r="B365" s="24" t="s">
        <v>168</v>
      </c>
      <c r="C365" s="16" t="s">
        <v>169</v>
      </c>
      <c r="D365" s="16">
        <v>50</v>
      </c>
      <c r="E365" s="16" t="s">
        <v>164</v>
      </c>
      <c r="F365" s="44">
        <v>44743</v>
      </c>
      <c r="G365" s="16">
        <v>391</v>
      </c>
      <c r="H365" s="17">
        <v>44770</v>
      </c>
      <c r="I365" s="16">
        <v>4615</v>
      </c>
      <c r="J365" s="16">
        <v>275</v>
      </c>
      <c r="K365" s="16">
        <v>57</v>
      </c>
      <c r="L365" s="16">
        <v>885</v>
      </c>
      <c r="M365" s="16">
        <v>140</v>
      </c>
      <c r="N365" s="24">
        <v>595</v>
      </c>
      <c r="O365" s="24">
        <v>288</v>
      </c>
      <c r="P365" s="24">
        <v>2830</v>
      </c>
      <c r="U365" s="18" t="s">
        <v>77</v>
      </c>
      <c r="W365" s="39">
        <f t="shared" si="10"/>
        <v>67.289719626168221</v>
      </c>
      <c r="X365" s="24">
        <v>388</v>
      </c>
      <c r="Z365" s="56">
        <f t="shared" si="11"/>
        <v>61.321776814734562</v>
      </c>
    </row>
    <row r="366" spans="1:26" x14ac:dyDescent="0.25">
      <c r="A366" s="16" t="s">
        <v>73</v>
      </c>
      <c r="B366" s="24" t="s">
        <v>159</v>
      </c>
      <c r="C366" s="16" t="s">
        <v>169</v>
      </c>
      <c r="D366" s="16">
        <v>50</v>
      </c>
      <c r="E366" s="16" t="s">
        <v>164</v>
      </c>
      <c r="F366" s="44">
        <v>44743</v>
      </c>
      <c r="G366" s="16">
        <v>235</v>
      </c>
      <c r="H366" s="17">
        <v>44770</v>
      </c>
      <c r="I366" s="16">
        <v>5730</v>
      </c>
      <c r="J366" s="16">
        <v>395</v>
      </c>
      <c r="K366" s="16">
        <v>88</v>
      </c>
      <c r="L366" s="16">
        <v>1215</v>
      </c>
      <c r="M366" s="16">
        <v>126</v>
      </c>
      <c r="N366" s="24">
        <v>145</v>
      </c>
      <c r="O366" s="24">
        <v>533</v>
      </c>
      <c r="P366" s="24">
        <v>3945</v>
      </c>
      <c r="U366" s="18" t="s">
        <v>77</v>
      </c>
      <c r="W366" s="39">
        <f t="shared" si="10"/>
        <v>80.880121396054633</v>
      </c>
      <c r="X366" s="24">
        <v>600</v>
      </c>
      <c r="Z366" s="56">
        <f t="shared" si="11"/>
        <v>68.84816753926701</v>
      </c>
    </row>
    <row r="367" spans="1:26" x14ac:dyDescent="0.25">
      <c r="A367" s="16" t="s">
        <v>67</v>
      </c>
      <c r="B367" s="24" t="s">
        <v>160</v>
      </c>
      <c r="C367" s="16" t="s">
        <v>169</v>
      </c>
      <c r="D367" s="16">
        <v>50</v>
      </c>
      <c r="E367" s="16" t="s">
        <v>165</v>
      </c>
      <c r="F367" s="44">
        <v>44743</v>
      </c>
      <c r="G367" s="16">
        <v>274</v>
      </c>
      <c r="H367" s="17">
        <v>44770</v>
      </c>
      <c r="I367" s="16">
        <v>5895</v>
      </c>
      <c r="J367" s="16">
        <v>365</v>
      </c>
      <c r="K367" s="16">
        <v>91</v>
      </c>
      <c r="L367" s="16">
        <v>1190</v>
      </c>
      <c r="M367" s="16">
        <v>232</v>
      </c>
      <c r="N367" s="24">
        <v>215</v>
      </c>
      <c r="O367" s="24">
        <v>514</v>
      </c>
      <c r="P367" s="24">
        <v>4085</v>
      </c>
      <c r="U367" s="18" t="s">
        <v>77</v>
      </c>
      <c r="W367" s="39">
        <f t="shared" si="10"/>
        <v>68.90080428954424</v>
      </c>
      <c r="X367" s="24">
        <v>636</v>
      </c>
      <c r="Z367" s="56">
        <f t="shared" si="11"/>
        <v>69.296013570822737</v>
      </c>
    </row>
    <row r="368" spans="1:26" x14ac:dyDescent="0.25">
      <c r="A368" s="16" t="s">
        <v>21</v>
      </c>
      <c r="B368" s="24" t="s">
        <v>168</v>
      </c>
      <c r="C368" s="16" t="s">
        <v>169</v>
      </c>
      <c r="D368" s="16">
        <v>50</v>
      </c>
      <c r="E368" s="16" t="s">
        <v>165</v>
      </c>
      <c r="F368" s="44">
        <v>44743</v>
      </c>
      <c r="G368" s="16">
        <v>376</v>
      </c>
      <c r="H368" s="17">
        <v>44770</v>
      </c>
      <c r="I368" s="16">
        <v>8130</v>
      </c>
      <c r="J368" s="16">
        <v>570</v>
      </c>
      <c r="K368" s="16">
        <v>116</v>
      </c>
      <c r="L368" s="16">
        <v>1645</v>
      </c>
      <c r="M368" s="16">
        <v>303</v>
      </c>
      <c r="N368" s="24">
        <v>395</v>
      </c>
      <c r="O368" s="24">
        <v>738</v>
      </c>
      <c r="P368" s="24">
        <v>5430</v>
      </c>
      <c r="Q368" s="24">
        <v>25</v>
      </c>
      <c r="R368" s="24">
        <v>20</v>
      </c>
      <c r="U368" s="18" t="s">
        <v>77</v>
      </c>
      <c r="W368" s="39">
        <f t="shared" si="10"/>
        <v>69.230769230769226</v>
      </c>
      <c r="X368" s="24">
        <v>706</v>
      </c>
      <c r="Z368" s="56">
        <f t="shared" si="11"/>
        <v>66.789667896678964</v>
      </c>
    </row>
    <row r="369" spans="1:26" x14ac:dyDescent="0.25">
      <c r="A369" s="16" t="s">
        <v>21</v>
      </c>
      <c r="B369" s="24" t="s">
        <v>168</v>
      </c>
      <c r="C369" s="16" t="s">
        <v>169</v>
      </c>
      <c r="D369" s="16">
        <v>50</v>
      </c>
      <c r="E369" s="16" t="s">
        <v>165</v>
      </c>
      <c r="F369" s="44">
        <v>44743</v>
      </c>
      <c r="H369" s="17">
        <v>44770</v>
      </c>
      <c r="I369" s="16">
        <v>7085</v>
      </c>
      <c r="J369" s="16">
        <v>385</v>
      </c>
      <c r="K369" s="16">
        <v>98</v>
      </c>
      <c r="L369" s="16">
        <v>1415</v>
      </c>
      <c r="M369" s="16">
        <v>177</v>
      </c>
      <c r="N369" s="24">
        <v>260</v>
      </c>
      <c r="O369" s="24">
        <v>711</v>
      </c>
      <c r="P369" s="24">
        <v>4945</v>
      </c>
      <c r="Q369" s="24">
        <v>14</v>
      </c>
      <c r="R369" s="24">
        <v>10</v>
      </c>
      <c r="U369" s="18" t="s">
        <v>77</v>
      </c>
      <c r="W369" s="39">
        <f t="shared" si="10"/>
        <v>78.824833702882486</v>
      </c>
      <c r="Z369" s="56">
        <f t="shared" si="11"/>
        <v>69.795342272406486</v>
      </c>
    </row>
    <row r="370" spans="1:26" x14ac:dyDescent="0.25">
      <c r="A370" s="16" t="s">
        <v>73</v>
      </c>
      <c r="B370" s="24" t="s">
        <v>159</v>
      </c>
      <c r="C370" s="16" t="s">
        <v>169</v>
      </c>
      <c r="D370" s="16">
        <v>50</v>
      </c>
      <c r="E370" s="16" t="s">
        <v>164</v>
      </c>
      <c r="F370" s="44">
        <v>44743</v>
      </c>
      <c r="G370" s="16">
        <v>230</v>
      </c>
      <c r="H370" s="17">
        <v>44770</v>
      </c>
      <c r="I370" s="16">
        <v>5245</v>
      </c>
      <c r="J370" s="16">
        <v>330</v>
      </c>
      <c r="K370" s="16">
        <v>89</v>
      </c>
      <c r="L370" s="16">
        <v>1160</v>
      </c>
      <c r="M370" s="16">
        <v>169</v>
      </c>
      <c r="N370" s="24">
        <v>175</v>
      </c>
      <c r="O370" s="24">
        <v>477</v>
      </c>
      <c r="P370" s="24">
        <v>3540</v>
      </c>
      <c r="U370" s="18" t="s">
        <v>77</v>
      </c>
      <c r="W370" s="39">
        <f t="shared" si="10"/>
        <v>73.839009287925691</v>
      </c>
      <c r="X370" s="16">
        <v>152</v>
      </c>
      <c r="Z370" s="56">
        <f t="shared" si="11"/>
        <v>67.492850333651106</v>
      </c>
    </row>
    <row r="371" spans="1:26" x14ac:dyDescent="0.25">
      <c r="A371" s="16" t="s">
        <v>22</v>
      </c>
      <c r="B371" s="24" t="s">
        <v>168</v>
      </c>
      <c r="C371" s="16" t="s">
        <v>169</v>
      </c>
      <c r="D371" s="16">
        <v>50</v>
      </c>
      <c r="E371" s="16" t="s">
        <v>166</v>
      </c>
      <c r="F371" s="44">
        <v>44743</v>
      </c>
      <c r="G371" s="16">
        <v>365</v>
      </c>
      <c r="H371" s="17">
        <v>44770</v>
      </c>
      <c r="I371" s="16">
        <v>5795</v>
      </c>
      <c r="J371" s="16">
        <v>335</v>
      </c>
      <c r="K371" s="16">
        <v>103</v>
      </c>
      <c r="L371" s="16">
        <v>1005</v>
      </c>
      <c r="M371" s="16">
        <v>118</v>
      </c>
      <c r="N371" s="24">
        <v>260</v>
      </c>
      <c r="O371" s="24">
        <v>347</v>
      </c>
      <c r="P371" s="24">
        <v>4170</v>
      </c>
      <c r="U371" s="18" t="s">
        <v>77</v>
      </c>
      <c r="W371" s="39">
        <f t="shared" si="10"/>
        <v>74.623655913978496</v>
      </c>
      <c r="X371" s="16">
        <v>590</v>
      </c>
      <c r="Z371" s="56">
        <f t="shared" si="11"/>
        <v>71.958584987057804</v>
      </c>
    </row>
    <row r="372" spans="1:26" x14ac:dyDescent="0.25">
      <c r="A372" s="16" t="s">
        <v>71</v>
      </c>
      <c r="B372" s="24" t="s">
        <v>159</v>
      </c>
      <c r="C372" s="16" t="s">
        <v>169</v>
      </c>
      <c r="D372" s="16">
        <v>50</v>
      </c>
      <c r="E372" s="16" t="s">
        <v>165</v>
      </c>
      <c r="F372" s="44">
        <v>44743</v>
      </c>
      <c r="G372" s="16">
        <v>227</v>
      </c>
      <c r="H372" s="17">
        <v>44770</v>
      </c>
      <c r="I372" s="16">
        <v>10065</v>
      </c>
      <c r="J372" s="16">
        <v>675</v>
      </c>
      <c r="K372" s="16">
        <v>111</v>
      </c>
      <c r="L372" s="16">
        <v>1945</v>
      </c>
      <c r="M372" s="16">
        <v>253</v>
      </c>
      <c r="N372" s="24">
        <v>780</v>
      </c>
      <c r="O372" s="24">
        <v>548</v>
      </c>
      <c r="P372" s="24">
        <v>6590</v>
      </c>
      <c r="Q372" s="24">
        <v>48</v>
      </c>
      <c r="R372" s="24">
        <v>20</v>
      </c>
      <c r="U372" s="18" t="s">
        <v>77</v>
      </c>
      <c r="W372" s="39">
        <f t="shared" si="10"/>
        <v>64.546525323910487</v>
      </c>
      <c r="X372" s="24">
        <v>1048</v>
      </c>
      <c r="Z372" s="56">
        <f t="shared" si="11"/>
        <v>65.474416294088428</v>
      </c>
    </row>
    <row r="373" spans="1:26" x14ac:dyDescent="0.25">
      <c r="A373" s="16" t="s">
        <v>22</v>
      </c>
      <c r="B373" s="24" t="s">
        <v>168</v>
      </c>
      <c r="C373" s="16" t="s">
        <v>169</v>
      </c>
      <c r="D373" s="16">
        <v>50</v>
      </c>
      <c r="E373" s="16" t="s">
        <v>166</v>
      </c>
      <c r="F373" s="44">
        <v>44743</v>
      </c>
      <c r="G373" s="16">
        <v>361</v>
      </c>
      <c r="H373" s="17">
        <v>44770</v>
      </c>
      <c r="I373" s="16">
        <v>11105</v>
      </c>
      <c r="J373" s="16">
        <v>760</v>
      </c>
      <c r="K373" s="16">
        <v>112</v>
      </c>
      <c r="L373" s="16">
        <v>2355</v>
      </c>
      <c r="M373" s="16">
        <v>261</v>
      </c>
      <c r="N373" s="24">
        <v>490</v>
      </c>
      <c r="O373" s="24">
        <v>698</v>
      </c>
      <c r="P373" s="24">
        <v>7440</v>
      </c>
      <c r="U373" s="18" t="s">
        <v>77</v>
      </c>
      <c r="W373" s="39">
        <f t="shared" si="10"/>
        <v>72.784150156412935</v>
      </c>
      <c r="X373" s="24">
        <v>1124</v>
      </c>
      <c r="Z373" s="56">
        <f t="shared" si="11"/>
        <v>66.996848266546607</v>
      </c>
    </row>
    <row r="374" spans="1:26" x14ac:dyDescent="0.25">
      <c r="A374" s="16" t="s">
        <v>68</v>
      </c>
      <c r="B374" s="24" t="s">
        <v>160</v>
      </c>
      <c r="C374" s="16" t="s">
        <v>169</v>
      </c>
      <c r="D374" s="16">
        <v>50</v>
      </c>
      <c r="E374" s="16" t="s">
        <v>164</v>
      </c>
      <c r="F374" s="44">
        <v>44743</v>
      </c>
      <c r="G374" s="16">
        <v>278</v>
      </c>
      <c r="H374" s="17">
        <v>44770</v>
      </c>
      <c r="I374" s="16">
        <v>7965</v>
      </c>
      <c r="J374" s="16">
        <v>385</v>
      </c>
      <c r="K374" s="16">
        <v>103</v>
      </c>
      <c r="L374" s="16">
        <v>1300</v>
      </c>
      <c r="M374" s="16">
        <v>144</v>
      </c>
      <c r="N374" s="24">
        <v>645</v>
      </c>
      <c r="O374" s="24">
        <v>603</v>
      </c>
      <c r="P374" s="24">
        <v>5985</v>
      </c>
      <c r="U374" s="18" t="s">
        <v>77</v>
      </c>
      <c r="W374" s="39">
        <f t="shared" si="10"/>
        <v>80.722891566265062</v>
      </c>
      <c r="X374" s="24">
        <v>1034</v>
      </c>
      <c r="Z374" s="56">
        <f t="shared" si="11"/>
        <v>75.141242937853107</v>
      </c>
    </row>
    <row r="375" spans="1:26" x14ac:dyDescent="0.25">
      <c r="A375" s="16" t="s">
        <v>68</v>
      </c>
      <c r="B375" s="24" t="s">
        <v>160</v>
      </c>
      <c r="C375" s="16" t="s">
        <v>169</v>
      </c>
      <c r="D375" s="16">
        <v>50</v>
      </c>
      <c r="E375" s="16" t="s">
        <v>164</v>
      </c>
      <c r="F375" s="44">
        <v>44743</v>
      </c>
      <c r="G375" s="16">
        <v>277</v>
      </c>
      <c r="H375" s="17">
        <v>44770</v>
      </c>
      <c r="I375" s="16">
        <v>8177</v>
      </c>
      <c r="J375" s="16">
        <v>540</v>
      </c>
      <c r="K375" s="16">
        <v>99</v>
      </c>
      <c r="L375" s="16">
        <v>1640</v>
      </c>
      <c r="M375" s="16">
        <v>114</v>
      </c>
      <c r="N375" s="24">
        <v>190</v>
      </c>
      <c r="O375" s="24">
        <v>702</v>
      </c>
      <c r="P375" s="24">
        <v>5785</v>
      </c>
      <c r="U375" s="18" t="s">
        <v>77</v>
      </c>
      <c r="W375" s="39">
        <f t="shared" si="10"/>
        <v>86.029411764705884</v>
      </c>
      <c r="X375" s="24">
        <v>852</v>
      </c>
      <c r="Z375" s="56">
        <f t="shared" si="11"/>
        <v>70.747217806041334</v>
      </c>
    </row>
    <row r="376" spans="1:26" x14ac:dyDescent="0.25">
      <c r="A376" s="16" t="s">
        <v>71</v>
      </c>
      <c r="B376" s="24" t="s">
        <v>159</v>
      </c>
      <c r="C376" s="16" t="s">
        <v>169</v>
      </c>
      <c r="D376" s="16">
        <v>50</v>
      </c>
      <c r="E376" s="16" t="s">
        <v>165</v>
      </c>
      <c r="F376" s="44">
        <v>44743</v>
      </c>
      <c r="G376" s="16">
        <v>219</v>
      </c>
      <c r="H376" s="17">
        <v>44770</v>
      </c>
      <c r="I376" s="16">
        <v>8715</v>
      </c>
      <c r="J376" s="16">
        <v>620</v>
      </c>
      <c r="K376" s="16">
        <v>74</v>
      </c>
      <c r="L376" s="16">
        <v>2000</v>
      </c>
      <c r="M376" s="16">
        <v>181</v>
      </c>
      <c r="N376" s="24">
        <v>520</v>
      </c>
      <c r="O376" s="24">
        <v>589</v>
      </c>
      <c r="P376" s="24">
        <v>5535</v>
      </c>
      <c r="U376" s="18" t="s">
        <v>77</v>
      </c>
      <c r="W376" s="39">
        <f t="shared" si="10"/>
        <v>76.493506493506487</v>
      </c>
      <c r="X376" s="24">
        <v>9.16</v>
      </c>
      <c r="Z376" s="56">
        <f t="shared" si="11"/>
        <v>63.511187607573149</v>
      </c>
    </row>
    <row r="377" spans="1:26" x14ac:dyDescent="0.25">
      <c r="A377" s="16" t="s">
        <v>72</v>
      </c>
      <c r="B377" s="24" t="s">
        <v>167</v>
      </c>
      <c r="C377" s="16" t="s">
        <v>169</v>
      </c>
      <c r="D377" s="16">
        <v>50</v>
      </c>
      <c r="E377" s="16" t="s">
        <v>164</v>
      </c>
      <c r="F377" s="44">
        <v>44743</v>
      </c>
      <c r="G377" s="16">
        <v>336</v>
      </c>
      <c r="H377" s="17">
        <v>44770</v>
      </c>
      <c r="I377" s="16">
        <v>9945</v>
      </c>
      <c r="J377" s="16">
        <v>895</v>
      </c>
      <c r="K377" s="16">
        <v>120</v>
      </c>
      <c r="L377" s="16">
        <v>2040</v>
      </c>
      <c r="M377" s="16">
        <v>206</v>
      </c>
      <c r="N377" s="24">
        <v>305</v>
      </c>
      <c r="O377" s="24">
        <v>981</v>
      </c>
      <c r="P377" s="24">
        <v>6645</v>
      </c>
      <c r="U377" s="18" t="s">
        <v>77</v>
      </c>
      <c r="W377" s="39">
        <f t="shared" si="10"/>
        <v>82.645324347093521</v>
      </c>
      <c r="X377" s="24">
        <v>9.9600000000000009</v>
      </c>
      <c r="Z377" s="56">
        <f t="shared" si="11"/>
        <v>66.817496229260925</v>
      </c>
    </row>
    <row r="378" spans="1:26" x14ac:dyDescent="0.25">
      <c r="A378" s="16" t="s">
        <v>21</v>
      </c>
      <c r="B378" s="24" t="s">
        <v>168</v>
      </c>
      <c r="C378" s="16" t="s">
        <v>169</v>
      </c>
      <c r="D378" s="16">
        <v>50</v>
      </c>
      <c r="E378" s="16" t="s">
        <v>165</v>
      </c>
      <c r="F378" s="44">
        <v>44743</v>
      </c>
      <c r="G378" s="16">
        <v>377</v>
      </c>
      <c r="H378" s="17">
        <v>44770</v>
      </c>
      <c r="I378" s="16">
        <v>8145</v>
      </c>
      <c r="J378" s="16">
        <v>450</v>
      </c>
      <c r="K378" s="16">
        <v>86</v>
      </c>
      <c r="L378" s="16">
        <v>1520</v>
      </c>
      <c r="M378" s="16">
        <v>210</v>
      </c>
      <c r="N378" s="24">
        <v>610</v>
      </c>
      <c r="O378" s="19">
        <v>462</v>
      </c>
      <c r="P378" s="24">
        <v>5510</v>
      </c>
      <c r="Q378" s="24">
        <v>11</v>
      </c>
      <c r="R378" s="24">
        <v>8.1</v>
      </c>
      <c r="U378" s="18" t="s">
        <v>77</v>
      </c>
      <c r="W378" s="39">
        <f t="shared" si="10"/>
        <v>67.642752562225468</v>
      </c>
      <c r="X378" s="24">
        <v>848</v>
      </c>
      <c r="Z378" s="56">
        <f t="shared" si="11"/>
        <v>67.648864333947216</v>
      </c>
    </row>
    <row r="379" spans="1:26" x14ac:dyDescent="0.25">
      <c r="A379" s="16" t="s">
        <v>67</v>
      </c>
      <c r="B379" s="24" t="s">
        <v>160</v>
      </c>
      <c r="C379" s="16" t="s">
        <v>169</v>
      </c>
      <c r="D379" s="16">
        <v>50</v>
      </c>
      <c r="E379" s="16" t="s">
        <v>165</v>
      </c>
      <c r="F379" s="44">
        <v>44743</v>
      </c>
      <c r="G379" s="16">
        <v>266</v>
      </c>
      <c r="H379" s="17">
        <v>44770</v>
      </c>
      <c r="I379" s="16">
        <v>7095</v>
      </c>
      <c r="J379" s="16">
        <v>425</v>
      </c>
      <c r="K379" s="16">
        <v>88</v>
      </c>
      <c r="L379" s="16">
        <v>1415</v>
      </c>
      <c r="M379" s="16">
        <v>103</v>
      </c>
      <c r="N379" s="24">
        <v>240</v>
      </c>
      <c r="O379" s="24">
        <v>532</v>
      </c>
      <c r="P379" s="24">
        <v>4970</v>
      </c>
      <c r="U379" s="18" t="s">
        <v>77</v>
      </c>
      <c r="W379" s="39">
        <f t="shared" si="10"/>
        <v>83.779527559055126</v>
      </c>
      <c r="X379" s="24">
        <v>766</v>
      </c>
      <c r="Z379" s="56">
        <f t="shared" si="11"/>
        <v>70.049330514446794</v>
      </c>
    </row>
    <row r="380" spans="1:26" x14ac:dyDescent="0.25">
      <c r="A380" s="16" t="s">
        <v>46</v>
      </c>
      <c r="B380" s="24" t="s">
        <v>167</v>
      </c>
      <c r="C380" s="16" t="s">
        <v>169</v>
      </c>
      <c r="D380" s="16">
        <v>250</v>
      </c>
      <c r="E380" s="16" t="s">
        <v>164</v>
      </c>
      <c r="F380" s="44">
        <v>44774</v>
      </c>
      <c r="G380" s="16">
        <v>350</v>
      </c>
      <c r="H380" s="17">
        <v>44776</v>
      </c>
      <c r="I380" s="16">
        <v>5165</v>
      </c>
      <c r="J380" s="16">
        <v>410</v>
      </c>
      <c r="K380" s="16">
        <v>93</v>
      </c>
      <c r="L380" s="16">
        <v>1055</v>
      </c>
      <c r="M380" s="16">
        <v>193</v>
      </c>
      <c r="N380" s="24">
        <v>395</v>
      </c>
      <c r="O380" s="24">
        <v>201</v>
      </c>
      <c r="P380" s="24">
        <v>3370</v>
      </c>
      <c r="Q380" s="24">
        <v>127</v>
      </c>
      <c r="R380" s="24">
        <v>110</v>
      </c>
      <c r="U380" s="18" t="s">
        <v>77</v>
      </c>
      <c r="V380" s="17">
        <v>44814</v>
      </c>
      <c r="W380" s="39">
        <f t="shared" si="10"/>
        <v>38.579654510556622</v>
      </c>
      <c r="X380" s="24">
        <v>640</v>
      </c>
      <c r="Z380" s="56">
        <f t="shared" si="11"/>
        <v>65.246853823814135</v>
      </c>
    </row>
    <row r="381" spans="1:26" x14ac:dyDescent="0.25">
      <c r="A381" s="16" t="s">
        <v>45</v>
      </c>
      <c r="B381" s="24" t="s">
        <v>168</v>
      </c>
      <c r="C381" s="16" t="s">
        <v>169</v>
      </c>
      <c r="D381" s="16">
        <v>250</v>
      </c>
      <c r="E381" s="16" t="s">
        <v>165</v>
      </c>
      <c r="F381" s="44">
        <v>44774</v>
      </c>
      <c r="G381" s="16">
        <v>415</v>
      </c>
      <c r="H381" s="17">
        <v>44776</v>
      </c>
      <c r="I381" s="16">
        <v>6215</v>
      </c>
      <c r="J381" s="16">
        <v>420</v>
      </c>
      <c r="K381" s="16">
        <v>95</v>
      </c>
      <c r="L381" s="16">
        <v>1385</v>
      </c>
      <c r="M381" s="16">
        <v>441</v>
      </c>
      <c r="N381" s="24">
        <v>525</v>
      </c>
      <c r="O381" s="24">
        <v>421</v>
      </c>
      <c r="P381" s="24">
        <v>3850</v>
      </c>
      <c r="U381" s="18" t="s">
        <v>77</v>
      </c>
      <c r="V381" s="17">
        <v>44814</v>
      </c>
      <c r="W381" s="39">
        <f t="shared" si="10"/>
        <v>48.839907192575403</v>
      </c>
      <c r="X381" s="24">
        <v>560</v>
      </c>
      <c r="Z381" s="56">
        <f t="shared" si="11"/>
        <v>61.946902654867252</v>
      </c>
    </row>
    <row r="382" spans="1:26" x14ac:dyDescent="0.25">
      <c r="A382" s="16" t="s">
        <v>42</v>
      </c>
      <c r="B382" s="24" t="s">
        <v>160</v>
      </c>
      <c r="C382" s="16" t="s">
        <v>169</v>
      </c>
      <c r="D382" s="16">
        <v>250</v>
      </c>
      <c r="E382" s="16" t="s">
        <v>164</v>
      </c>
      <c r="F382" s="44">
        <v>44774</v>
      </c>
      <c r="G382" s="16">
        <v>304</v>
      </c>
      <c r="H382" s="17">
        <v>44776</v>
      </c>
      <c r="I382" s="16">
        <v>9350</v>
      </c>
      <c r="J382" s="16">
        <v>595</v>
      </c>
      <c r="K382" s="16">
        <v>96</v>
      </c>
      <c r="L382" s="16">
        <v>2430</v>
      </c>
      <c r="M382" s="16">
        <v>290</v>
      </c>
      <c r="N382" s="24">
        <v>620</v>
      </c>
      <c r="O382" s="24">
        <v>584</v>
      </c>
      <c r="P382" s="24">
        <v>5535</v>
      </c>
      <c r="Q382" s="24">
        <v>5</v>
      </c>
      <c r="R382" s="24">
        <v>0.5</v>
      </c>
      <c r="U382" s="18" t="s">
        <v>77</v>
      </c>
      <c r="V382" s="17">
        <v>44814</v>
      </c>
      <c r="W382" s="39">
        <f t="shared" si="10"/>
        <v>66.439135381114895</v>
      </c>
      <c r="X382" s="24">
        <v>892</v>
      </c>
      <c r="Z382" s="56">
        <f t="shared" si="11"/>
        <v>59.197860962566843</v>
      </c>
    </row>
    <row r="383" spans="1:26" x14ac:dyDescent="0.25">
      <c r="A383" s="16" t="s">
        <v>42</v>
      </c>
      <c r="B383" s="24" t="s">
        <v>160</v>
      </c>
      <c r="C383" s="16" t="s">
        <v>169</v>
      </c>
      <c r="D383" s="16">
        <v>250</v>
      </c>
      <c r="E383" s="16" t="s">
        <v>164</v>
      </c>
      <c r="F383" s="44">
        <v>44774</v>
      </c>
      <c r="G383" s="16">
        <v>306</v>
      </c>
      <c r="H383" s="17">
        <v>44776</v>
      </c>
      <c r="I383" s="16">
        <v>2460</v>
      </c>
      <c r="J383" s="16">
        <v>255</v>
      </c>
      <c r="K383" s="16">
        <v>68</v>
      </c>
      <c r="L383" s="16">
        <v>620</v>
      </c>
      <c r="M383" s="16">
        <v>230</v>
      </c>
      <c r="N383" s="24">
        <v>135</v>
      </c>
      <c r="O383" s="24">
        <v>323</v>
      </c>
      <c r="P383" s="24">
        <v>1440</v>
      </c>
      <c r="U383" s="18" t="s">
        <v>77</v>
      </c>
      <c r="V383" s="17">
        <v>44814</v>
      </c>
      <c r="W383" s="39">
        <f t="shared" si="10"/>
        <v>58.408679927667272</v>
      </c>
      <c r="X383" s="24">
        <v>2.72</v>
      </c>
      <c r="Z383" s="56">
        <f t="shared" si="11"/>
        <v>58.536585365853654</v>
      </c>
    </row>
    <row r="384" spans="1:26" x14ac:dyDescent="0.25">
      <c r="A384" s="16" t="s">
        <v>46</v>
      </c>
      <c r="B384" s="24" t="s">
        <v>167</v>
      </c>
      <c r="C384" s="16" t="s">
        <v>169</v>
      </c>
      <c r="D384" s="16">
        <v>250</v>
      </c>
      <c r="E384" s="16" t="s">
        <v>164</v>
      </c>
      <c r="F384" s="44">
        <v>44774</v>
      </c>
      <c r="G384" s="16">
        <v>352</v>
      </c>
      <c r="H384" s="17">
        <v>44776</v>
      </c>
      <c r="I384" s="16">
        <v>16530</v>
      </c>
      <c r="J384" s="16">
        <v>1025</v>
      </c>
      <c r="K384" s="16">
        <v>107</v>
      </c>
      <c r="L384" s="16">
        <v>3440</v>
      </c>
      <c r="M384" s="16">
        <v>162</v>
      </c>
      <c r="N384" s="24">
        <v>435</v>
      </c>
      <c r="O384" s="24">
        <v>1383</v>
      </c>
      <c r="P384" s="24">
        <v>11490</v>
      </c>
      <c r="U384" s="18" t="s">
        <v>77</v>
      </c>
      <c r="V384" s="17">
        <v>44814</v>
      </c>
      <c r="W384" s="39">
        <f t="shared" si="10"/>
        <v>89.514563106796118</v>
      </c>
      <c r="X384" s="24">
        <v>1662</v>
      </c>
      <c r="Z384" s="56">
        <f t="shared" si="11"/>
        <v>69.509981851179674</v>
      </c>
    </row>
    <row r="385" spans="1:26" x14ac:dyDescent="0.25">
      <c r="A385" s="16" t="s">
        <v>47</v>
      </c>
      <c r="B385" s="24" t="s">
        <v>160</v>
      </c>
      <c r="C385" s="16" t="s">
        <v>169</v>
      </c>
      <c r="D385" s="16">
        <v>250</v>
      </c>
      <c r="E385" s="16" t="s">
        <v>165</v>
      </c>
      <c r="F385" s="44">
        <v>44774</v>
      </c>
      <c r="G385" s="16">
        <v>244</v>
      </c>
      <c r="H385" s="17">
        <v>44776</v>
      </c>
      <c r="I385" s="16">
        <v>6990</v>
      </c>
      <c r="J385" s="16">
        <v>610</v>
      </c>
      <c r="K385" s="16">
        <v>106</v>
      </c>
      <c r="L385" s="16">
        <v>1750</v>
      </c>
      <c r="M385" s="16">
        <v>182</v>
      </c>
      <c r="N385" s="24">
        <v>785</v>
      </c>
      <c r="O385" s="24">
        <v>471</v>
      </c>
      <c r="P385" s="24">
        <v>3810</v>
      </c>
      <c r="Q385" s="24">
        <v>20</v>
      </c>
      <c r="R385" s="24">
        <v>10</v>
      </c>
      <c r="U385" s="18" t="s">
        <v>77</v>
      </c>
      <c r="V385" s="17">
        <v>44814</v>
      </c>
      <c r="W385" s="39">
        <f t="shared" si="10"/>
        <v>69.985141158989592</v>
      </c>
      <c r="X385" s="24">
        <v>706</v>
      </c>
      <c r="Z385" s="56">
        <f t="shared" si="11"/>
        <v>54.506437768240346</v>
      </c>
    </row>
    <row r="386" spans="1:26" x14ac:dyDescent="0.25">
      <c r="A386" s="16" t="s">
        <v>40</v>
      </c>
      <c r="B386" s="24" t="s">
        <v>159</v>
      </c>
      <c r="C386" s="16" t="s">
        <v>169</v>
      </c>
      <c r="D386" s="16">
        <v>250</v>
      </c>
      <c r="E386" s="16" t="s">
        <v>165</v>
      </c>
      <c r="F386" s="44">
        <v>44774</v>
      </c>
      <c r="G386" s="16">
        <v>241</v>
      </c>
      <c r="H386" s="17">
        <v>44776</v>
      </c>
      <c r="I386" s="16">
        <v>7885</v>
      </c>
      <c r="J386" s="16">
        <v>585</v>
      </c>
      <c r="K386" s="16">
        <v>102</v>
      </c>
      <c r="L386" s="16">
        <v>1735</v>
      </c>
      <c r="M386" s="16">
        <v>415</v>
      </c>
      <c r="N386" s="24">
        <v>925</v>
      </c>
      <c r="O386" s="24">
        <v>310</v>
      </c>
      <c r="P386" s="24">
        <v>4575</v>
      </c>
      <c r="U386" s="18" t="s">
        <v>77</v>
      </c>
      <c r="V386" s="17">
        <v>44814</v>
      </c>
      <c r="W386" s="39">
        <f t="shared" ref="W386:W449" si="12">O386/(O386+M386+Q386)*100</f>
        <v>42.758620689655174</v>
      </c>
      <c r="X386" s="24">
        <v>8.16</v>
      </c>
      <c r="Z386" s="56">
        <f t="shared" si="11"/>
        <v>58.021559923906153</v>
      </c>
    </row>
    <row r="387" spans="1:26" x14ac:dyDescent="0.25">
      <c r="A387" s="16" t="s">
        <v>41</v>
      </c>
      <c r="B387" s="24" t="s">
        <v>167</v>
      </c>
      <c r="C387" s="16" t="s">
        <v>169</v>
      </c>
      <c r="D387" s="16">
        <v>250</v>
      </c>
      <c r="E387" s="16" t="s">
        <v>165</v>
      </c>
      <c r="F387" s="44">
        <v>44774</v>
      </c>
      <c r="G387" s="16">
        <v>342</v>
      </c>
      <c r="H387" s="17">
        <v>44776</v>
      </c>
      <c r="I387" s="16">
        <v>8090</v>
      </c>
      <c r="J387" s="16">
        <v>475</v>
      </c>
      <c r="K387" s="16">
        <v>113</v>
      </c>
      <c r="L387" s="16">
        <v>1660</v>
      </c>
      <c r="M387" s="16">
        <v>158</v>
      </c>
      <c r="N387" s="24">
        <v>195</v>
      </c>
      <c r="O387" s="24">
        <v>766</v>
      </c>
      <c r="P387" s="24">
        <v>5665</v>
      </c>
      <c r="U387" s="18" t="s">
        <v>77</v>
      </c>
      <c r="V387" s="17">
        <v>44814</v>
      </c>
      <c r="W387" s="39">
        <f t="shared" si="12"/>
        <v>82.900432900432889</v>
      </c>
      <c r="X387" s="24">
        <v>8.1999999999999993</v>
      </c>
      <c r="Z387" s="56">
        <f t="shared" ref="Z387:Z450" si="13">(P387/I387)*100</f>
        <v>70.024721878862792</v>
      </c>
    </row>
    <row r="388" spans="1:26" x14ac:dyDescent="0.25">
      <c r="A388" s="16" t="s">
        <v>47</v>
      </c>
      <c r="B388" s="24" t="s">
        <v>160</v>
      </c>
      <c r="C388" s="16" t="s">
        <v>169</v>
      </c>
      <c r="D388" s="16">
        <v>250</v>
      </c>
      <c r="E388" s="16" t="s">
        <v>165</v>
      </c>
      <c r="F388" s="44">
        <v>44774</v>
      </c>
      <c r="G388" s="16">
        <v>293</v>
      </c>
      <c r="H388" s="17">
        <v>44776</v>
      </c>
      <c r="I388" s="16">
        <v>10325</v>
      </c>
      <c r="J388" s="16">
        <v>655</v>
      </c>
      <c r="K388" s="16">
        <v>100</v>
      </c>
      <c r="L388" s="16">
        <v>1945</v>
      </c>
      <c r="M388" s="16">
        <v>356</v>
      </c>
      <c r="N388" s="24">
        <v>405</v>
      </c>
      <c r="O388" s="24">
        <v>843</v>
      </c>
      <c r="P388" s="24">
        <v>7240</v>
      </c>
      <c r="U388" s="18" t="s">
        <v>77</v>
      </c>
      <c r="V388" s="17">
        <v>44814</v>
      </c>
      <c r="W388" s="39">
        <f t="shared" si="12"/>
        <v>70.308590492076732</v>
      </c>
      <c r="X388" s="24">
        <v>7</v>
      </c>
      <c r="Z388" s="56">
        <f t="shared" si="13"/>
        <v>70.121065375302663</v>
      </c>
    </row>
    <row r="389" spans="1:26" x14ac:dyDescent="0.25">
      <c r="A389" s="16" t="s">
        <v>47</v>
      </c>
      <c r="B389" s="24" t="s">
        <v>160</v>
      </c>
      <c r="C389" s="16" t="s">
        <v>169</v>
      </c>
      <c r="D389" s="16">
        <v>250</v>
      </c>
      <c r="E389" s="16" t="s">
        <v>165</v>
      </c>
      <c r="F389" s="44">
        <v>44774</v>
      </c>
      <c r="G389" s="16">
        <v>290</v>
      </c>
      <c r="H389" s="17">
        <v>44776</v>
      </c>
      <c r="I389" s="16">
        <v>8051</v>
      </c>
      <c r="J389" s="16">
        <v>510</v>
      </c>
      <c r="K389" s="16">
        <v>96</v>
      </c>
      <c r="L389" s="16">
        <v>1610</v>
      </c>
      <c r="M389" s="16">
        <v>322</v>
      </c>
      <c r="N389" s="24">
        <v>670</v>
      </c>
      <c r="O389" s="24">
        <v>330</v>
      </c>
      <c r="P389" s="24">
        <v>5215</v>
      </c>
      <c r="U389" s="18" t="s">
        <v>77</v>
      </c>
      <c r="V389" s="17">
        <v>44814</v>
      </c>
      <c r="W389" s="39">
        <f t="shared" si="12"/>
        <v>50.613496932515332</v>
      </c>
      <c r="X389" s="24">
        <v>7.78</v>
      </c>
      <c r="Z389" s="56">
        <f t="shared" si="13"/>
        <v>64.774562166190535</v>
      </c>
    </row>
    <row r="390" spans="1:26" x14ac:dyDescent="0.25">
      <c r="A390" s="16" t="s">
        <v>44</v>
      </c>
      <c r="B390" s="24" t="s">
        <v>168</v>
      </c>
      <c r="C390" s="16" t="s">
        <v>169</v>
      </c>
      <c r="D390" s="16">
        <v>250</v>
      </c>
      <c r="E390" s="16" t="s">
        <v>166</v>
      </c>
      <c r="F390" s="44">
        <v>44774</v>
      </c>
      <c r="G390" s="16">
        <v>397</v>
      </c>
      <c r="H390" s="17">
        <v>44776</v>
      </c>
      <c r="I390" s="16">
        <v>12065</v>
      </c>
      <c r="J390" s="16">
        <v>740</v>
      </c>
      <c r="K390" s="16">
        <v>105</v>
      </c>
      <c r="L390" s="16">
        <v>2515</v>
      </c>
      <c r="M390" s="16">
        <v>400</v>
      </c>
      <c r="N390" s="24">
        <v>665</v>
      </c>
      <c r="O390" s="24">
        <v>710</v>
      </c>
      <c r="P390" s="24">
        <v>8035</v>
      </c>
      <c r="U390" s="18" t="s">
        <v>77</v>
      </c>
      <c r="V390" s="17">
        <v>44814</v>
      </c>
      <c r="W390" s="39">
        <f t="shared" si="12"/>
        <v>63.963963963963963</v>
      </c>
      <c r="X390" s="24">
        <v>4.92</v>
      </c>
      <c r="Z390" s="56">
        <f t="shared" si="13"/>
        <v>66.59759635308744</v>
      </c>
    </row>
    <row r="391" spans="1:26" x14ac:dyDescent="0.25">
      <c r="A391" s="16" t="s">
        <v>44</v>
      </c>
      <c r="B391" s="24" t="s">
        <v>168</v>
      </c>
      <c r="C391" s="16" t="s">
        <v>169</v>
      </c>
      <c r="D391" s="16">
        <v>250</v>
      </c>
      <c r="E391" s="16" t="s">
        <v>166</v>
      </c>
      <c r="F391" s="44">
        <v>44774</v>
      </c>
      <c r="G391" s="16">
        <v>401</v>
      </c>
      <c r="H391" s="17">
        <v>44776</v>
      </c>
      <c r="I391" s="16">
        <v>7640</v>
      </c>
      <c r="J391" s="16">
        <v>460</v>
      </c>
      <c r="K391" s="16">
        <v>116</v>
      </c>
      <c r="L391" s="16">
        <v>1485</v>
      </c>
      <c r="M391" s="16">
        <v>463</v>
      </c>
      <c r="N391" s="24">
        <v>685</v>
      </c>
      <c r="O391" s="24">
        <v>407</v>
      </c>
      <c r="P391" s="24">
        <v>4950</v>
      </c>
      <c r="Q391" s="24">
        <v>26</v>
      </c>
      <c r="R391" s="24">
        <v>15</v>
      </c>
      <c r="U391" s="18" t="s">
        <v>77</v>
      </c>
      <c r="V391" s="17">
        <v>44814</v>
      </c>
      <c r="W391" s="39">
        <f t="shared" si="12"/>
        <v>45.424107142857146</v>
      </c>
      <c r="X391" s="24">
        <v>778</v>
      </c>
      <c r="Z391" s="56">
        <f t="shared" si="13"/>
        <v>64.790575916230367</v>
      </c>
    </row>
    <row r="392" spans="1:26" x14ac:dyDescent="0.25">
      <c r="A392" s="16" t="s">
        <v>45</v>
      </c>
      <c r="B392" s="24" t="s">
        <v>168</v>
      </c>
      <c r="C392" s="16" t="s">
        <v>169</v>
      </c>
      <c r="D392" s="16">
        <v>250</v>
      </c>
      <c r="E392" s="16" t="s">
        <v>165</v>
      </c>
      <c r="F392" s="44">
        <v>44774</v>
      </c>
      <c r="G392" s="16">
        <v>417</v>
      </c>
      <c r="H392" s="17">
        <v>44776</v>
      </c>
      <c r="I392" s="16">
        <v>11725</v>
      </c>
      <c r="J392" s="16">
        <v>690</v>
      </c>
      <c r="K392" s="16">
        <v>82</v>
      </c>
      <c r="L392" s="16">
        <v>2375</v>
      </c>
      <c r="M392" s="16">
        <v>227</v>
      </c>
      <c r="N392" s="24">
        <v>560</v>
      </c>
      <c r="O392" s="24">
        <v>785</v>
      </c>
      <c r="P392" s="24">
        <v>8125</v>
      </c>
      <c r="U392" s="18" t="s">
        <v>77</v>
      </c>
      <c r="V392" s="17">
        <v>44814</v>
      </c>
      <c r="W392" s="39">
        <f t="shared" si="12"/>
        <v>77.569169960474298</v>
      </c>
      <c r="X392" s="24">
        <v>470</v>
      </c>
      <c r="Z392" s="56">
        <f t="shared" si="13"/>
        <v>69.296375266524521</v>
      </c>
    </row>
    <row r="393" spans="1:26" x14ac:dyDescent="0.25">
      <c r="A393" s="16" t="s">
        <v>42</v>
      </c>
      <c r="B393" s="24" t="s">
        <v>160</v>
      </c>
      <c r="C393" s="16" t="s">
        <v>169</v>
      </c>
      <c r="D393" s="16">
        <v>250</v>
      </c>
      <c r="E393" s="16" t="s">
        <v>164</v>
      </c>
      <c r="F393" s="44">
        <v>44774</v>
      </c>
      <c r="G393" s="16">
        <v>258</v>
      </c>
      <c r="H393" s="17">
        <v>44776</v>
      </c>
      <c r="I393" s="16">
        <v>6990</v>
      </c>
      <c r="J393" s="16">
        <v>430</v>
      </c>
      <c r="K393" s="16">
        <v>103</v>
      </c>
      <c r="L393" s="16">
        <v>1325</v>
      </c>
      <c r="M393" s="16">
        <v>352</v>
      </c>
      <c r="N393" s="24">
        <v>595</v>
      </c>
      <c r="O393" s="24">
        <v>520</v>
      </c>
      <c r="P393" s="24">
        <v>4595</v>
      </c>
      <c r="U393" s="18" t="s">
        <v>77</v>
      </c>
      <c r="V393" s="17">
        <v>44814</v>
      </c>
      <c r="W393" s="39">
        <f t="shared" si="12"/>
        <v>59.633027522935777</v>
      </c>
      <c r="X393" s="24">
        <v>724</v>
      </c>
      <c r="Z393" s="56">
        <f t="shared" si="13"/>
        <v>65.736766809728181</v>
      </c>
    </row>
    <row r="394" spans="1:26" x14ac:dyDescent="0.25">
      <c r="A394" s="16" t="s">
        <v>74</v>
      </c>
      <c r="B394" s="24" t="s">
        <v>168</v>
      </c>
      <c r="C394" s="16" t="s">
        <v>169</v>
      </c>
      <c r="D394" s="16">
        <v>250</v>
      </c>
      <c r="E394" s="16" t="s">
        <v>164</v>
      </c>
      <c r="F394" s="44">
        <v>44774</v>
      </c>
      <c r="G394" s="16">
        <v>432</v>
      </c>
      <c r="H394" s="17">
        <v>44776</v>
      </c>
      <c r="I394" s="16">
        <v>4840</v>
      </c>
      <c r="J394" s="16">
        <v>350</v>
      </c>
      <c r="K394" s="16">
        <v>100</v>
      </c>
      <c r="L394" s="16">
        <v>950</v>
      </c>
      <c r="M394" s="16">
        <v>355</v>
      </c>
      <c r="N394" s="24">
        <v>790</v>
      </c>
      <c r="O394" s="24">
        <v>253</v>
      </c>
      <c r="P394" s="24">
        <v>2740</v>
      </c>
      <c r="U394" s="18" t="s">
        <v>77</v>
      </c>
      <c r="V394" s="17">
        <v>44814</v>
      </c>
      <c r="W394" s="39">
        <f t="shared" si="12"/>
        <v>41.611842105263158</v>
      </c>
      <c r="X394" s="24">
        <v>498</v>
      </c>
      <c r="Z394" s="56">
        <f t="shared" si="13"/>
        <v>56.611570247933884</v>
      </c>
    </row>
    <row r="395" spans="1:26" x14ac:dyDescent="0.25">
      <c r="A395" s="16" t="s">
        <v>43</v>
      </c>
      <c r="B395" s="24" t="s">
        <v>159</v>
      </c>
      <c r="C395" s="16" t="s">
        <v>169</v>
      </c>
      <c r="D395" s="16">
        <v>250</v>
      </c>
      <c r="E395" s="16" t="s">
        <v>164</v>
      </c>
      <c r="F395" s="44">
        <v>44774</v>
      </c>
      <c r="G395" s="16">
        <v>260</v>
      </c>
      <c r="H395" s="17">
        <v>44776</v>
      </c>
      <c r="I395" s="16">
        <v>9000</v>
      </c>
      <c r="J395" s="16">
        <v>720</v>
      </c>
      <c r="K395" s="16">
        <v>130</v>
      </c>
      <c r="L395" s="16">
        <v>1925</v>
      </c>
      <c r="M395" s="16">
        <v>600</v>
      </c>
      <c r="N395" s="24">
        <v>650</v>
      </c>
      <c r="O395" s="24">
        <v>608</v>
      </c>
      <c r="P395" s="24">
        <v>5625</v>
      </c>
      <c r="U395" s="18" t="s">
        <v>77</v>
      </c>
      <c r="V395" s="17">
        <v>44814</v>
      </c>
      <c r="W395" s="39">
        <f t="shared" si="12"/>
        <v>50.331125827814574</v>
      </c>
      <c r="X395" s="24">
        <v>940</v>
      </c>
      <c r="Z395" s="56">
        <f t="shared" si="13"/>
        <v>62.5</v>
      </c>
    </row>
    <row r="396" spans="1:26" x14ac:dyDescent="0.25">
      <c r="A396" s="16" t="s">
        <v>74</v>
      </c>
      <c r="B396" s="24" t="s">
        <v>168</v>
      </c>
      <c r="C396" s="16" t="s">
        <v>169</v>
      </c>
      <c r="D396" s="16">
        <v>250</v>
      </c>
      <c r="E396" s="16" t="s">
        <v>164</v>
      </c>
      <c r="F396" s="44">
        <v>44774</v>
      </c>
      <c r="G396" s="16">
        <v>430</v>
      </c>
      <c r="H396" s="17">
        <v>44776</v>
      </c>
      <c r="I396" s="16">
        <v>7195</v>
      </c>
      <c r="J396" s="16">
        <v>415</v>
      </c>
      <c r="K396" s="16">
        <v>94</v>
      </c>
      <c r="L396" s="16">
        <v>1320</v>
      </c>
      <c r="M396" s="16">
        <v>88</v>
      </c>
      <c r="N396" s="24">
        <v>190</v>
      </c>
      <c r="O396" s="24">
        <v>566</v>
      </c>
      <c r="P396" s="24">
        <v>5235</v>
      </c>
      <c r="U396" s="18" t="s">
        <v>77</v>
      </c>
      <c r="V396" s="17">
        <v>44814</v>
      </c>
      <c r="W396" s="39">
        <f t="shared" si="12"/>
        <v>86.544342507645254</v>
      </c>
      <c r="X396" s="24">
        <v>750</v>
      </c>
      <c r="Z396" s="56">
        <f t="shared" si="13"/>
        <v>72.758860319666425</v>
      </c>
    </row>
    <row r="397" spans="1:26" x14ac:dyDescent="0.25">
      <c r="A397" s="16" t="s">
        <v>45</v>
      </c>
      <c r="B397" s="24" t="s">
        <v>168</v>
      </c>
      <c r="C397" s="16" t="s">
        <v>169</v>
      </c>
      <c r="D397" s="16">
        <v>250</v>
      </c>
      <c r="E397" s="16" t="s">
        <v>165</v>
      </c>
      <c r="F397" s="44">
        <v>44774</v>
      </c>
      <c r="G397" s="16">
        <v>340</v>
      </c>
      <c r="H397" s="17">
        <v>44776</v>
      </c>
      <c r="I397" s="16">
        <v>14475</v>
      </c>
      <c r="J397" s="16">
        <v>965</v>
      </c>
      <c r="K397" s="16">
        <v>103</v>
      </c>
      <c r="L397" s="16">
        <v>3100</v>
      </c>
      <c r="M397" s="16">
        <v>443</v>
      </c>
      <c r="N397" s="24">
        <v>675</v>
      </c>
      <c r="O397" s="24">
        <v>947</v>
      </c>
      <c r="P397" s="24">
        <v>9685</v>
      </c>
      <c r="U397" s="18" t="s">
        <v>77</v>
      </c>
      <c r="V397" s="17">
        <v>44814</v>
      </c>
      <c r="W397" s="39">
        <f t="shared" si="12"/>
        <v>68.129496402877692</v>
      </c>
      <c r="X397" s="24">
        <v>14.54</v>
      </c>
      <c r="Z397" s="56">
        <f t="shared" si="13"/>
        <v>66.908462867012091</v>
      </c>
    </row>
    <row r="398" spans="1:26" x14ac:dyDescent="0.25">
      <c r="A398" s="16" t="s">
        <v>35</v>
      </c>
      <c r="B398" s="24" t="s">
        <v>160</v>
      </c>
      <c r="C398" s="16" t="s">
        <v>170</v>
      </c>
      <c r="D398" s="16">
        <v>150</v>
      </c>
      <c r="E398" s="16" t="s">
        <v>165</v>
      </c>
      <c r="F398" s="44">
        <v>44774</v>
      </c>
      <c r="G398" s="16">
        <v>55</v>
      </c>
      <c r="H398" s="17">
        <v>44783</v>
      </c>
      <c r="I398" s="16">
        <v>2685</v>
      </c>
      <c r="J398" s="16">
        <v>125</v>
      </c>
      <c r="K398" s="16">
        <v>46</v>
      </c>
      <c r="L398" s="16">
        <v>590</v>
      </c>
      <c r="M398" s="16">
        <v>124</v>
      </c>
      <c r="N398" s="24">
        <v>160</v>
      </c>
      <c r="O398" s="24">
        <v>176</v>
      </c>
      <c r="P398" s="24">
        <v>1730</v>
      </c>
      <c r="S398" s="26">
        <v>6</v>
      </c>
      <c r="T398" s="26">
        <v>40</v>
      </c>
      <c r="U398" s="18" t="s">
        <v>132</v>
      </c>
      <c r="V398" s="17">
        <v>44814</v>
      </c>
      <c r="W398" s="39">
        <f t="shared" si="12"/>
        <v>58.666666666666664</v>
      </c>
      <c r="X398" s="24">
        <v>284</v>
      </c>
      <c r="Z398" s="56">
        <f t="shared" si="13"/>
        <v>64.432029795158286</v>
      </c>
    </row>
    <row r="399" spans="1:26" x14ac:dyDescent="0.25">
      <c r="A399" s="16" t="s">
        <v>35</v>
      </c>
      <c r="B399" s="24" t="s">
        <v>160</v>
      </c>
      <c r="C399" s="16" t="s">
        <v>170</v>
      </c>
      <c r="D399" s="16">
        <v>150</v>
      </c>
      <c r="E399" s="16" t="s">
        <v>165</v>
      </c>
      <c r="F399" s="44">
        <v>44774</v>
      </c>
      <c r="G399" s="16">
        <v>52</v>
      </c>
      <c r="H399" s="17">
        <v>44783</v>
      </c>
      <c r="I399" s="16">
        <v>2600</v>
      </c>
      <c r="J399" s="16">
        <v>145</v>
      </c>
      <c r="K399" s="16">
        <v>49</v>
      </c>
      <c r="L399" s="16">
        <v>525</v>
      </c>
      <c r="M399" s="16">
        <v>127</v>
      </c>
      <c r="N399" s="24">
        <v>235</v>
      </c>
      <c r="O399" s="24">
        <v>214</v>
      </c>
      <c r="P399" s="24">
        <v>1630</v>
      </c>
      <c r="S399" s="26">
        <v>6</v>
      </c>
      <c r="T399" s="18">
        <v>45</v>
      </c>
      <c r="U399" s="18" t="s">
        <v>132</v>
      </c>
      <c r="V399" s="17">
        <v>44814</v>
      </c>
      <c r="W399" s="39">
        <f t="shared" si="12"/>
        <v>62.756598240469209</v>
      </c>
      <c r="X399" s="24">
        <v>306</v>
      </c>
      <c r="Z399" s="56">
        <f t="shared" si="13"/>
        <v>62.692307692307693</v>
      </c>
    </row>
    <row r="400" spans="1:26" x14ac:dyDescent="0.25">
      <c r="A400" s="16" t="s">
        <v>34</v>
      </c>
      <c r="B400" s="24" t="s">
        <v>168</v>
      </c>
      <c r="C400" s="16" t="s">
        <v>170</v>
      </c>
      <c r="D400" s="16">
        <v>150</v>
      </c>
      <c r="E400" s="16" t="s">
        <v>166</v>
      </c>
      <c r="F400" s="44">
        <v>44774</v>
      </c>
      <c r="G400" s="16">
        <v>145</v>
      </c>
      <c r="H400" s="17">
        <v>44783</v>
      </c>
      <c r="I400" s="16">
        <v>4940</v>
      </c>
      <c r="J400" s="16">
        <v>225</v>
      </c>
      <c r="K400" s="16">
        <v>93</v>
      </c>
      <c r="L400" s="16">
        <v>900</v>
      </c>
      <c r="M400" s="16">
        <v>185</v>
      </c>
      <c r="N400" s="24">
        <v>175</v>
      </c>
      <c r="O400" s="24">
        <v>330</v>
      </c>
      <c r="P400" s="24">
        <v>3510</v>
      </c>
      <c r="U400" s="18" t="s">
        <v>132</v>
      </c>
      <c r="V400" s="17">
        <v>44814</v>
      </c>
      <c r="W400" s="39">
        <f t="shared" si="12"/>
        <v>64.077669902912632</v>
      </c>
      <c r="X400" s="24">
        <v>512</v>
      </c>
      <c r="Z400" s="56">
        <f t="shared" si="13"/>
        <v>71.05263157894737</v>
      </c>
    </row>
    <row r="401" spans="1:26" x14ac:dyDescent="0.25">
      <c r="A401" s="16" t="s">
        <v>34</v>
      </c>
      <c r="B401" s="24" t="s">
        <v>168</v>
      </c>
      <c r="C401" s="16" t="s">
        <v>170</v>
      </c>
      <c r="D401" s="16">
        <v>150</v>
      </c>
      <c r="E401" s="16" t="s">
        <v>166</v>
      </c>
      <c r="F401" s="44">
        <v>44774</v>
      </c>
      <c r="G401" s="16">
        <v>154</v>
      </c>
      <c r="H401" s="17">
        <v>44783</v>
      </c>
      <c r="I401" s="16">
        <v>4635</v>
      </c>
      <c r="J401" s="16">
        <v>350</v>
      </c>
      <c r="K401" s="16">
        <v>82</v>
      </c>
      <c r="L401" s="16">
        <v>1045</v>
      </c>
      <c r="M401" s="16">
        <v>464</v>
      </c>
      <c r="N401" s="24">
        <v>690</v>
      </c>
      <c r="O401" s="24">
        <v>263</v>
      </c>
      <c r="P401" s="24">
        <v>2505</v>
      </c>
      <c r="U401" s="18" t="s">
        <v>132</v>
      </c>
      <c r="V401" s="17">
        <v>44814</v>
      </c>
      <c r="W401" s="39">
        <f t="shared" si="12"/>
        <v>36.176066024759287</v>
      </c>
      <c r="X401" s="24">
        <v>418</v>
      </c>
      <c r="Z401" s="56">
        <f t="shared" si="13"/>
        <v>54.045307443365701</v>
      </c>
    </row>
    <row r="402" spans="1:26" x14ac:dyDescent="0.25">
      <c r="A402" s="16" t="s">
        <v>30</v>
      </c>
      <c r="B402" s="24" t="s">
        <v>159</v>
      </c>
      <c r="C402" s="16" t="s">
        <v>170</v>
      </c>
      <c r="D402" s="16">
        <v>150</v>
      </c>
      <c r="E402" s="16" t="s">
        <v>165</v>
      </c>
      <c r="F402" s="44">
        <v>44774</v>
      </c>
      <c r="G402" s="16">
        <v>4</v>
      </c>
      <c r="H402" s="17">
        <v>44783</v>
      </c>
      <c r="I402" s="16">
        <v>7065</v>
      </c>
      <c r="J402" s="16">
        <v>510</v>
      </c>
      <c r="K402" s="16">
        <v>78</v>
      </c>
      <c r="L402" s="16">
        <v>1445</v>
      </c>
      <c r="M402" s="16">
        <v>150</v>
      </c>
      <c r="N402" s="24">
        <v>90</v>
      </c>
      <c r="O402" s="24">
        <v>735</v>
      </c>
      <c r="P402" s="24">
        <v>4960</v>
      </c>
      <c r="Q402" s="24">
        <v>12</v>
      </c>
      <c r="R402" s="24">
        <v>5</v>
      </c>
      <c r="U402" s="18" t="s">
        <v>132</v>
      </c>
      <c r="V402" s="17">
        <v>44814</v>
      </c>
      <c r="W402" s="39">
        <f t="shared" si="12"/>
        <v>81.939799331103686</v>
      </c>
      <c r="X402" s="24">
        <v>714</v>
      </c>
      <c r="Z402" s="56">
        <f t="shared" si="13"/>
        <v>70.20523708421797</v>
      </c>
    </row>
    <row r="403" spans="1:26" x14ac:dyDescent="0.25">
      <c r="A403" s="16" t="s">
        <v>30</v>
      </c>
      <c r="B403" s="24" t="s">
        <v>159</v>
      </c>
      <c r="C403" s="16" t="s">
        <v>170</v>
      </c>
      <c r="D403" s="16">
        <v>150</v>
      </c>
      <c r="E403" s="16" t="s">
        <v>165</v>
      </c>
      <c r="F403" s="44">
        <v>44774</v>
      </c>
      <c r="G403" s="16">
        <v>12</v>
      </c>
      <c r="H403" s="17">
        <v>44783</v>
      </c>
      <c r="I403" s="16">
        <v>3265</v>
      </c>
      <c r="J403" s="16">
        <v>265</v>
      </c>
      <c r="K403" s="16">
        <v>85</v>
      </c>
      <c r="L403" s="16">
        <v>625</v>
      </c>
      <c r="M403" s="16">
        <v>365</v>
      </c>
      <c r="N403" s="24">
        <v>155</v>
      </c>
      <c r="O403" s="24">
        <v>363</v>
      </c>
      <c r="P403" s="24">
        <v>2080</v>
      </c>
      <c r="U403" s="18" t="s">
        <v>132</v>
      </c>
      <c r="V403" s="17">
        <v>44814</v>
      </c>
      <c r="W403" s="39">
        <f t="shared" si="12"/>
        <v>49.862637362637365</v>
      </c>
      <c r="X403" s="24">
        <v>342</v>
      </c>
      <c r="Z403" s="56">
        <f t="shared" si="13"/>
        <v>63.705972434915772</v>
      </c>
    </row>
    <row r="404" spans="1:26" x14ac:dyDescent="0.25">
      <c r="A404" s="16" t="s">
        <v>33</v>
      </c>
      <c r="B404" s="24" t="s">
        <v>168</v>
      </c>
      <c r="C404" s="16" t="s">
        <v>170</v>
      </c>
      <c r="D404" s="16">
        <v>150</v>
      </c>
      <c r="E404" s="16" t="s">
        <v>165</v>
      </c>
      <c r="F404" s="44">
        <v>44774</v>
      </c>
      <c r="G404" s="16">
        <v>162</v>
      </c>
      <c r="H404" s="17">
        <v>44783</v>
      </c>
      <c r="I404" s="16">
        <v>8795</v>
      </c>
      <c r="J404" s="16">
        <v>730</v>
      </c>
      <c r="K404" s="16">
        <v>83</v>
      </c>
      <c r="L404" s="16">
        <v>1750</v>
      </c>
      <c r="M404" s="16">
        <v>470</v>
      </c>
      <c r="N404" s="24">
        <v>120</v>
      </c>
      <c r="O404" s="24">
        <v>572</v>
      </c>
      <c r="P404" s="24">
        <v>5810</v>
      </c>
      <c r="U404" s="18" t="s">
        <v>132</v>
      </c>
      <c r="V404" s="17">
        <v>44814</v>
      </c>
      <c r="W404" s="39">
        <f t="shared" si="12"/>
        <v>54.894433781190024</v>
      </c>
      <c r="X404" s="24">
        <v>864</v>
      </c>
      <c r="Z404" s="56">
        <f t="shared" si="13"/>
        <v>66.060261512222851</v>
      </c>
    </row>
    <row r="405" spans="1:26" x14ac:dyDescent="0.25">
      <c r="A405" s="16" t="s">
        <v>33</v>
      </c>
      <c r="B405" s="24" t="s">
        <v>168</v>
      </c>
      <c r="C405" s="16" t="s">
        <v>170</v>
      </c>
      <c r="D405" s="16">
        <v>150</v>
      </c>
      <c r="E405" s="16" t="s">
        <v>165</v>
      </c>
      <c r="F405" s="44">
        <v>44774</v>
      </c>
      <c r="G405" s="16">
        <v>165</v>
      </c>
      <c r="H405" s="17">
        <v>44783</v>
      </c>
      <c r="I405" s="16">
        <v>5605</v>
      </c>
      <c r="J405" s="16">
        <v>285</v>
      </c>
      <c r="K405" s="16">
        <v>90</v>
      </c>
      <c r="L405" s="16">
        <v>975</v>
      </c>
      <c r="M405" s="16">
        <v>125</v>
      </c>
      <c r="N405" s="24">
        <v>190</v>
      </c>
      <c r="O405" s="24">
        <v>147</v>
      </c>
      <c r="P405" s="24">
        <v>4105</v>
      </c>
      <c r="U405" s="18" t="s">
        <v>132</v>
      </c>
      <c r="V405" s="17">
        <v>44814</v>
      </c>
      <c r="W405" s="39">
        <f t="shared" si="12"/>
        <v>54.044117647058819</v>
      </c>
      <c r="X405" s="24">
        <v>568</v>
      </c>
      <c r="Z405" s="56">
        <f t="shared" si="13"/>
        <v>73.238180196253339</v>
      </c>
    </row>
    <row r="406" spans="1:26" x14ac:dyDescent="0.25">
      <c r="A406" s="16" t="s">
        <v>32</v>
      </c>
      <c r="B406" s="24" t="s">
        <v>168</v>
      </c>
      <c r="C406" s="16" t="s">
        <v>170</v>
      </c>
      <c r="D406" s="16">
        <v>150</v>
      </c>
      <c r="E406" s="16" t="s">
        <v>164</v>
      </c>
      <c r="F406" s="44">
        <v>44774</v>
      </c>
      <c r="G406" s="16">
        <v>169</v>
      </c>
      <c r="H406" s="17">
        <v>44783</v>
      </c>
      <c r="I406" s="16">
        <v>6315</v>
      </c>
      <c r="J406" s="16">
        <v>480</v>
      </c>
      <c r="K406" s="16">
        <v>92</v>
      </c>
      <c r="L406" s="16">
        <v>1260</v>
      </c>
      <c r="M406" s="16">
        <v>346</v>
      </c>
      <c r="N406" s="24">
        <v>425</v>
      </c>
      <c r="O406" s="24">
        <v>303</v>
      </c>
      <c r="P406" s="24">
        <v>4090</v>
      </c>
      <c r="U406" s="18" t="s">
        <v>132</v>
      </c>
      <c r="V406" s="17">
        <v>44814</v>
      </c>
      <c r="W406" s="39">
        <f t="shared" si="12"/>
        <v>46.687211093990754</v>
      </c>
      <c r="X406" s="24">
        <v>654</v>
      </c>
      <c r="Z406" s="56">
        <f t="shared" si="13"/>
        <v>64.766429136975461</v>
      </c>
    </row>
    <row r="407" spans="1:26" x14ac:dyDescent="0.25">
      <c r="A407" s="16" t="s">
        <v>32</v>
      </c>
      <c r="B407" s="24" t="s">
        <v>168</v>
      </c>
      <c r="C407" s="16" t="s">
        <v>170</v>
      </c>
      <c r="D407" s="16">
        <v>150</v>
      </c>
      <c r="E407" s="16" t="s">
        <v>164</v>
      </c>
      <c r="F407" s="44">
        <v>44774</v>
      </c>
      <c r="G407" s="16">
        <v>72</v>
      </c>
      <c r="H407" s="17">
        <v>44783</v>
      </c>
      <c r="I407" s="16">
        <v>4345</v>
      </c>
      <c r="J407" s="16">
        <v>365</v>
      </c>
      <c r="K407" s="16">
        <v>86</v>
      </c>
      <c r="L407" s="16">
        <v>1040</v>
      </c>
      <c r="M407" s="16">
        <v>578</v>
      </c>
      <c r="N407" s="24">
        <v>665</v>
      </c>
      <c r="O407" s="24">
        <v>146</v>
      </c>
      <c r="P407" s="24">
        <v>2210</v>
      </c>
      <c r="Q407" s="24">
        <v>25</v>
      </c>
      <c r="R407" s="24">
        <v>5</v>
      </c>
      <c r="U407" s="18" t="s">
        <v>132</v>
      </c>
      <c r="V407" s="17">
        <v>44814</v>
      </c>
      <c r="W407" s="39">
        <f t="shared" si="12"/>
        <v>19.492656875834445</v>
      </c>
      <c r="X407" s="24">
        <v>4.22</v>
      </c>
      <c r="Z407" s="56">
        <f t="shared" si="13"/>
        <v>50.863060989643273</v>
      </c>
    </row>
    <row r="408" spans="1:26" x14ac:dyDescent="0.25">
      <c r="A408" s="16" t="s">
        <v>37</v>
      </c>
      <c r="B408" s="24" t="s">
        <v>160</v>
      </c>
      <c r="C408" s="16" t="s">
        <v>170</v>
      </c>
      <c r="D408" s="16">
        <v>150</v>
      </c>
      <c r="E408" s="16" t="s">
        <v>164</v>
      </c>
      <c r="F408" s="44">
        <v>44774</v>
      </c>
      <c r="G408" s="16">
        <v>65</v>
      </c>
      <c r="H408" s="17">
        <v>44783</v>
      </c>
      <c r="I408" s="16">
        <v>7980</v>
      </c>
      <c r="J408" s="16">
        <v>460</v>
      </c>
      <c r="K408" s="16">
        <v>95</v>
      </c>
      <c r="L408" s="16">
        <v>1465</v>
      </c>
      <c r="M408" s="16">
        <v>133</v>
      </c>
      <c r="N408" s="24">
        <v>335</v>
      </c>
      <c r="O408" s="24">
        <v>565</v>
      </c>
      <c r="P408" s="24">
        <v>5665</v>
      </c>
      <c r="U408" s="18" t="s">
        <v>132</v>
      </c>
      <c r="V408" s="17">
        <v>44814</v>
      </c>
      <c r="W408" s="39">
        <f t="shared" si="12"/>
        <v>80.94555873925502</v>
      </c>
      <c r="X408" s="24">
        <v>804</v>
      </c>
      <c r="Z408" s="56">
        <f t="shared" si="13"/>
        <v>70.989974937343362</v>
      </c>
    </row>
    <row r="409" spans="1:26" x14ac:dyDescent="0.25">
      <c r="A409" s="16" t="s">
        <v>37</v>
      </c>
      <c r="B409" s="24" t="s">
        <v>160</v>
      </c>
      <c r="C409" s="16" t="s">
        <v>170</v>
      </c>
      <c r="D409" s="16">
        <v>150</v>
      </c>
      <c r="E409" s="16" t="s">
        <v>164</v>
      </c>
      <c r="F409" s="44">
        <v>44774</v>
      </c>
      <c r="G409" s="16">
        <v>66</v>
      </c>
      <c r="H409" s="17">
        <v>44783</v>
      </c>
      <c r="I409" s="16">
        <v>7295</v>
      </c>
      <c r="J409" s="16">
        <v>475</v>
      </c>
      <c r="K409" s="16">
        <v>104</v>
      </c>
      <c r="L409" s="16">
        <v>1300</v>
      </c>
      <c r="M409" s="16">
        <v>185</v>
      </c>
      <c r="N409" s="24">
        <v>245</v>
      </c>
      <c r="O409" s="24">
        <v>682</v>
      </c>
      <c r="P409" s="24">
        <v>5215</v>
      </c>
      <c r="U409" s="18" t="s">
        <v>132</v>
      </c>
      <c r="V409" s="17">
        <v>44814</v>
      </c>
      <c r="W409" s="39">
        <f t="shared" si="12"/>
        <v>78.662053056516726</v>
      </c>
      <c r="X409" s="24">
        <v>758</v>
      </c>
      <c r="Z409" s="56">
        <f t="shared" si="13"/>
        <v>71.487320082248118</v>
      </c>
    </row>
    <row r="410" spans="1:26" x14ac:dyDescent="0.25">
      <c r="A410" s="16" t="s">
        <v>36</v>
      </c>
      <c r="B410" s="24" t="s">
        <v>167</v>
      </c>
      <c r="C410" s="16" t="s">
        <v>170</v>
      </c>
      <c r="D410" s="16">
        <v>150</v>
      </c>
      <c r="E410" s="16" t="s">
        <v>165</v>
      </c>
      <c r="F410" s="44">
        <v>44774</v>
      </c>
      <c r="G410" s="16">
        <v>102</v>
      </c>
      <c r="H410" s="17">
        <v>44783</v>
      </c>
      <c r="I410" s="16">
        <v>9095</v>
      </c>
      <c r="J410" s="16">
        <v>505</v>
      </c>
      <c r="K410" s="16">
        <v>100</v>
      </c>
      <c r="L410" s="16">
        <v>1615</v>
      </c>
      <c r="M410" s="16">
        <v>83</v>
      </c>
      <c r="N410" s="24">
        <v>190</v>
      </c>
      <c r="O410" s="24">
        <v>677</v>
      </c>
      <c r="P410" s="24">
        <v>6705</v>
      </c>
      <c r="U410" s="18" t="s">
        <v>132</v>
      </c>
      <c r="V410" s="17">
        <v>44814</v>
      </c>
      <c r="W410" s="39">
        <f t="shared" si="12"/>
        <v>89.078947368421055</v>
      </c>
      <c r="X410" s="24">
        <v>920</v>
      </c>
      <c r="Z410" s="56">
        <f t="shared" si="13"/>
        <v>73.721825178669604</v>
      </c>
    </row>
    <row r="411" spans="1:26" x14ac:dyDescent="0.25">
      <c r="A411" s="16" t="s">
        <v>36</v>
      </c>
      <c r="B411" s="24" t="s">
        <v>167</v>
      </c>
      <c r="C411" s="16" t="s">
        <v>170</v>
      </c>
      <c r="D411" s="16">
        <v>150</v>
      </c>
      <c r="E411" s="16" t="s">
        <v>165</v>
      </c>
      <c r="F411" s="44">
        <v>44774</v>
      </c>
      <c r="G411" s="16">
        <v>103</v>
      </c>
      <c r="H411" s="17">
        <v>44783</v>
      </c>
      <c r="I411" s="16">
        <v>8305</v>
      </c>
      <c r="J411" s="16">
        <v>500</v>
      </c>
      <c r="K411" s="16">
        <v>73</v>
      </c>
      <c r="L411" s="16">
        <v>1735</v>
      </c>
      <c r="M411" s="16">
        <v>480</v>
      </c>
      <c r="N411" s="24">
        <v>1180</v>
      </c>
      <c r="O411" s="24">
        <v>300</v>
      </c>
      <c r="P411" s="24">
        <v>4810</v>
      </c>
      <c r="U411" s="18" t="s">
        <v>132</v>
      </c>
      <c r="V411" s="17">
        <v>44814</v>
      </c>
      <c r="W411" s="39">
        <f t="shared" si="12"/>
        <v>38.461538461538467</v>
      </c>
      <c r="X411" s="24">
        <v>810</v>
      </c>
      <c r="Z411" s="56">
        <f t="shared" si="13"/>
        <v>57.916917519566525</v>
      </c>
    </row>
    <row r="412" spans="1:26" x14ac:dyDescent="0.25">
      <c r="A412" s="16" t="s">
        <v>31</v>
      </c>
      <c r="B412" s="24" t="s">
        <v>167</v>
      </c>
      <c r="C412" s="16" t="s">
        <v>170</v>
      </c>
      <c r="D412" s="16">
        <v>150</v>
      </c>
      <c r="E412" s="16" t="s">
        <v>164</v>
      </c>
      <c r="F412" s="44">
        <v>44774</v>
      </c>
      <c r="G412" s="16">
        <v>116</v>
      </c>
      <c r="H412" s="17">
        <v>44783</v>
      </c>
      <c r="I412" s="16">
        <v>8230</v>
      </c>
      <c r="J412" s="16">
        <v>605</v>
      </c>
      <c r="K412" s="16">
        <v>83</v>
      </c>
      <c r="L412" s="16">
        <v>1770</v>
      </c>
      <c r="M412" s="16">
        <v>495</v>
      </c>
      <c r="N412" s="24">
        <v>840</v>
      </c>
      <c r="O412" s="24">
        <v>391</v>
      </c>
      <c r="P412" s="24">
        <v>4950</v>
      </c>
      <c r="U412" s="18" t="s">
        <v>132</v>
      </c>
      <c r="V412" s="17">
        <v>44814</v>
      </c>
      <c r="W412" s="39">
        <f t="shared" si="12"/>
        <v>44.130925507900677</v>
      </c>
      <c r="X412" s="24">
        <v>876</v>
      </c>
      <c r="Z412" s="56">
        <f t="shared" si="13"/>
        <v>60.14580801944107</v>
      </c>
    </row>
    <row r="413" spans="1:26" x14ac:dyDescent="0.25">
      <c r="A413" s="16" t="s">
        <v>31</v>
      </c>
      <c r="B413" s="24" t="s">
        <v>167</v>
      </c>
      <c r="C413" s="16" t="s">
        <v>170</v>
      </c>
      <c r="D413" s="16">
        <v>150</v>
      </c>
      <c r="E413" s="16" t="s">
        <v>164</v>
      </c>
      <c r="F413" s="44">
        <v>44774</v>
      </c>
      <c r="G413" s="16">
        <v>110</v>
      </c>
      <c r="H413" s="17">
        <v>44783</v>
      </c>
      <c r="I413" s="16">
        <v>6075</v>
      </c>
      <c r="J413" s="16">
        <v>300</v>
      </c>
      <c r="K413" s="16">
        <v>79</v>
      </c>
      <c r="L413" s="16">
        <v>1170</v>
      </c>
      <c r="M413" s="16">
        <v>182</v>
      </c>
      <c r="N413" s="24">
        <v>210</v>
      </c>
      <c r="O413" s="24">
        <v>556</v>
      </c>
      <c r="P413" s="24">
        <v>4335</v>
      </c>
      <c r="U413" s="18" t="s">
        <v>132</v>
      </c>
      <c r="V413" s="17">
        <v>44814</v>
      </c>
      <c r="W413" s="39">
        <f t="shared" si="12"/>
        <v>75.33875338753387</v>
      </c>
      <c r="X413" s="24">
        <v>628</v>
      </c>
      <c r="Z413" s="56">
        <f t="shared" si="13"/>
        <v>71.358024691358025</v>
      </c>
    </row>
    <row r="414" spans="1:26" x14ac:dyDescent="0.25">
      <c r="A414" s="16" t="s">
        <v>29</v>
      </c>
      <c r="B414" s="24" t="s">
        <v>159</v>
      </c>
      <c r="C414" s="16" t="s">
        <v>170</v>
      </c>
      <c r="D414" s="16">
        <v>150</v>
      </c>
      <c r="E414" s="16" t="s">
        <v>164</v>
      </c>
      <c r="F414" s="44">
        <v>44774</v>
      </c>
      <c r="G414" s="16">
        <v>319</v>
      </c>
      <c r="H414" s="17">
        <v>44783</v>
      </c>
      <c r="I414" s="16">
        <v>7165</v>
      </c>
      <c r="J414" s="16">
        <v>475</v>
      </c>
      <c r="K414" s="16">
        <v>93</v>
      </c>
      <c r="L414" s="16">
        <v>1465</v>
      </c>
      <c r="M414" s="16">
        <v>320</v>
      </c>
      <c r="N414" s="24">
        <v>590</v>
      </c>
      <c r="O414" s="24">
        <v>506</v>
      </c>
      <c r="P414" s="24">
        <v>4545</v>
      </c>
      <c r="U414" s="18" t="s">
        <v>132</v>
      </c>
      <c r="V414" s="17">
        <v>44814</v>
      </c>
      <c r="W414" s="39">
        <f t="shared" si="12"/>
        <v>61.259079903147693</v>
      </c>
      <c r="X414" s="24">
        <v>728</v>
      </c>
      <c r="Z414" s="56">
        <f t="shared" si="13"/>
        <v>63.433356594556876</v>
      </c>
    </row>
    <row r="415" spans="1:26" x14ac:dyDescent="0.25">
      <c r="A415" s="16" t="s">
        <v>29</v>
      </c>
      <c r="B415" s="24" t="s">
        <v>159</v>
      </c>
      <c r="C415" s="16" t="s">
        <v>170</v>
      </c>
      <c r="D415" s="16">
        <v>150</v>
      </c>
      <c r="E415" s="16" t="s">
        <v>164</v>
      </c>
      <c r="F415" s="44">
        <v>44774</v>
      </c>
      <c r="G415" s="16">
        <v>14</v>
      </c>
      <c r="H415" s="17">
        <v>44783</v>
      </c>
      <c r="I415" s="16">
        <v>6105</v>
      </c>
      <c r="J415" s="16">
        <v>365</v>
      </c>
      <c r="K415" s="16">
        <v>101</v>
      </c>
      <c r="L415" s="16">
        <v>1295</v>
      </c>
      <c r="M415" s="16">
        <v>308</v>
      </c>
      <c r="N415" s="24">
        <v>625</v>
      </c>
      <c r="O415" s="24">
        <v>415</v>
      </c>
      <c r="P415" s="24">
        <v>3770</v>
      </c>
      <c r="U415" s="18" t="s">
        <v>132</v>
      </c>
      <c r="V415" s="17">
        <v>44814</v>
      </c>
      <c r="W415" s="39">
        <f t="shared" si="12"/>
        <v>57.399723374827104</v>
      </c>
      <c r="X415" s="24">
        <v>586</v>
      </c>
      <c r="Z415" s="56">
        <f t="shared" si="13"/>
        <v>61.752661752661751</v>
      </c>
    </row>
    <row r="416" spans="1:26" x14ac:dyDescent="0.25">
      <c r="A416" s="16" t="s">
        <v>59</v>
      </c>
      <c r="B416" s="24" t="s">
        <v>160</v>
      </c>
      <c r="C416" s="16" t="s">
        <v>170</v>
      </c>
      <c r="D416" s="16">
        <v>350</v>
      </c>
      <c r="E416" s="16" t="s">
        <v>164</v>
      </c>
      <c r="F416" s="44">
        <v>44774</v>
      </c>
      <c r="G416" s="16">
        <v>96</v>
      </c>
      <c r="H416" s="17">
        <v>44791</v>
      </c>
      <c r="I416" s="16">
        <v>9540</v>
      </c>
      <c r="J416" s="16">
        <v>570</v>
      </c>
      <c r="K416" s="16">
        <v>96</v>
      </c>
      <c r="L416" s="16">
        <v>1790</v>
      </c>
      <c r="M416" s="16">
        <v>121</v>
      </c>
      <c r="N416" s="24">
        <v>230</v>
      </c>
      <c r="O416" s="24">
        <v>656</v>
      </c>
      <c r="P416" s="24">
        <v>6885</v>
      </c>
      <c r="U416" s="18" t="s">
        <v>132</v>
      </c>
      <c r="V416" s="17">
        <v>44814</v>
      </c>
      <c r="W416" s="39">
        <f t="shared" si="12"/>
        <v>84.427284427284434</v>
      </c>
      <c r="X416" s="24">
        <v>9.02</v>
      </c>
      <c r="Z416" s="56">
        <f t="shared" si="13"/>
        <v>72.169811320754718</v>
      </c>
    </row>
    <row r="417" spans="1:26" x14ac:dyDescent="0.25">
      <c r="A417" s="16" t="s">
        <v>53</v>
      </c>
      <c r="B417" s="24" t="s">
        <v>168</v>
      </c>
      <c r="C417" s="16" t="s">
        <v>170</v>
      </c>
      <c r="D417" s="16">
        <v>350</v>
      </c>
      <c r="E417" s="16" t="s">
        <v>165</v>
      </c>
      <c r="F417" s="44">
        <v>44774</v>
      </c>
      <c r="G417" s="16">
        <v>206</v>
      </c>
      <c r="H417" s="17">
        <v>44791</v>
      </c>
      <c r="I417" s="16">
        <v>6775</v>
      </c>
      <c r="J417" s="16">
        <v>375</v>
      </c>
      <c r="K417" s="16">
        <v>104</v>
      </c>
      <c r="L417" s="16">
        <v>1290</v>
      </c>
      <c r="M417" s="16">
        <v>71</v>
      </c>
      <c r="N417" s="24">
        <v>195</v>
      </c>
      <c r="O417" s="24">
        <v>364</v>
      </c>
      <c r="P417" s="24">
        <v>4895</v>
      </c>
      <c r="U417" s="18" t="s">
        <v>132</v>
      </c>
      <c r="V417" s="17">
        <v>44814</v>
      </c>
      <c r="W417" s="39">
        <f t="shared" si="12"/>
        <v>83.678160919540232</v>
      </c>
      <c r="X417" s="24">
        <v>654</v>
      </c>
      <c r="Z417" s="56">
        <f t="shared" si="13"/>
        <v>72.250922509225092</v>
      </c>
    </row>
    <row r="418" spans="1:26" x14ac:dyDescent="0.25">
      <c r="A418" s="16" t="s">
        <v>56</v>
      </c>
      <c r="B418" s="24" t="s">
        <v>160</v>
      </c>
      <c r="C418" s="16" t="s">
        <v>170</v>
      </c>
      <c r="D418" s="16">
        <v>350</v>
      </c>
      <c r="E418" s="16" t="s">
        <v>165</v>
      </c>
      <c r="F418" s="44">
        <v>44774</v>
      </c>
      <c r="G418" s="16">
        <v>74</v>
      </c>
      <c r="H418" s="17">
        <v>44791</v>
      </c>
      <c r="I418" s="16">
        <v>5980</v>
      </c>
      <c r="J418" s="16">
        <v>415</v>
      </c>
      <c r="K418" s="16">
        <v>65</v>
      </c>
      <c r="L418" s="16">
        <v>1215</v>
      </c>
      <c r="M418" s="16">
        <v>141</v>
      </c>
      <c r="N418" s="24">
        <v>255</v>
      </c>
      <c r="O418" s="24">
        <v>425</v>
      </c>
      <c r="P418" s="24">
        <v>4020</v>
      </c>
      <c r="Q418" s="24">
        <v>9</v>
      </c>
      <c r="R418" s="24">
        <v>5</v>
      </c>
      <c r="S418" s="18">
        <v>5</v>
      </c>
      <c r="T418" s="18">
        <v>50</v>
      </c>
      <c r="U418" s="18" t="s">
        <v>132</v>
      </c>
      <c r="V418" s="17">
        <v>44814</v>
      </c>
      <c r="W418" s="39">
        <f t="shared" si="12"/>
        <v>73.91304347826086</v>
      </c>
      <c r="X418" s="24">
        <v>5.54</v>
      </c>
      <c r="Z418" s="56">
        <f t="shared" si="13"/>
        <v>67.224080267558534</v>
      </c>
    </row>
    <row r="419" spans="1:26" x14ac:dyDescent="0.25">
      <c r="A419" s="16" t="s">
        <v>53</v>
      </c>
      <c r="B419" s="24" t="s">
        <v>168</v>
      </c>
      <c r="C419" s="16" t="s">
        <v>170</v>
      </c>
      <c r="D419" s="16">
        <v>350</v>
      </c>
      <c r="E419" s="16" t="s">
        <v>165</v>
      </c>
      <c r="F419" s="44">
        <v>44774</v>
      </c>
      <c r="G419" s="16">
        <v>75</v>
      </c>
      <c r="H419" s="17">
        <v>44791</v>
      </c>
      <c r="I419" s="16">
        <v>4695</v>
      </c>
      <c r="J419" s="16">
        <v>380</v>
      </c>
      <c r="K419" s="16">
        <v>96</v>
      </c>
      <c r="L419" s="16">
        <v>890</v>
      </c>
      <c r="M419" s="16">
        <v>160</v>
      </c>
      <c r="N419" s="24">
        <v>205</v>
      </c>
      <c r="O419" s="24">
        <v>294</v>
      </c>
      <c r="P419" s="24">
        <v>3190</v>
      </c>
      <c r="U419" s="18" t="s">
        <v>132</v>
      </c>
      <c r="V419" s="17">
        <v>44814</v>
      </c>
      <c r="W419" s="39">
        <f t="shared" si="12"/>
        <v>64.757709251101332</v>
      </c>
      <c r="X419" s="24">
        <v>454</v>
      </c>
      <c r="Z419" s="56">
        <f t="shared" si="13"/>
        <v>67.94462193823216</v>
      </c>
    </row>
    <row r="420" spans="1:26" x14ac:dyDescent="0.25">
      <c r="A420" s="16" t="s">
        <v>55</v>
      </c>
      <c r="B420" s="24" t="s">
        <v>167</v>
      </c>
      <c r="C420" s="16" t="s">
        <v>170</v>
      </c>
      <c r="D420" s="16">
        <v>350</v>
      </c>
      <c r="E420" s="16" t="s">
        <v>165</v>
      </c>
      <c r="F420" s="44">
        <v>44774</v>
      </c>
      <c r="G420" s="16">
        <v>132</v>
      </c>
      <c r="H420" s="17">
        <v>44791</v>
      </c>
      <c r="I420" s="16">
        <v>12035</v>
      </c>
      <c r="J420" s="16">
        <v>865</v>
      </c>
      <c r="K420" s="16">
        <v>115</v>
      </c>
      <c r="L420" s="16">
        <v>2820</v>
      </c>
      <c r="M420" s="16">
        <v>384</v>
      </c>
      <c r="N420" s="24">
        <v>491</v>
      </c>
      <c r="O420" s="24">
        <v>791</v>
      </c>
      <c r="P420" s="24">
        <v>7735</v>
      </c>
      <c r="U420" s="18" t="s">
        <v>132</v>
      </c>
      <c r="V420" s="17">
        <v>44814</v>
      </c>
      <c r="W420" s="39">
        <f t="shared" si="12"/>
        <v>67.319148936170208</v>
      </c>
      <c r="X420" s="24">
        <v>7090</v>
      </c>
      <c r="Z420" s="56">
        <f t="shared" si="13"/>
        <v>64.270876609887821</v>
      </c>
    </row>
    <row r="421" spans="1:26" x14ac:dyDescent="0.25">
      <c r="A421" s="16" t="s">
        <v>55</v>
      </c>
      <c r="B421" s="24" t="s">
        <v>167</v>
      </c>
      <c r="C421" s="16" t="s">
        <v>170</v>
      </c>
      <c r="D421" s="16">
        <v>350</v>
      </c>
      <c r="E421" s="16" t="s">
        <v>165</v>
      </c>
      <c r="F421" s="44">
        <v>44774</v>
      </c>
      <c r="G421" s="16">
        <v>121</v>
      </c>
      <c r="H421" s="17">
        <v>44791</v>
      </c>
      <c r="I421" s="16">
        <v>7975</v>
      </c>
      <c r="J421" s="16">
        <v>465</v>
      </c>
      <c r="K421" s="16">
        <v>106</v>
      </c>
      <c r="L421" s="16">
        <v>1635</v>
      </c>
      <c r="M421" s="16">
        <v>181</v>
      </c>
      <c r="N421" s="24">
        <v>270</v>
      </c>
      <c r="O421" s="24">
        <v>711</v>
      </c>
      <c r="P421" s="24">
        <v>5535</v>
      </c>
      <c r="U421" s="18" t="s">
        <v>132</v>
      </c>
      <c r="V421" s="17">
        <v>44814</v>
      </c>
      <c r="W421" s="39">
        <f t="shared" si="12"/>
        <v>79.708520179372201</v>
      </c>
      <c r="X421" s="24">
        <v>734</v>
      </c>
      <c r="Z421" s="56">
        <f t="shared" si="13"/>
        <v>69.404388714733543</v>
      </c>
    </row>
    <row r="422" spans="1:26" x14ac:dyDescent="0.25">
      <c r="A422" s="16" t="s">
        <v>51</v>
      </c>
      <c r="B422" s="24" t="s">
        <v>168</v>
      </c>
      <c r="C422" s="16" t="s">
        <v>170</v>
      </c>
      <c r="D422" s="16">
        <v>350</v>
      </c>
      <c r="E422" s="16" t="s">
        <v>166</v>
      </c>
      <c r="F422" s="44">
        <v>44774</v>
      </c>
      <c r="G422" s="16">
        <v>191</v>
      </c>
      <c r="H422" s="17">
        <v>44791</v>
      </c>
      <c r="I422" s="16">
        <v>7490</v>
      </c>
      <c r="J422" s="16">
        <v>375</v>
      </c>
      <c r="K422" s="16">
        <v>74</v>
      </c>
      <c r="L422" s="16">
        <v>1325</v>
      </c>
      <c r="M422" s="16">
        <v>223</v>
      </c>
      <c r="N422" s="24">
        <v>565</v>
      </c>
      <c r="O422" s="24">
        <v>370</v>
      </c>
      <c r="P422" s="24">
        <v>5185</v>
      </c>
      <c r="U422" s="18" t="s">
        <v>132</v>
      </c>
      <c r="V422" s="17">
        <v>44814</v>
      </c>
      <c r="W422" s="39">
        <f t="shared" si="12"/>
        <v>62.394603709949415</v>
      </c>
      <c r="X422" s="24">
        <v>798</v>
      </c>
      <c r="Z422" s="56">
        <f t="shared" si="13"/>
        <v>69.22563417890521</v>
      </c>
    </row>
    <row r="423" spans="1:26" x14ac:dyDescent="0.25">
      <c r="A423" s="16" t="s">
        <v>51</v>
      </c>
      <c r="B423" s="24" t="s">
        <v>168</v>
      </c>
      <c r="C423" s="16" t="s">
        <v>170</v>
      </c>
      <c r="D423" s="16">
        <v>350</v>
      </c>
      <c r="E423" s="16" t="s">
        <v>166</v>
      </c>
      <c r="F423" s="44">
        <v>44774</v>
      </c>
      <c r="G423" s="16">
        <v>188</v>
      </c>
      <c r="H423" s="17">
        <v>44791</v>
      </c>
      <c r="I423" s="16">
        <v>4075</v>
      </c>
      <c r="J423" s="16">
        <v>265</v>
      </c>
      <c r="K423" s="16">
        <v>86</v>
      </c>
      <c r="L423" s="16">
        <v>935</v>
      </c>
      <c r="M423" s="16">
        <v>365</v>
      </c>
      <c r="N423" s="24">
        <v>310</v>
      </c>
      <c r="O423" s="24">
        <v>355</v>
      </c>
      <c r="P423" s="24">
        <v>2925</v>
      </c>
      <c r="U423" s="18" t="s">
        <v>132</v>
      </c>
      <c r="V423" s="17">
        <v>44814</v>
      </c>
      <c r="W423" s="39">
        <f t="shared" si="12"/>
        <v>49.305555555555557</v>
      </c>
      <c r="X423" s="24">
        <v>396</v>
      </c>
      <c r="Z423" s="56">
        <f t="shared" si="13"/>
        <v>71.779141104294482</v>
      </c>
    </row>
    <row r="424" spans="1:26" x14ac:dyDescent="0.25">
      <c r="A424" s="16" t="s">
        <v>53</v>
      </c>
      <c r="B424" s="24" t="s">
        <v>168</v>
      </c>
      <c r="C424" s="16" t="s">
        <v>170</v>
      </c>
      <c r="D424" s="16">
        <v>350</v>
      </c>
      <c r="E424" s="16" t="s">
        <v>165</v>
      </c>
      <c r="F424" s="44">
        <v>44774</v>
      </c>
      <c r="G424" s="16">
        <v>198</v>
      </c>
      <c r="H424" s="17">
        <v>44791</v>
      </c>
      <c r="I424" s="16">
        <v>7100</v>
      </c>
      <c r="J424" s="16">
        <v>635</v>
      </c>
      <c r="K424" s="16">
        <v>95</v>
      </c>
      <c r="L424" s="16">
        <v>1650</v>
      </c>
      <c r="M424" s="16">
        <v>585</v>
      </c>
      <c r="N424" s="24">
        <v>540</v>
      </c>
      <c r="O424" s="24">
        <v>340</v>
      </c>
      <c r="P424" s="24">
        <v>4235</v>
      </c>
      <c r="Q424" s="24">
        <v>8</v>
      </c>
      <c r="R424" s="16">
        <v>5</v>
      </c>
      <c r="U424" s="18" t="s">
        <v>132</v>
      </c>
      <c r="V424" s="17">
        <v>44814</v>
      </c>
      <c r="W424" s="39">
        <f t="shared" si="12"/>
        <v>36.441586280814576</v>
      </c>
      <c r="X424" s="24"/>
      <c r="Z424" s="56">
        <f t="shared" si="13"/>
        <v>59.647887323943664</v>
      </c>
    </row>
    <row r="425" spans="1:26" x14ac:dyDescent="0.25">
      <c r="A425" s="16" t="s">
        <v>50</v>
      </c>
      <c r="B425" s="24" t="s">
        <v>168</v>
      </c>
      <c r="C425" s="16" t="s">
        <v>170</v>
      </c>
      <c r="D425" s="16">
        <v>350</v>
      </c>
      <c r="E425" s="16" t="s">
        <v>164</v>
      </c>
      <c r="F425" s="44">
        <v>44774</v>
      </c>
      <c r="G425" s="16">
        <v>216</v>
      </c>
      <c r="H425" s="17">
        <v>44791</v>
      </c>
      <c r="I425" s="16">
        <v>7695</v>
      </c>
      <c r="J425" s="16">
        <v>425</v>
      </c>
      <c r="K425" s="16">
        <v>109</v>
      </c>
      <c r="L425" s="16">
        <v>1485</v>
      </c>
      <c r="M425" s="16">
        <v>220</v>
      </c>
      <c r="N425" s="24">
        <v>400</v>
      </c>
      <c r="O425" s="24">
        <v>577</v>
      </c>
      <c r="P425" s="24">
        <v>5345</v>
      </c>
      <c r="U425" s="18" t="s">
        <v>132</v>
      </c>
      <c r="V425" s="17">
        <v>44814</v>
      </c>
      <c r="W425" s="39">
        <f t="shared" si="12"/>
        <v>72.396486825595986</v>
      </c>
      <c r="X425" s="16">
        <v>670</v>
      </c>
      <c r="Z425" s="56">
        <f t="shared" si="13"/>
        <v>69.460688758934381</v>
      </c>
    </row>
    <row r="426" spans="1:26" x14ac:dyDescent="0.25">
      <c r="A426" s="16" t="s">
        <v>59</v>
      </c>
      <c r="B426" s="24" t="s">
        <v>160</v>
      </c>
      <c r="C426" s="16" t="s">
        <v>170</v>
      </c>
      <c r="D426" s="16">
        <v>350</v>
      </c>
      <c r="E426" s="16" t="s">
        <v>164</v>
      </c>
      <c r="F426" s="44">
        <v>44774</v>
      </c>
      <c r="G426" s="16">
        <v>94</v>
      </c>
      <c r="H426" s="17">
        <v>44791</v>
      </c>
      <c r="I426" s="16">
        <v>12775</v>
      </c>
      <c r="J426" s="16">
        <v>945</v>
      </c>
      <c r="K426" s="16">
        <v>134</v>
      </c>
      <c r="L426" s="16">
        <v>2630</v>
      </c>
      <c r="M426" s="16">
        <v>356</v>
      </c>
      <c r="N426" s="24">
        <v>560</v>
      </c>
      <c r="O426" s="24">
        <v>899</v>
      </c>
      <c r="P426" s="19">
        <v>8375</v>
      </c>
      <c r="U426" s="18" t="s">
        <v>132</v>
      </c>
      <c r="V426" s="17">
        <v>44814</v>
      </c>
      <c r="W426" s="39">
        <f t="shared" si="12"/>
        <v>71.633466135458164</v>
      </c>
      <c r="X426" s="16">
        <v>1196</v>
      </c>
      <c r="Z426" s="56">
        <f t="shared" si="13"/>
        <v>65.557729941291583</v>
      </c>
    </row>
    <row r="427" spans="1:26" x14ac:dyDescent="0.25">
      <c r="A427" s="16" t="s">
        <v>50</v>
      </c>
      <c r="B427" s="24" t="s">
        <v>168</v>
      </c>
      <c r="C427" s="16" t="s">
        <v>170</v>
      </c>
      <c r="D427" s="16">
        <v>350</v>
      </c>
      <c r="E427" s="16" t="s">
        <v>164</v>
      </c>
      <c r="F427" s="44">
        <v>44774</v>
      </c>
      <c r="G427" s="16">
        <v>215</v>
      </c>
      <c r="H427" s="17">
        <v>44791</v>
      </c>
      <c r="I427" s="16">
        <v>7025</v>
      </c>
      <c r="J427" s="16">
        <v>400</v>
      </c>
      <c r="K427" s="16">
        <v>95</v>
      </c>
      <c r="L427" s="16">
        <v>1340</v>
      </c>
      <c r="M427" s="16">
        <v>260</v>
      </c>
      <c r="N427" s="24">
        <v>430</v>
      </c>
      <c r="O427" s="24">
        <v>564</v>
      </c>
      <c r="P427" s="24">
        <v>4815</v>
      </c>
      <c r="U427" s="18" t="s">
        <v>132</v>
      </c>
      <c r="V427" s="17">
        <v>44814</v>
      </c>
      <c r="W427" s="39">
        <f t="shared" si="12"/>
        <v>68.446601941747574</v>
      </c>
      <c r="X427" s="16">
        <v>696</v>
      </c>
      <c r="Z427" s="56">
        <f t="shared" si="13"/>
        <v>68.540925266903912</v>
      </c>
    </row>
    <row r="428" spans="1:26" x14ac:dyDescent="0.25">
      <c r="A428" s="16" t="s">
        <v>49</v>
      </c>
      <c r="B428" s="24" t="s">
        <v>159</v>
      </c>
      <c r="C428" s="16" t="s">
        <v>170</v>
      </c>
      <c r="D428" s="16">
        <v>350</v>
      </c>
      <c r="E428" s="16" t="s">
        <v>164</v>
      </c>
      <c r="F428" s="44">
        <v>44774</v>
      </c>
      <c r="G428" s="16">
        <v>38</v>
      </c>
      <c r="H428" s="17">
        <v>44791</v>
      </c>
      <c r="I428" s="16">
        <v>12450</v>
      </c>
      <c r="J428" s="16">
        <v>960</v>
      </c>
      <c r="K428" s="16">
        <v>124</v>
      </c>
      <c r="L428" s="16">
        <v>2335</v>
      </c>
      <c r="M428" s="16">
        <v>433</v>
      </c>
      <c r="N428" s="24">
        <v>660</v>
      </c>
      <c r="O428" s="24">
        <v>708</v>
      </c>
      <c r="P428" s="24">
        <v>8410</v>
      </c>
      <c r="U428" s="18" t="s">
        <v>132</v>
      </c>
      <c r="V428" s="17">
        <v>44814</v>
      </c>
      <c r="W428" s="39">
        <f t="shared" si="12"/>
        <v>62.050832602979845</v>
      </c>
      <c r="X428" s="16">
        <v>1074</v>
      </c>
      <c r="Z428" s="56">
        <f t="shared" si="13"/>
        <v>67.55020080321286</v>
      </c>
    </row>
    <row r="429" spans="1:26" x14ac:dyDescent="0.25">
      <c r="A429" s="16" t="s">
        <v>54</v>
      </c>
      <c r="B429" s="24" t="s">
        <v>159</v>
      </c>
      <c r="C429" s="16" t="s">
        <v>170</v>
      </c>
      <c r="D429" s="16">
        <v>350</v>
      </c>
      <c r="E429" s="16" t="s">
        <v>165</v>
      </c>
      <c r="F429" s="44">
        <v>44774</v>
      </c>
      <c r="G429" s="16">
        <v>44</v>
      </c>
      <c r="H429" s="17">
        <v>44791</v>
      </c>
      <c r="I429" s="16">
        <v>7170</v>
      </c>
      <c r="J429" s="16">
        <v>305</v>
      </c>
      <c r="K429" s="16">
        <v>89</v>
      </c>
      <c r="L429" s="16">
        <v>1345</v>
      </c>
      <c r="M429" s="16">
        <v>480</v>
      </c>
      <c r="N429" s="24">
        <v>730</v>
      </c>
      <c r="O429" s="24">
        <v>394</v>
      </c>
      <c r="P429" s="24">
        <v>4715</v>
      </c>
      <c r="U429" s="18" t="s">
        <v>132</v>
      </c>
      <c r="V429" s="17">
        <v>44814</v>
      </c>
      <c r="W429" s="39">
        <f t="shared" si="12"/>
        <v>45.080091533180777</v>
      </c>
      <c r="X429" s="16">
        <v>666</v>
      </c>
      <c r="Z429" s="56">
        <f t="shared" si="13"/>
        <v>65.760111576011155</v>
      </c>
    </row>
    <row r="430" spans="1:26" x14ac:dyDescent="0.25">
      <c r="A430" s="16" t="s">
        <v>52</v>
      </c>
      <c r="B430" s="24" t="s">
        <v>167</v>
      </c>
      <c r="C430" s="16" t="s">
        <v>170</v>
      </c>
      <c r="D430" s="16">
        <v>350</v>
      </c>
      <c r="E430" s="16" t="s">
        <v>164</v>
      </c>
      <c r="F430" s="44">
        <v>44774</v>
      </c>
      <c r="G430" s="16">
        <v>144</v>
      </c>
      <c r="H430" s="17">
        <v>44791</v>
      </c>
      <c r="I430" s="16">
        <v>11275</v>
      </c>
      <c r="J430" s="16">
        <v>875</v>
      </c>
      <c r="K430" s="16">
        <v>105</v>
      </c>
      <c r="L430" s="16">
        <v>2065</v>
      </c>
      <c r="M430" s="16">
        <v>272</v>
      </c>
      <c r="N430" s="24">
        <v>435</v>
      </c>
      <c r="O430" s="24">
        <v>555</v>
      </c>
      <c r="P430" s="24">
        <v>7835</v>
      </c>
      <c r="U430" s="18" t="s">
        <v>132</v>
      </c>
      <c r="V430" s="17">
        <v>44814</v>
      </c>
      <c r="W430" s="39">
        <f t="shared" si="12"/>
        <v>67.110036275695279</v>
      </c>
      <c r="X430" s="16">
        <v>11.86</v>
      </c>
      <c r="Z430" s="56">
        <f t="shared" si="13"/>
        <v>69.490022172949011</v>
      </c>
    </row>
    <row r="431" spans="1:26" x14ac:dyDescent="0.25">
      <c r="A431" s="16" t="s">
        <v>52</v>
      </c>
      <c r="B431" s="24" t="s">
        <v>167</v>
      </c>
      <c r="C431" s="16" t="s">
        <v>170</v>
      </c>
      <c r="D431" s="16">
        <v>350</v>
      </c>
      <c r="E431" s="16" t="s">
        <v>164</v>
      </c>
      <c r="F431" s="44">
        <v>44774</v>
      </c>
      <c r="G431" s="16">
        <v>137</v>
      </c>
      <c r="H431" s="17">
        <v>44791</v>
      </c>
      <c r="I431" s="16">
        <v>7560</v>
      </c>
      <c r="J431" s="16">
        <v>720</v>
      </c>
      <c r="K431" s="16">
        <v>112</v>
      </c>
      <c r="L431" s="16">
        <v>1560</v>
      </c>
      <c r="M431" s="16">
        <v>211</v>
      </c>
      <c r="N431" s="24">
        <v>200</v>
      </c>
      <c r="O431" s="24">
        <v>625</v>
      </c>
      <c r="P431" s="24">
        <v>5025</v>
      </c>
      <c r="U431" s="18" t="s">
        <v>132</v>
      </c>
      <c r="V431" s="17">
        <v>44814</v>
      </c>
      <c r="W431" s="39">
        <f t="shared" si="12"/>
        <v>74.760765550239242</v>
      </c>
      <c r="X431" s="16">
        <v>810</v>
      </c>
      <c r="Z431" s="56">
        <f t="shared" si="13"/>
        <v>66.468253968253961</v>
      </c>
    </row>
    <row r="432" spans="1:26" x14ac:dyDescent="0.25">
      <c r="A432" s="16" t="s">
        <v>54</v>
      </c>
      <c r="B432" s="24" t="s">
        <v>159</v>
      </c>
      <c r="C432" s="16" t="s">
        <v>170</v>
      </c>
      <c r="D432" s="16">
        <v>350</v>
      </c>
      <c r="E432" s="16" t="s">
        <v>165</v>
      </c>
      <c r="F432" s="44">
        <v>44774</v>
      </c>
      <c r="G432" s="16">
        <v>33</v>
      </c>
      <c r="H432" s="17">
        <v>44791</v>
      </c>
      <c r="I432" s="16">
        <v>5495</v>
      </c>
      <c r="J432" s="16">
        <v>370</v>
      </c>
      <c r="K432" s="16">
        <v>79</v>
      </c>
      <c r="L432" s="16">
        <v>1050</v>
      </c>
      <c r="M432" s="16">
        <v>165</v>
      </c>
      <c r="N432" s="24">
        <v>120</v>
      </c>
      <c r="O432" s="24">
        <v>417</v>
      </c>
      <c r="P432" s="24">
        <v>3935</v>
      </c>
      <c r="U432" s="18" t="s">
        <v>132</v>
      </c>
      <c r="V432" s="17">
        <v>44814</v>
      </c>
      <c r="W432" s="39">
        <f t="shared" si="12"/>
        <v>71.649484536082468</v>
      </c>
      <c r="X432" s="16">
        <v>518</v>
      </c>
      <c r="Z432" s="56">
        <f t="shared" si="13"/>
        <v>71.610555050045505</v>
      </c>
    </row>
    <row r="433" spans="1:26" x14ac:dyDescent="0.25">
      <c r="A433" s="16" t="s">
        <v>54</v>
      </c>
      <c r="B433" s="24" t="s">
        <v>159</v>
      </c>
      <c r="C433" s="16" t="s">
        <v>170</v>
      </c>
      <c r="D433" s="16">
        <v>350</v>
      </c>
      <c r="E433" s="16" t="s">
        <v>165</v>
      </c>
      <c r="F433" s="44">
        <v>44774</v>
      </c>
      <c r="G433" s="16">
        <v>26</v>
      </c>
      <c r="H433" s="17">
        <v>44791</v>
      </c>
      <c r="I433" s="16">
        <v>5450</v>
      </c>
      <c r="J433" s="16">
        <v>295</v>
      </c>
      <c r="K433" s="16">
        <v>87</v>
      </c>
      <c r="L433" s="16">
        <v>1000</v>
      </c>
      <c r="M433" s="16">
        <v>103</v>
      </c>
      <c r="N433" s="24">
        <v>100</v>
      </c>
      <c r="O433" s="24">
        <v>551</v>
      </c>
      <c r="P433" s="24">
        <v>3965</v>
      </c>
      <c r="U433" s="18" t="s">
        <v>132</v>
      </c>
      <c r="V433" s="17">
        <v>44814</v>
      </c>
      <c r="W433" s="39">
        <f t="shared" si="12"/>
        <v>84.250764525993887</v>
      </c>
      <c r="X433" s="16">
        <v>626</v>
      </c>
      <c r="Z433" s="56">
        <f t="shared" si="13"/>
        <v>72.752293577981646</v>
      </c>
    </row>
    <row r="434" spans="1:26" x14ac:dyDescent="0.25">
      <c r="A434" s="16" t="s">
        <v>71</v>
      </c>
      <c r="B434" s="24" t="s">
        <v>159</v>
      </c>
      <c r="C434" s="16" t="s">
        <v>169</v>
      </c>
      <c r="D434" s="16">
        <v>50</v>
      </c>
      <c r="E434" s="16" t="s">
        <v>165</v>
      </c>
      <c r="F434" s="44">
        <v>44774</v>
      </c>
      <c r="G434" s="16">
        <v>265</v>
      </c>
      <c r="H434" s="17">
        <v>44798</v>
      </c>
      <c r="I434" s="16">
        <v>4320</v>
      </c>
      <c r="J434" s="16">
        <v>180</v>
      </c>
      <c r="K434" s="16">
        <v>70</v>
      </c>
      <c r="L434" s="16">
        <v>700</v>
      </c>
      <c r="M434" s="16">
        <v>97</v>
      </c>
      <c r="N434" s="24">
        <v>220</v>
      </c>
      <c r="O434" s="24">
        <v>364</v>
      </c>
      <c r="P434" s="24">
        <v>3165</v>
      </c>
      <c r="U434" s="18" t="s">
        <v>132</v>
      </c>
      <c r="V434" s="17">
        <v>44814</v>
      </c>
      <c r="W434" s="39">
        <f t="shared" si="12"/>
        <v>78.958785249457691</v>
      </c>
      <c r="X434" s="16">
        <v>458</v>
      </c>
      <c r="Z434" s="56">
        <f t="shared" si="13"/>
        <v>73.263888888888886</v>
      </c>
    </row>
    <row r="435" spans="1:26" x14ac:dyDescent="0.25">
      <c r="A435" s="16" t="s">
        <v>67</v>
      </c>
      <c r="B435" s="24" t="s">
        <v>160</v>
      </c>
      <c r="C435" s="16" t="s">
        <v>169</v>
      </c>
      <c r="D435" s="16">
        <v>50</v>
      </c>
      <c r="E435" s="16" t="s">
        <v>165</v>
      </c>
      <c r="F435" s="44">
        <v>44774</v>
      </c>
      <c r="G435" s="16">
        <v>268</v>
      </c>
      <c r="H435" s="17">
        <v>44798</v>
      </c>
      <c r="I435" s="16">
        <v>5485</v>
      </c>
      <c r="J435" s="16">
        <v>325</v>
      </c>
      <c r="K435" s="16">
        <v>80</v>
      </c>
      <c r="L435" s="16">
        <v>1010</v>
      </c>
      <c r="M435" s="16">
        <v>66</v>
      </c>
      <c r="N435" s="24">
        <v>80</v>
      </c>
      <c r="O435" s="24">
        <v>676</v>
      </c>
      <c r="P435" s="24">
        <v>4005</v>
      </c>
      <c r="Q435" s="24">
        <v>10</v>
      </c>
      <c r="R435" s="24">
        <v>5</v>
      </c>
      <c r="U435" s="18" t="s">
        <v>132</v>
      </c>
      <c r="V435" s="17">
        <v>44814</v>
      </c>
      <c r="W435" s="39">
        <f t="shared" si="12"/>
        <v>89.893617021276597</v>
      </c>
      <c r="X435" s="24">
        <v>500</v>
      </c>
      <c r="Z435" s="56">
        <f t="shared" si="13"/>
        <v>73.01731996353692</v>
      </c>
    </row>
    <row r="436" spans="1:26" x14ac:dyDescent="0.25">
      <c r="A436" s="16" t="s">
        <v>70</v>
      </c>
      <c r="B436" s="24" t="s">
        <v>167</v>
      </c>
      <c r="C436" s="16" t="s">
        <v>169</v>
      </c>
      <c r="D436" s="16">
        <v>50</v>
      </c>
      <c r="E436" s="16" t="s">
        <v>165</v>
      </c>
      <c r="F436" s="44">
        <v>44774</v>
      </c>
      <c r="G436" s="16">
        <v>318</v>
      </c>
      <c r="H436" s="17">
        <v>44798</v>
      </c>
      <c r="I436" s="16">
        <v>8660</v>
      </c>
      <c r="J436" s="16">
        <v>650</v>
      </c>
      <c r="K436" s="16">
        <v>125</v>
      </c>
      <c r="L436" s="16">
        <v>180</v>
      </c>
      <c r="M436" s="16">
        <v>210</v>
      </c>
      <c r="N436" s="24">
        <v>250</v>
      </c>
      <c r="O436" s="24">
        <v>1000</v>
      </c>
      <c r="P436" s="24">
        <v>5745</v>
      </c>
      <c r="U436" s="18" t="s">
        <v>132</v>
      </c>
      <c r="V436" s="17">
        <v>44814</v>
      </c>
      <c r="W436" s="39">
        <f t="shared" si="12"/>
        <v>82.644628099173559</v>
      </c>
      <c r="X436" s="24">
        <v>926</v>
      </c>
      <c r="Z436" s="56">
        <f t="shared" si="13"/>
        <v>66.339491916859131</v>
      </c>
    </row>
    <row r="437" spans="1:26" x14ac:dyDescent="0.25">
      <c r="A437" s="16" t="s">
        <v>70</v>
      </c>
      <c r="B437" s="24" t="s">
        <v>167</v>
      </c>
      <c r="C437" s="16" t="s">
        <v>169</v>
      </c>
      <c r="D437" s="16">
        <v>50</v>
      </c>
      <c r="E437" s="16" t="s">
        <v>165</v>
      </c>
      <c r="F437" s="44">
        <v>44774</v>
      </c>
      <c r="G437" s="16">
        <v>316</v>
      </c>
      <c r="H437" s="17">
        <v>44798</v>
      </c>
      <c r="I437" s="16">
        <v>6310</v>
      </c>
      <c r="J437" s="16">
        <v>585</v>
      </c>
      <c r="K437" s="16">
        <v>104</v>
      </c>
      <c r="L437" s="16">
        <v>1250</v>
      </c>
      <c r="M437" s="16">
        <v>438</v>
      </c>
      <c r="N437" s="24">
        <v>495</v>
      </c>
      <c r="O437" s="24">
        <v>392</v>
      </c>
      <c r="P437" s="24">
        <v>3895</v>
      </c>
      <c r="U437" s="18" t="s">
        <v>132</v>
      </c>
      <c r="V437" s="17">
        <v>44814</v>
      </c>
      <c r="W437" s="39">
        <f t="shared" si="12"/>
        <v>47.2289156626506</v>
      </c>
      <c r="X437" s="24">
        <v>650</v>
      </c>
      <c r="Z437" s="56">
        <f t="shared" si="13"/>
        <v>61.727416798732172</v>
      </c>
    </row>
    <row r="438" spans="1:26" x14ac:dyDescent="0.25">
      <c r="A438" s="16" t="s">
        <v>73</v>
      </c>
      <c r="B438" s="24" t="s">
        <v>159</v>
      </c>
      <c r="C438" s="16" t="s">
        <v>169</v>
      </c>
      <c r="D438" s="16">
        <v>50</v>
      </c>
      <c r="E438" s="16" t="s">
        <v>164</v>
      </c>
      <c r="F438" s="44">
        <v>44774</v>
      </c>
      <c r="G438" s="16">
        <v>240</v>
      </c>
      <c r="H438" s="17">
        <v>44798</v>
      </c>
      <c r="I438" s="16">
        <v>3215</v>
      </c>
      <c r="J438" s="16">
        <v>325</v>
      </c>
      <c r="K438" s="16">
        <v>65</v>
      </c>
      <c r="L438" s="16">
        <v>1560</v>
      </c>
      <c r="M438" s="16">
        <v>198</v>
      </c>
      <c r="N438" s="24">
        <v>400</v>
      </c>
      <c r="O438" s="24">
        <v>205</v>
      </c>
      <c r="P438" s="24">
        <v>1860</v>
      </c>
      <c r="Q438" s="24">
        <v>52</v>
      </c>
      <c r="R438" s="24">
        <v>15</v>
      </c>
      <c r="U438" s="18" t="s">
        <v>132</v>
      </c>
      <c r="V438" s="17">
        <v>44814</v>
      </c>
      <c r="W438" s="39">
        <f t="shared" si="12"/>
        <v>45.054945054945058</v>
      </c>
      <c r="X438" s="24">
        <v>408</v>
      </c>
      <c r="Z438" s="56">
        <f t="shared" si="13"/>
        <v>57.8538102643857</v>
      </c>
    </row>
    <row r="439" spans="1:26" x14ac:dyDescent="0.25">
      <c r="A439" s="16" t="s">
        <v>73</v>
      </c>
      <c r="B439" s="24" t="s">
        <v>159</v>
      </c>
      <c r="C439" s="16" t="s">
        <v>169</v>
      </c>
      <c r="D439" s="16">
        <v>50</v>
      </c>
      <c r="E439" s="16" t="s">
        <v>164</v>
      </c>
      <c r="F439" s="44">
        <v>44774</v>
      </c>
      <c r="G439" s="16">
        <v>233</v>
      </c>
      <c r="H439" s="17">
        <v>44798</v>
      </c>
      <c r="I439" s="16">
        <v>4430</v>
      </c>
      <c r="J439" s="16">
        <v>180</v>
      </c>
      <c r="K439" s="16">
        <v>79</v>
      </c>
      <c r="L439" s="16">
        <v>610</v>
      </c>
      <c r="M439" s="16">
        <v>64</v>
      </c>
      <c r="N439" s="24">
        <v>195</v>
      </c>
      <c r="O439" s="24">
        <v>260</v>
      </c>
      <c r="P439" s="24">
        <v>3390</v>
      </c>
      <c r="U439" s="18" t="s">
        <v>132</v>
      </c>
      <c r="V439" s="17">
        <v>44814</v>
      </c>
      <c r="W439" s="39">
        <f t="shared" si="12"/>
        <v>80.246913580246911</v>
      </c>
      <c r="X439" s="24">
        <v>534</v>
      </c>
      <c r="Z439" s="56">
        <f t="shared" si="13"/>
        <v>76.52370203160271</v>
      </c>
    </row>
    <row r="440" spans="1:26" x14ac:dyDescent="0.25">
      <c r="A440" s="16" t="s">
        <v>68</v>
      </c>
      <c r="B440" s="24" t="s">
        <v>160</v>
      </c>
      <c r="C440" s="16" t="s">
        <v>169</v>
      </c>
      <c r="D440" s="16">
        <v>50</v>
      </c>
      <c r="E440" s="16" t="s">
        <v>164</v>
      </c>
      <c r="F440" s="44">
        <v>44774</v>
      </c>
      <c r="G440" s="16">
        <v>277</v>
      </c>
      <c r="H440" s="17">
        <v>44798</v>
      </c>
      <c r="I440" s="16">
        <v>8095</v>
      </c>
      <c r="J440" s="16">
        <v>745</v>
      </c>
      <c r="K440" s="16">
        <v>114</v>
      </c>
      <c r="L440" s="16">
        <v>1880</v>
      </c>
      <c r="M440" s="16">
        <v>530</v>
      </c>
      <c r="N440" s="24">
        <v>1730</v>
      </c>
      <c r="O440" s="24">
        <v>235</v>
      </c>
      <c r="P440" s="24">
        <v>3680</v>
      </c>
      <c r="U440" s="18" t="s">
        <v>132</v>
      </c>
      <c r="V440" s="17">
        <v>44814</v>
      </c>
      <c r="W440" s="39">
        <f t="shared" si="12"/>
        <v>30.718954248366014</v>
      </c>
      <c r="X440" s="24">
        <v>806</v>
      </c>
      <c r="Z440" s="56">
        <f t="shared" si="13"/>
        <v>45.460160592958616</v>
      </c>
    </row>
    <row r="441" spans="1:26" x14ac:dyDescent="0.25">
      <c r="A441" s="16" t="s">
        <v>68</v>
      </c>
      <c r="B441" s="24" t="s">
        <v>160</v>
      </c>
      <c r="C441" s="16" t="s">
        <v>169</v>
      </c>
      <c r="D441" s="16">
        <v>50</v>
      </c>
      <c r="E441" s="16" t="s">
        <v>164</v>
      </c>
      <c r="F441" s="44">
        <v>44774</v>
      </c>
      <c r="G441" s="16">
        <v>281</v>
      </c>
      <c r="H441" s="17">
        <v>44798</v>
      </c>
      <c r="I441" s="16">
        <v>5915</v>
      </c>
      <c r="J441" s="16">
        <v>390</v>
      </c>
      <c r="K441" s="16">
        <v>97</v>
      </c>
      <c r="L441" s="16">
        <v>1260</v>
      </c>
      <c r="M441" s="16">
        <v>241</v>
      </c>
      <c r="N441" s="24">
        <v>195</v>
      </c>
      <c r="O441" s="24">
        <v>594</v>
      </c>
      <c r="P441" s="24">
        <v>4185</v>
      </c>
      <c r="U441" s="18" t="s">
        <v>132</v>
      </c>
      <c r="V441" s="17">
        <v>44814</v>
      </c>
      <c r="W441" s="39">
        <f t="shared" si="12"/>
        <v>71.137724550898213</v>
      </c>
      <c r="X441" s="24">
        <v>640</v>
      </c>
      <c r="Z441" s="56">
        <f t="shared" si="13"/>
        <v>70.752324598478438</v>
      </c>
    </row>
    <row r="442" spans="1:26" x14ac:dyDescent="0.25">
      <c r="A442" s="16" t="s">
        <v>73</v>
      </c>
      <c r="B442" s="24" t="s">
        <v>159</v>
      </c>
      <c r="C442" s="16" t="s">
        <v>169</v>
      </c>
      <c r="D442" s="16">
        <v>50</v>
      </c>
      <c r="E442" s="16" t="s">
        <v>164</v>
      </c>
      <c r="F442" s="44">
        <v>44774</v>
      </c>
      <c r="G442" s="16">
        <v>218</v>
      </c>
      <c r="H442" s="17">
        <v>44798</v>
      </c>
      <c r="I442" s="16">
        <v>8255</v>
      </c>
      <c r="J442" s="16">
        <v>665</v>
      </c>
      <c r="K442" s="16">
        <v>73</v>
      </c>
      <c r="L442" s="16">
        <v>1895</v>
      </c>
      <c r="M442" s="16">
        <v>177</v>
      </c>
      <c r="N442" s="24">
        <v>445</v>
      </c>
      <c r="O442" s="24">
        <v>549</v>
      </c>
      <c r="P442" s="24">
        <v>5210</v>
      </c>
      <c r="U442" s="18" t="s">
        <v>132</v>
      </c>
      <c r="V442" s="17">
        <v>44814</v>
      </c>
      <c r="W442" s="39">
        <f t="shared" si="12"/>
        <v>75.619834710743802</v>
      </c>
      <c r="X442" s="24">
        <v>242</v>
      </c>
      <c r="Z442" s="56">
        <f t="shared" si="13"/>
        <v>63.113264688067837</v>
      </c>
    </row>
    <row r="443" spans="1:26" x14ac:dyDescent="0.25">
      <c r="A443" s="16" t="s">
        <v>71</v>
      </c>
      <c r="B443" s="24" t="s">
        <v>159</v>
      </c>
      <c r="C443" s="16" t="s">
        <v>169</v>
      </c>
      <c r="D443" s="16">
        <v>50</v>
      </c>
      <c r="E443" s="16" t="s">
        <v>165</v>
      </c>
      <c r="F443" s="44">
        <v>44774</v>
      </c>
      <c r="G443" s="16">
        <v>223</v>
      </c>
      <c r="H443" s="17">
        <v>44798</v>
      </c>
      <c r="I443" s="16">
        <v>6315</v>
      </c>
      <c r="J443" s="16">
        <v>365</v>
      </c>
      <c r="K443" s="16">
        <v>79</v>
      </c>
      <c r="L443" s="16">
        <v>1125</v>
      </c>
      <c r="M443" s="16">
        <v>72</v>
      </c>
      <c r="N443" s="24">
        <v>215</v>
      </c>
      <c r="O443" s="24">
        <v>418</v>
      </c>
      <c r="P443" s="24">
        <v>4585</v>
      </c>
      <c r="U443" s="18" t="s">
        <v>132</v>
      </c>
      <c r="V443" s="17">
        <v>44814</v>
      </c>
      <c r="W443" s="39">
        <f t="shared" si="12"/>
        <v>85.306122448979593</v>
      </c>
      <c r="X443" s="24">
        <v>720</v>
      </c>
      <c r="Z443" s="56">
        <f t="shared" si="13"/>
        <v>72.60490894695171</v>
      </c>
    </row>
    <row r="444" spans="1:26" x14ac:dyDescent="0.25">
      <c r="A444" s="16" t="s">
        <v>70</v>
      </c>
      <c r="B444" s="24" t="s">
        <v>167</v>
      </c>
      <c r="C444" s="16" t="s">
        <v>169</v>
      </c>
      <c r="D444" s="16">
        <v>50</v>
      </c>
      <c r="E444" s="16" t="s">
        <v>165</v>
      </c>
      <c r="F444" s="44">
        <v>44774</v>
      </c>
      <c r="G444" s="16">
        <v>332</v>
      </c>
      <c r="H444" s="17">
        <v>44798</v>
      </c>
      <c r="I444" s="16">
        <v>6935</v>
      </c>
      <c r="J444" s="16">
        <v>505</v>
      </c>
      <c r="K444" s="16">
        <v>80</v>
      </c>
      <c r="L444" s="16">
        <v>1445</v>
      </c>
      <c r="M444" s="16">
        <v>149</v>
      </c>
      <c r="N444" s="24">
        <v>270</v>
      </c>
      <c r="O444" s="24">
        <v>726</v>
      </c>
      <c r="P444" s="24">
        <v>4590</v>
      </c>
      <c r="U444" s="18" t="s">
        <v>132</v>
      </c>
      <c r="V444" s="17">
        <v>44814</v>
      </c>
      <c r="W444" s="39">
        <f t="shared" si="12"/>
        <v>82.971428571428575</v>
      </c>
      <c r="X444" s="24">
        <v>798</v>
      </c>
      <c r="Z444" s="56">
        <f t="shared" si="13"/>
        <v>66.186012977649597</v>
      </c>
    </row>
    <row r="445" spans="1:26" x14ac:dyDescent="0.25">
      <c r="A445" s="16" t="s">
        <v>72</v>
      </c>
      <c r="B445" s="24" t="s">
        <v>167</v>
      </c>
      <c r="C445" s="16" t="s">
        <v>169</v>
      </c>
      <c r="D445" s="16">
        <v>50</v>
      </c>
      <c r="E445" s="16" t="s">
        <v>164</v>
      </c>
      <c r="F445" s="44">
        <v>44774</v>
      </c>
      <c r="G445" s="16">
        <v>331</v>
      </c>
      <c r="H445" s="17">
        <v>44798</v>
      </c>
      <c r="I445" s="16">
        <v>7500</v>
      </c>
      <c r="J445" s="16">
        <v>500</v>
      </c>
      <c r="K445" s="16">
        <v>85</v>
      </c>
      <c r="L445" s="16">
        <v>1405</v>
      </c>
      <c r="M445" s="16">
        <v>130</v>
      </c>
      <c r="N445" s="24">
        <v>150</v>
      </c>
      <c r="O445" s="24">
        <v>373</v>
      </c>
      <c r="P445" s="24">
        <v>5430</v>
      </c>
      <c r="U445" s="18" t="s">
        <v>132</v>
      </c>
      <c r="V445" s="17">
        <v>44814</v>
      </c>
      <c r="W445" s="39">
        <f t="shared" si="12"/>
        <v>74.155069582504979</v>
      </c>
      <c r="X445" s="24">
        <v>820</v>
      </c>
      <c r="Z445" s="56">
        <f t="shared" si="13"/>
        <v>72.399999999999991</v>
      </c>
    </row>
    <row r="446" spans="1:26" x14ac:dyDescent="0.25">
      <c r="A446" s="16" t="s">
        <v>21</v>
      </c>
      <c r="B446" s="24" t="s">
        <v>168</v>
      </c>
      <c r="C446" s="16" t="s">
        <v>169</v>
      </c>
      <c r="D446" s="16">
        <v>50</v>
      </c>
      <c r="E446" s="16" t="s">
        <v>165</v>
      </c>
      <c r="F446" s="44">
        <v>44774</v>
      </c>
      <c r="G446" s="16">
        <v>379</v>
      </c>
      <c r="H446" s="17">
        <v>44798</v>
      </c>
      <c r="I446" s="16">
        <v>6480</v>
      </c>
      <c r="J446" s="16">
        <v>465</v>
      </c>
      <c r="K446" s="16">
        <v>86</v>
      </c>
      <c r="L446" s="16">
        <v>1235</v>
      </c>
      <c r="M446" s="16">
        <v>161</v>
      </c>
      <c r="N446" s="24">
        <v>215</v>
      </c>
      <c r="O446" s="24">
        <v>584</v>
      </c>
      <c r="P446" s="24">
        <v>4525</v>
      </c>
      <c r="U446" s="18" t="s">
        <v>132</v>
      </c>
      <c r="V446" s="17">
        <v>44814</v>
      </c>
      <c r="W446" s="39">
        <f t="shared" si="12"/>
        <v>78.389261744966447</v>
      </c>
      <c r="X446" s="24">
        <v>684</v>
      </c>
      <c r="Z446" s="56">
        <f t="shared" si="13"/>
        <v>69.830246913580254</v>
      </c>
    </row>
    <row r="447" spans="1:26" x14ac:dyDescent="0.25">
      <c r="A447" s="16" t="s">
        <v>21</v>
      </c>
      <c r="B447" s="24" t="s">
        <v>168</v>
      </c>
      <c r="C447" s="16" t="s">
        <v>169</v>
      </c>
      <c r="D447" s="16">
        <v>50</v>
      </c>
      <c r="E447" s="16" t="s">
        <v>165</v>
      </c>
      <c r="F447" s="44">
        <v>44774</v>
      </c>
      <c r="G447" s="16">
        <v>381</v>
      </c>
      <c r="H447" s="17">
        <v>44798</v>
      </c>
      <c r="I447" s="16">
        <v>4960</v>
      </c>
      <c r="J447" s="16">
        <v>340</v>
      </c>
      <c r="K447" s="16">
        <v>64</v>
      </c>
      <c r="L447" s="16">
        <v>885</v>
      </c>
      <c r="M447" s="16">
        <v>75</v>
      </c>
      <c r="N447" s="24">
        <v>150</v>
      </c>
      <c r="O447" s="24">
        <v>342</v>
      </c>
      <c r="P447" s="24">
        <v>3560</v>
      </c>
      <c r="U447" s="18" t="s">
        <v>132</v>
      </c>
      <c r="V447" s="17">
        <v>44814</v>
      </c>
      <c r="W447" s="39">
        <f t="shared" si="12"/>
        <v>82.014388489208628</v>
      </c>
      <c r="X447" s="24">
        <v>536</v>
      </c>
      <c r="Z447" s="56">
        <f t="shared" si="13"/>
        <v>71.774193548387103</v>
      </c>
    </row>
    <row r="448" spans="1:26" x14ac:dyDescent="0.25">
      <c r="A448" s="16" t="s">
        <v>22</v>
      </c>
      <c r="B448" s="24" t="s">
        <v>168</v>
      </c>
      <c r="C448" s="16" t="s">
        <v>169</v>
      </c>
      <c r="D448" s="16">
        <v>50</v>
      </c>
      <c r="E448" s="16" t="s">
        <v>166</v>
      </c>
      <c r="F448" s="44">
        <v>44774</v>
      </c>
      <c r="G448" s="16">
        <v>363</v>
      </c>
      <c r="H448" s="17">
        <v>44798</v>
      </c>
      <c r="I448" s="16">
        <v>8685</v>
      </c>
      <c r="J448" s="16">
        <v>700</v>
      </c>
      <c r="K448" s="16">
        <v>116</v>
      </c>
      <c r="L448" s="16">
        <v>1810</v>
      </c>
      <c r="M448" s="16">
        <v>179</v>
      </c>
      <c r="N448" s="24">
        <v>160</v>
      </c>
      <c r="O448" s="24">
        <v>854</v>
      </c>
      <c r="P448" s="24">
        <v>5965</v>
      </c>
      <c r="U448" s="18" t="s">
        <v>132</v>
      </c>
      <c r="V448" s="17">
        <v>44814</v>
      </c>
      <c r="W448" s="39">
        <f t="shared" si="12"/>
        <v>82.671829622458858</v>
      </c>
      <c r="X448" s="24">
        <v>858</v>
      </c>
      <c r="Z448" s="56">
        <f t="shared" si="13"/>
        <v>68.681635002878522</v>
      </c>
    </row>
    <row r="449" spans="1:26" x14ac:dyDescent="0.25">
      <c r="A449" s="16" t="s">
        <v>22</v>
      </c>
      <c r="B449" s="24" t="s">
        <v>168</v>
      </c>
      <c r="C449" s="16" t="s">
        <v>169</v>
      </c>
      <c r="D449" s="16">
        <v>50</v>
      </c>
      <c r="E449" s="16" t="s">
        <v>166</v>
      </c>
      <c r="F449" s="44">
        <v>44774</v>
      </c>
      <c r="G449" s="16">
        <v>366</v>
      </c>
      <c r="H449" s="17">
        <v>44798</v>
      </c>
      <c r="I449" s="16">
        <v>5585</v>
      </c>
      <c r="J449" s="16">
        <v>280</v>
      </c>
      <c r="K449" s="16">
        <v>101</v>
      </c>
      <c r="L449" s="16">
        <v>995</v>
      </c>
      <c r="M449" s="16">
        <v>383</v>
      </c>
      <c r="N449" s="24">
        <v>545</v>
      </c>
      <c r="O449" s="24">
        <v>286</v>
      </c>
      <c r="P449" s="24">
        <v>3740</v>
      </c>
      <c r="U449" s="18" t="s">
        <v>132</v>
      </c>
      <c r="V449" s="17">
        <v>44814</v>
      </c>
      <c r="W449" s="39">
        <f t="shared" si="12"/>
        <v>42.750373692077723</v>
      </c>
      <c r="X449" s="24">
        <v>570</v>
      </c>
      <c r="Z449" s="56">
        <f t="shared" si="13"/>
        <v>66.965085049239036</v>
      </c>
    </row>
    <row r="450" spans="1:26" x14ac:dyDescent="0.25">
      <c r="A450" s="16" t="s">
        <v>20</v>
      </c>
      <c r="B450" s="24" t="s">
        <v>168</v>
      </c>
      <c r="C450" s="16" t="s">
        <v>169</v>
      </c>
      <c r="D450" s="16">
        <v>50</v>
      </c>
      <c r="E450" s="16" t="s">
        <v>164</v>
      </c>
      <c r="F450" s="44">
        <v>44774</v>
      </c>
      <c r="G450" s="16">
        <v>391</v>
      </c>
      <c r="H450" s="17">
        <v>44798</v>
      </c>
      <c r="I450" s="16">
        <v>5465</v>
      </c>
      <c r="J450" s="16">
        <v>295</v>
      </c>
      <c r="K450" s="16">
        <v>51</v>
      </c>
      <c r="L450" s="16">
        <v>1140</v>
      </c>
      <c r="M450" s="16">
        <v>125</v>
      </c>
      <c r="N450" s="24">
        <v>250</v>
      </c>
      <c r="O450" s="24">
        <v>534</v>
      </c>
      <c r="P450" s="24">
        <v>3740</v>
      </c>
      <c r="Q450" s="24">
        <v>31</v>
      </c>
      <c r="R450" s="24">
        <v>15</v>
      </c>
      <c r="U450" s="18" t="s">
        <v>132</v>
      </c>
      <c r="V450" s="17">
        <v>44814</v>
      </c>
      <c r="W450" s="39">
        <f t="shared" ref="W450:W513" si="14">O450/(O450+M450+Q450)*100</f>
        <v>77.391304347826079</v>
      </c>
      <c r="X450" s="24">
        <v>566</v>
      </c>
      <c r="Z450" s="56">
        <f t="shared" si="13"/>
        <v>68.43549862763038</v>
      </c>
    </row>
    <row r="451" spans="1:26" x14ac:dyDescent="0.25">
      <c r="A451" s="16" t="s">
        <v>20</v>
      </c>
      <c r="B451" s="24" t="s">
        <v>168</v>
      </c>
      <c r="C451" s="16" t="s">
        <v>169</v>
      </c>
      <c r="D451" s="16">
        <v>50</v>
      </c>
      <c r="E451" s="16" t="s">
        <v>164</v>
      </c>
      <c r="F451" s="44">
        <v>44774</v>
      </c>
      <c r="G451" s="16">
        <v>385</v>
      </c>
      <c r="H451" s="17">
        <v>44798</v>
      </c>
      <c r="I451" s="16">
        <v>4080</v>
      </c>
      <c r="J451" s="16">
        <v>240</v>
      </c>
      <c r="K451" s="16">
        <v>61</v>
      </c>
      <c r="L451" s="16">
        <v>720</v>
      </c>
      <c r="M451" s="16">
        <v>94</v>
      </c>
      <c r="N451" s="24">
        <v>110</v>
      </c>
      <c r="O451" s="24">
        <v>306</v>
      </c>
      <c r="P451" s="24">
        <v>2995</v>
      </c>
      <c r="Q451" s="24">
        <v>8</v>
      </c>
      <c r="R451" s="24">
        <v>5</v>
      </c>
      <c r="U451" s="18" t="s">
        <v>132</v>
      </c>
      <c r="V451" s="17">
        <v>44814</v>
      </c>
      <c r="W451" s="39">
        <f t="shared" si="14"/>
        <v>75</v>
      </c>
      <c r="X451" s="24">
        <v>434</v>
      </c>
      <c r="Z451" s="56">
        <f t="shared" ref="Z451:Z514" si="15">(P451/I451)*100</f>
        <v>73.406862745098039</v>
      </c>
    </row>
    <row r="452" spans="1:26" x14ac:dyDescent="0.25">
      <c r="A452" s="16" t="s">
        <v>74</v>
      </c>
      <c r="B452" s="24" t="s">
        <v>168</v>
      </c>
      <c r="C452" s="16" t="s">
        <v>169</v>
      </c>
      <c r="D452" s="16">
        <v>250</v>
      </c>
      <c r="E452" s="16" t="s">
        <v>164</v>
      </c>
      <c r="F452" s="44">
        <v>44774</v>
      </c>
      <c r="G452" s="16">
        <v>421</v>
      </c>
      <c r="H452" s="17">
        <v>44804</v>
      </c>
      <c r="I452" s="16">
        <v>7110</v>
      </c>
      <c r="J452" s="16">
        <v>490</v>
      </c>
      <c r="K452" s="16">
        <v>87</v>
      </c>
      <c r="L452" s="16">
        <v>1365</v>
      </c>
      <c r="M452" s="16">
        <v>24</v>
      </c>
      <c r="N452" s="24">
        <v>50</v>
      </c>
      <c r="O452" s="24">
        <v>711</v>
      </c>
      <c r="P452" s="24">
        <v>5125</v>
      </c>
      <c r="U452" s="18" t="s">
        <v>132</v>
      </c>
      <c r="V452" s="17">
        <v>44814</v>
      </c>
      <c r="W452" s="39">
        <f t="shared" si="14"/>
        <v>96.734693877551024</v>
      </c>
      <c r="X452" s="24">
        <v>730</v>
      </c>
      <c r="Z452" s="56">
        <f t="shared" si="15"/>
        <v>72.081575246132218</v>
      </c>
    </row>
    <row r="453" spans="1:26" x14ac:dyDescent="0.25">
      <c r="A453" s="16" t="s">
        <v>40</v>
      </c>
      <c r="B453" s="24" t="s">
        <v>159</v>
      </c>
      <c r="C453" s="16" t="s">
        <v>169</v>
      </c>
      <c r="D453" s="16">
        <v>250</v>
      </c>
      <c r="E453" s="16" t="s">
        <v>165</v>
      </c>
      <c r="F453" s="44">
        <v>44774</v>
      </c>
      <c r="G453" s="16">
        <v>244</v>
      </c>
      <c r="H453" s="17">
        <v>44804</v>
      </c>
      <c r="I453" s="16">
        <v>6490</v>
      </c>
      <c r="J453" s="16">
        <v>260</v>
      </c>
      <c r="K453" s="16">
        <v>72</v>
      </c>
      <c r="L453" s="16">
        <v>1125</v>
      </c>
      <c r="M453" s="16">
        <v>60</v>
      </c>
      <c r="N453" s="24">
        <v>120</v>
      </c>
      <c r="O453" s="24">
        <v>525</v>
      </c>
      <c r="P453" s="24">
        <v>4930</v>
      </c>
      <c r="U453" s="18" t="s">
        <v>132</v>
      </c>
      <c r="V453" s="17">
        <v>44814</v>
      </c>
      <c r="W453" s="39">
        <f t="shared" si="14"/>
        <v>89.743589743589752</v>
      </c>
      <c r="X453" s="24">
        <v>6.12</v>
      </c>
      <c r="Z453" s="56">
        <f t="shared" si="15"/>
        <v>75.963020030816637</v>
      </c>
    </row>
    <row r="454" spans="1:26" x14ac:dyDescent="0.25">
      <c r="A454" s="16" t="s">
        <v>42</v>
      </c>
      <c r="B454" s="24" t="s">
        <v>160</v>
      </c>
      <c r="C454" s="16" t="s">
        <v>169</v>
      </c>
      <c r="D454" s="16">
        <v>250</v>
      </c>
      <c r="E454" s="16" t="s">
        <v>164</v>
      </c>
      <c r="F454" s="44">
        <v>44774</v>
      </c>
      <c r="G454" s="16">
        <v>314</v>
      </c>
      <c r="H454" s="17">
        <v>44804</v>
      </c>
      <c r="I454" s="16">
        <v>10810</v>
      </c>
      <c r="J454" s="16">
        <v>785</v>
      </c>
      <c r="K454" s="16">
        <v>101</v>
      </c>
      <c r="L454" s="16">
        <v>2105</v>
      </c>
      <c r="M454" s="16">
        <v>40</v>
      </c>
      <c r="N454" s="24">
        <v>70</v>
      </c>
      <c r="O454" s="24">
        <v>942</v>
      </c>
      <c r="P454" s="24">
        <v>7735</v>
      </c>
      <c r="U454" s="18" t="s">
        <v>132</v>
      </c>
      <c r="V454" s="17">
        <v>44814</v>
      </c>
      <c r="W454" s="39">
        <f t="shared" si="14"/>
        <v>95.926680244399193</v>
      </c>
      <c r="X454" s="24">
        <v>11.1</v>
      </c>
      <c r="Z454" s="56">
        <f t="shared" si="15"/>
        <v>71.55411655874191</v>
      </c>
    </row>
    <row r="455" spans="1:26" x14ac:dyDescent="0.25">
      <c r="A455" s="16" t="s">
        <v>40</v>
      </c>
      <c r="B455" s="24" t="s">
        <v>159</v>
      </c>
      <c r="C455" s="16" t="s">
        <v>169</v>
      </c>
      <c r="D455" s="16">
        <v>250</v>
      </c>
      <c r="E455" s="16" t="s">
        <v>165</v>
      </c>
      <c r="F455" s="44">
        <v>44774</v>
      </c>
      <c r="G455" s="16">
        <v>251</v>
      </c>
      <c r="H455" s="17">
        <v>44804</v>
      </c>
      <c r="I455" s="16">
        <v>7970</v>
      </c>
      <c r="J455" s="16">
        <v>655</v>
      </c>
      <c r="K455" s="16">
        <v>78</v>
      </c>
      <c r="L455" s="16">
        <v>2640</v>
      </c>
      <c r="M455" s="16">
        <v>212</v>
      </c>
      <c r="N455" s="24">
        <v>215</v>
      </c>
      <c r="O455" s="24">
        <v>679</v>
      </c>
      <c r="P455" s="24">
        <v>5225</v>
      </c>
      <c r="Q455" s="24">
        <v>45</v>
      </c>
      <c r="R455" s="24">
        <v>20</v>
      </c>
      <c r="U455" s="18" t="s">
        <v>132</v>
      </c>
      <c r="V455" s="17">
        <v>44814</v>
      </c>
      <c r="W455" s="39">
        <f t="shared" si="14"/>
        <v>72.542735042735046</v>
      </c>
      <c r="X455" s="24">
        <v>810</v>
      </c>
      <c r="Z455" s="56">
        <f t="shared" si="15"/>
        <v>65.558343789209545</v>
      </c>
    </row>
    <row r="456" spans="1:26" x14ac:dyDescent="0.25">
      <c r="A456" s="16" t="s">
        <v>41</v>
      </c>
      <c r="B456" s="24" t="s">
        <v>167</v>
      </c>
      <c r="C456" s="16" t="s">
        <v>169</v>
      </c>
      <c r="D456" s="16">
        <v>250</v>
      </c>
      <c r="E456" s="16" t="s">
        <v>165</v>
      </c>
      <c r="F456" s="44">
        <v>44774</v>
      </c>
      <c r="G456" s="16">
        <v>417</v>
      </c>
      <c r="H456" s="17">
        <v>44804</v>
      </c>
      <c r="I456" s="16">
        <v>10185</v>
      </c>
      <c r="J456" s="16">
        <v>670</v>
      </c>
      <c r="K456" s="16">
        <v>136</v>
      </c>
      <c r="L456" s="16">
        <v>2060</v>
      </c>
      <c r="M456" s="16">
        <v>190</v>
      </c>
      <c r="N456" s="24">
        <v>295</v>
      </c>
      <c r="O456" s="24">
        <v>547</v>
      </c>
      <c r="P456" s="24">
        <v>6825</v>
      </c>
      <c r="Q456" s="24">
        <v>188</v>
      </c>
      <c r="R456" s="24">
        <v>175</v>
      </c>
      <c r="U456" s="18" t="s">
        <v>132</v>
      </c>
      <c r="V456" s="17">
        <v>44814</v>
      </c>
      <c r="W456" s="39">
        <f t="shared" si="14"/>
        <v>59.13513513513513</v>
      </c>
      <c r="X456" s="24">
        <v>1042</v>
      </c>
      <c r="Z456" s="56">
        <f t="shared" si="15"/>
        <v>67.010309278350505</v>
      </c>
    </row>
    <row r="457" spans="1:26" x14ac:dyDescent="0.25">
      <c r="A457" s="16" t="s">
        <v>41</v>
      </c>
      <c r="B457" s="24" t="s">
        <v>167</v>
      </c>
      <c r="C457" s="16" t="s">
        <v>169</v>
      </c>
      <c r="D457" s="16">
        <v>250</v>
      </c>
      <c r="E457" s="16" t="s">
        <v>165</v>
      </c>
      <c r="F457" s="44">
        <v>44774</v>
      </c>
      <c r="G457" s="16">
        <v>340</v>
      </c>
      <c r="H457" s="17">
        <v>44804</v>
      </c>
      <c r="I457" s="16">
        <v>10270</v>
      </c>
      <c r="J457" s="16">
        <v>675</v>
      </c>
      <c r="K457" s="16">
        <v>119</v>
      </c>
      <c r="L457" s="16">
        <v>2195</v>
      </c>
      <c r="M457" s="16">
        <v>407</v>
      </c>
      <c r="N457" s="24">
        <v>620</v>
      </c>
      <c r="O457" s="24">
        <v>761</v>
      </c>
      <c r="P457" s="24">
        <v>6610</v>
      </c>
      <c r="U457" s="18" t="s">
        <v>132</v>
      </c>
      <c r="V457" s="17">
        <v>44814</v>
      </c>
      <c r="W457" s="39">
        <f t="shared" si="14"/>
        <v>65.154109589041099</v>
      </c>
      <c r="X457" s="24">
        <v>1011</v>
      </c>
      <c r="Z457" s="56">
        <f t="shared" si="15"/>
        <v>64.362220058422594</v>
      </c>
    </row>
    <row r="458" spans="1:26" x14ac:dyDescent="0.25">
      <c r="A458" s="16" t="s">
        <v>47</v>
      </c>
      <c r="B458" s="24" t="s">
        <v>160</v>
      </c>
      <c r="C458" s="16" t="s">
        <v>169</v>
      </c>
      <c r="D458" s="16">
        <v>250</v>
      </c>
      <c r="E458" s="16" t="s">
        <v>165</v>
      </c>
      <c r="F458" s="44">
        <v>44774</v>
      </c>
      <c r="G458" s="16">
        <v>352</v>
      </c>
      <c r="H458" s="17">
        <v>44804</v>
      </c>
      <c r="I458" s="16">
        <v>6705</v>
      </c>
      <c r="J458" s="16">
        <v>450</v>
      </c>
      <c r="K458" s="16">
        <v>99</v>
      </c>
      <c r="L458" s="16">
        <v>1370</v>
      </c>
      <c r="M458" s="16">
        <v>152</v>
      </c>
      <c r="N458" s="24">
        <v>310</v>
      </c>
      <c r="O458" s="24">
        <v>677</v>
      </c>
      <c r="P458" s="24">
        <v>4500</v>
      </c>
      <c r="U458" s="18" t="s">
        <v>132</v>
      </c>
      <c r="V458" s="17">
        <v>44814</v>
      </c>
      <c r="W458" s="39">
        <f t="shared" si="14"/>
        <v>81.664656212303981</v>
      </c>
      <c r="X458" s="24"/>
      <c r="Z458" s="56">
        <f t="shared" si="15"/>
        <v>67.114093959731548</v>
      </c>
    </row>
    <row r="459" spans="1:26" x14ac:dyDescent="0.25">
      <c r="A459" s="16" t="s">
        <v>44</v>
      </c>
      <c r="B459" s="24" t="s">
        <v>168</v>
      </c>
      <c r="C459" s="16" t="s">
        <v>169</v>
      </c>
      <c r="D459" s="16">
        <v>250</v>
      </c>
      <c r="E459" s="16" t="s">
        <v>166</v>
      </c>
      <c r="F459" s="44">
        <v>44774</v>
      </c>
      <c r="G459" s="16">
        <v>401</v>
      </c>
      <c r="H459" s="17">
        <v>44804</v>
      </c>
      <c r="I459" s="16">
        <v>6005</v>
      </c>
      <c r="J459" s="16">
        <v>375</v>
      </c>
      <c r="K459" s="16">
        <v>95</v>
      </c>
      <c r="L459" s="16">
        <v>1335</v>
      </c>
      <c r="M459" s="16">
        <v>280</v>
      </c>
      <c r="N459" s="24">
        <v>335</v>
      </c>
      <c r="O459" s="24">
        <v>490</v>
      </c>
      <c r="P459" s="24">
        <v>3865</v>
      </c>
      <c r="U459" s="18" t="s">
        <v>132</v>
      </c>
      <c r="V459" s="17">
        <v>44814</v>
      </c>
      <c r="W459" s="39">
        <f t="shared" si="14"/>
        <v>63.636363636363633</v>
      </c>
      <c r="X459" s="16">
        <v>631</v>
      </c>
      <c r="Z459" s="56">
        <f t="shared" si="15"/>
        <v>64.36303080766028</v>
      </c>
    </row>
    <row r="460" spans="1:26" x14ac:dyDescent="0.25">
      <c r="A460" s="16" t="s">
        <v>46</v>
      </c>
      <c r="B460" s="24" t="s">
        <v>167</v>
      </c>
      <c r="C460" s="16" t="s">
        <v>169</v>
      </c>
      <c r="D460" s="16">
        <v>250</v>
      </c>
      <c r="E460" s="16" t="s">
        <v>164</v>
      </c>
      <c r="F460" s="44">
        <v>44774</v>
      </c>
      <c r="G460" s="16">
        <v>354</v>
      </c>
      <c r="H460" s="17">
        <v>44804</v>
      </c>
      <c r="I460" s="16">
        <v>15880</v>
      </c>
      <c r="J460" s="16">
        <v>1115</v>
      </c>
      <c r="K460" s="16">
        <v>98</v>
      </c>
      <c r="L460" s="16">
        <v>3385</v>
      </c>
      <c r="M460" s="16">
        <v>276</v>
      </c>
      <c r="N460" s="24">
        <v>485</v>
      </c>
      <c r="O460" s="24">
        <v>1183</v>
      </c>
      <c r="P460" s="24">
        <v>10785</v>
      </c>
      <c r="U460" s="18" t="s">
        <v>132</v>
      </c>
      <c r="V460" s="17">
        <v>44814</v>
      </c>
      <c r="W460" s="39">
        <f t="shared" si="14"/>
        <v>81.08293351610692</v>
      </c>
      <c r="X460" s="16">
        <v>674</v>
      </c>
      <c r="Z460" s="56">
        <f t="shared" si="15"/>
        <v>67.915617128463481</v>
      </c>
    </row>
    <row r="461" spans="1:26" x14ac:dyDescent="0.25">
      <c r="A461" s="16" t="s">
        <v>44</v>
      </c>
      <c r="B461" s="24" t="s">
        <v>168</v>
      </c>
      <c r="C461" s="16" t="s">
        <v>169</v>
      </c>
      <c r="D461" s="16">
        <v>250</v>
      </c>
      <c r="E461" s="16" t="s">
        <v>166</v>
      </c>
      <c r="F461" s="44">
        <v>44774</v>
      </c>
      <c r="G461" s="16">
        <v>400</v>
      </c>
      <c r="H461" s="17">
        <v>44804</v>
      </c>
      <c r="I461" s="16">
        <v>6675</v>
      </c>
      <c r="J461" s="16">
        <v>455</v>
      </c>
      <c r="K461" s="16">
        <v>101</v>
      </c>
      <c r="L461" s="16">
        <v>1640</v>
      </c>
      <c r="M461" s="16">
        <v>522</v>
      </c>
      <c r="N461" s="24">
        <v>700</v>
      </c>
      <c r="O461" s="24">
        <v>397</v>
      </c>
      <c r="P461" s="24">
        <v>3950</v>
      </c>
      <c r="U461" s="18" t="s">
        <v>132</v>
      </c>
      <c r="V461" s="17">
        <v>44814</v>
      </c>
      <c r="W461" s="39">
        <f t="shared" si="14"/>
        <v>43.199129488574542</v>
      </c>
      <c r="X461" s="16">
        <v>704</v>
      </c>
      <c r="Z461" s="56">
        <f t="shared" si="15"/>
        <v>59.176029962546814</v>
      </c>
    </row>
    <row r="462" spans="1:26" x14ac:dyDescent="0.25">
      <c r="A462" s="16" t="s">
        <v>45</v>
      </c>
      <c r="B462" s="24" t="s">
        <v>168</v>
      </c>
      <c r="C462" s="16" t="s">
        <v>169</v>
      </c>
      <c r="D462" s="16">
        <v>250</v>
      </c>
      <c r="E462" s="16" t="s">
        <v>165</v>
      </c>
      <c r="F462" s="44">
        <v>44774</v>
      </c>
      <c r="G462" s="16">
        <v>415</v>
      </c>
      <c r="H462" s="17">
        <v>44804</v>
      </c>
      <c r="I462" s="16">
        <v>11610</v>
      </c>
      <c r="J462" s="16">
        <v>700</v>
      </c>
      <c r="K462" s="16">
        <v>91</v>
      </c>
      <c r="L462" s="16">
        <v>2385</v>
      </c>
      <c r="M462" s="16">
        <v>327</v>
      </c>
      <c r="N462" s="24">
        <v>450</v>
      </c>
      <c r="O462" s="24">
        <v>809</v>
      </c>
      <c r="P462" s="24">
        <v>8030</v>
      </c>
      <c r="U462" s="18" t="s">
        <v>132</v>
      </c>
      <c r="V462" s="17">
        <v>44814</v>
      </c>
      <c r="W462" s="39">
        <f t="shared" si="14"/>
        <v>71.214788732394368</v>
      </c>
      <c r="X462" s="16">
        <v>1208</v>
      </c>
      <c r="Z462" s="56">
        <f t="shared" si="15"/>
        <v>69.164513350559858</v>
      </c>
    </row>
    <row r="463" spans="1:26" x14ac:dyDescent="0.25">
      <c r="A463" s="16" t="s">
        <v>47</v>
      </c>
      <c r="B463" s="24" t="s">
        <v>160</v>
      </c>
      <c r="C463" s="16" t="s">
        <v>169</v>
      </c>
      <c r="D463" s="16">
        <v>250</v>
      </c>
      <c r="E463" s="16" t="s">
        <v>165</v>
      </c>
      <c r="F463" s="44">
        <v>44774</v>
      </c>
      <c r="G463" s="16">
        <v>296</v>
      </c>
      <c r="H463" s="17">
        <v>44804</v>
      </c>
      <c r="I463" s="16">
        <v>7820</v>
      </c>
      <c r="J463" s="16">
        <v>610</v>
      </c>
      <c r="K463" s="16">
        <v>100</v>
      </c>
      <c r="L463" s="16">
        <v>1920</v>
      </c>
      <c r="M463" s="16">
        <v>453</v>
      </c>
      <c r="N463" s="24">
        <v>720</v>
      </c>
      <c r="O463" s="24">
        <v>398</v>
      </c>
      <c r="P463" s="24">
        <v>4545</v>
      </c>
      <c r="U463" s="18" t="s">
        <v>132</v>
      </c>
      <c r="V463" s="17">
        <v>44814</v>
      </c>
      <c r="W463" s="39">
        <f t="shared" si="14"/>
        <v>46.768507638072855</v>
      </c>
      <c r="X463" s="16">
        <v>860</v>
      </c>
      <c r="Z463" s="56">
        <f t="shared" si="15"/>
        <v>58.120204603580561</v>
      </c>
    </row>
    <row r="464" spans="1:26" x14ac:dyDescent="0.25">
      <c r="A464" s="16" t="s">
        <v>41</v>
      </c>
      <c r="B464" s="24" t="s">
        <v>167</v>
      </c>
      <c r="C464" s="16" t="s">
        <v>169</v>
      </c>
      <c r="D464" s="16">
        <v>250</v>
      </c>
      <c r="E464" s="16" t="s">
        <v>165</v>
      </c>
      <c r="F464" s="44">
        <v>44774</v>
      </c>
      <c r="G464" s="16">
        <v>343</v>
      </c>
      <c r="H464" s="17">
        <v>44804</v>
      </c>
      <c r="I464" s="16">
        <v>12275</v>
      </c>
      <c r="J464" s="16">
        <v>895</v>
      </c>
      <c r="K464" s="16">
        <v>117</v>
      </c>
      <c r="L464" s="16">
        <v>2770</v>
      </c>
      <c r="M464" s="16">
        <v>230</v>
      </c>
      <c r="N464" s="24">
        <v>310</v>
      </c>
      <c r="O464" s="24">
        <v>997</v>
      </c>
      <c r="P464" s="24">
        <v>8230</v>
      </c>
      <c r="U464" s="18" t="s">
        <v>132</v>
      </c>
      <c r="V464" s="17">
        <v>44814</v>
      </c>
      <c r="W464" s="39">
        <f t="shared" si="14"/>
        <v>81.255093724531378</v>
      </c>
      <c r="X464" s="16">
        <v>1272</v>
      </c>
      <c r="Z464" s="56">
        <f t="shared" si="15"/>
        <v>67.046843177189402</v>
      </c>
    </row>
    <row r="465" spans="1:26" x14ac:dyDescent="0.25">
      <c r="A465" s="16" t="s">
        <v>46</v>
      </c>
      <c r="B465" s="24" t="s">
        <v>167</v>
      </c>
      <c r="C465" s="16" t="s">
        <v>169</v>
      </c>
      <c r="D465" s="16">
        <v>250</v>
      </c>
      <c r="E465" s="16" t="s">
        <v>164</v>
      </c>
      <c r="F465" s="44">
        <v>44774</v>
      </c>
      <c r="G465" s="16">
        <v>357</v>
      </c>
      <c r="H465" s="17">
        <v>44804</v>
      </c>
      <c r="I465" s="16">
        <v>9663</v>
      </c>
      <c r="J465" s="16">
        <v>660</v>
      </c>
      <c r="K465" s="16">
        <v>94</v>
      </c>
      <c r="L465" s="16">
        <v>1885</v>
      </c>
      <c r="M465" s="16">
        <v>83</v>
      </c>
      <c r="N465" s="24">
        <v>125</v>
      </c>
      <c r="O465" s="24">
        <v>830</v>
      </c>
      <c r="P465" s="24">
        <v>5940</v>
      </c>
      <c r="Q465" s="24">
        <v>9</v>
      </c>
      <c r="R465" s="24">
        <v>5</v>
      </c>
      <c r="U465" s="18" t="s">
        <v>132</v>
      </c>
      <c r="V465" s="17">
        <v>44814</v>
      </c>
      <c r="W465" s="39">
        <f t="shared" si="14"/>
        <v>90.021691973969638</v>
      </c>
      <c r="X465" s="24">
        <v>10.56</v>
      </c>
      <c r="Z465" s="56">
        <f t="shared" si="15"/>
        <v>61.471592673082895</v>
      </c>
    </row>
    <row r="466" spans="1:26" x14ac:dyDescent="0.25">
      <c r="A466" s="16" t="s">
        <v>47</v>
      </c>
      <c r="B466" s="24" t="s">
        <v>160</v>
      </c>
      <c r="C466" s="16" t="s">
        <v>169</v>
      </c>
      <c r="D466" s="16">
        <v>250</v>
      </c>
      <c r="E466" s="16" t="s">
        <v>165</v>
      </c>
      <c r="F466" s="44">
        <v>44774</v>
      </c>
      <c r="G466" s="16">
        <v>297</v>
      </c>
      <c r="H466" s="17">
        <v>44804</v>
      </c>
      <c r="I466" s="16">
        <v>10465</v>
      </c>
      <c r="J466" s="16">
        <v>675</v>
      </c>
      <c r="K466" s="16">
        <v>101</v>
      </c>
      <c r="L466" s="16">
        <v>2035</v>
      </c>
      <c r="M466" s="16">
        <v>418</v>
      </c>
      <c r="N466" s="24">
        <v>685</v>
      </c>
      <c r="O466" s="24">
        <v>702</v>
      </c>
      <c r="P466" s="24">
        <v>7000</v>
      </c>
      <c r="U466" s="18" t="s">
        <v>132</v>
      </c>
      <c r="V466" s="17">
        <v>44814</v>
      </c>
      <c r="W466" s="39">
        <f t="shared" si="14"/>
        <v>62.678571428571431</v>
      </c>
      <c r="X466" s="24">
        <v>1080</v>
      </c>
      <c r="Z466" s="56">
        <f t="shared" si="15"/>
        <v>66.889632107023417</v>
      </c>
    </row>
    <row r="467" spans="1:26" x14ac:dyDescent="0.25">
      <c r="A467" s="16" t="s">
        <v>74</v>
      </c>
      <c r="B467" s="24" t="s">
        <v>168</v>
      </c>
      <c r="C467" s="16" t="s">
        <v>169</v>
      </c>
      <c r="D467" s="16">
        <v>250</v>
      </c>
      <c r="E467" s="16" t="s">
        <v>164</v>
      </c>
      <c r="F467" s="44">
        <v>44774</v>
      </c>
      <c r="G467" s="16">
        <v>427</v>
      </c>
      <c r="H467" s="17">
        <v>44804</v>
      </c>
      <c r="I467" s="16">
        <v>9575</v>
      </c>
      <c r="J467" s="16">
        <v>570</v>
      </c>
      <c r="K467" s="16">
        <v>114</v>
      </c>
      <c r="L467" s="16">
        <v>2185</v>
      </c>
      <c r="M467" s="16">
        <v>463</v>
      </c>
      <c r="N467" s="24">
        <v>485</v>
      </c>
      <c r="O467" s="24">
        <v>692</v>
      </c>
      <c r="P467" s="24">
        <v>6265</v>
      </c>
      <c r="U467" s="18" t="s">
        <v>132</v>
      </c>
      <c r="V467" s="17">
        <v>44814</v>
      </c>
      <c r="W467" s="39">
        <f t="shared" si="14"/>
        <v>59.913419913419915</v>
      </c>
      <c r="X467" s="24">
        <v>998</v>
      </c>
      <c r="Z467" s="56">
        <f t="shared" si="15"/>
        <v>65.430809399477809</v>
      </c>
    </row>
    <row r="468" spans="1:26" x14ac:dyDescent="0.25">
      <c r="A468" s="16" t="s">
        <v>43</v>
      </c>
      <c r="B468" s="24" t="s">
        <v>159</v>
      </c>
      <c r="C468" s="16" t="s">
        <v>169</v>
      </c>
      <c r="D468" s="16">
        <v>250</v>
      </c>
      <c r="E468" s="16" t="s">
        <v>164</v>
      </c>
      <c r="F468" s="44">
        <v>44774</v>
      </c>
      <c r="G468" s="16">
        <v>253</v>
      </c>
      <c r="H468" s="17">
        <v>44804</v>
      </c>
      <c r="I468" s="16">
        <v>8310</v>
      </c>
      <c r="J468" s="16">
        <v>565</v>
      </c>
      <c r="K468" s="16">
        <v>99</v>
      </c>
      <c r="L468" s="16">
        <v>1155</v>
      </c>
      <c r="M468" s="16">
        <v>285</v>
      </c>
      <c r="N468" s="24">
        <v>510</v>
      </c>
      <c r="O468" s="24">
        <v>565</v>
      </c>
      <c r="P468" s="24">
        <v>5440</v>
      </c>
      <c r="U468" s="18" t="s">
        <v>132</v>
      </c>
      <c r="V468" s="17">
        <v>44814</v>
      </c>
      <c r="W468" s="39">
        <f t="shared" si="14"/>
        <v>66.470588235294116</v>
      </c>
      <c r="X468" s="24">
        <v>856</v>
      </c>
      <c r="Z468" s="56">
        <f t="shared" si="15"/>
        <v>65.463297232250312</v>
      </c>
    </row>
    <row r="469" spans="1:26" x14ac:dyDescent="0.25">
      <c r="A469" s="16" t="s">
        <v>43</v>
      </c>
      <c r="B469" s="24" t="s">
        <v>159</v>
      </c>
      <c r="C469" s="16" t="s">
        <v>169</v>
      </c>
      <c r="D469" s="16">
        <v>250</v>
      </c>
      <c r="E469" s="16" t="s">
        <v>164</v>
      </c>
      <c r="F469" s="44">
        <v>44774</v>
      </c>
      <c r="G469" s="16">
        <v>254</v>
      </c>
      <c r="H469" s="17">
        <v>44804</v>
      </c>
      <c r="I469" s="16">
        <v>5405</v>
      </c>
      <c r="J469" s="16">
        <v>410</v>
      </c>
      <c r="K469" s="16">
        <v>93</v>
      </c>
      <c r="L469" s="16">
        <v>1095</v>
      </c>
      <c r="M469" s="16">
        <v>190</v>
      </c>
      <c r="N469" s="24">
        <v>205</v>
      </c>
      <c r="O469" s="24">
        <v>501</v>
      </c>
      <c r="P469" s="24">
        <v>3635</v>
      </c>
      <c r="Q469" s="24">
        <v>103</v>
      </c>
      <c r="R469" s="24">
        <v>50</v>
      </c>
      <c r="U469" s="18" t="s">
        <v>132</v>
      </c>
      <c r="V469" s="17">
        <v>44814</v>
      </c>
      <c r="W469" s="39">
        <f t="shared" si="14"/>
        <v>63.098236775818641</v>
      </c>
      <c r="X469" s="24">
        <v>580</v>
      </c>
      <c r="Z469" s="56">
        <f t="shared" si="15"/>
        <v>67.252543940795562</v>
      </c>
    </row>
    <row r="470" spans="1:26" x14ac:dyDescent="0.25">
      <c r="A470" s="16" t="s">
        <v>33</v>
      </c>
      <c r="B470" s="24" t="s">
        <v>168</v>
      </c>
      <c r="C470" s="16" t="s">
        <v>170</v>
      </c>
      <c r="D470" s="16">
        <v>150</v>
      </c>
      <c r="E470" s="16" t="s">
        <v>165</v>
      </c>
      <c r="F470" s="44">
        <v>44805</v>
      </c>
      <c r="G470" s="16">
        <v>151</v>
      </c>
      <c r="H470" s="17">
        <v>44811</v>
      </c>
      <c r="I470" s="16">
        <v>10320</v>
      </c>
      <c r="J470" s="16">
        <v>695</v>
      </c>
      <c r="K470" s="24">
        <v>87</v>
      </c>
      <c r="L470" s="16">
        <v>2060</v>
      </c>
      <c r="M470" s="16">
        <v>346</v>
      </c>
      <c r="N470" s="24">
        <v>255</v>
      </c>
      <c r="O470" s="24">
        <v>743</v>
      </c>
      <c r="P470" s="24">
        <v>7205</v>
      </c>
      <c r="U470" s="18" t="s">
        <v>132</v>
      </c>
      <c r="V470" s="17">
        <v>44816</v>
      </c>
      <c r="W470" s="39">
        <f t="shared" si="14"/>
        <v>68.227731864095503</v>
      </c>
      <c r="X470" s="24">
        <v>1064</v>
      </c>
      <c r="Z470" s="56">
        <f t="shared" si="15"/>
        <v>69.815891472868216</v>
      </c>
    </row>
    <row r="471" spans="1:26" x14ac:dyDescent="0.25">
      <c r="A471" s="16" t="s">
        <v>33</v>
      </c>
      <c r="B471" s="24" t="s">
        <v>168</v>
      </c>
      <c r="C471" s="16" t="s">
        <v>170</v>
      </c>
      <c r="D471" s="16">
        <v>150</v>
      </c>
      <c r="E471" s="16" t="s">
        <v>165</v>
      </c>
      <c r="F471" s="44">
        <v>44805</v>
      </c>
      <c r="G471" s="16">
        <v>162</v>
      </c>
      <c r="H471" s="17">
        <v>44811</v>
      </c>
      <c r="I471" s="16">
        <v>9120</v>
      </c>
      <c r="J471" s="16">
        <v>565</v>
      </c>
      <c r="K471" s="16">
        <v>123</v>
      </c>
      <c r="L471" s="16">
        <v>1885</v>
      </c>
      <c r="M471" s="16">
        <v>425</v>
      </c>
      <c r="N471" s="24">
        <v>765</v>
      </c>
      <c r="O471" s="24">
        <v>455</v>
      </c>
      <c r="P471" s="24">
        <v>5765</v>
      </c>
      <c r="Q471" s="24">
        <v>55</v>
      </c>
      <c r="R471" s="24">
        <v>20</v>
      </c>
      <c r="U471" s="18" t="s">
        <v>132</v>
      </c>
      <c r="V471" s="17">
        <v>44816</v>
      </c>
      <c r="W471" s="39">
        <f t="shared" si="14"/>
        <v>48.663101604278076</v>
      </c>
      <c r="X471" s="24">
        <v>9.08</v>
      </c>
      <c r="Z471" s="56">
        <f t="shared" si="15"/>
        <v>63.212719298245609</v>
      </c>
    </row>
    <row r="472" spans="1:26" x14ac:dyDescent="0.25">
      <c r="A472" s="16" t="s">
        <v>36</v>
      </c>
      <c r="B472" s="24" t="s">
        <v>167</v>
      </c>
      <c r="C472" s="16" t="s">
        <v>170</v>
      </c>
      <c r="D472" s="16">
        <v>150</v>
      </c>
      <c r="E472" s="16" t="s">
        <v>165</v>
      </c>
      <c r="F472" s="44">
        <v>44805</v>
      </c>
      <c r="G472" s="16">
        <v>103</v>
      </c>
      <c r="H472" s="17">
        <v>44811</v>
      </c>
      <c r="I472" s="16">
        <v>10645</v>
      </c>
      <c r="J472" s="16">
        <v>855</v>
      </c>
      <c r="K472" s="16">
        <v>108</v>
      </c>
      <c r="L472" s="16">
        <v>2170</v>
      </c>
      <c r="M472" s="16">
        <v>180</v>
      </c>
      <c r="N472" s="24">
        <v>320</v>
      </c>
      <c r="O472" s="24">
        <v>804</v>
      </c>
      <c r="P472" s="24">
        <v>7230</v>
      </c>
      <c r="U472" s="18" t="s">
        <v>132</v>
      </c>
      <c r="V472" s="17">
        <v>44816</v>
      </c>
      <c r="W472" s="39">
        <f t="shared" si="14"/>
        <v>81.707317073170728</v>
      </c>
      <c r="X472" s="24">
        <v>1086</v>
      </c>
      <c r="Z472" s="56">
        <f t="shared" si="15"/>
        <v>67.919210897134803</v>
      </c>
    </row>
    <row r="473" spans="1:26" x14ac:dyDescent="0.25">
      <c r="A473" s="16" t="s">
        <v>36</v>
      </c>
      <c r="B473" s="24" t="s">
        <v>167</v>
      </c>
      <c r="C473" s="16" t="s">
        <v>170</v>
      </c>
      <c r="D473" s="16">
        <v>150</v>
      </c>
      <c r="E473" s="16" t="s">
        <v>165</v>
      </c>
      <c r="F473" s="44">
        <v>44805</v>
      </c>
      <c r="G473" s="16">
        <v>106</v>
      </c>
      <c r="H473" s="17">
        <v>44811</v>
      </c>
      <c r="I473" s="16">
        <v>8715</v>
      </c>
      <c r="J473" s="16">
        <v>555</v>
      </c>
      <c r="K473" s="16">
        <v>90</v>
      </c>
      <c r="L473" s="16">
        <v>1620</v>
      </c>
      <c r="M473" s="16">
        <v>41</v>
      </c>
      <c r="N473" s="24">
        <v>100</v>
      </c>
      <c r="O473" s="24">
        <v>756</v>
      </c>
      <c r="P473" s="24">
        <v>6285</v>
      </c>
      <c r="U473" s="18" t="s">
        <v>132</v>
      </c>
      <c r="V473" s="17">
        <v>44816</v>
      </c>
      <c r="W473" s="39">
        <f t="shared" si="14"/>
        <v>94.855708908406527</v>
      </c>
      <c r="X473" s="24">
        <v>824</v>
      </c>
      <c r="Z473" s="56">
        <f t="shared" si="15"/>
        <v>72.117039586919105</v>
      </c>
    </row>
    <row r="474" spans="1:26" x14ac:dyDescent="0.25">
      <c r="A474" s="16" t="s">
        <v>32</v>
      </c>
      <c r="B474" s="24" t="s">
        <v>168</v>
      </c>
      <c r="C474" s="16" t="s">
        <v>170</v>
      </c>
      <c r="D474" s="16">
        <v>150</v>
      </c>
      <c r="E474" s="16" t="s">
        <v>164</v>
      </c>
      <c r="F474" s="44">
        <v>44805</v>
      </c>
      <c r="G474" s="16">
        <v>169</v>
      </c>
      <c r="H474" s="17">
        <v>44811</v>
      </c>
      <c r="I474" s="16">
        <v>7500</v>
      </c>
      <c r="J474" s="16">
        <v>365</v>
      </c>
      <c r="K474" s="16">
        <v>78</v>
      </c>
      <c r="L474" s="16">
        <v>1410</v>
      </c>
      <c r="M474" s="16">
        <v>344</v>
      </c>
      <c r="N474" s="24">
        <v>750</v>
      </c>
      <c r="O474" s="24">
        <v>507</v>
      </c>
      <c r="P474" s="24">
        <v>4920</v>
      </c>
      <c r="U474" s="18" t="s">
        <v>132</v>
      </c>
      <c r="V474" s="17">
        <v>44816</v>
      </c>
      <c r="W474" s="39">
        <f t="shared" si="14"/>
        <v>59.576968272620448</v>
      </c>
      <c r="X474" s="24">
        <v>756</v>
      </c>
      <c r="Z474" s="56">
        <f t="shared" si="15"/>
        <v>65.600000000000009</v>
      </c>
    </row>
    <row r="475" spans="1:26" x14ac:dyDescent="0.25">
      <c r="A475" s="16" t="s">
        <v>32</v>
      </c>
      <c r="B475" s="24" t="s">
        <v>168</v>
      </c>
      <c r="C475" s="16" t="s">
        <v>170</v>
      </c>
      <c r="D475" s="16">
        <v>150</v>
      </c>
      <c r="E475" s="16" t="s">
        <v>164</v>
      </c>
      <c r="F475" s="44">
        <v>44805</v>
      </c>
      <c r="G475" s="16">
        <v>173</v>
      </c>
      <c r="H475" s="17">
        <v>44811</v>
      </c>
      <c r="I475" s="16">
        <v>6060</v>
      </c>
      <c r="J475" s="16">
        <v>380</v>
      </c>
      <c r="K475" s="16">
        <v>83</v>
      </c>
      <c r="L475" s="16">
        <v>1125</v>
      </c>
      <c r="M475" s="16">
        <v>186</v>
      </c>
      <c r="N475" s="24">
        <v>195</v>
      </c>
      <c r="O475" s="24">
        <v>549</v>
      </c>
      <c r="P475" s="24">
        <v>4315</v>
      </c>
      <c r="U475" s="18" t="s">
        <v>132</v>
      </c>
      <c r="V475" s="17">
        <v>44816</v>
      </c>
      <c r="W475" s="39">
        <f t="shared" si="14"/>
        <v>74.693877551020407</v>
      </c>
      <c r="X475" s="24">
        <v>654</v>
      </c>
      <c r="Z475" s="56">
        <f t="shared" si="15"/>
        <v>71.204620462046208</v>
      </c>
    </row>
    <row r="476" spans="1:26" x14ac:dyDescent="0.25">
      <c r="A476" s="16" t="s">
        <v>29</v>
      </c>
      <c r="B476" s="24" t="s">
        <v>159</v>
      </c>
      <c r="C476" s="16" t="s">
        <v>170</v>
      </c>
      <c r="D476" s="16">
        <v>150</v>
      </c>
      <c r="E476" s="16" t="s">
        <v>164</v>
      </c>
      <c r="F476" s="44">
        <v>44805</v>
      </c>
      <c r="G476" s="16">
        <v>24</v>
      </c>
      <c r="H476" s="17">
        <v>44811</v>
      </c>
      <c r="I476" s="16">
        <v>7805</v>
      </c>
      <c r="J476" s="16">
        <v>565</v>
      </c>
      <c r="K476" s="16">
        <v>103</v>
      </c>
      <c r="L476" s="16">
        <v>1565</v>
      </c>
      <c r="M476" s="16">
        <v>134</v>
      </c>
      <c r="N476" s="24">
        <v>190</v>
      </c>
      <c r="O476" s="24">
        <v>665</v>
      </c>
      <c r="P476" s="24">
        <v>5425</v>
      </c>
      <c r="U476" s="18" t="s">
        <v>132</v>
      </c>
      <c r="V476" s="17">
        <v>44816</v>
      </c>
      <c r="W476" s="39">
        <f t="shared" si="14"/>
        <v>83.229036295369212</v>
      </c>
      <c r="X476" s="24">
        <v>826</v>
      </c>
      <c r="Z476" s="56">
        <f t="shared" si="15"/>
        <v>69.506726457399111</v>
      </c>
    </row>
    <row r="477" spans="1:26" x14ac:dyDescent="0.25">
      <c r="A477" s="16" t="s">
        <v>29</v>
      </c>
      <c r="B477" s="24" t="s">
        <v>159</v>
      </c>
      <c r="C477" s="16" t="s">
        <v>170</v>
      </c>
      <c r="D477" s="16">
        <v>150</v>
      </c>
      <c r="E477" s="16" t="s">
        <v>164</v>
      </c>
      <c r="F477" s="44">
        <v>44805</v>
      </c>
      <c r="G477" s="16">
        <v>19</v>
      </c>
      <c r="H477" s="17">
        <v>44811</v>
      </c>
      <c r="I477" s="16">
        <v>7485</v>
      </c>
      <c r="J477" s="16">
        <v>465</v>
      </c>
      <c r="K477" s="16">
        <v>105</v>
      </c>
      <c r="L477" s="16">
        <v>1520</v>
      </c>
      <c r="M477" s="16">
        <v>325</v>
      </c>
      <c r="N477" s="24">
        <v>365</v>
      </c>
      <c r="O477" s="24">
        <v>592</v>
      </c>
      <c r="P477" s="24">
        <v>5050</v>
      </c>
      <c r="Q477" s="24">
        <v>16</v>
      </c>
      <c r="R477" s="24">
        <v>10</v>
      </c>
      <c r="U477" s="18" t="s">
        <v>132</v>
      </c>
      <c r="V477" s="17">
        <v>44816</v>
      </c>
      <c r="W477" s="39">
        <f t="shared" si="14"/>
        <v>63.451232583065377</v>
      </c>
      <c r="X477" s="24">
        <v>532</v>
      </c>
      <c r="Z477" s="56">
        <f t="shared" si="15"/>
        <v>67.468269873079493</v>
      </c>
    </row>
    <row r="478" spans="1:26" x14ac:dyDescent="0.25">
      <c r="A478" s="16" t="s">
        <v>34</v>
      </c>
      <c r="B478" s="24" t="s">
        <v>168</v>
      </c>
      <c r="C478" s="16" t="s">
        <v>170</v>
      </c>
      <c r="D478" s="16">
        <v>150</v>
      </c>
      <c r="E478" s="16" t="s">
        <v>166</v>
      </c>
      <c r="F478" s="44">
        <v>44805</v>
      </c>
      <c r="G478" s="16">
        <v>154</v>
      </c>
      <c r="H478" s="17">
        <v>44811</v>
      </c>
      <c r="I478" s="16">
        <v>7070</v>
      </c>
      <c r="J478" s="16">
        <v>420</v>
      </c>
      <c r="K478" s="16">
        <v>94</v>
      </c>
      <c r="L478" s="16">
        <v>1300</v>
      </c>
      <c r="M478" s="16">
        <v>162</v>
      </c>
      <c r="N478" s="24">
        <v>200</v>
      </c>
      <c r="O478" s="24">
        <v>633</v>
      </c>
      <c r="P478" s="24">
        <v>5100</v>
      </c>
      <c r="U478" s="18" t="s">
        <v>132</v>
      </c>
      <c r="V478" s="17">
        <v>44816</v>
      </c>
      <c r="W478" s="39">
        <f t="shared" si="14"/>
        <v>79.622641509433961</v>
      </c>
      <c r="X478" s="24">
        <v>718</v>
      </c>
      <c r="Z478" s="56">
        <f t="shared" si="15"/>
        <v>72.135785007072144</v>
      </c>
    </row>
    <row r="479" spans="1:26" x14ac:dyDescent="0.25">
      <c r="A479" s="16" t="s">
        <v>34</v>
      </c>
      <c r="B479" s="24" t="s">
        <v>168</v>
      </c>
      <c r="C479" s="16" t="s">
        <v>170</v>
      </c>
      <c r="D479" s="16">
        <v>150</v>
      </c>
      <c r="E479" s="16" t="s">
        <v>166</v>
      </c>
      <c r="F479" s="44">
        <v>44805</v>
      </c>
      <c r="G479" s="16">
        <v>152</v>
      </c>
      <c r="H479" s="17">
        <v>44811</v>
      </c>
      <c r="I479" s="16">
        <v>7730</v>
      </c>
      <c r="J479" s="16">
        <v>475</v>
      </c>
      <c r="K479" s="16">
        <v>94</v>
      </c>
      <c r="L479" s="16">
        <v>1485</v>
      </c>
      <c r="M479" s="16">
        <v>156</v>
      </c>
      <c r="N479" s="24">
        <v>195</v>
      </c>
      <c r="O479" s="24">
        <v>653</v>
      </c>
      <c r="P479" s="24">
        <v>5505</v>
      </c>
      <c r="Q479" s="24">
        <v>10</v>
      </c>
      <c r="R479" s="24">
        <v>15</v>
      </c>
      <c r="U479" s="18" t="s">
        <v>132</v>
      </c>
      <c r="V479" s="17">
        <v>44816</v>
      </c>
      <c r="W479" s="39">
        <f t="shared" si="14"/>
        <v>79.731379731379732</v>
      </c>
      <c r="X479" s="24">
        <v>840</v>
      </c>
      <c r="Z479" s="56">
        <f t="shared" si="15"/>
        <v>71.216041397153944</v>
      </c>
    </row>
    <row r="480" spans="1:26" x14ac:dyDescent="0.25">
      <c r="A480" s="16" t="s">
        <v>35</v>
      </c>
      <c r="B480" s="24" t="s">
        <v>160</v>
      </c>
      <c r="C480" s="16" t="s">
        <v>170</v>
      </c>
      <c r="D480" s="16">
        <v>150</v>
      </c>
      <c r="E480" s="16" t="s">
        <v>165</v>
      </c>
      <c r="F480" s="44">
        <v>44805</v>
      </c>
      <c r="G480" s="16">
        <v>52</v>
      </c>
      <c r="H480" s="17">
        <v>44811</v>
      </c>
      <c r="I480" s="16">
        <v>10480</v>
      </c>
      <c r="J480" s="16">
        <v>530</v>
      </c>
      <c r="K480" s="16">
        <v>77</v>
      </c>
      <c r="L480" s="16">
        <v>2075</v>
      </c>
      <c r="M480" s="16">
        <v>162</v>
      </c>
      <c r="N480" s="24">
        <v>275</v>
      </c>
      <c r="O480" s="24">
        <v>769</v>
      </c>
      <c r="P480" s="24">
        <v>7545</v>
      </c>
      <c r="U480" s="18" t="s">
        <v>132</v>
      </c>
      <c r="V480" s="17">
        <v>44816</v>
      </c>
      <c r="W480" s="39">
        <f t="shared" si="14"/>
        <v>82.599355531686356</v>
      </c>
      <c r="X480" s="24"/>
      <c r="Z480" s="56">
        <f t="shared" si="15"/>
        <v>71.994274809160302</v>
      </c>
    </row>
    <row r="481" spans="1:26" x14ac:dyDescent="0.25">
      <c r="A481" s="16" t="s">
        <v>30</v>
      </c>
      <c r="B481" s="24" t="s">
        <v>159</v>
      </c>
      <c r="C481" s="16" t="s">
        <v>170</v>
      </c>
      <c r="D481" s="16">
        <v>150</v>
      </c>
      <c r="E481" s="16" t="s">
        <v>165</v>
      </c>
      <c r="F481" s="44">
        <v>44805</v>
      </c>
      <c r="G481" s="16">
        <v>11</v>
      </c>
      <c r="H481" s="17">
        <v>44811</v>
      </c>
      <c r="I481" s="16">
        <v>7020</v>
      </c>
      <c r="J481" s="16">
        <v>450</v>
      </c>
      <c r="K481" s="16">
        <v>65</v>
      </c>
      <c r="L481" s="16">
        <v>1370</v>
      </c>
      <c r="M481" s="16">
        <v>110</v>
      </c>
      <c r="N481" s="24">
        <v>145</v>
      </c>
      <c r="O481" s="24">
        <v>542</v>
      </c>
      <c r="P481" s="24">
        <v>5010</v>
      </c>
      <c r="Q481" s="24">
        <v>7</v>
      </c>
      <c r="R481" s="24">
        <v>5</v>
      </c>
      <c r="U481" s="18" t="s">
        <v>132</v>
      </c>
      <c r="V481" s="17">
        <v>44816</v>
      </c>
      <c r="W481" s="39">
        <f t="shared" si="14"/>
        <v>82.245827010622151</v>
      </c>
      <c r="X481" s="24">
        <v>754</v>
      </c>
      <c r="Z481" s="56">
        <f t="shared" si="15"/>
        <v>71.367521367521363</v>
      </c>
    </row>
    <row r="482" spans="1:26" x14ac:dyDescent="0.25">
      <c r="A482" s="16" t="s">
        <v>35</v>
      </c>
      <c r="B482" s="24" t="s">
        <v>160</v>
      </c>
      <c r="C482" s="16" t="s">
        <v>170</v>
      </c>
      <c r="D482" s="16">
        <v>150</v>
      </c>
      <c r="E482" s="16" t="s">
        <v>165</v>
      </c>
      <c r="F482" s="44">
        <v>44805</v>
      </c>
      <c r="G482" s="16">
        <v>51</v>
      </c>
      <c r="H482" s="17">
        <v>44811</v>
      </c>
      <c r="I482" s="16">
        <v>7260</v>
      </c>
      <c r="J482" s="16">
        <v>445</v>
      </c>
      <c r="K482" s="16">
        <v>78</v>
      </c>
      <c r="L482" s="16">
        <v>1500</v>
      </c>
      <c r="M482" s="16">
        <v>315</v>
      </c>
      <c r="N482" s="24">
        <v>1040</v>
      </c>
      <c r="O482" s="24">
        <v>315</v>
      </c>
      <c r="P482" s="24">
        <v>4235</v>
      </c>
      <c r="U482" s="18" t="s">
        <v>132</v>
      </c>
      <c r="V482" s="17">
        <v>44816</v>
      </c>
      <c r="W482" s="39">
        <f t="shared" si="14"/>
        <v>50</v>
      </c>
      <c r="X482" s="24">
        <v>758</v>
      </c>
      <c r="Z482" s="56">
        <f t="shared" si="15"/>
        <v>58.333333333333336</v>
      </c>
    </row>
    <row r="483" spans="1:26" x14ac:dyDescent="0.25">
      <c r="A483" s="16" t="s">
        <v>35</v>
      </c>
      <c r="B483" s="24" t="s">
        <v>160</v>
      </c>
      <c r="C483" s="16" t="s">
        <v>170</v>
      </c>
      <c r="D483" s="16">
        <v>150</v>
      </c>
      <c r="E483" s="16" t="s">
        <v>165</v>
      </c>
      <c r="F483" s="44">
        <v>44805</v>
      </c>
      <c r="G483" s="16">
        <v>58</v>
      </c>
      <c r="H483" s="17">
        <v>44811</v>
      </c>
      <c r="I483" s="16">
        <v>2845</v>
      </c>
      <c r="J483" s="16">
        <v>90</v>
      </c>
      <c r="K483" s="16">
        <v>57</v>
      </c>
      <c r="L483" s="16">
        <v>520</v>
      </c>
      <c r="M483" s="16">
        <v>278</v>
      </c>
      <c r="N483" s="24">
        <v>185</v>
      </c>
      <c r="O483" s="24">
        <v>283</v>
      </c>
      <c r="P483" s="24">
        <v>2025</v>
      </c>
      <c r="U483" s="18" t="s">
        <v>132</v>
      </c>
      <c r="V483" s="17">
        <v>44816</v>
      </c>
      <c r="W483" s="39">
        <f t="shared" si="14"/>
        <v>50.445632798573982</v>
      </c>
      <c r="X483" s="24">
        <v>306</v>
      </c>
      <c r="Z483" s="56">
        <f t="shared" si="15"/>
        <v>71.177504393673104</v>
      </c>
    </row>
    <row r="484" spans="1:26" x14ac:dyDescent="0.25">
      <c r="A484" s="16" t="s">
        <v>31</v>
      </c>
      <c r="B484" s="24" t="s">
        <v>167</v>
      </c>
      <c r="C484" s="16" t="s">
        <v>170</v>
      </c>
      <c r="D484" s="16">
        <v>150</v>
      </c>
      <c r="E484" s="16" t="s">
        <v>164</v>
      </c>
      <c r="F484" s="44">
        <v>44805</v>
      </c>
      <c r="G484" s="16">
        <v>47</v>
      </c>
      <c r="H484" s="17">
        <v>44811</v>
      </c>
      <c r="I484" s="16">
        <v>9505</v>
      </c>
      <c r="J484" s="16">
        <v>700</v>
      </c>
      <c r="K484" s="16">
        <v>97</v>
      </c>
      <c r="L484" s="16">
        <v>1925</v>
      </c>
      <c r="M484" s="16">
        <v>95</v>
      </c>
      <c r="N484" s="24">
        <v>120</v>
      </c>
      <c r="O484" s="24">
        <v>827</v>
      </c>
      <c r="P484" s="24">
        <v>6705</v>
      </c>
      <c r="U484" s="18" t="s">
        <v>132</v>
      </c>
      <c r="V484" s="17">
        <v>44816</v>
      </c>
      <c r="W484" s="39">
        <f t="shared" si="14"/>
        <v>89.696312364425168</v>
      </c>
      <c r="X484" s="24">
        <v>850</v>
      </c>
      <c r="Z484" s="56">
        <f t="shared" si="15"/>
        <v>70.541820094686997</v>
      </c>
    </row>
    <row r="485" spans="1:26" x14ac:dyDescent="0.25">
      <c r="A485" s="16" t="s">
        <v>31</v>
      </c>
      <c r="B485" s="24" t="s">
        <v>167</v>
      </c>
      <c r="C485" s="16" t="s">
        <v>170</v>
      </c>
      <c r="D485" s="16">
        <v>150</v>
      </c>
      <c r="E485" s="16" t="s">
        <v>164</v>
      </c>
      <c r="F485" s="44">
        <v>44805</v>
      </c>
      <c r="G485" s="16">
        <v>109</v>
      </c>
      <c r="H485" s="17">
        <v>44811</v>
      </c>
      <c r="I485" s="16">
        <v>7570</v>
      </c>
      <c r="J485" s="16">
        <v>545</v>
      </c>
      <c r="K485" s="16">
        <v>114</v>
      </c>
      <c r="L485" s="16">
        <v>1690</v>
      </c>
      <c r="M485" s="16">
        <v>180</v>
      </c>
      <c r="N485" s="24">
        <v>205</v>
      </c>
      <c r="O485" s="24">
        <v>635</v>
      </c>
      <c r="P485" s="24">
        <v>4990</v>
      </c>
      <c r="Q485" s="24">
        <v>21</v>
      </c>
      <c r="R485" s="24">
        <v>65</v>
      </c>
      <c r="U485" s="18" t="s">
        <v>132</v>
      </c>
      <c r="V485" s="17">
        <v>44816</v>
      </c>
      <c r="W485" s="39">
        <f t="shared" si="14"/>
        <v>75.956937799043061</v>
      </c>
      <c r="X485" s="24">
        <v>806</v>
      </c>
      <c r="Z485" s="56">
        <f t="shared" si="15"/>
        <v>65.918097754293257</v>
      </c>
    </row>
    <row r="486" spans="1:26" x14ac:dyDescent="0.25">
      <c r="A486" s="16" t="s">
        <v>37</v>
      </c>
      <c r="B486" s="24" t="s">
        <v>160</v>
      </c>
      <c r="C486" s="16" t="s">
        <v>170</v>
      </c>
      <c r="D486" s="16">
        <v>150</v>
      </c>
      <c r="E486" s="16" t="s">
        <v>164</v>
      </c>
      <c r="F486" s="44">
        <v>44805</v>
      </c>
      <c r="G486" s="16">
        <v>67</v>
      </c>
      <c r="H486" s="17">
        <v>44811</v>
      </c>
      <c r="I486" s="16">
        <v>9035</v>
      </c>
      <c r="J486" s="16">
        <v>685</v>
      </c>
      <c r="K486" s="16">
        <v>104</v>
      </c>
      <c r="L486" s="16">
        <v>1865</v>
      </c>
      <c r="M486" s="16">
        <v>56</v>
      </c>
      <c r="N486" s="24">
        <v>85</v>
      </c>
      <c r="O486" s="24">
        <v>731</v>
      </c>
      <c r="P486" s="24">
        <v>6330</v>
      </c>
      <c r="U486" s="18" t="s">
        <v>132</v>
      </c>
      <c r="V486" s="17">
        <v>44816</v>
      </c>
      <c r="W486" s="39">
        <f t="shared" si="14"/>
        <v>92.884371029224894</v>
      </c>
      <c r="X486" s="24">
        <v>896</v>
      </c>
      <c r="Z486" s="56">
        <f t="shared" si="15"/>
        <v>70.060874377421143</v>
      </c>
    </row>
    <row r="487" spans="1:26" x14ac:dyDescent="0.25">
      <c r="A487" s="16" t="s">
        <v>37</v>
      </c>
      <c r="B487" s="24" t="s">
        <v>160</v>
      </c>
      <c r="C487" s="16" t="s">
        <v>170</v>
      </c>
      <c r="D487" s="16">
        <v>150</v>
      </c>
      <c r="E487" s="16" t="s">
        <v>164</v>
      </c>
      <c r="F487" s="44">
        <v>44805</v>
      </c>
      <c r="G487" s="16">
        <v>66</v>
      </c>
      <c r="H487" s="17">
        <v>44811</v>
      </c>
      <c r="I487" s="16">
        <v>8000</v>
      </c>
      <c r="J487" s="16">
        <v>495</v>
      </c>
      <c r="K487" s="16">
        <v>96</v>
      </c>
      <c r="L487" s="16">
        <v>1510</v>
      </c>
      <c r="M487" s="16">
        <v>201</v>
      </c>
      <c r="N487" s="24">
        <v>345</v>
      </c>
      <c r="O487" s="24">
        <v>620</v>
      </c>
      <c r="P487" s="24">
        <v>5590</v>
      </c>
      <c r="U487" s="18" t="s">
        <v>132</v>
      </c>
      <c r="V487" s="17">
        <v>44816</v>
      </c>
      <c r="W487" s="39">
        <f t="shared" si="14"/>
        <v>75.51766138855055</v>
      </c>
      <c r="X487" s="24">
        <v>836</v>
      </c>
      <c r="Z487" s="56">
        <f t="shared" si="15"/>
        <v>69.875</v>
      </c>
    </row>
    <row r="488" spans="1:26" x14ac:dyDescent="0.25">
      <c r="A488" s="16" t="s">
        <v>59</v>
      </c>
      <c r="B488" s="24" t="s">
        <v>160</v>
      </c>
      <c r="C488" s="16" t="s">
        <v>170</v>
      </c>
      <c r="D488" s="16">
        <v>350</v>
      </c>
      <c r="E488" s="16" t="s">
        <v>164</v>
      </c>
      <c r="F488" s="44">
        <v>44805</v>
      </c>
      <c r="G488" s="16">
        <v>94</v>
      </c>
      <c r="H488" s="17">
        <v>44818</v>
      </c>
      <c r="I488" s="16">
        <v>7890</v>
      </c>
      <c r="J488" s="16">
        <v>515</v>
      </c>
      <c r="K488" s="16">
        <v>80</v>
      </c>
      <c r="L488" s="16">
        <v>1875</v>
      </c>
      <c r="M488" s="16">
        <v>123</v>
      </c>
      <c r="N488" s="24">
        <v>240</v>
      </c>
      <c r="O488" s="24">
        <v>536</v>
      </c>
      <c r="P488" s="24">
        <v>5195</v>
      </c>
      <c r="U488" s="18" t="s">
        <v>132</v>
      </c>
      <c r="V488" s="17">
        <v>44820</v>
      </c>
      <c r="W488" s="39">
        <f t="shared" si="14"/>
        <v>81.335356600910472</v>
      </c>
      <c r="X488" s="24">
        <v>856</v>
      </c>
      <c r="Z488" s="56">
        <f t="shared" si="15"/>
        <v>65.842839036755379</v>
      </c>
    </row>
    <row r="489" spans="1:26" x14ac:dyDescent="0.25">
      <c r="A489" s="16" t="s">
        <v>55</v>
      </c>
      <c r="B489" s="24" t="s">
        <v>167</v>
      </c>
      <c r="C489" s="16" t="s">
        <v>170</v>
      </c>
      <c r="D489" s="16">
        <v>350</v>
      </c>
      <c r="E489" s="16" t="s">
        <v>165</v>
      </c>
      <c r="F489" s="44">
        <v>44805</v>
      </c>
      <c r="G489" s="16">
        <v>124</v>
      </c>
      <c r="H489" s="17">
        <v>44818</v>
      </c>
      <c r="I489" s="16">
        <v>8880</v>
      </c>
      <c r="J489" s="16">
        <v>500</v>
      </c>
      <c r="K489" s="16">
        <v>120</v>
      </c>
      <c r="L489" s="16">
        <v>1800</v>
      </c>
      <c r="M489" s="16">
        <v>278</v>
      </c>
      <c r="N489" s="24">
        <v>200</v>
      </c>
      <c r="O489" s="24">
        <v>856</v>
      </c>
      <c r="P489" s="24">
        <v>6270</v>
      </c>
      <c r="Q489" s="24">
        <v>72</v>
      </c>
      <c r="R489" s="24">
        <v>25</v>
      </c>
      <c r="U489" s="18" t="s">
        <v>132</v>
      </c>
      <c r="V489" s="17">
        <v>44820</v>
      </c>
      <c r="W489" s="39">
        <f t="shared" si="14"/>
        <v>70.978441127694865</v>
      </c>
      <c r="X489" s="24">
        <v>874</v>
      </c>
      <c r="Z489" s="56">
        <f t="shared" si="15"/>
        <v>70.608108108108098</v>
      </c>
    </row>
    <row r="490" spans="1:26" x14ac:dyDescent="0.25">
      <c r="A490" s="16" t="s">
        <v>56</v>
      </c>
      <c r="B490" s="24" t="s">
        <v>160</v>
      </c>
      <c r="C490" s="16" t="s">
        <v>170</v>
      </c>
      <c r="D490" s="16">
        <v>350</v>
      </c>
      <c r="E490" s="16" t="s">
        <v>165</v>
      </c>
      <c r="F490" s="44">
        <v>44805</v>
      </c>
      <c r="G490" s="16">
        <v>84</v>
      </c>
      <c r="H490" s="17">
        <v>44818</v>
      </c>
      <c r="I490" s="16">
        <v>4145</v>
      </c>
      <c r="J490" s="16">
        <v>215</v>
      </c>
      <c r="K490" s="16">
        <v>72</v>
      </c>
      <c r="L490" s="16">
        <v>1020</v>
      </c>
      <c r="M490" s="16">
        <v>151</v>
      </c>
      <c r="N490" s="24">
        <v>130</v>
      </c>
      <c r="O490" s="24">
        <v>483</v>
      </c>
      <c r="P490" s="24">
        <v>2720</v>
      </c>
      <c r="Q490" s="24">
        <v>63</v>
      </c>
      <c r="R490" s="24">
        <v>35</v>
      </c>
      <c r="U490" s="18" t="s">
        <v>132</v>
      </c>
      <c r="V490" s="17">
        <v>44820</v>
      </c>
      <c r="W490" s="39">
        <f t="shared" si="14"/>
        <v>69.296987087517934</v>
      </c>
      <c r="X490" s="24">
        <v>440</v>
      </c>
      <c r="Z490" s="56">
        <f t="shared" si="15"/>
        <v>65.621230398069969</v>
      </c>
    </row>
    <row r="491" spans="1:26" x14ac:dyDescent="0.25">
      <c r="A491" s="16" t="s">
        <v>56</v>
      </c>
      <c r="B491" s="24" t="s">
        <v>160</v>
      </c>
      <c r="C491" s="16" t="s">
        <v>170</v>
      </c>
      <c r="D491" s="16">
        <v>350</v>
      </c>
      <c r="E491" s="16" t="s">
        <v>165</v>
      </c>
      <c r="F491" s="44">
        <v>44805</v>
      </c>
      <c r="G491" s="16">
        <v>76</v>
      </c>
      <c r="H491" s="17">
        <v>44818</v>
      </c>
      <c r="I491" s="16">
        <v>3185</v>
      </c>
      <c r="J491" s="16">
        <v>240</v>
      </c>
      <c r="K491" s="16">
        <v>73</v>
      </c>
      <c r="L491" s="16">
        <v>715</v>
      </c>
      <c r="M491" s="16">
        <v>248</v>
      </c>
      <c r="N491" s="24">
        <v>235</v>
      </c>
      <c r="O491" s="24">
        <v>115</v>
      </c>
      <c r="P491" s="24">
        <v>1965</v>
      </c>
      <c r="Q491" s="24">
        <v>8</v>
      </c>
      <c r="R491" s="24">
        <v>5</v>
      </c>
      <c r="U491" s="18" t="s">
        <v>132</v>
      </c>
      <c r="V491" s="17">
        <v>44820</v>
      </c>
      <c r="W491" s="39">
        <f t="shared" si="14"/>
        <v>30.997304582210244</v>
      </c>
      <c r="X491" s="24">
        <v>342</v>
      </c>
      <c r="Z491" s="56">
        <f t="shared" si="15"/>
        <v>61.695447409733127</v>
      </c>
    </row>
    <row r="492" spans="1:26" x14ac:dyDescent="0.25">
      <c r="A492" s="16" t="s">
        <v>59</v>
      </c>
      <c r="B492" s="24" t="s">
        <v>160</v>
      </c>
      <c r="C492" s="16" t="s">
        <v>170</v>
      </c>
      <c r="D492" s="16">
        <v>350</v>
      </c>
      <c r="E492" s="16" t="s">
        <v>164</v>
      </c>
      <c r="F492" s="44">
        <v>44805</v>
      </c>
      <c r="G492" s="16">
        <v>95</v>
      </c>
      <c r="H492" s="17">
        <v>44818</v>
      </c>
      <c r="I492" s="16">
        <v>8065</v>
      </c>
      <c r="J492" s="16">
        <v>405</v>
      </c>
      <c r="K492" s="16">
        <v>87</v>
      </c>
      <c r="L492" s="16">
        <v>1490</v>
      </c>
      <c r="M492" s="16">
        <v>121</v>
      </c>
      <c r="N492" s="24">
        <v>160</v>
      </c>
      <c r="O492" s="24">
        <v>558</v>
      </c>
      <c r="P492" s="24">
        <v>5915</v>
      </c>
      <c r="U492" s="18" t="s">
        <v>132</v>
      </c>
      <c r="V492" s="17">
        <v>44820</v>
      </c>
      <c r="W492" s="39">
        <f t="shared" si="14"/>
        <v>82.179675994108976</v>
      </c>
      <c r="X492" s="24">
        <v>842</v>
      </c>
      <c r="Z492" s="56">
        <f t="shared" si="15"/>
        <v>73.341599504029759</v>
      </c>
    </row>
    <row r="493" spans="1:26" x14ac:dyDescent="0.25">
      <c r="A493" s="16" t="s">
        <v>52</v>
      </c>
      <c r="B493" s="24" t="s">
        <v>167</v>
      </c>
      <c r="C493" s="16" t="s">
        <v>170</v>
      </c>
      <c r="D493" s="16">
        <v>350</v>
      </c>
      <c r="E493" s="16" t="s">
        <v>164</v>
      </c>
      <c r="F493" s="44">
        <v>44805</v>
      </c>
      <c r="G493" s="16">
        <v>137</v>
      </c>
      <c r="H493" s="17">
        <v>44818</v>
      </c>
      <c r="I493" s="16">
        <v>6600</v>
      </c>
      <c r="J493" s="16">
        <v>555</v>
      </c>
      <c r="K493" s="16">
        <v>119</v>
      </c>
      <c r="L493" s="16">
        <v>1465</v>
      </c>
      <c r="M493" s="16">
        <v>235</v>
      </c>
      <c r="N493" s="24">
        <v>235</v>
      </c>
      <c r="O493" s="24">
        <v>561</v>
      </c>
      <c r="P493" s="24">
        <v>4285</v>
      </c>
      <c r="U493" s="18" t="s">
        <v>132</v>
      </c>
      <c r="V493" s="17">
        <v>44820</v>
      </c>
      <c r="W493" s="39">
        <f t="shared" si="14"/>
        <v>70.477386934673376</v>
      </c>
      <c r="X493" s="24">
        <v>490</v>
      </c>
      <c r="Z493" s="56">
        <f t="shared" si="15"/>
        <v>64.924242424242422</v>
      </c>
    </row>
    <row r="494" spans="1:26" x14ac:dyDescent="0.25">
      <c r="A494" s="16" t="s">
        <v>54</v>
      </c>
      <c r="B494" s="24" t="s">
        <v>159</v>
      </c>
      <c r="C494" s="16" t="s">
        <v>170</v>
      </c>
      <c r="D494" s="16">
        <v>350</v>
      </c>
      <c r="E494" s="16" t="s">
        <v>165</v>
      </c>
      <c r="F494" s="44">
        <v>44805</v>
      </c>
      <c r="G494" s="16">
        <v>15</v>
      </c>
      <c r="H494" s="17">
        <v>44818</v>
      </c>
      <c r="I494" s="16">
        <v>11120</v>
      </c>
      <c r="J494" s="16">
        <v>755</v>
      </c>
      <c r="K494" s="16">
        <v>74</v>
      </c>
      <c r="L494" s="16">
        <v>2285</v>
      </c>
      <c r="M494" s="16">
        <v>141</v>
      </c>
      <c r="N494" s="24">
        <v>445</v>
      </c>
      <c r="O494" s="24">
        <v>781</v>
      </c>
      <c r="P494" s="24">
        <v>7540</v>
      </c>
      <c r="U494" s="18" t="s">
        <v>132</v>
      </c>
      <c r="V494" s="17">
        <v>44820</v>
      </c>
      <c r="W494" s="39">
        <f t="shared" si="14"/>
        <v>84.707158351409987</v>
      </c>
      <c r="X494" s="24">
        <v>1016</v>
      </c>
      <c r="Z494" s="56">
        <f t="shared" si="15"/>
        <v>67.805755395683448</v>
      </c>
    </row>
    <row r="495" spans="1:26" x14ac:dyDescent="0.25">
      <c r="A495" s="16" t="s">
        <v>53</v>
      </c>
      <c r="B495" s="24" t="s">
        <v>168</v>
      </c>
      <c r="C495" s="16" t="s">
        <v>170</v>
      </c>
      <c r="D495" s="16">
        <v>350</v>
      </c>
      <c r="E495" s="16" t="s">
        <v>165</v>
      </c>
      <c r="F495" s="44">
        <v>44805</v>
      </c>
      <c r="G495" s="16">
        <v>104</v>
      </c>
      <c r="H495" s="17">
        <v>44818</v>
      </c>
      <c r="I495" s="16">
        <v>7335</v>
      </c>
      <c r="J495" s="16">
        <v>475</v>
      </c>
      <c r="K495" s="16">
        <v>69</v>
      </c>
      <c r="L495" s="16">
        <v>1555</v>
      </c>
      <c r="M495" s="16">
        <v>333</v>
      </c>
      <c r="N495" s="24">
        <v>395</v>
      </c>
      <c r="O495" s="24">
        <v>612</v>
      </c>
      <c r="P495" s="24">
        <v>4830</v>
      </c>
      <c r="U495" s="18" t="s">
        <v>132</v>
      </c>
      <c r="V495" s="17">
        <v>44820</v>
      </c>
      <c r="W495" s="39">
        <f t="shared" si="14"/>
        <v>64.761904761904759</v>
      </c>
      <c r="X495" s="24">
        <v>760</v>
      </c>
      <c r="Z495" s="56">
        <f t="shared" si="15"/>
        <v>65.848670756646214</v>
      </c>
    </row>
    <row r="496" spans="1:26" x14ac:dyDescent="0.25">
      <c r="A496" s="16" t="s">
        <v>51</v>
      </c>
      <c r="B496" s="24" t="s">
        <v>168</v>
      </c>
      <c r="C496" s="16" t="s">
        <v>170</v>
      </c>
      <c r="D496" s="16">
        <v>350</v>
      </c>
      <c r="E496" s="16" t="s">
        <v>166</v>
      </c>
      <c r="F496" s="44">
        <v>44805</v>
      </c>
      <c r="G496" s="16">
        <v>191</v>
      </c>
      <c r="H496" s="17">
        <v>44818</v>
      </c>
      <c r="I496" s="16">
        <v>7910</v>
      </c>
      <c r="J496" s="16">
        <v>470</v>
      </c>
      <c r="K496" s="16">
        <v>84</v>
      </c>
      <c r="L496" s="16">
        <v>1585</v>
      </c>
      <c r="M496" s="16">
        <v>250</v>
      </c>
      <c r="N496" s="24">
        <v>525</v>
      </c>
      <c r="O496" s="24">
        <v>586</v>
      </c>
      <c r="P496" s="24">
        <v>5285</v>
      </c>
      <c r="U496" s="18" t="s">
        <v>132</v>
      </c>
      <c r="V496" s="17">
        <v>44820</v>
      </c>
      <c r="W496" s="39">
        <f t="shared" si="14"/>
        <v>70.095693779904309</v>
      </c>
      <c r="X496" s="24">
        <v>726</v>
      </c>
      <c r="Z496" s="56">
        <f t="shared" si="15"/>
        <v>66.814159292035399</v>
      </c>
    </row>
    <row r="497" spans="1:26" x14ac:dyDescent="0.25">
      <c r="A497" s="16" t="s">
        <v>53</v>
      </c>
      <c r="B497" s="24" t="s">
        <v>168</v>
      </c>
      <c r="C497" s="16" t="s">
        <v>170</v>
      </c>
      <c r="D497" s="16">
        <v>350</v>
      </c>
      <c r="E497" s="16" t="s">
        <v>165</v>
      </c>
      <c r="F497" s="44">
        <v>44805</v>
      </c>
      <c r="G497" s="16">
        <v>200</v>
      </c>
      <c r="H497" s="17">
        <v>44818</v>
      </c>
      <c r="I497" s="16">
        <v>6735</v>
      </c>
      <c r="J497" s="16">
        <v>520</v>
      </c>
      <c r="K497" s="16">
        <v>109</v>
      </c>
      <c r="L497" s="16">
        <v>1520</v>
      </c>
      <c r="M497" s="16">
        <v>380</v>
      </c>
      <c r="N497" s="24">
        <v>335</v>
      </c>
      <c r="O497" s="24">
        <v>606</v>
      </c>
      <c r="P497" s="24">
        <v>4295</v>
      </c>
      <c r="U497" s="18" t="s">
        <v>132</v>
      </c>
      <c r="V497" s="17">
        <v>44820</v>
      </c>
      <c r="W497" s="39">
        <f t="shared" si="14"/>
        <v>61.460446247464503</v>
      </c>
      <c r="X497" s="24">
        <v>689</v>
      </c>
      <c r="Z497" s="56">
        <f t="shared" si="15"/>
        <v>63.771343726800303</v>
      </c>
    </row>
    <row r="498" spans="1:26" x14ac:dyDescent="0.25">
      <c r="A498" s="16" t="s">
        <v>52</v>
      </c>
      <c r="B498" s="24" t="s">
        <v>167</v>
      </c>
      <c r="C498" s="16" t="s">
        <v>170</v>
      </c>
      <c r="D498" s="16">
        <v>350</v>
      </c>
      <c r="E498" s="16" t="s">
        <v>164</v>
      </c>
      <c r="F498" s="44">
        <v>44805</v>
      </c>
      <c r="G498" s="16">
        <v>138</v>
      </c>
      <c r="H498" s="17">
        <v>44818</v>
      </c>
      <c r="I498" s="16">
        <v>11350</v>
      </c>
      <c r="J498" s="16">
        <v>905</v>
      </c>
      <c r="K498" s="16">
        <v>101</v>
      </c>
      <c r="L498" s="16">
        <v>2885</v>
      </c>
      <c r="M498" s="16">
        <v>222</v>
      </c>
      <c r="N498" s="24">
        <v>335</v>
      </c>
      <c r="O498" s="24">
        <v>867</v>
      </c>
      <c r="P498" s="24">
        <v>7125</v>
      </c>
      <c r="U498" s="18" t="s">
        <v>132</v>
      </c>
      <c r="V498" s="17">
        <v>44820</v>
      </c>
      <c r="W498" s="39">
        <f t="shared" si="14"/>
        <v>79.614325068870528</v>
      </c>
      <c r="X498" s="24">
        <v>466</v>
      </c>
      <c r="Z498" s="56">
        <f t="shared" si="15"/>
        <v>62.775330396475773</v>
      </c>
    </row>
    <row r="499" spans="1:26" x14ac:dyDescent="0.25">
      <c r="A499" s="16" t="s">
        <v>49</v>
      </c>
      <c r="B499" s="24" t="s">
        <v>159</v>
      </c>
      <c r="C499" s="16" t="s">
        <v>170</v>
      </c>
      <c r="D499" s="16">
        <v>350</v>
      </c>
      <c r="E499" s="16" t="s">
        <v>164</v>
      </c>
      <c r="F499" s="44">
        <v>44805</v>
      </c>
      <c r="G499" s="16">
        <v>44</v>
      </c>
      <c r="H499" s="17">
        <v>44818</v>
      </c>
      <c r="I499" s="16">
        <v>6790</v>
      </c>
      <c r="J499" s="16">
        <v>460</v>
      </c>
      <c r="K499" s="16">
        <v>116</v>
      </c>
      <c r="L499" s="16">
        <v>1515</v>
      </c>
      <c r="M499" s="16">
        <v>326</v>
      </c>
      <c r="N499" s="24">
        <v>375</v>
      </c>
      <c r="O499" s="24">
        <v>535</v>
      </c>
      <c r="P499" s="24">
        <v>4410</v>
      </c>
      <c r="Q499" s="24">
        <v>19</v>
      </c>
      <c r="R499" s="24">
        <v>10</v>
      </c>
      <c r="U499" s="18" t="s">
        <v>132</v>
      </c>
      <c r="V499" s="17">
        <v>44820</v>
      </c>
      <c r="W499" s="39">
        <f t="shared" si="14"/>
        <v>60.79545454545454</v>
      </c>
      <c r="X499" s="24">
        <v>722</v>
      </c>
      <c r="Z499" s="56">
        <f t="shared" si="15"/>
        <v>64.948453608247419</v>
      </c>
    </row>
    <row r="500" spans="1:26" x14ac:dyDescent="0.25">
      <c r="A500" s="16" t="s">
        <v>59</v>
      </c>
      <c r="B500" s="24" t="s">
        <v>160</v>
      </c>
      <c r="C500" s="16" t="s">
        <v>170</v>
      </c>
      <c r="D500" s="16">
        <v>350</v>
      </c>
      <c r="E500" s="16" t="s">
        <v>164</v>
      </c>
      <c r="F500" s="44">
        <v>44805</v>
      </c>
      <c r="G500" s="16">
        <v>39</v>
      </c>
      <c r="H500" s="17">
        <v>44818</v>
      </c>
      <c r="I500" s="16">
        <v>18925</v>
      </c>
      <c r="J500" s="16">
        <v>1515</v>
      </c>
      <c r="K500" s="16">
        <v>154</v>
      </c>
      <c r="L500" s="16">
        <v>4115</v>
      </c>
      <c r="M500" s="16">
        <v>253</v>
      </c>
      <c r="N500" s="24">
        <v>515</v>
      </c>
      <c r="O500" s="24">
        <v>1301</v>
      </c>
      <c r="P500" s="24">
        <v>12622</v>
      </c>
      <c r="Q500" s="24">
        <v>25</v>
      </c>
      <c r="R500" s="24">
        <v>10</v>
      </c>
      <c r="U500" s="18" t="s">
        <v>132</v>
      </c>
      <c r="V500" s="17">
        <v>44820</v>
      </c>
      <c r="W500" s="39">
        <f t="shared" si="14"/>
        <v>82.393920202659913</v>
      </c>
      <c r="X500" s="24">
        <v>1910</v>
      </c>
      <c r="Z500" s="56">
        <f t="shared" si="15"/>
        <v>66.694848084544262</v>
      </c>
    </row>
    <row r="501" spans="1:26" x14ac:dyDescent="0.25">
      <c r="A501" s="16" t="s">
        <v>50</v>
      </c>
      <c r="B501" s="24" t="s">
        <v>168</v>
      </c>
      <c r="C501" s="16" t="s">
        <v>170</v>
      </c>
      <c r="D501" s="16">
        <v>350</v>
      </c>
      <c r="E501" s="16" t="s">
        <v>164</v>
      </c>
      <c r="F501" s="44">
        <v>44805</v>
      </c>
      <c r="G501" s="16">
        <v>216</v>
      </c>
      <c r="H501" s="17">
        <v>44818</v>
      </c>
      <c r="I501" s="16">
        <v>8805</v>
      </c>
      <c r="J501" s="16">
        <v>540</v>
      </c>
      <c r="K501" s="16">
        <v>101</v>
      </c>
      <c r="L501" s="16">
        <v>1575</v>
      </c>
      <c r="M501" s="16">
        <v>94</v>
      </c>
      <c r="N501" s="24">
        <v>255</v>
      </c>
      <c r="O501" s="24">
        <v>546</v>
      </c>
      <c r="P501" s="24">
        <v>6400</v>
      </c>
      <c r="U501" s="18" t="s">
        <v>132</v>
      </c>
      <c r="V501" s="17">
        <v>44820</v>
      </c>
      <c r="W501" s="39">
        <f t="shared" si="14"/>
        <v>85.3125</v>
      </c>
      <c r="X501" s="24">
        <v>886</v>
      </c>
      <c r="Z501" s="56">
        <f t="shared" si="15"/>
        <v>72.685973878478137</v>
      </c>
    </row>
    <row r="502" spans="1:26" x14ac:dyDescent="0.25">
      <c r="A502" s="16" t="s">
        <v>56</v>
      </c>
      <c r="B502" s="24" t="s">
        <v>160</v>
      </c>
      <c r="C502" s="16" t="s">
        <v>170</v>
      </c>
      <c r="D502" s="16">
        <v>350</v>
      </c>
      <c r="E502" s="16" t="s">
        <v>165</v>
      </c>
      <c r="F502" s="44">
        <v>44805</v>
      </c>
      <c r="G502" s="16">
        <v>33</v>
      </c>
      <c r="H502" s="17">
        <v>44818</v>
      </c>
      <c r="I502" s="16">
        <v>5875</v>
      </c>
      <c r="J502" s="16">
        <v>285</v>
      </c>
      <c r="K502" s="16">
        <v>102</v>
      </c>
      <c r="L502" s="16">
        <v>1205</v>
      </c>
      <c r="M502" s="16">
        <v>247</v>
      </c>
      <c r="N502" s="24">
        <v>315</v>
      </c>
      <c r="O502" s="24">
        <v>537</v>
      </c>
      <c r="P502" s="24">
        <v>4030</v>
      </c>
      <c r="U502" s="18" t="s">
        <v>132</v>
      </c>
      <c r="V502" s="17">
        <v>44820</v>
      </c>
      <c r="W502" s="39">
        <f t="shared" si="14"/>
        <v>68.494897959183675</v>
      </c>
      <c r="X502" s="24">
        <v>608</v>
      </c>
      <c r="Z502" s="56">
        <f t="shared" si="15"/>
        <v>68.59574468085107</v>
      </c>
    </row>
    <row r="503" spans="1:26" x14ac:dyDescent="0.25">
      <c r="A503" s="16" t="s">
        <v>52</v>
      </c>
      <c r="B503" s="24" t="s">
        <v>167</v>
      </c>
      <c r="C503" s="16" t="s">
        <v>170</v>
      </c>
      <c r="D503" s="16">
        <v>350</v>
      </c>
      <c r="E503" s="16" t="s">
        <v>164</v>
      </c>
      <c r="F503" s="44">
        <v>44805</v>
      </c>
      <c r="G503" s="16">
        <v>129</v>
      </c>
      <c r="H503" s="17">
        <v>44818</v>
      </c>
      <c r="I503" s="16">
        <v>6055</v>
      </c>
      <c r="J503" s="16">
        <v>340</v>
      </c>
      <c r="K503" s="16">
        <v>84</v>
      </c>
      <c r="L503" s="16">
        <v>990</v>
      </c>
      <c r="M503" s="16">
        <v>143</v>
      </c>
      <c r="N503" s="24">
        <v>130</v>
      </c>
      <c r="O503" s="24">
        <v>436</v>
      </c>
      <c r="P503" s="24">
        <v>4350</v>
      </c>
      <c r="U503" s="18" t="s">
        <v>132</v>
      </c>
      <c r="V503" s="17">
        <v>44820</v>
      </c>
      <c r="W503" s="39">
        <f t="shared" si="14"/>
        <v>75.302245250431781</v>
      </c>
      <c r="X503" s="24">
        <v>540</v>
      </c>
      <c r="Z503" s="56">
        <f t="shared" si="15"/>
        <v>71.84145334434352</v>
      </c>
    </row>
    <row r="504" spans="1:26" x14ac:dyDescent="0.25">
      <c r="A504" s="16" t="s">
        <v>50</v>
      </c>
      <c r="B504" s="24" t="s">
        <v>168</v>
      </c>
      <c r="C504" s="16" t="s">
        <v>170</v>
      </c>
      <c r="D504" s="16">
        <v>350</v>
      </c>
      <c r="E504" s="16" t="s">
        <v>164</v>
      </c>
      <c r="F504" s="44">
        <v>44805</v>
      </c>
      <c r="G504" s="16">
        <v>213</v>
      </c>
      <c r="H504" s="17">
        <v>44818</v>
      </c>
      <c r="I504" s="16">
        <v>6705</v>
      </c>
      <c r="J504" s="16">
        <v>340</v>
      </c>
      <c r="K504" s="16">
        <v>103</v>
      </c>
      <c r="L504" s="16">
        <v>1150</v>
      </c>
      <c r="M504" s="16">
        <v>201</v>
      </c>
      <c r="N504" s="24">
        <v>490</v>
      </c>
      <c r="O504" s="24">
        <v>411</v>
      </c>
      <c r="P504" s="24">
        <v>4680</v>
      </c>
      <c r="U504" s="18" t="s">
        <v>132</v>
      </c>
      <c r="V504" s="17">
        <v>44820</v>
      </c>
      <c r="W504" s="39">
        <f t="shared" si="14"/>
        <v>67.156862745098039</v>
      </c>
      <c r="Z504" s="56">
        <f t="shared" si="15"/>
        <v>69.798657718120808</v>
      </c>
    </row>
    <row r="505" spans="1:26" x14ac:dyDescent="0.25">
      <c r="A505" s="16" t="s">
        <v>51</v>
      </c>
      <c r="B505" s="24" t="s">
        <v>168</v>
      </c>
      <c r="C505" s="16" t="s">
        <v>170</v>
      </c>
      <c r="D505" s="16">
        <v>350</v>
      </c>
      <c r="E505" s="16" t="s">
        <v>166</v>
      </c>
      <c r="F505" s="44">
        <v>44805</v>
      </c>
      <c r="G505" s="16">
        <v>188</v>
      </c>
      <c r="H505" s="17">
        <v>44818</v>
      </c>
      <c r="I505" s="16">
        <v>5645</v>
      </c>
      <c r="J505" s="16">
        <v>270</v>
      </c>
      <c r="K505" s="16">
        <v>78</v>
      </c>
      <c r="L505" s="16">
        <v>985</v>
      </c>
      <c r="M505" s="16">
        <v>171</v>
      </c>
      <c r="N505" s="24">
        <v>280</v>
      </c>
      <c r="O505" s="24">
        <v>441</v>
      </c>
      <c r="P505" s="24">
        <v>4065</v>
      </c>
      <c r="Q505" s="24">
        <v>11</v>
      </c>
      <c r="R505" s="24">
        <v>15</v>
      </c>
      <c r="U505" s="18" t="s">
        <v>132</v>
      </c>
      <c r="V505" s="17">
        <v>44820</v>
      </c>
      <c r="W505" s="39">
        <f t="shared" si="14"/>
        <v>70.786516853932582</v>
      </c>
      <c r="X505" s="16">
        <v>576</v>
      </c>
      <c r="Z505" s="56">
        <f t="shared" si="15"/>
        <v>72.010628875110712</v>
      </c>
    </row>
    <row r="506" spans="1:26" x14ac:dyDescent="0.25">
      <c r="A506" s="16" t="s">
        <v>71</v>
      </c>
      <c r="B506" s="24" t="s">
        <v>159</v>
      </c>
      <c r="C506" s="16" t="s">
        <v>169</v>
      </c>
      <c r="D506" s="16">
        <v>50</v>
      </c>
      <c r="E506" s="16" t="s">
        <v>165</v>
      </c>
      <c r="F506" s="44">
        <v>44805</v>
      </c>
      <c r="G506" s="16">
        <v>218</v>
      </c>
      <c r="H506" s="17">
        <v>44825</v>
      </c>
      <c r="I506" s="16">
        <v>11715</v>
      </c>
      <c r="J506" s="16">
        <v>1015</v>
      </c>
      <c r="K506" s="16">
        <v>116</v>
      </c>
      <c r="L506" s="16">
        <v>2630</v>
      </c>
      <c r="M506" s="16">
        <v>258</v>
      </c>
      <c r="N506" s="24">
        <v>355</v>
      </c>
      <c r="O506" s="24">
        <v>889</v>
      </c>
      <c r="P506" s="24">
        <v>7560</v>
      </c>
      <c r="U506" s="18" t="s">
        <v>132</v>
      </c>
      <c r="V506" s="17">
        <v>44830</v>
      </c>
      <c r="W506" s="39">
        <f t="shared" si="14"/>
        <v>77.506538796861378</v>
      </c>
      <c r="X506" s="24">
        <v>12.4</v>
      </c>
      <c r="Z506" s="56">
        <f t="shared" si="15"/>
        <v>64.5326504481434</v>
      </c>
    </row>
    <row r="507" spans="1:26" x14ac:dyDescent="0.25">
      <c r="A507" s="16" t="s">
        <v>20</v>
      </c>
      <c r="B507" s="24" t="s">
        <v>168</v>
      </c>
      <c r="C507" s="16" t="s">
        <v>169</v>
      </c>
      <c r="D507" s="16">
        <v>50</v>
      </c>
      <c r="E507" s="16" t="s">
        <v>164</v>
      </c>
      <c r="F507" s="44">
        <v>44805</v>
      </c>
      <c r="G507" s="16">
        <v>392</v>
      </c>
      <c r="H507" s="17">
        <v>44825</v>
      </c>
      <c r="I507" s="16">
        <v>7380</v>
      </c>
      <c r="J507" s="16">
        <v>465</v>
      </c>
      <c r="K507" s="16">
        <v>95</v>
      </c>
      <c r="L507" s="16">
        <v>1350</v>
      </c>
      <c r="M507" s="16">
        <v>108</v>
      </c>
      <c r="N507" s="24">
        <v>180</v>
      </c>
      <c r="O507" s="24">
        <v>540</v>
      </c>
      <c r="P507" s="24">
        <v>5325</v>
      </c>
      <c r="Q507" s="24">
        <v>21</v>
      </c>
      <c r="R507" s="24">
        <v>10</v>
      </c>
      <c r="U507" s="18" t="s">
        <v>132</v>
      </c>
      <c r="V507" s="17">
        <v>44830</v>
      </c>
      <c r="W507" s="39">
        <f t="shared" si="14"/>
        <v>80.717488789237663</v>
      </c>
      <c r="X507" s="24">
        <v>816</v>
      </c>
      <c r="Z507" s="56">
        <f t="shared" si="15"/>
        <v>72.154471544715449</v>
      </c>
    </row>
    <row r="508" spans="1:26" x14ac:dyDescent="0.25">
      <c r="A508" s="16" t="s">
        <v>22</v>
      </c>
      <c r="B508" s="24" t="s">
        <v>168</v>
      </c>
      <c r="C508" s="16" t="s">
        <v>169</v>
      </c>
      <c r="D508" s="16">
        <v>50</v>
      </c>
      <c r="E508" s="16" t="s">
        <v>166</v>
      </c>
      <c r="F508" s="44">
        <v>44805</v>
      </c>
      <c r="G508" s="16">
        <v>367</v>
      </c>
      <c r="H508" s="17">
        <v>44825</v>
      </c>
      <c r="I508" s="16">
        <v>8470</v>
      </c>
      <c r="J508" s="16">
        <v>385</v>
      </c>
      <c r="K508" s="16">
        <v>105</v>
      </c>
      <c r="L508" s="16">
        <v>1550</v>
      </c>
      <c r="M508" s="16">
        <v>412</v>
      </c>
      <c r="N508" s="24">
        <v>610</v>
      </c>
      <c r="O508" s="24">
        <v>629</v>
      </c>
      <c r="P508" s="24">
        <v>5820</v>
      </c>
      <c r="U508" s="18" t="s">
        <v>132</v>
      </c>
      <c r="V508" s="17">
        <v>44830</v>
      </c>
      <c r="W508" s="39">
        <f t="shared" si="14"/>
        <v>60.422670509125844</v>
      </c>
      <c r="X508" s="24">
        <v>772</v>
      </c>
      <c r="Z508" s="56">
        <f t="shared" si="15"/>
        <v>68.713105076741442</v>
      </c>
    </row>
    <row r="509" spans="1:26" x14ac:dyDescent="0.25">
      <c r="A509" s="16" t="s">
        <v>67</v>
      </c>
      <c r="B509" s="24" t="s">
        <v>160</v>
      </c>
      <c r="C509" s="16" t="s">
        <v>169</v>
      </c>
      <c r="D509" s="16">
        <v>50</v>
      </c>
      <c r="E509" s="16" t="s">
        <v>165</v>
      </c>
      <c r="F509" s="44">
        <v>44805</v>
      </c>
      <c r="G509" s="16">
        <v>286</v>
      </c>
      <c r="H509" s="17">
        <v>44825</v>
      </c>
      <c r="I509" s="16">
        <v>5965</v>
      </c>
      <c r="J509" s="16">
        <v>380</v>
      </c>
      <c r="K509" s="16">
        <v>94</v>
      </c>
      <c r="L509" s="16">
        <v>1220</v>
      </c>
      <c r="M509" s="16">
        <v>200</v>
      </c>
      <c r="N509" s="24">
        <v>270</v>
      </c>
      <c r="O509" s="24">
        <v>433</v>
      </c>
      <c r="P509" s="24">
        <v>4020</v>
      </c>
      <c r="U509" s="18" t="s">
        <v>132</v>
      </c>
      <c r="V509" s="17">
        <v>44830</v>
      </c>
      <c r="W509" s="39">
        <f t="shared" si="14"/>
        <v>68.404423380726698</v>
      </c>
      <c r="X509" s="24">
        <v>590</v>
      </c>
      <c r="Z509" s="56">
        <f t="shared" si="15"/>
        <v>67.393126571668063</v>
      </c>
    </row>
    <row r="510" spans="1:26" x14ac:dyDescent="0.25">
      <c r="A510" s="16" t="s">
        <v>20</v>
      </c>
      <c r="B510" s="24" t="s">
        <v>168</v>
      </c>
      <c r="C510" s="16" t="s">
        <v>169</v>
      </c>
      <c r="D510" s="16">
        <v>50</v>
      </c>
      <c r="E510" s="16" t="s">
        <v>164</v>
      </c>
      <c r="F510" s="44">
        <v>44805</v>
      </c>
      <c r="G510" s="16">
        <v>373</v>
      </c>
      <c r="H510" s="17">
        <v>44825</v>
      </c>
      <c r="I510" s="16">
        <v>8440</v>
      </c>
      <c r="J510" s="16">
        <v>605</v>
      </c>
      <c r="K510" s="16">
        <v>97</v>
      </c>
      <c r="L510" s="16">
        <v>1795</v>
      </c>
      <c r="M510" s="16">
        <v>98</v>
      </c>
      <c r="N510" s="24">
        <v>120</v>
      </c>
      <c r="O510" s="24">
        <v>712</v>
      </c>
      <c r="P510" s="24">
        <v>5850</v>
      </c>
      <c r="U510" s="18" t="s">
        <v>132</v>
      </c>
      <c r="V510" s="17">
        <v>44830</v>
      </c>
      <c r="W510" s="39">
        <f t="shared" si="14"/>
        <v>87.901234567901227</v>
      </c>
      <c r="X510" s="24">
        <v>922</v>
      </c>
      <c r="Z510" s="56">
        <f t="shared" si="15"/>
        <v>69.312796208530798</v>
      </c>
    </row>
    <row r="511" spans="1:26" x14ac:dyDescent="0.25">
      <c r="A511" s="16" t="s">
        <v>70</v>
      </c>
      <c r="B511" s="24" t="s">
        <v>167</v>
      </c>
      <c r="C511" s="16" t="s">
        <v>169</v>
      </c>
      <c r="D511" s="16">
        <v>50</v>
      </c>
      <c r="E511" s="16" t="s">
        <v>165</v>
      </c>
      <c r="F511" s="44">
        <v>44805</v>
      </c>
      <c r="G511" s="16">
        <v>313</v>
      </c>
      <c r="H511" s="17">
        <v>44825</v>
      </c>
      <c r="I511" s="16">
        <v>7505</v>
      </c>
      <c r="J511" s="16">
        <v>465</v>
      </c>
      <c r="K511" s="16">
        <v>90</v>
      </c>
      <c r="L511" s="16">
        <v>1475</v>
      </c>
      <c r="M511" s="16">
        <v>343</v>
      </c>
      <c r="N511" s="24">
        <v>765</v>
      </c>
      <c r="O511" s="24">
        <v>350</v>
      </c>
      <c r="P511" s="24">
        <v>4730</v>
      </c>
      <c r="U511" s="18" t="s">
        <v>132</v>
      </c>
      <c r="V511" s="17">
        <v>44830</v>
      </c>
      <c r="W511" s="39">
        <f t="shared" si="14"/>
        <v>50.505050505050505</v>
      </c>
      <c r="X511" s="24">
        <v>716</v>
      </c>
      <c r="Z511" s="56">
        <f t="shared" si="15"/>
        <v>63.02465023317788</v>
      </c>
    </row>
    <row r="512" spans="1:26" x14ac:dyDescent="0.25">
      <c r="A512" s="16" t="s">
        <v>71</v>
      </c>
      <c r="B512" s="24" t="s">
        <v>159</v>
      </c>
      <c r="C512" s="16" t="s">
        <v>169</v>
      </c>
      <c r="D512" s="16">
        <v>50</v>
      </c>
      <c r="E512" s="16" t="s">
        <v>165</v>
      </c>
      <c r="F512" s="44">
        <v>44805</v>
      </c>
      <c r="G512" s="16">
        <v>217</v>
      </c>
      <c r="H512" s="17">
        <v>44825</v>
      </c>
      <c r="I512" s="16">
        <v>9295</v>
      </c>
      <c r="J512" s="16">
        <v>685</v>
      </c>
      <c r="K512" s="16">
        <v>117</v>
      </c>
      <c r="L512" s="16">
        <v>2140</v>
      </c>
      <c r="M512" s="16">
        <v>715</v>
      </c>
      <c r="N512" s="24">
        <v>1510</v>
      </c>
      <c r="O512" s="24">
        <v>217</v>
      </c>
      <c r="P512" s="24">
        <v>4860</v>
      </c>
      <c r="Q512" s="24">
        <v>30</v>
      </c>
      <c r="R512" s="24">
        <v>10</v>
      </c>
      <c r="U512" s="18" t="s">
        <v>132</v>
      </c>
      <c r="V512" s="17">
        <v>44830</v>
      </c>
      <c r="W512" s="39">
        <f t="shared" si="14"/>
        <v>22.55717255717256</v>
      </c>
      <c r="X512" s="24">
        <v>10.1</v>
      </c>
      <c r="Z512" s="56">
        <f t="shared" si="15"/>
        <v>52.286175363098444</v>
      </c>
    </row>
    <row r="513" spans="1:26" x14ac:dyDescent="0.25">
      <c r="A513" s="16" t="s">
        <v>21</v>
      </c>
      <c r="B513" s="24" t="s">
        <v>168</v>
      </c>
      <c r="C513" s="16" t="s">
        <v>169</v>
      </c>
      <c r="D513" s="16">
        <v>50</v>
      </c>
      <c r="E513" s="16" t="s">
        <v>165</v>
      </c>
      <c r="F513" s="44">
        <v>44805</v>
      </c>
      <c r="G513" s="16">
        <v>377</v>
      </c>
      <c r="H513" s="17">
        <v>44825</v>
      </c>
      <c r="I513" s="16">
        <v>6586</v>
      </c>
      <c r="J513" s="16">
        <v>420</v>
      </c>
      <c r="K513" s="16">
        <v>105</v>
      </c>
      <c r="L513" s="16">
        <v>1350</v>
      </c>
      <c r="M513" s="16">
        <v>225</v>
      </c>
      <c r="N513" s="24">
        <v>255</v>
      </c>
      <c r="O513" s="24">
        <v>415</v>
      </c>
      <c r="P513" s="24">
        <v>4515</v>
      </c>
      <c r="U513" s="18" t="s">
        <v>132</v>
      </c>
      <c r="V513" s="17">
        <v>44830</v>
      </c>
      <c r="W513" s="39">
        <f t="shared" si="14"/>
        <v>64.84375</v>
      </c>
      <c r="X513" s="24">
        <v>74.599999999999994</v>
      </c>
      <c r="Z513" s="56">
        <f t="shared" si="15"/>
        <v>68.554509565745519</v>
      </c>
    </row>
    <row r="514" spans="1:26" x14ac:dyDescent="0.25">
      <c r="A514" s="16" t="s">
        <v>72</v>
      </c>
      <c r="B514" s="24" t="s">
        <v>167</v>
      </c>
      <c r="C514" s="16" t="s">
        <v>169</v>
      </c>
      <c r="D514" s="16">
        <v>50</v>
      </c>
      <c r="E514" s="16" t="s">
        <v>164</v>
      </c>
      <c r="F514" s="44">
        <v>44805</v>
      </c>
      <c r="G514" s="16">
        <v>331</v>
      </c>
      <c r="H514" s="17">
        <v>44825</v>
      </c>
      <c r="I514" s="16">
        <v>8165</v>
      </c>
      <c r="J514" s="16">
        <v>490</v>
      </c>
      <c r="K514" s="16">
        <v>104</v>
      </c>
      <c r="L514" s="16">
        <v>1515</v>
      </c>
      <c r="M514" s="16">
        <v>269</v>
      </c>
      <c r="N514" s="24">
        <v>240</v>
      </c>
      <c r="O514" s="24">
        <v>667</v>
      </c>
      <c r="P514" s="24">
        <v>5850</v>
      </c>
      <c r="U514" s="18" t="s">
        <v>132</v>
      </c>
      <c r="V514" s="17">
        <v>44830</v>
      </c>
      <c r="W514" s="39">
        <f t="shared" ref="W514:W577" si="16">O514/(O514+M514+Q514)*100</f>
        <v>71.260683760683762</v>
      </c>
      <c r="X514" s="24">
        <v>8.44</v>
      </c>
      <c r="Z514" s="56">
        <f t="shared" si="15"/>
        <v>71.647274954072259</v>
      </c>
    </row>
    <row r="515" spans="1:26" x14ac:dyDescent="0.25">
      <c r="A515" s="16" t="s">
        <v>67</v>
      </c>
      <c r="B515" s="24" t="s">
        <v>160</v>
      </c>
      <c r="C515" s="16" t="s">
        <v>169</v>
      </c>
      <c r="D515" s="16">
        <v>50</v>
      </c>
      <c r="E515" s="16" t="s">
        <v>165</v>
      </c>
      <c r="F515" s="44">
        <v>44805</v>
      </c>
      <c r="G515" s="16">
        <v>266</v>
      </c>
      <c r="H515" s="17">
        <v>44825</v>
      </c>
      <c r="I515" s="16">
        <v>4820</v>
      </c>
      <c r="J515" s="16">
        <v>250</v>
      </c>
      <c r="K515" s="16">
        <v>85</v>
      </c>
      <c r="L515" s="16">
        <v>920</v>
      </c>
      <c r="M515" s="16">
        <v>104</v>
      </c>
      <c r="N515" s="24">
        <v>95</v>
      </c>
      <c r="O515" s="24">
        <v>472</v>
      </c>
      <c r="P515" s="24">
        <v>3565</v>
      </c>
      <c r="U515" s="18" t="s">
        <v>132</v>
      </c>
      <c r="V515" s="17">
        <v>44830</v>
      </c>
      <c r="W515" s="39">
        <f t="shared" si="16"/>
        <v>81.944444444444443</v>
      </c>
      <c r="X515" s="24">
        <v>474</v>
      </c>
      <c r="Z515" s="56">
        <f t="shared" ref="Z515:Z578" si="17">(P515/I515)*100</f>
        <v>73.962655601659748</v>
      </c>
    </row>
    <row r="516" spans="1:26" x14ac:dyDescent="0.25">
      <c r="A516" s="16" t="s">
        <v>22</v>
      </c>
      <c r="B516" s="24" t="s">
        <v>168</v>
      </c>
      <c r="C516" s="16" t="s">
        <v>169</v>
      </c>
      <c r="D516" s="16">
        <v>50</v>
      </c>
      <c r="E516" s="16" t="s">
        <v>166</v>
      </c>
      <c r="F516" s="44">
        <v>44805</v>
      </c>
      <c r="G516" s="16">
        <v>366</v>
      </c>
      <c r="H516" s="17">
        <v>44825</v>
      </c>
      <c r="I516" s="16">
        <v>10140</v>
      </c>
      <c r="J516" s="16">
        <v>570</v>
      </c>
      <c r="K516" s="16">
        <v>104</v>
      </c>
      <c r="L516" s="16">
        <v>2030</v>
      </c>
      <c r="M516" s="16">
        <v>529</v>
      </c>
      <c r="N516" s="24">
        <v>495</v>
      </c>
      <c r="O516" s="24">
        <v>834</v>
      </c>
      <c r="P516" s="24">
        <v>7000</v>
      </c>
      <c r="U516" s="18" t="s">
        <v>132</v>
      </c>
      <c r="V516" s="17">
        <v>44830</v>
      </c>
      <c r="W516" s="39">
        <f t="shared" si="16"/>
        <v>61.188554658840786</v>
      </c>
      <c r="X516" s="24">
        <v>10.08</v>
      </c>
      <c r="Z516" s="56">
        <f t="shared" si="17"/>
        <v>69.033530571992102</v>
      </c>
    </row>
    <row r="517" spans="1:26" x14ac:dyDescent="0.25">
      <c r="A517" s="16" t="s">
        <v>72</v>
      </c>
      <c r="B517" s="24" t="s">
        <v>167</v>
      </c>
      <c r="C517" s="16" t="s">
        <v>169</v>
      </c>
      <c r="D517" s="16">
        <v>50</v>
      </c>
      <c r="E517" s="16" t="s">
        <v>164</v>
      </c>
      <c r="F517" s="44">
        <v>44805</v>
      </c>
      <c r="G517" s="16">
        <v>330</v>
      </c>
      <c r="H517" s="17">
        <v>44825</v>
      </c>
      <c r="I517" s="16">
        <v>6895</v>
      </c>
      <c r="J517" s="16">
        <v>385</v>
      </c>
      <c r="K517" s="16">
        <v>104</v>
      </c>
      <c r="L517" s="16">
        <v>1305</v>
      </c>
      <c r="M517" s="16">
        <v>165</v>
      </c>
      <c r="N517" s="24">
        <v>285</v>
      </c>
      <c r="O517" s="24">
        <v>351</v>
      </c>
      <c r="P517" s="24">
        <v>4875</v>
      </c>
      <c r="Q517" s="24">
        <v>12</v>
      </c>
      <c r="R517" s="16">
        <v>10</v>
      </c>
      <c r="U517" s="18" t="s">
        <v>132</v>
      </c>
      <c r="V517" s="17">
        <v>44830</v>
      </c>
      <c r="W517" s="39">
        <f t="shared" si="16"/>
        <v>66.477272727272734</v>
      </c>
      <c r="X517" s="24">
        <v>7.26</v>
      </c>
      <c r="Z517" s="56">
        <f t="shared" si="17"/>
        <v>70.703408266860052</v>
      </c>
    </row>
    <row r="518" spans="1:26" x14ac:dyDescent="0.25">
      <c r="A518" s="16" t="s">
        <v>68</v>
      </c>
      <c r="B518" s="24" t="s">
        <v>160</v>
      </c>
      <c r="C518" s="16" t="s">
        <v>169</v>
      </c>
      <c r="D518" s="16">
        <v>50</v>
      </c>
      <c r="E518" s="16" t="s">
        <v>164</v>
      </c>
      <c r="F518" s="44">
        <v>44805</v>
      </c>
      <c r="G518" s="16">
        <v>287</v>
      </c>
      <c r="H518" s="17">
        <v>44825</v>
      </c>
      <c r="I518" s="16">
        <v>7525</v>
      </c>
      <c r="J518" s="16">
        <v>600</v>
      </c>
      <c r="K518" s="16">
        <v>77</v>
      </c>
      <c r="L518" s="16">
        <v>1615</v>
      </c>
      <c r="M518" s="16">
        <v>255</v>
      </c>
      <c r="N518" s="24">
        <v>145</v>
      </c>
      <c r="O518" s="24">
        <v>506</v>
      </c>
      <c r="P518" s="24">
        <v>5130</v>
      </c>
      <c r="U518" s="18" t="s">
        <v>132</v>
      </c>
      <c r="V518" s="17">
        <v>44830</v>
      </c>
      <c r="W518" s="39">
        <f t="shared" si="16"/>
        <v>66.491458607095922</v>
      </c>
      <c r="Z518" s="56">
        <f t="shared" si="17"/>
        <v>68.17275747508306</v>
      </c>
    </row>
    <row r="519" spans="1:26" x14ac:dyDescent="0.25">
      <c r="A519" s="16" t="s">
        <v>73</v>
      </c>
      <c r="B519" s="24" t="s">
        <v>159</v>
      </c>
      <c r="C519" s="16" t="s">
        <v>169</v>
      </c>
      <c r="D519" s="16">
        <v>50</v>
      </c>
      <c r="E519" s="16" t="s">
        <v>164</v>
      </c>
      <c r="F519" s="44">
        <v>44805</v>
      </c>
      <c r="G519" s="16">
        <v>233</v>
      </c>
      <c r="H519" s="17">
        <v>44825</v>
      </c>
      <c r="I519" s="16">
        <v>4655</v>
      </c>
      <c r="J519" s="16">
        <v>360</v>
      </c>
      <c r="K519" s="16">
        <v>69</v>
      </c>
      <c r="L519" s="16">
        <v>1140</v>
      </c>
      <c r="M519" s="16">
        <v>363</v>
      </c>
      <c r="N519" s="24">
        <v>220</v>
      </c>
      <c r="O519" s="24">
        <v>351</v>
      </c>
      <c r="P519" s="24">
        <v>2905</v>
      </c>
      <c r="Q519" s="24">
        <v>32</v>
      </c>
      <c r="R519" s="24">
        <v>15</v>
      </c>
      <c r="U519" s="18" t="s">
        <v>132</v>
      </c>
      <c r="V519" s="17">
        <v>44830</v>
      </c>
      <c r="W519" s="39">
        <f t="shared" si="16"/>
        <v>47.050938337801604</v>
      </c>
      <c r="X519" s="24">
        <v>560</v>
      </c>
      <c r="Z519" s="56">
        <f t="shared" si="17"/>
        <v>62.406015037593988</v>
      </c>
    </row>
    <row r="520" spans="1:26" x14ac:dyDescent="0.25">
      <c r="A520" s="16" t="s">
        <v>72</v>
      </c>
      <c r="B520" s="24" t="s">
        <v>167</v>
      </c>
      <c r="C520" s="16" t="s">
        <v>169</v>
      </c>
      <c r="D520" s="16">
        <v>50</v>
      </c>
      <c r="E520" s="16" t="s">
        <v>164</v>
      </c>
      <c r="F520" s="44">
        <v>44805</v>
      </c>
      <c r="G520" s="16">
        <v>318</v>
      </c>
      <c r="H520" s="17">
        <v>44825</v>
      </c>
      <c r="I520" s="16">
        <v>17415</v>
      </c>
      <c r="J520" s="16">
        <v>925</v>
      </c>
      <c r="K520" s="16">
        <v>116</v>
      </c>
      <c r="L520" s="16">
        <v>3970</v>
      </c>
      <c r="M520" s="16">
        <v>253</v>
      </c>
      <c r="N520" s="24">
        <v>395</v>
      </c>
      <c r="O520" s="24">
        <v>1219</v>
      </c>
      <c r="P520" s="24">
        <v>12040</v>
      </c>
      <c r="U520" s="18" t="s">
        <v>132</v>
      </c>
      <c r="V520" s="17">
        <v>44830</v>
      </c>
      <c r="W520" s="39">
        <f t="shared" si="16"/>
        <v>82.8125</v>
      </c>
      <c r="Z520" s="56">
        <f t="shared" si="17"/>
        <v>69.135802469135797</v>
      </c>
    </row>
    <row r="521" spans="1:26" x14ac:dyDescent="0.25">
      <c r="A521" s="16" t="s">
        <v>73</v>
      </c>
      <c r="B521" s="24" t="s">
        <v>159</v>
      </c>
      <c r="C521" s="16" t="s">
        <v>169</v>
      </c>
      <c r="D521" s="16">
        <v>50</v>
      </c>
      <c r="E521" s="16" t="s">
        <v>164</v>
      </c>
      <c r="F521" s="44">
        <v>44805</v>
      </c>
      <c r="G521" s="16">
        <v>235</v>
      </c>
      <c r="H521" s="17">
        <v>44825</v>
      </c>
      <c r="I521" s="16">
        <v>5680</v>
      </c>
      <c r="J521" s="16">
        <v>315</v>
      </c>
      <c r="K521" s="16">
        <v>75</v>
      </c>
      <c r="L521" s="16">
        <v>1050</v>
      </c>
      <c r="M521" s="16">
        <v>70</v>
      </c>
      <c r="N521" s="24">
        <v>95</v>
      </c>
      <c r="O521" s="24">
        <v>596</v>
      </c>
      <c r="P521" s="24">
        <v>4215</v>
      </c>
      <c r="U521" s="18" t="s">
        <v>132</v>
      </c>
      <c r="V521" s="17">
        <v>44830</v>
      </c>
      <c r="W521" s="39">
        <f t="shared" si="16"/>
        <v>89.4894894894895</v>
      </c>
      <c r="X521" s="16">
        <v>610</v>
      </c>
      <c r="Z521" s="56">
        <f t="shared" si="17"/>
        <v>74.207746478873233</v>
      </c>
    </row>
    <row r="522" spans="1:26" x14ac:dyDescent="0.25">
      <c r="A522" s="16" t="s">
        <v>68</v>
      </c>
      <c r="B522" s="24" t="s">
        <v>160</v>
      </c>
      <c r="C522" s="16" t="s">
        <v>169</v>
      </c>
      <c r="D522" s="16">
        <v>50</v>
      </c>
      <c r="E522" s="16" t="s">
        <v>164</v>
      </c>
      <c r="F522" s="44">
        <v>44805</v>
      </c>
      <c r="G522" s="16">
        <v>288</v>
      </c>
      <c r="H522" s="17">
        <v>44825</v>
      </c>
      <c r="I522" s="16">
        <v>5225</v>
      </c>
      <c r="J522" s="16">
        <v>350</v>
      </c>
      <c r="K522" s="16">
        <v>70</v>
      </c>
      <c r="L522" s="16">
        <v>990</v>
      </c>
      <c r="M522" s="16">
        <v>99</v>
      </c>
      <c r="N522" s="24">
        <v>235</v>
      </c>
      <c r="O522" s="24">
        <v>345</v>
      </c>
      <c r="P522" s="24">
        <v>3650</v>
      </c>
      <c r="U522" s="18" t="s">
        <v>132</v>
      </c>
      <c r="V522" s="17">
        <v>44830</v>
      </c>
      <c r="W522" s="39">
        <f t="shared" si="16"/>
        <v>77.702702702702695</v>
      </c>
      <c r="X522" s="16">
        <v>510</v>
      </c>
      <c r="Z522" s="56">
        <f t="shared" si="17"/>
        <v>69.856459330143537</v>
      </c>
    </row>
    <row r="523" spans="1:26" x14ac:dyDescent="0.25">
      <c r="A523" s="16" t="s">
        <v>20</v>
      </c>
      <c r="B523" s="24" t="s">
        <v>168</v>
      </c>
      <c r="C523" s="16" t="s">
        <v>169</v>
      </c>
      <c r="D523" s="16">
        <v>50</v>
      </c>
      <c r="E523" s="16" t="s">
        <v>164</v>
      </c>
      <c r="F523" s="44">
        <v>44805</v>
      </c>
      <c r="G523" s="16">
        <v>393</v>
      </c>
      <c r="H523" s="17">
        <v>44825</v>
      </c>
      <c r="I523" s="16">
        <v>3610</v>
      </c>
      <c r="J523" s="16">
        <v>205</v>
      </c>
      <c r="K523" s="16">
        <v>64</v>
      </c>
      <c r="L523" s="16">
        <v>700</v>
      </c>
      <c r="M523" s="16">
        <v>188</v>
      </c>
      <c r="N523" s="24">
        <v>330</v>
      </c>
      <c r="O523" s="24">
        <v>257</v>
      </c>
      <c r="P523" s="24">
        <v>2355</v>
      </c>
      <c r="U523" s="18" t="s">
        <v>132</v>
      </c>
      <c r="V523" s="17">
        <v>44830</v>
      </c>
      <c r="W523" s="39">
        <f t="shared" si="16"/>
        <v>57.752808988764045</v>
      </c>
      <c r="X523" s="16">
        <v>444</v>
      </c>
      <c r="Z523" s="56">
        <f t="shared" si="17"/>
        <v>65.235457063711905</v>
      </c>
    </row>
    <row r="524" spans="1:26" x14ac:dyDescent="0.25">
      <c r="A524" s="16" t="s">
        <v>46</v>
      </c>
      <c r="B524" s="24" t="s">
        <v>167</v>
      </c>
      <c r="C524" s="16" t="s">
        <v>169</v>
      </c>
      <c r="D524" s="16">
        <v>250</v>
      </c>
      <c r="E524" s="16" t="s">
        <v>164</v>
      </c>
      <c r="F524" s="44">
        <v>44805</v>
      </c>
      <c r="G524" s="16">
        <v>357</v>
      </c>
      <c r="H524" s="17">
        <v>44832</v>
      </c>
      <c r="I524" s="16">
        <v>9355</v>
      </c>
      <c r="J524" s="16">
        <v>705</v>
      </c>
      <c r="K524" s="16">
        <v>95</v>
      </c>
      <c r="L524" s="16">
        <v>1940</v>
      </c>
      <c r="M524" s="16">
        <v>106</v>
      </c>
      <c r="N524" s="16">
        <v>160</v>
      </c>
      <c r="O524" s="24">
        <v>776</v>
      </c>
      <c r="P524" s="24">
        <v>6440</v>
      </c>
      <c r="U524" s="18" t="s">
        <v>132</v>
      </c>
      <c r="V524" s="17">
        <v>44837</v>
      </c>
      <c r="W524" s="39">
        <f t="shared" si="16"/>
        <v>87.981859410430843</v>
      </c>
      <c r="X524" s="16">
        <v>870</v>
      </c>
      <c r="Z524" s="56">
        <f t="shared" si="17"/>
        <v>68.84019241047568</v>
      </c>
    </row>
    <row r="525" spans="1:26" x14ac:dyDescent="0.25">
      <c r="A525" s="16" t="s">
        <v>74</v>
      </c>
      <c r="B525" s="24" t="s">
        <v>168</v>
      </c>
      <c r="C525" s="16" t="s">
        <v>169</v>
      </c>
      <c r="D525" s="16">
        <v>250</v>
      </c>
      <c r="E525" s="16" t="s">
        <v>164</v>
      </c>
      <c r="F525" s="44">
        <v>44805</v>
      </c>
      <c r="G525" s="16">
        <v>422</v>
      </c>
      <c r="H525" s="17">
        <v>44832</v>
      </c>
      <c r="I525" s="16">
        <v>8530</v>
      </c>
      <c r="J525" s="16">
        <v>670</v>
      </c>
      <c r="K525" s="16">
        <v>102</v>
      </c>
      <c r="L525" s="16">
        <v>1700</v>
      </c>
      <c r="M525" s="16">
        <v>104</v>
      </c>
      <c r="N525" s="16">
        <v>145</v>
      </c>
      <c r="O525" s="24">
        <v>622</v>
      </c>
      <c r="P525" s="24">
        <v>5940</v>
      </c>
      <c r="U525" s="18" t="s">
        <v>132</v>
      </c>
      <c r="V525" s="17">
        <v>44837</v>
      </c>
      <c r="W525" s="39">
        <f t="shared" si="16"/>
        <v>85.67493112947659</v>
      </c>
      <c r="X525" s="16">
        <v>886</v>
      </c>
      <c r="Z525" s="56">
        <f t="shared" si="17"/>
        <v>69.636576787807741</v>
      </c>
    </row>
    <row r="526" spans="1:26" x14ac:dyDescent="0.25">
      <c r="A526" s="16" t="s">
        <v>47</v>
      </c>
      <c r="B526" s="24" t="s">
        <v>160</v>
      </c>
      <c r="C526" s="16" t="s">
        <v>169</v>
      </c>
      <c r="D526" s="16">
        <v>250</v>
      </c>
      <c r="E526" s="16" t="s">
        <v>165</v>
      </c>
      <c r="F526" s="44">
        <v>44805</v>
      </c>
      <c r="G526" s="16">
        <v>244</v>
      </c>
      <c r="H526" s="17">
        <v>44832</v>
      </c>
      <c r="I526" s="16">
        <v>11030</v>
      </c>
      <c r="J526" s="16">
        <v>745</v>
      </c>
      <c r="K526" s="16">
        <v>102</v>
      </c>
      <c r="L526" s="16">
        <v>2155</v>
      </c>
      <c r="M526" s="16">
        <v>217</v>
      </c>
      <c r="N526" s="16">
        <v>715</v>
      </c>
      <c r="O526" s="24">
        <v>609</v>
      </c>
      <c r="P526" s="24">
        <v>7235</v>
      </c>
      <c r="S526" s="18">
        <v>5</v>
      </c>
      <c r="T526" s="18">
        <v>50</v>
      </c>
      <c r="U526" s="18" t="s">
        <v>132</v>
      </c>
      <c r="V526" s="17">
        <v>44837</v>
      </c>
      <c r="W526" s="39">
        <f t="shared" si="16"/>
        <v>73.728813559322035</v>
      </c>
      <c r="X526" s="16">
        <v>11.66</v>
      </c>
      <c r="Z526" s="56">
        <f t="shared" si="17"/>
        <v>65.593834995466906</v>
      </c>
    </row>
    <row r="527" spans="1:26" x14ac:dyDescent="0.25">
      <c r="A527" s="16" t="s">
        <v>74</v>
      </c>
      <c r="B527" s="24" t="s">
        <v>168</v>
      </c>
      <c r="C527" s="16" t="s">
        <v>169</v>
      </c>
      <c r="D527" s="16">
        <v>250</v>
      </c>
      <c r="E527" s="16" t="s">
        <v>164</v>
      </c>
      <c r="F527" s="44">
        <v>44805</v>
      </c>
      <c r="G527" s="16">
        <v>421</v>
      </c>
      <c r="H527" s="17">
        <v>44832</v>
      </c>
      <c r="I527" s="16">
        <v>5005</v>
      </c>
      <c r="J527" s="16">
        <v>455</v>
      </c>
      <c r="K527" s="16">
        <v>94</v>
      </c>
      <c r="L527" s="16">
        <v>1150</v>
      </c>
      <c r="M527" s="16">
        <v>130</v>
      </c>
      <c r="N527" s="16">
        <v>175</v>
      </c>
      <c r="O527" s="24">
        <v>321</v>
      </c>
      <c r="P527" s="24">
        <v>3170</v>
      </c>
      <c r="Q527" s="24">
        <v>75</v>
      </c>
      <c r="R527" s="24">
        <v>40</v>
      </c>
      <c r="U527" s="18" t="s">
        <v>132</v>
      </c>
      <c r="V527" s="17">
        <v>44837</v>
      </c>
      <c r="W527" s="39">
        <f t="shared" si="16"/>
        <v>61.026615969581755</v>
      </c>
      <c r="X527" s="24">
        <v>5.28</v>
      </c>
      <c r="Z527" s="56">
        <f t="shared" si="17"/>
        <v>63.336663336663335</v>
      </c>
    </row>
    <row r="528" spans="1:26" x14ac:dyDescent="0.25">
      <c r="A528" s="16" t="s">
        <v>40</v>
      </c>
      <c r="B528" s="24" t="s">
        <v>159</v>
      </c>
      <c r="C528" s="16" t="s">
        <v>169</v>
      </c>
      <c r="D528" s="16">
        <v>250</v>
      </c>
      <c r="E528" s="16" t="s">
        <v>165</v>
      </c>
      <c r="F528" s="44">
        <v>44805</v>
      </c>
      <c r="G528" s="16">
        <v>248</v>
      </c>
      <c r="H528" s="17">
        <v>44832</v>
      </c>
      <c r="I528" s="16">
        <v>8400</v>
      </c>
      <c r="J528" s="16">
        <v>660</v>
      </c>
      <c r="K528" s="16">
        <v>83</v>
      </c>
      <c r="L528" s="16">
        <v>1820</v>
      </c>
      <c r="M528" s="16">
        <v>180</v>
      </c>
      <c r="N528" s="16">
        <v>225</v>
      </c>
      <c r="O528" s="24">
        <v>517</v>
      </c>
      <c r="P528" s="24">
        <v>5620</v>
      </c>
      <c r="U528" s="18" t="s">
        <v>132</v>
      </c>
      <c r="V528" s="17">
        <v>44837</v>
      </c>
      <c r="W528" s="39">
        <f t="shared" si="16"/>
        <v>74.175035868005736</v>
      </c>
      <c r="X528" s="24">
        <v>888</v>
      </c>
      <c r="Z528" s="56">
        <f t="shared" si="17"/>
        <v>66.904761904761898</v>
      </c>
    </row>
    <row r="529" spans="1:26" x14ac:dyDescent="0.25">
      <c r="A529" s="16" t="s">
        <v>42</v>
      </c>
      <c r="B529" s="24" t="s">
        <v>160</v>
      </c>
      <c r="C529" s="16" t="s">
        <v>169</v>
      </c>
      <c r="D529" s="16">
        <v>250</v>
      </c>
      <c r="E529" s="16" t="s">
        <v>164</v>
      </c>
      <c r="F529" s="44">
        <v>44805</v>
      </c>
      <c r="G529" s="16">
        <v>305</v>
      </c>
      <c r="H529" s="17">
        <v>44832</v>
      </c>
      <c r="I529" s="16">
        <v>3780</v>
      </c>
      <c r="J529" s="16">
        <v>260</v>
      </c>
      <c r="K529" s="16">
        <v>66</v>
      </c>
      <c r="L529" s="16">
        <v>880</v>
      </c>
      <c r="M529" s="16">
        <v>275</v>
      </c>
      <c r="N529" s="16">
        <v>465</v>
      </c>
      <c r="O529" s="24">
        <v>291</v>
      </c>
      <c r="P529" s="24">
        <v>2135</v>
      </c>
      <c r="U529" s="18" t="s">
        <v>132</v>
      </c>
      <c r="V529" s="17">
        <v>44837</v>
      </c>
      <c r="W529" s="39">
        <f t="shared" si="16"/>
        <v>51.413427561837452</v>
      </c>
      <c r="X529" s="24">
        <v>406</v>
      </c>
      <c r="Z529" s="56">
        <f t="shared" si="17"/>
        <v>56.481481481481474</v>
      </c>
    </row>
    <row r="530" spans="1:26" x14ac:dyDescent="0.25">
      <c r="A530" s="16" t="s">
        <v>43</v>
      </c>
      <c r="B530" s="24" t="s">
        <v>159</v>
      </c>
      <c r="C530" s="16" t="s">
        <v>169</v>
      </c>
      <c r="D530" s="16">
        <v>250</v>
      </c>
      <c r="E530" s="16" t="s">
        <v>164</v>
      </c>
      <c r="F530" s="44">
        <v>44805</v>
      </c>
      <c r="G530" s="16">
        <v>254</v>
      </c>
      <c r="H530" s="17">
        <v>44832</v>
      </c>
      <c r="I530" s="16">
        <v>9150</v>
      </c>
      <c r="J530" s="16">
        <v>540</v>
      </c>
      <c r="K530" s="16">
        <v>102</v>
      </c>
      <c r="L530" s="16">
        <v>200</v>
      </c>
      <c r="M530" s="16">
        <v>240</v>
      </c>
      <c r="N530" s="16">
        <v>610</v>
      </c>
      <c r="O530" s="24">
        <v>584</v>
      </c>
      <c r="P530" s="24">
        <v>6040</v>
      </c>
      <c r="U530" s="18" t="s">
        <v>132</v>
      </c>
      <c r="V530" s="17">
        <v>44837</v>
      </c>
      <c r="W530" s="39">
        <f t="shared" si="16"/>
        <v>70.873786407766985</v>
      </c>
      <c r="X530" s="24">
        <v>870</v>
      </c>
      <c r="Z530" s="56">
        <f t="shared" si="17"/>
        <v>66.010928961748633</v>
      </c>
    </row>
    <row r="531" spans="1:26" x14ac:dyDescent="0.25">
      <c r="A531" s="16" t="s">
        <v>41</v>
      </c>
      <c r="B531" s="24" t="s">
        <v>167</v>
      </c>
      <c r="C531" s="16" t="s">
        <v>169</v>
      </c>
      <c r="D531" s="16">
        <v>250</v>
      </c>
      <c r="E531" s="16" t="s">
        <v>165</v>
      </c>
      <c r="F531" s="44">
        <v>44805</v>
      </c>
      <c r="G531" s="16">
        <v>345</v>
      </c>
      <c r="H531" s="17">
        <v>44832</v>
      </c>
      <c r="I531" s="16">
        <v>8185</v>
      </c>
      <c r="J531" s="16">
        <v>540</v>
      </c>
      <c r="K531" s="16">
        <v>104</v>
      </c>
      <c r="L531" s="16">
        <v>1665</v>
      </c>
      <c r="M531" s="16">
        <v>95</v>
      </c>
      <c r="N531" s="16">
        <v>95</v>
      </c>
      <c r="O531" s="24">
        <v>706</v>
      </c>
      <c r="P531" s="24">
        <v>5785</v>
      </c>
      <c r="U531" s="18" t="s">
        <v>132</v>
      </c>
      <c r="V531" s="17">
        <v>44837</v>
      </c>
      <c r="W531" s="39">
        <f t="shared" si="16"/>
        <v>88.139825218476915</v>
      </c>
      <c r="Z531" s="56">
        <f t="shared" si="17"/>
        <v>70.678069639584606</v>
      </c>
    </row>
    <row r="532" spans="1:26" x14ac:dyDescent="0.25">
      <c r="A532" s="16" t="s">
        <v>41</v>
      </c>
      <c r="B532" s="24" t="s">
        <v>167</v>
      </c>
      <c r="C532" s="16" t="s">
        <v>169</v>
      </c>
      <c r="D532" s="16">
        <v>250</v>
      </c>
      <c r="E532" s="16" t="s">
        <v>165</v>
      </c>
      <c r="F532" s="44">
        <v>44805</v>
      </c>
      <c r="G532" s="16">
        <v>347</v>
      </c>
      <c r="H532" s="17">
        <v>44832</v>
      </c>
      <c r="I532" s="16">
        <v>18790</v>
      </c>
      <c r="J532" s="16">
        <v>1380</v>
      </c>
      <c r="K532" s="16">
        <v>126</v>
      </c>
      <c r="L532" s="16">
        <v>4325</v>
      </c>
      <c r="M532" s="16">
        <v>620</v>
      </c>
      <c r="N532" s="16">
        <v>1365</v>
      </c>
      <c r="O532" s="24">
        <v>813</v>
      </c>
      <c r="P532" s="24">
        <v>11570</v>
      </c>
      <c r="U532" s="18" t="s">
        <v>132</v>
      </c>
      <c r="V532" s="17">
        <v>44837</v>
      </c>
      <c r="W532" s="39">
        <f t="shared" si="16"/>
        <v>56.734124214933701</v>
      </c>
      <c r="X532" s="16">
        <v>1950</v>
      </c>
      <c r="Z532" s="56">
        <f t="shared" si="17"/>
        <v>61.57530601383715</v>
      </c>
    </row>
    <row r="533" spans="1:26" x14ac:dyDescent="0.25">
      <c r="A533" s="16" t="s">
        <v>43</v>
      </c>
      <c r="B533" s="24" t="s">
        <v>159</v>
      </c>
      <c r="C533" s="16" t="s">
        <v>169</v>
      </c>
      <c r="D533" s="16">
        <v>250</v>
      </c>
      <c r="E533" s="16" t="s">
        <v>164</v>
      </c>
      <c r="F533" s="44">
        <v>44805</v>
      </c>
      <c r="G533" s="16">
        <v>257</v>
      </c>
      <c r="H533" s="17">
        <v>44832</v>
      </c>
      <c r="I533" s="16">
        <v>8775</v>
      </c>
      <c r="J533" s="16">
        <v>650</v>
      </c>
      <c r="K533" s="16">
        <v>76</v>
      </c>
      <c r="L533" s="16">
        <v>1770</v>
      </c>
      <c r="M533" s="16">
        <v>188</v>
      </c>
      <c r="N533" s="16">
        <v>275</v>
      </c>
      <c r="O533" s="24">
        <v>476</v>
      </c>
      <c r="P533" s="24">
        <v>6070</v>
      </c>
      <c r="U533" s="18" t="s">
        <v>132</v>
      </c>
      <c r="V533" s="17">
        <v>44837</v>
      </c>
      <c r="W533" s="39">
        <f t="shared" si="16"/>
        <v>71.686746987951807</v>
      </c>
      <c r="X533" s="16">
        <v>9.26</v>
      </c>
      <c r="Z533" s="56">
        <f t="shared" si="17"/>
        <v>69.173789173789174</v>
      </c>
    </row>
    <row r="534" spans="1:26" x14ac:dyDescent="0.25">
      <c r="A534" s="16" t="s">
        <v>74</v>
      </c>
      <c r="B534" s="24" t="s">
        <v>168</v>
      </c>
      <c r="C534" s="16" t="s">
        <v>169</v>
      </c>
      <c r="D534" s="16">
        <v>250</v>
      </c>
      <c r="E534" s="16" t="s">
        <v>164</v>
      </c>
      <c r="F534" s="44">
        <v>44805</v>
      </c>
      <c r="G534" s="16">
        <v>417</v>
      </c>
      <c r="H534" s="17">
        <v>44832</v>
      </c>
      <c r="I534" s="16">
        <v>9230</v>
      </c>
      <c r="J534" s="16">
        <v>715</v>
      </c>
      <c r="K534" s="16">
        <v>124</v>
      </c>
      <c r="L534" s="16">
        <v>2000</v>
      </c>
      <c r="M534" s="16">
        <v>317</v>
      </c>
      <c r="N534" s="16">
        <v>240</v>
      </c>
      <c r="O534" s="24">
        <v>762</v>
      </c>
      <c r="P534" s="24">
        <v>6220</v>
      </c>
      <c r="U534" s="18" t="s">
        <v>132</v>
      </c>
      <c r="V534" s="17">
        <v>44837</v>
      </c>
      <c r="W534" s="39">
        <f t="shared" si="16"/>
        <v>70.6209453197405</v>
      </c>
      <c r="X534" s="16">
        <v>980</v>
      </c>
      <c r="Z534" s="56">
        <f t="shared" si="17"/>
        <v>67.388949079089926</v>
      </c>
    </row>
    <row r="535" spans="1:26" x14ac:dyDescent="0.25">
      <c r="A535" s="16" t="s">
        <v>46</v>
      </c>
      <c r="B535" s="24" t="s">
        <v>167</v>
      </c>
      <c r="C535" s="16" t="s">
        <v>169</v>
      </c>
      <c r="D535" s="16">
        <v>250</v>
      </c>
      <c r="E535" s="16" t="s">
        <v>164</v>
      </c>
      <c r="F535" s="44">
        <v>44805</v>
      </c>
      <c r="G535" s="16">
        <v>349</v>
      </c>
      <c r="H535" s="17">
        <v>44832</v>
      </c>
      <c r="I535" s="16">
        <v>8860</v>
      </c>
      <c r="J535" s="16">
        <v>665</v>
      </c>
      <c r="K535" s="16">
        <v>111</v>
      </c>
      <c r="L535" s="16">
        <v>1810</v>
      </c>
      <c r="M535" s="16">
        <v>330</v>
      </c>
      <c r="N535" s="16">
        <v>360</v>
      </c>
      <c r="O535" s="24">
        <v>634</v>
      </c>
      <c r="P535" s="24">
        <v>5970</v>
      </c>
      <c r="U535" s="18" t="s">
        <v>132</v>
      </c>
      <c r="V535" s="17">
        <v>44837</v>
      </c>
      <c r="W535" s="39">
        <f t="shared" si="16"/>
        <v>65.767634854771785</v>
      </c>
      <c r="X535" s="16">
        <v>820</v>
      </c>
      <c r="Z535" s="56">
        <f t="shared" si="17"/>
        <v>67.381489841986451</v>
      </c>
    </row>
    <row r="536" spans="1:26" x14ac:dyDescent="0.25">
      <c r="A536" s="16" t="s">
        <v>44</v>
      </c>
      <c r="B536" s="24" t="s">
        <v>168</v>
      </c>
      <c r="C536" s="16" t="s">
        <v>169</v>
      </c>
      <c r="D536" s="16">
        <v>250</v>
      </c>
      <c r="E536" s="16" t="s">
        <v>166</v>
      </c>
      <c r="F536" s="44">
        <v>44805</v>
      </c>
      <c r="G536" s="16">
        <v>401</v>
      </c>
      <c r="H536" s="17">
        <v>44832</v>
      </c>
      <c r="I536" s="16">
        <v>10230</v>
      </c>
      <c r="J536" s="16">
        <v>560</v>
      </c>
      <c r="K536" s="16">
        <v>96</v>
      </c>
      <c r="L536" s="16">
        <v>1895</v>
      </c>
      <c r="M536" s="16">
        <v>47</v>
      </c>
      <c r="N536" s="16">
        <v>90</v>
      </c>
      <c r="O536" s="24">
        <v>516</v>
      </c>
      <c r="P536" s="24">
        <v>7630</v>
      </c>
      <c r="U536" s="18" t="s">
        <v>132</v>
      </c>
      <c r="V536" s="17">
        <v>44837</v>
      </c>
      <c r="W536" s="39">
        <f t="shared" si="16"/>
        <v>91.651865008880989</v>
      </c>
      <c r="X536" s="16">
        <v>1060</v>
      </c>
      <c r="Z536" s="56">
        <f t="shared" si="17"/>
        <v>74.584555229716514</v>
      </c>
    </row>
    <row r="537" spans="1:26" x14ac:dyDescent="0.25">
      <c r="A537" s="16" t="s">
        <v>40</v>
      </c>
      <c r="B537" s="24" t="s">
        <v>159</v>
      </c>
      <c r="C537" s="16" t="s">
        <v>169</v>
      </c>
      <c r="D537" s="16">
        <v>250</v>
      </c>
      <c r="E537" s="16" t="s">
        <v>165</v>
      </c>
      <c r="F537" s="44">
        <v>44805</v>
      </c>
      <c r="G537" s="16">
        <v>241</v>
      </c>
      <c r="H537" s="17">
        <v>44832</v>
      </c>
      <c r="I537" s="16">
        <v>7454</v>
      </c>
      <c r="J537" s="16">
        <v>425</v>
      </c>
      <c r="K537" s="16">
        <v>111</v>
      </c>
      <c r="L537" s="16">
        <v>1575</v>
      </c>
      <c r="M537" s="16">
        <v>234</v>
      </c>
      <c r="N537" s="16">
        <v>320</v>
      </c>
      <c r="O537" s="24">
        <v>447</v>
      </c>
      <c r="P537" s="24">
        <v>4970</v>
      </c>
      <c r="Q537" s="24">
        <v>36</v>
      </c>
      <c r="R537" s="16">
        <v>10</v>
      </c>
      <c r="U537" s="18" t="s">
        <v>132</v>
      </c>
      <c r="V537" s="17">
        <v>44837</v>
      </c>
      <c r="W537" s="39">
        <f t="shared" si="16"/>
        <v>62.343096234309627</v>
      </c>
      <c r="X537" s="16">
        <v>744</v>
      </c>
      <c r="Z537" s="56">
        <f t="shared" si="17"/>
        <v>66.675610410517834</v>
      </c>
    </row>
    <row r="538" spans="1:26" x14ac:dyDescent="0.25">
      <c r="A538" s="16" t="s">
        <v>44</v>
      </c>
      <c r="B538" s="24" t="s">
        <v>168</v>
      </c>
      <c r="C538" s="16" t="s">
        <v>169</v>
      </c>
      <c r="D538" s="16">
        <v>250</v>
      </c>
      <c r="E538" s="16" t="s">
        <v>166</v>
      </c>
      <c r="F538" s="44">
        <v>44805</v>
      </c>
      <c r="G538" s="16">
        <v>404</v>
      </c>
      <c r="H538" s="17">
        <v>44832</v>
      </c>
      <c r="I538" s="16">
        <v>11270</v>
      </c>
      <c r="J538" s="16">
        <v>775</v>
      </c>
      <c r="K538" s="16">
        <v>118</v>
      </c>
      <c r="L538" s="16">
        <v>2285</v>
      </c>
      <c r="M538" s="16">
        <v>240</v>
      </c>
      <c r="N538" s="16">
        <v>270</v>
      </c>
      <c r="O538" s="24">
        <v>727</v>
      </c>
      <c r="P538" s="24">
        <v>7875</v>
      </c>
      <c r="U538" s="18" t="s">
        <v>132</v>
      </c>
      <c r="V538" s="17">
        <v>44837</v>
      </c>
      <c r="W538" s="39">
        <f t="shared" si="16"/>
        <v>75.180972078593584</v>
      </c>
      <c r="X538" s="16">
        <v>11.8</v>
      </c>
      <c r="Z538" s="56">
        <f t="shared" si="17"/>
        <v>69.875776397515537</v>
      </c>
    </row>
    <row r="539" spans="1:26" x14ac:dyDescent="0.25">
      <c r="A539" s="16" t="s">
        <v>42</v>
      </c>
      <c r="B539" s="24" t="s">
        <v>160</v>
      </c>
      <c r="C539" s="16" t="s">
        <v>169</v>
      </c>
      <c r="D539" s="16">
        <v>250</v>
      </c>
      <c r="E539" s="16" t="s">
        <v>164</v>
      </c>
      <c r="F539" s="44">
        <v>44805</v>
      </c>
      <c r="G539" s="16">
        <v>311</v>
      </c>
      <c r="H539" s="17">
        <v>44832</v>
      </c>
      <c r="I539" s="16">
        <v>8270</v>
      </c>
      <c r="J539" s="16">
        <v>540</v>
      </c>
      <c r="K539" s="16">
        <v>108</v>
      </c>
      <c r="L539" s="16">
        <v>1620</v>
      </c>
      <c r="M539" s="16">
        <v>322</v>
      </c>
      <c r="N539" s="16">
        <v>360</v>
      </c>
      <c r="O539" s="24">
        <v>624</v>
      </c>
      <c r="P539" s="24">
        <v>5675</v>
      </c>
      <c r="Q539" s="24">
        <v>6</v>
      </c>
      <c r="R539" s="24">
        <v>5</v>
      </c>
      <c r="U539" s="18" t="s">
        <v>132</v>
      </c>
      <c r="V539" s="17">
        <v>44837</v>
      </c>
      <c r="W539" s="39">
        <f t="shared" si="16"/>
        <v>65.546218487394952</v>
      </c>
      <c r="X539" s="24">
        <v>886</v>
      </c>
      <c r="Z539" s="56">
        <f t="shared" si="17"/>
        <v>68.621523579201934</v>
      </c>
    </row>
    <row r="540" spans="1:26" x14ac:dyDescent="0.25">
      <c r="A540" s="16" t="s">
        <v>47</v>
      </c>
      <c r="B540" s="24" t="s">
        <v>160</v>
      </c>
      <c r="C540" s="16" t="s">
        <v>169</v>
      </c>
      <c r="D540" s="16">
        <v>250</v>
      </c>
      <c r="E540" s="16" t="s">
        <v>165</v>
      </c>
      <c r="F540" s="44">
        <v>44805</v>
      </c>
      <c r="G540" s="16">
        <v>295</v>
      </c>
      <c r="H540" s="17">
        <v>44832</v>
      </c>
      <c r="I540" s="16">
        <v>13135</v>
      </c>
      <c r="J540" s="16">
        <v>935</v>
      </c>
      <c r="K540" s="16">
        <v>138</v>
      </c>
      <c r="L540" s="16">
        <v>2445</v>
      </c>
      <c r="M540" s="16">
        <v>325</v>
      </c>
      <c r="N540" s="16">
        <v>530</v>
      </c>
      <c r="O540" s="24">
        <v>821</v>
      </c>
      <c r="P540" s="24">
        <v>9140</v>
      </c>
      <c r="U540" s="18" t="s">
        <v>132</v>
      </c>
      <c r="V540" s="17">
        <v>44837</v>
      </c>
      <c r="W540" s="39">
        <f t="shared" si="16"/>
        <v>71.640488656195473</v>
      </c>
      <c r="X540" s="24">
        <v>13.8</v>
      </c>
      <c r="Z540" s="56">
        <f t="shared" si="17"/>
        <v>69.58507803578226</v>
      </c>
    </row>
    <row r="541" spans="1:26" x14ac:dyDescent="0.25">
      <c r="A541" s="16" t="s">
        <v>45</v>
      </c>
      <c r="B541" s="24" t="s">
        <v>168</v>
      </c>
      <c r="C541" s="16" t="s">
        <v>169</v>
      </c>
      <c r="D541" s="16">
        <v>250</v>
      </c>
      <c r="E541" s="16" t="s">
        <v>165</v>
      </c>
      <c r="F541" s="44">
        <v>44805</v>
      </c>
      <c r="G541" s="16">
        <v>411</v>
      </c>
      <c r="H541" s="17">
        <v>44832</v>
      </c>
      <c r="I541" s="16">
        <v>7850</v>
      </c>
      <c r="J541" s="16">
        <v>530</v>
      </c>
      <c r="K541" s="16">
        <v>90</v>
      </c>
      <c r="L541" s="16">
        <v>1530</v>
      </c>
      <c r="M541" s="16">
        <v>307</v>
      </c>
      <c r="N541" s="16">
        <v>285</v>
      </c>
      <c r="O541" s="24">
        <v>533</v>
      </c>
      <c r="P541" s="24">
        <v>5415</v>
      </c>
      <c r="U541" s="18" t="s">
        <v>132</v>
      </c>
      <c r="V541" s="17">
        <v>44837</v>
      </c>
      <c r="W541" s="39">
        <f t="shared" si="16"/>
        <v>63.452380952380949</v>
      </c>
      <c r="X541" s="24">
        <v>742</v>
      </c>
      <c r="Z541" s="56">
        <f t="shared" si="17"/>
        <v>68.980891719745216</v>
      </c>
    </row>
    <row r="542" spans="1:26" x14ac:dyDescent="0.25">
      <c r="A542" s="16" t="s">
        <v>29</v>
      </c>
      <c r="B542" s="24" t="s">
        <v>159</v>
      </c>
      <c r="C542" s="16" t="s">
        <v>170</v>
      </c>
      <c r="D542" s="16">
        <v>150</v>
      </c>
      <c r="E542" s="16" t="s">
        <v>164</v>
      </c>
      <c r="F542" s="44">
        <v>44835</v>
      </c>
      <c r="G542" s="16">
        <v>19</v>
      </c>
      <c r="H542" s="17">
        <v>44839</v>
      </c>
      <c r="I542" s="16">
        <v>8480</v>
      </c>
      <c r="J542" s="16">
        <v>540</v>
      </c>
      <c r="K542" s="16">
        <v>110</v>
      </c>
      <c r="L542" s="16">
        <v>1730</v>
      </c>
      <c r="M542" s="16">
        <v>518</v>
      </c>
      <c r="N542" s="16">
        <v>620</v>
      </c>
      <c r="O542" s="24">
        <v>469</v>
      </c>
      <c r="P542" s="24">
        <v>5495</v>
      </c>
      <c r="U542" s="18" t="s">
        <v>132</v>
      </c>
      <c r="V542" s="17">
        <v>44841</v>
      </c>
      <c r="W542" s="39">
        <f t="shared" si="16"/>
        <v>47.5177304964539</v>
      </c>
      <c r="X542" s="24">
        <v>864</v>
      </c>
      <c r="Z542" s="56">
        <f t="shared" si="17"/>
        <v>64.799528301886795</v>
      </c>
    </row>
    <row r="543" spans="1:26" x14ac:dyDescent="0.25">
      <c r="A543" s="16" t="s">
        <v>29</v>
      </c>
      <c r="B543" s="24" t="s">
        <v>159</v>
      </c>
      <c r="C543" s="16" t="s">
        <v>170</v>
      </c>
      <c r="D543" s="16">
        <v>150</v>
      </c>
      <c r="E543" s="16" t="s">
        <v>164</v>
      </c>
      <c r="F543" s="44">
        <v>44835</v>
      </c>
      <c r="G543" s="16">
        <v>15</v>
      </c>
      <c r="H543" s="17">
        <v>44839</v>
      </c>
      <c r="I543" s="16">
        <v>8185</v>
      </c>
      <c r="J543" s="16">
        <v>5550</v>
      </c>
      <c r="K543" s="16">
        <v>98</v>
      </c>
      <c r="L543" s="16">
        <v>1495</v>
      </c>
      <c r="M543" s="16">
        <v>225</v>
      </c>
      <c r="N543" s="16">
        <v>220</v>
      </c>
      <c r="O543" s="24">
        <v>672</v>
      </c>
      <c r="P543" s="24">
        <v>5840</v>
      </c>
      <c r="U543" s="18" t="s">
        <v>132</v>
      </c>
      <c r="V543" s="17">
        <v>44841</v>
      </c>
      <c r="W543" s="39">
        <f t="shared" si="16"/>
        <v>74.916387959866213</v>
      </c>
      <c r="X543" s="24">
        <v>832</v>
      </c>
      <c r="Z543" s="56">
        <f t="shared" si="17"/>
        <v>71.350030543677462</v>
      </c>
    </row>
    <row r="544" spans="1:26" x14ac:dyDescent="0.25">
      <c r="A544" s="16" t="s">
        <v>34</v>
      </c>
      <c r="B544" s="24" t="s">
        <v>168</v>
      </c>
      <c r="C544" s="16" t="s">
        <v>170</v>
      </c>
      <c r="D544" s="16">
        <v>150</v>
      </c>
      <c r="E544" s="16" t="s">
        <v>166</v>
      </c>
      <c r="F544" s="44">
        <v>44835</v>
      </c>
      <c r="G544" s="16">
        <v>146</v>
      </c>
      <c r="H544" s="17">
        <v>44839</v>
      </c>
      <c r="I544" s="16">
        <v>7035</v>
      </c>
      <c r="J544" s="16">
        <v>355</v>
      </c>
      <c r="K544" s="16">
        <v>97</v>
      </c>
      <c r="L544" s="16">
        <v>1345</v>
      </c>
      <c r="M544" s="16">
        <v>220</v>
      </c>
      <c r="N544" s="16">
        <v>255</v>
      </c>
      <c r="O544" s="24">
        <v>552</v>
      </c>
      <c r="P544" s="24">
        <v>5015</v>
      </c>
      <c r="U544" s="18" t="s">
        <v>132</v>
      </c>
      <c r="V544" s="17">
        <v>44841</v>
      </c>
      <c r="W544" s="39">
        <f t="shared" si="16"/>
        <v>71.502590673575128</v>
      </c>
      <c r="X544" s="24">
        <v>748</v>
      </c>
      <c r="Z544" s="56">
        <f t="shared" si="17"/>
        <v>71.286425017768309</v>
      </c>
    </row>
    <row r="545" spans="1:26" x14ac:dyDescent="0.25">
      <c r="A545" s="16" t="s">
        <v>34</v>
      </c>
      <c r="B545" s="24" t="s">
        <v>168</v>
      </c>
      <c r="C545" s="16" t="s">
        <v>170</v>
      </c>
      <c r="D545" s="16">
        <v>150</v>
      </c>
      <c r="E545" s="16" t="s">
        <v>166</v>
      </c>
      <c r="F545" s="44">
        <v>44835</v>
      </c>
      <c r="G545" s="16">
        <v>154</v>
      </c>
      <c r="H545" s="17">
        <v>44839</v>
      </c>
      <c r="I545" s="16">
        <v>4795</v>
      </c>
      <c r="J545" s="16">
        <v>195</v>
      </c>
      <c r="K545" s="16">
        <v>58</v>
      </c>
      <c r="L545" s="16">
        <v>895</v>
      </c>
      <c r="M545" s="16">
        <v>25</v>
      </c>
      <c r="N545" s="16">
        <v>55</v>
      </c>
      <c r="O545" s="24">
        <v>358</v>
      </c>
      <c r="P545" s="24">
        <v>3585</v>
      </c>
      <c r="U545" s="18" t="s">
        <v>132</v>
      </c>
      <c r="V545" s="17">
        <v>44841</v>
      </c>
      <c r="W545" s="39">
        <f t="shared" si="16"/>
        <v>93.472584856396864</v>
      </c>
      <c r="X545" s="24">
        <v>538</v>
      </c>
      <c r="Z545" s="56">
        <f t="shared" si="17"/>
        <v>74.765380604796661</v>
      </c>
    </row>
    <row r="546" spans="1:26" x14ac:dyDescent="0.25">
      <c r="A546" s="16" t="s">
        <v>31</v>
      </c>
      <c r="B546" s="24" t="s">
        <v>167</v>
      </c>
      <c r="C546" s="16" t="s">
        <v>170</v>
      </c>
      <c r="D546" s="16">
        <v>150</v>
      </c>
      <c r="E546" s="16" t="s">
        <v>164</v>
      </c>
      <c r="F546" s="44">
        <v>44835</v>
      </c>
      <c r="G546" s="16">
        <v>114</v>
      </c>
      <c r="H546" s="17">
        <v>44839</v>
      </c>
      <c r="I546" s="16">
        <v>14070</v>
      </c>
      <c r="J546" s="16">
        <v>925</v>
      </c>
      <c r="K546" s="16">
        <v>100</v>
      </c>
      <c r="L546" s="16">
        <v>3255</v>
      </c>
      <c r="M546" s="16">
        <v>123</v>
      </c>
      <c r="N546" s="16">
        <v>155</v>
      </c>
      <c r="O546" s="24">
        <v>1042</v>
      </c>
      <c r="P546" s="24">
        <v>9600</v>
      </c>
      <c r="Q546" s="24">
        <v>8</v>
      </c>
      <c r="R546" s="24">
        <v>5</v>
      </c>
      <c r="U546" s="18" t="s">
        <v>132</v>
      </c>
      <c r="V546" s="17">
        <v>44841</v>
      </c>
      <c r="W546" s="39">
        <f t="shared" si="16"/>
        <v>88.832054560954816</v>
      </c>
      <c r="X546" s="24">
        <v>1472</v>
      </c>
      <c r="Z546" s="56">
        <f t="shared" si="17"/>
        <v>68.230277185501066</v>
      </c>
    </row>
    <row r="547" spans="1:26" x14ac:dyDescent="0.25">
      <c r="A547" s="16" t="s">
        <v>31</v>
      </c>
      <c r="B547" s="24" t="s">
        <v>167</v>
      </c>
      <c r="C547" s="16" t="s">
        <v>170</v>
      </c>
      <c r="D547" s="16">
        <v>150</v>
      </c>
      <c r="E547" s="16" t="s">
        <v>164</v>
      </c>
      <c r="F547" s="44">
        <v>44835</v>
      </c>
      <c r="G547" s="16">
        <v>115</v>
      </c>
      <c r="H547" s="17">
        <v>44839</v>
      </c>
      <c r="I547" s="16">
        <v>5495</v>
      </c>
      <c r="J547" s="16">
        <v>390</v>
      </c>
      <c r="K547" s="16">
        <v>123</v>
      </c>
      <c r="L547" s="16">
        <v>1295</v>
      </c>
      <c r="M547" s="16">
        <v>316</v>
      </c>
      <c r="N547" s="16">
        <v>190</v>
      </c>
      <c r="O547" s="24">
        <v>358</v>
      </c>
      <c r="P547" s="24">
        <v>3575</v>
      </c>
      <c r="U547" s="18" t="s">
        <v>132</v>
      </c>
      <c r="V547" s="17">
        <v>44841</v>
      </c>
      <c r="W547" s="39">
        <f t="shared" si="16"/>
        <v>53.115727002967361</v>
      </c>
      <c r="X547" s="24">
        <v>604</v>
      </c>
      <c r="Z547" s="56">
        <f t="shared" si="17"/>
        <v>65.059144676979074</v>
      </c>
    </row>
    <row r="548" spans="1:26" x14ac:dyDescent="0.25">
      <c r="A548" s="16" t="s">
        <v>35</v>
      </c>
      <c r="B548" s="24" t="s">
        <v>160</v>
      </c>
      <c r="C548" s="16" t="s">
        <v>170</v>
      </c>
      <c r="D548" s="16">
        <v>150</v>
      </c>
      <c r="E548" s="16" t="s">
        <v>165</v>
      </c>
      <c r="F548" s="44">
        <v>44835</v>
      </c>
      <c r="G548" s="16">
        <v>51</v>
      </c>
      <c r="H548" s="17">
        <v>44839</v>
      </c>
      <c r="I548" s="16">
        <v>6410</v>
      </c>
      <c r="J548" s="16">
        <v>425</v>
      </c>
      <c r="K548" s="16">
        <v>81</v>
      </c>
      <c r="L548" s="16">
        <v>1335</v>
      </c>
      <c r="M548" s="16">
        <v>41</v>
      </c>
      <c r="N548" s="16">
        <v>50</v>
      </c>
      <c r="O548" s="24">
        <v>543</v>
      </c>
      <c r="P548" s="24">
        <v>4555</v>
      </c>
      <c r="U548" s="18" t="s">
        <v>132</v>
      </c>
      <c r="V548" s="17">
        <v>44841</v>
      </c>
      <c r="W548" s="39">
        <f t="shared" si="16"/>
        <v>92.979452054794521</v>
      </c>
      <c r="X548" s="24">
        <v>680</v>
      </c>
      <c r="Z548" s="56">
        <f t="shared" si="17"/>
        <v>71.060842433697346</v>
      </c>
    </row>
    <row r="549" spans="1:26" x14ac:dyDescent="0.25">
      <c r="A549" s="16" t="s">
        <v>35</v>
      </c>
      <c r="B549" s="24" t="s">
        <v>160</v>
      </c>
      <c r="C549" s="16" t="s">
        <v>170</v>
      </c>
      <c r="D549" s="16">
        <v>150</v>
      </c>
      <c r="E549" s="16" t="s">
        <v>165</v>
      </c>
      <c r="F549" s="44">
        <v>44835</v>
      </c>
      <c r="G549" s="16">
        <v>50</v>
      </c>
      <c r="H549" s="17">
        <v>44839</v>
      </c>
      <c r="I549" s="16">
        <v>3935</v>
      </c>
      <c r="J549" s="16">
        <v>240</v>
      </c>
      <c r="K549" s="16">
        <v>65</v>
      </c>
      <c r="L549" s="16">
        <v>870</v>
      </c>
      <c r="M549" s="16">
        <v>222</v>
      </c>
      <c r="N549" s="16">
        <v>325</v>
      </c>
      <c r="O549" s="24">
        <v>163</v>
      </c>
      <c r="P549" s="24">
        <v>2425</v>
      </c>
      <c r="Q549" s="24">
        <v>48</v>
      </c>
      <c r="R549" s="16">
        <v>40</v>
      </c>
      <c r="U549" s="18" t="s">
        <v>132</v>
      </c>
      <c r="V549" s="17">
        <v>44841</v>
      </c>
      <c r="W549" s="39">
        <f t="shared" si="16"/>
        <v>37.644341801385686</v>
      </c>
      <c r="X549" s="24">
        <v>410</v>
      </c>
      <c r="Z549" s="56">
        <f t="shared" si="17"/>
        <v>61.626429479034307</v>
      </c>
    </row>
    <row r="550" spans="1:26" x14ac:dyDescent="0.25">
      <c r="A550" s="16" t="s">
        <v>32</v>
      </c>
      <c r="B550" s="24" t="s">
        <v>168</v>
      </c>
      <c r="C550" s="16" t="s">
        <v>170</v>
      </c>
      <c r="D550" s="16">
        <v>150</v>
      </c>
      <c r="E550" s="16" t="s">
        <v>164</v>
      </c>
      <c r="F550" s="44">
        <v>44835</v>
      </c>
      <c r="G550" s="16">
        <v>170</v>
      </c>
      <c r="H550" s="17">
        <v>44839</v>
      </c>
      <c r="I550" s="16">
        <v>4695</v>
      </c>
      <c r="J550" s="16">
        <v>205</v>
      </c>
      <c r="K550" s="16">
        <v>74</v>
      </c>
      <c r="L550" s="16">
        <v>920</v>
      </c>
      <c r="M550" s="16">
        <v>268</v>
      </c>
      <c r="N550" s="16">
        <v>300</v>
      </c>
      <c r="O550" s="24">
        <v>396</v>
      </c>
      <c r="P550" s="24">
        <v>3032</v>
      </c>
      <c r="U550" s="18" t="s">
        <v>132</v>
      </c>
      <c r="V550" s="17">
        <v>44841</v>
      </c>
      <c r="W550" s="39">
        <f t="shared" si="16"/>
        <v>59.638554216867469</v>
      </c>
      <c r="X550" s="24">
        <v>488</v>
      </c>
      <c r="Z550" s="56">
        <f t="shared" si="17"/>
        <v>64.579339723109698</v>
      </c>
    </row>
    <row r="551" spans="1:26" x14ac:dyDescent="0.25">
      <c r="A551" s="16" t="s">
        <v>32</v>
      </c>
      <c r="B551" s="24" t="s">
        <v>168</v>
      </c>
      <c r="C551" s="16" t="s">
        <v>170</v>
      </c>
      <c r="D551" s="16">
        <v>150</v>
      </c>
      <c r="E551" s="16" t="s">
        <v>164</v>
      </c>
      <c r="F551" s="44">
        <v>44835</v>
      </c>
      <c r="G551" s="16">
        <v>169</v>
      </c>
      <c r="H551" s="17">
        <v>44839</v>
      </c>
      <c r="I551" s="16">
        <v>4650</v>
      </c>
      <c r="J551" s="16">
        <v>255</v>
      </c>
      <c r="K551" s="16">
        <v>81</v>
      </c>
      <c r="L551" s="16">
        <v>1045</v>
      </c>
      <c r="M551" s="16">
        <v>520</v>
      </c>
      <c r="N551" s="16">
        <v>595</v>
      </c>
      <c r="O551" s="24">
        <v>132</v>
      </c>
      <c r="P551" s="24">
        <v>2700</v>
      </c>
      <c r="U551" s="18" t="s">
        <v>132</v>
      </c>
      <c r="V551" s="17">
        <v>44841</v>
      </c>
      <c r="W551" s="39">
        <f t="shared" si="16"/>
        <v>20.245398773006134</v>
      </c>
      <c r="X551" s="24">
        <v>520</v>
      </c>
      <c r="Z551" s="56">
        <f t="shared" si="17"/>
        <v>58.064516129032263</v>
      </c>
    </row>
    <row r="552" spans="1:26" x14ac:dyDescent="0.25">
      <c r="A552" s="16" t="s">
        <v>33</v>
      </c>
      <c r="B552" s="24" t="s">
        <v>168</v>
      </c>
      <c r="C552" s="16" t="s">
        <v>170</v>
      </c>
      <c r="D552" s="16">
        <v>150</v>
      </c>
      <c r="E552" s="16" t="s">
        <v>165</v>
      </c>
      <c r="F552" s="44">
        <v>44835</v>
      </c>
      <c r="G552" s="16">
        <v>157</v>
      </c>
      <c r="H552" s="17">
        <v>44839</v>
      </c>
      <c r="I552" s="16">
        <v>10410</v>
      </c>
      <c r="J552" s="16">
        <v>630</v>
      </c>
      <c r="K552" s="16">
        <v>121</v>
      </c>
      <c r="L552" s="16">
        <v>2185</v>
      </c>
      <c r="M552" s="16">
        <v>570</v>
      </c>
      <c r="N552" s="16">
        <v>730</v>
      </c>
      <c r="O552" s="24">
        <v>504</v>
      </c>
      <c r="P552" s="24">
        <v>6760</v>
      </c>
      <c r="Q552" s="24">
        <v>25</v>
      </c>
      <c r="R552" s="24">
        <v>10</v>
      </c>
      <c r="U552" s="18" t="s">
        <v>132</v>
      </c>
      <c r="V552" s="17">
        <v>44841</v>
      </c>
      <c r="W552" s="39">
        <f t="shared" si="16"/>
        <v>45.859872611464972</v>
      </c>
      <c r="X552" s="27"/>
      <c r="Z552" s="56">
        <f t="shared" si="17"/>
        <v>64.937560038424593</v>
      </c>
    </row>
    <row r="553" spans="1:26" x14ac:dyDescent="0.25">
      <c r="A553" s="16" t="s">
        <v>33</v>
      </c>
      <c r="B553" s="24" t="s">
        <v>168</v>
      </c>
      <c r="C553" s="16" t="s">
        <v>170</v>
      </c>
      <c r="D553" s="16">
        <v>150</v>
      </c>
      <c r="E553" s="16" t="s">
        <v>165</v>
      </c>
      <c r="F553" s="44">
        <v>44835</v>
      </c>
      <c r="G553" s="16">
        <v>160</v>
      </c>
      <c r="H553" s="17">
        <v>44839</v>
      </c>
      <c r="I553" s="16">
        <v>7415</v>
      </c>
      <c r="J553" s="16">
        <v>255</v>
      </c>
      <c r="K553" s="16">
        <v>68</v>
      </c>
      <c r="L553" s="16">
        <v>1315</v>
      </c>
      <c r="M553" s="16">
        <v>74</v>
      </c>
      <c r="N553" s="16">
        <v>195</v>
      </c>
      <c r="O553" s="24">
        <v>611</v>
      </c>
      <c r="P553" s="24">
        <v>5585</v>
      </c>
      <c r="U553" s="18" t="s">
        <v>132</v>
      </c>
      <c r="V553" s="17">
        <v>44841</v>
      </c>
      <c r="W553" s="39">
        <f t="shared" si="16"/>
        <v>89.197080291970792</v>
      </c>
      <c r="X553" s="24">
        <v>790</v>
      </c>
      <c r="Z553" s="56">
        <f t="shared" si="17"/>
        <v>75.320296695886711</v>
      </c>
    </row>
    <row r="554" spans="1:26" x14ac:dyDescent="0.25">
      <c r="A554" s="16" t="s">
        <v>36</v>
      </c>
      <c r="B554" s="24" t="s">
        <v>167</v>
      </c>
      <c r="C554" s="16" t="s">
        <v>170</v>
      </c>
      <c r="D554" s="16">
        <v>150</v>
      </c>
      <c r="E554" s="16" t="s">
        <v>165</v>
      </c>
      <c r="F554" s="44">
        <v>44835</v>
      </c>
      <c r="G554" s="16">
        <v>98</v>
      </c>
      <c r="H554" s="17">
        <v>44839</v>
      </c>
      <c r="I554" s="16">
        <v>8700</v>
      </c>
      <c r="J554" s="16">
        <v>665</v>
      </c>
      <c r="K554" s="16">
        <v>103</v>
      </c>
      <c r="L554" s="16">
        <v>1850</v>
      </c>
      <c r="M554" s="16">
        <v>99</v>
      </c>
      <c r="N554" s="16">
        <v>120</v>
      </c>
      <c r="O554" s="24">
        <v>776</v>
      </c>
      <c r="P554" s="24">
        <v>5985</v>
      </c>
      <c r="U554" s="18" t="s">
        <v>132</v>
      </c>
      <c r="V554" s="17">
        <v>44841</v>
      </c>
      <c r="W554" s="39">
        <f t="shared" si="16"/>
        <v>88.685714285714283</v>
      </c>
      <c r="X554" s="24">
        <v>946</v>
      </c>
      <c r="Z554" s="56">
        <f t="shared" si="17"/>
        <v>68.793103448275858</v>
      </c>
    </row>
    <row r="555" spans="1:26" x14ac:dyDescent="0.25">
      <c r="A555" s="16" t="s">
        <v>36</v>
      </c>
      <c r="B555" s="24" t="s">
        <v>167</v>
      </c>
      <c r="C555" s="16" t="s">
        <v>170</v>
      </c>
      <c r="D555" s="16">
        <v>150</v>
      </c>
      <c r="E555" s="16" t="s">
        <v>165</v>
      </c>
      <c r="F555" s="44">
        <v>44835</v>
      </c>
      <c r="G555" s="16">
        <v>97</v>
      </c>
      <c r="H555" s="17">
        <v>44839</v>
      </c>
      <c r="I555" s="16">
        <v>8265</v>
      </c>
      <c r="J555" s="16">
        <v>480</v>
      </c>
      <c r="K555" s="16">
        <v>94</v>
      </c>
      <c r="L555" s="16">
        <v>1735</v>
      </c>
      <c r="M555" s="16">
        <v>170</v>
      </c>
      <c r="N555" s="16">
        <v>240</v>
      </c>
      <c r="O555" s="24">
        <v>581</v>
      </c>
      <c r="P555" s="24">
        <v>5770</v>
      </c>
      <c r="Q555" s="24">
        <v>8</v>
      </c>
      <c r="R555" s="24">
        <v>10</v>
      </c>
      <c r="U555" s="18" t="s">
        <v>132</v>
      </c>
      <c r="V555" s="17">
        <v>44841</v>
      </c>
      <c r="W555" s="39">
        <f t="shared" si="16"/>
        <v>76.548089591567845</v>
      </c>
      <c r="X555" s="24">
        <v>896</v>
      </c>
      <c r="Z555" s="56">
        <f t="shared" si="17"/>
        <v>69.812462189957657</v>
      </c>
    </row>
    <row r="556" spans="1:26" x14ac:dyDescent="0.25">
      <c r="A556" s="16" t="s">
        <v>37</v>
      </c>
      <c r="B556" s="24" t="s">
        <v>160</v>
      </c>
      <c r="C556" s="16" t="s">
        <v>170</v>
      </c>
      <c r="D556" s="16">
        <v>150</v>
      </c>
      <c r="E556" s="16" t="s">
        <v>164</v>
      </c>
      <c r="F556" s="44">
        <v>44835</v>
      </c>
      <c r="G556" s="16">
        <v>70</v>
      </c>
      <c r="H556" s="17">
        <v>44839</v>
      </c>
      <c r="I556" s="16">
        <v>6975</v>
      </c>
      <c r="J556" s="16">
        <v>520</v>
      </c>
      <c r="K556" s="16">
        <v>102</v>
      </c>
      <c r="L556" s="16">
        <v>1390</v>
      </c>
      <c r="M556" s="16">
        <v>166</v>
      </c>
      <c r="N556" s="16">
        <v>205</v>
      </c>
      <c r="O556" s="24">
        <v>490</v>
      </c>
      <c r="P556" s="24">
        <v>5135</v>
      </c>
      <c r="U556" s="18" t="s">
        <v>132</v>
      </c>
      <c r="V556" s="17">
        <v>44841</v>
      </c>
      <c r="W556" s="39">
        <f t="shared" si="16"/>
        <v>74.695121951219505</v>
      </c>
      <c r="X556" s="24">
        <v>774</v>
      </c>
      <c r="Z556" s="56">
        <f t="shared" si="17"/>
        <v>73.620071684587813</v>
      </c>
    </row>
    <row r="557" spans="1:26" x14ac:dyDescent="0.25">
      <c r="A557" s="16" t="s">
        <v>37</v>
      </c>
      <c r="B557" s="24" t="s">
        <v>160</v>
      </c>
      <c r="C557" s="16" t="s">
        <v>170</v>
      </c>
      <c r="D557" s="16">
        <v>150</v>
      </c>
      <c r="E557" s="16" t="s">
        <v>164</v>
      </c>
      <c r="F557" s="44">
        <v>44835</v>
      </c>
      <c r="G557" s="16">
        <v>69</v>
      </c>
      <c r="H557" s="17">
        <v>44839</v>
      </c>
      <c r="I557" s="16">
        <v>7160</v>
      </c>
      <c r="J557" s="16">
        <v>310</v>
      </c>
      <c r="K557" s="16">
        <v>86</v>
      </c>
      <c r="L557" s="16">
        <v>1465</v>
      </c>
      <c r="M557" s="16">
        <v>266</v>
      </c>
      <c r="N557" s="16">
        <v>515</v>
      </c>
      <c r="O557" s="24">
        <v>392</v>
      </c>
      <c r="P557" s="24">
        <v>4835</v>
      </c>
      <c r="U557" s="18" t="s">
        <v>132</v>
      </c>
      <c r="V557" s="17">
        <v>44841</v>
      </c>
      <c r="W557" s="39">
        <f t="shared" si="16"/>
        <v>59.574468085106382</v>
      </c>
      <c r="X557" s="24">
        <v>768</v>
      </c>
      <c r="Z557" s="56">
        <f t="shared" si="17"/>
        <v>67.52793296089385</v>
      </c>
    </row>
    <row r="558" spans="1:26" x14ac:dyDescent="0.25">
      <c r="A558" s="16" t="s">
        <v>30</v>
      </c>
      <c r="B558" s="24" t="s">
        <v>159</v>
      </c>
      <c r="C558" s="16" t="s">
        <v>170</v>
      </c>
      <c r="D558" s="16">
        <v>150</v>
      </c>
      <c r="E558" s="16" t="s">
        <v>165</v>
      </c>
      <c r="F558" s="44">
        <v>44835</v>
      </c>
      <c r="G558" s="16">
        <v>5</v>
      </c>
      <c r="H558" s="17">
        <v>44839</v>
      </c>
      <c r="I558" s="16">
        <v>6765</v>
      </c>
      <c r="J558" s="16">
        <v>350</v>
      </c>
      <c r="K558" s="16">
        <v>73</v>
      </c>
      <c r="L558" s="16">
        <v>890</v>
      </c>
      <c r="M558" s="16">
        <v>483</v>
      </c>
      <c r="N558" s="16">
        <v>440</v>
      </c>
      <c r="O558" s="24">
        <v>246</v>
      </c>
      <c r="P558" s="24">
        <v>1565</v>
      </c>
      <c r="U558" s="18" t="s">
        <v>132</v>
      </c>
      <c r="V558" s="17">
        <v>44841</v>
      </c>
      <c r="W558" s="39">
        <f t="shared" si="16"/>
        <v>33.744855967078195</v>
      </c>
      <c r="X558" s="24">
        <v>676</v>
      </c>
      <c r="Z558" s="56">
        <f t="shared" si="17"/>
        <v>23.133776792313377</v>
      </c>
    </row>
    <row r="559" spans="1:26" x14ac:dyDescent="0.25">
      <c r="A559" s="16" t="s">
        <v>30</v>
      </c>
      <c r="B559" s="24" t="s">
        <v>159</v>
      </c>
      <c r="C559" s="16" t="s">
        <v>170</v>
      </c>
      <c r="D559" s="16">
        <v>150</v>
      </c>
      <c r="E559" s="16" t="s">
        <v>165</v>
      </c>
      <c r="F559" s="44">
        <v>44835</v>
      </c>
      <c r="G559" s="16">
        <v>4</v>
      </c>
      <c r="H559" s="17">
        <v>44839</v>
      </c>
      <c r="I559" s="16">
        <v>3345</v>
      </c>
      <c r="J559" s="16">
        <v>405</v>
      </c>
      <c r="K559" s="16">
        <v>80</v>
      </c>
      <c r="L559" s="16">
        <v>1250</v>
      </c>
      <c r="M559" s="16">
        <v>107</v>
      </c>
      <c r="N559" s="16">
        <v>205</v>
      </c>
      <c r="O559" s="24">
        <v>437</v>
      </c>
      <c r="P559" s="24">
        <v>1400</v>
      </c>
      <c r="S559" s="26">
        <v>56</v>
      </c>
      <c r="T559" s="26">
        <v>52</v>
      </c>
      <c r="U559" s="18" t="s">
        <v>132</v>
      </c>
      <c r="V559" s="17">
        <v>44841</v>
      </c>
      <c r="W559" s="39">
        <f t="shared" si="16"/>
        <v>80.330882352941174</v>
      </c>
      <c r="X559" s="24">
        <v>360</v>
      </c>
      <c r="Z559" s="56">
        <f t="shared" si="17"/>
        <v>41.85351270553064</v>
      </c>
    </row>
    <row r="560" spans="1:26" x14ac:dyDescent="0.25">
      <c r="A560" s="16" t="s">
        <v>51</v>
      </c>
      <c r="B560" s="24" t="s">
        <v>168</v>
      </c>
      <c r="C560" s="16" t="s">
        <v>170</v>
      </c>
      <c r="D560" s="16">
        <v>350</v>
      </c>
      <c r="E560" s="16" t="s">
        <v>166</v>
      </c>
      <c r="F560" s="44">
        <v>44835</v>
      </c>
      <c r="G560" s="16">
        <v>104</v>
      </c>
      <c r="H560" s="17">
        <v>44846</v>
      </c>
      <c r="I560" s="16">
        <v>9955</v>
      </c>
      <c r="J560" s="16">
        <v>360</v>
      </c>
      <c r="K560" s="16">
        <v>87</v>
      </c>
      <c r="L560" s="16">
        <v>1785</v>
      </c>
      <c r="M560" s="16">
        <v>203</v>
      </c>
      <c r="N560" s="16">
        <v>455</v>
      </c>
      <c r="O560" s="24">
        <v>483</v>
      </c>
      <c r="P560" s="24">
        <v>7295</v>
      </c>
      <c r="U560" s="18" t="s">
        <v>132</v>
      </c>
      <c r="V560" s="17">
        <v>44854</v>
      </c>
      <c r="W560" s="39">
        <f t="shared" si="16"/>
        <v>70.408163265306129</v>
      </c>
      <c r="X560" s="24">
        <v>1046</v>
      </c>
      <c r="Z560" s="56">
        <f t="shared" si="17"/>
        <v>73.279758915118038</v>
      </c>
    </row>
    <row r="561" spans="1:26" x14ac:dyDescent="0.25">
      <c r="A561" s="16" t="s">
        <v>56</v>
      </c>
      <c r="B561" s="24" t="s">
        <v>160</v>
      </c>
      <c r="C561" s="16" t="s">
        <v>170</v>
      </c>
      <c r="D561" s="16">
        <v>350</v>
      </c>
      <c r="E561" s="16" t="s">
        <v>165</v>
      </c>
      <c r="F561" s="44">
        <v>44835</v>
      </c>
      <c r="G561" s="16">
        <v>74</v>
      </c>
      <c r="H561" s="17">
        <v>44846</v>
      </c>
      <c r="I561" s="16">
        <v>4540</v>
      </c>
      <c r="J561" s="16">
        <v>310</v>
      </c>
      <c r="K561" s="16">
        <v>100</v>
      </c>
      <c r="L561" s="16">
        <v>920</v>
      </c>
      <c r="M561" s="16">
        <v>238</v>
      </c>
      <c r="N561" s="16">
        <v>290</v>
      </c>
      <c r="O561" s="24">
        <v>236</v>
      </c>
      <c r="P561" s="24">
        <v>2995</v>
      </c>
      <c r="U561" s="18" t="s">
        <v>132</v>
      </c>
      <c r="V561" s="17">
        <v>44854</v>
      </c>
      <c r="W561" s="39">
        <f t="shared" si="16"/>
        <v>49.789029535864984</v>
      </c>
      <c r="X561" s="24">
        <v>432</v>
      </c>
      <c r="Z561" s="56">
        <f t="shared" si="17"/>
        <v>65.969162995594715</v>
      </c>
    </row>
    <row r="562" spans="1:26" x14ac:dyDescent="0.25">
      <c r="A562" s="16" t="s">
        <v>51</v>
      </c>
      <c r="B562" s="24" t="s">
        <v>168</v>
      </c>
      <c r="C562" s="16" t="s">
        <v>170</v>
      </c>
      <c r="D562" s="16">
        <v>350</v>
      </c>
      <c r="E562" s="16" t="s">
        <v>166</v>
      </c>
      <c r="F562" s="44">
        <v>44835</v>
      </c>
      <c r="G562" s="16">
        <v>188</v>
      </c>
      <c r="H562" s="17">
        <v>44846</v>
      </c>
      <c r="I562" s="16">
        <v>6895</v>
      </c>
      <c r="J562" s="16">
        <v>375</v>
      </c>
      <c r="K562" s="16">
        <v>88</v>
      </c>
      <c r="L562" s="16">
        <v>1455</v>
      </c>
      <c r="M562" s="16">
        <v>316</v>
      </c>
      <c r="N562" s="16">
        <v>700</v>
      </c>
      <c r="O562" s="24">
        <v>220</v>
      </c>
      <c r="P562" s="24">
        <v>4340</v>
      </c>
      <c r="U562" s="18" t="s">
        <v>132</v>
      </c>
      <c r="V562" s="17">
        <v>44854</v>
      </c>
      <c r="W562" s="39">
        <f t="shared" si="16"/>
        <v>41.044776119402989</v>
      </c>
      <c r="X562" s="24">
        <v>722</v>
      </c>
      <c r="Z562" s="56">
        <f t="shared" si="17"/>
        <v>62.944162436548226</v>
      </c>
    </row>
    <row r="563" spans="1:26" x14ac:dyDescent="0.25">
      <c r="A563" s="16" t="s">
        <v>54</v>
      </c>
      <c r="B563" s="24" t="s">
        <v>159</v>
      </c>
      <c r="C563" s="16" t="s">
        <v>170</v>
      </c>
      <c r="D563" s="16">
        <v>350</v>
      </c>
      <c r="E563" s="16" t="s">
        <v>165</v>
      </c>
      <c r="F563" s="44">
        <v>44835</v>
      </c>
      <c r="G563" s="16">
        <v>28</v>
      </c>
      <c r="H563" s="17">
        <v>44846</v>
      </c>
      <c r="I563" s="16">
        <v>5945</v>
      </c>
      <c r="J563" s="16">
        <v>410</v>
      </c>
      <c r="K563" s="16">
        <v>85</v>
      </c>
      <c r="L563" s="16">
        <v>1050</v>
      </c>
      <c r="M563" s="16">
        <v>220</v>
      </c>
      <c r="N563" s="16">
        <v>205</v>
      </c>
      <c r="O563" s="24">
        <v>663</v>
      </c>
      <c r="P563" s="24">
        <v>4235</v>
      </c>
      <c r="U563" s="18" t="s">
        <v>132</v>
      </c>
      <c r="V563" s="17">
        <v>44854</v>
      </c>
      <c r="W563" s="39">
        <f t="shared" si="16"/>
        <v>75.084937712344285</v>
      </c>
      <c r="X563" s="24">
        <v>554</v>
      </c>
      <c r="Z563" s="56">
        <f t="shared" si="17"/>
        <v>71.2363330529857</v>
      </c>
    </row>
    <row r="564" spans="1:26" x14ac:dyDescent="0.25">
      <c r="A564" s="16" t="s">
        <v>50</v>
      </c>
      <c r="B564" s="24" t="s">
        <v>168</v>
      </c>
      <c r="C564" s="16" t="s">
        <v>170</v>
      </c>
      <c r="D564" s="16">
        <v>350</v>
      </c>
      <c r="E564" s="16" t="s">
        <v>164</v>
      </c>
      <c r="F564" s="44">
        <v>44835</v>
      </c>
      <c r="G564" s="16">
        <v>215</v>
      </c>
      <c r="H564" s="17">
        <v>44846</v>
      </c>
      <c r="I564" s="16">
        <v>9035</v>
      </c>
      <c r="J564" s="16">
        <v>630</v>
      </c>
      <c r="K564" s="16">
        <v>83</v>
      </c>
      <c r="L564" s="16">
        <v>1835</v>
      </c>
      <c r="M564" s="16">
        <v>238</v>
      </c>
      <c r="N564" s="16">
        <v>445</v>
      </c>
      <c r="O564" s="24">
        <v>503</v>
      </c>
      <c r="P564" s="24">
        <v>6060</v>
      </c>
      <c r="U564" s="18" t="s">
        <v>132</v>
      </c>
      <c r="V564" s="17">
        <v>44854</v>
      </c>
      <c r="W564" s="39">
        <f t="shared" si="16"/>
        <v>67.881241565452086</v>
      </c>
      <c r="X564" s="24">
        <v>956</v>
      </c>
      <c r="Z564" s="56">
        <f t="shared" si="17"/>
        <v>67.072495849474265</v>
      </c>
    </row>
    <row r="565" spans="1:26" x14ac:dyDescent="0.25">
      <c r="A565" s="16" t="s">
        <v>52</v>
      </c>
      <c r="B565" s="24" t="s">
        <v>167</v>
      </c>
      <c r="C565" s="16" t="s">
        <v>170</v>
      </c>
      <c r="D565" s="16">
        <v>350</v>
      </c>
      <c r="E565" s="16" t="s">
        <v>164</v>
      </c>
      <c r="F565" s="44">
        <v>44835</v>
      </c>
      <c r="G565" s="16">
        <v>141</v>
      </c>
      <c r="H565" s="17">
        <v>44846</v>
      </c>
      <c r="I565" s="16">
        <v>8735</v>
      </c>
      <c r="J565" s="16">
        <v>570</v>
      </c>
      <c r="K565" s="16">
        <v>110</v>
      </c>
      <c r="L565" s="16">
        <v>1650</v>
      </c>
      <c r="M565" s="16">
        <v>202</v>
      </c>
      <c r="N565" s="16">
        <v>585</v>
      </c>
      <c r="O565" s="24">
        <v>549</v>
      </c>
      <c r="P565" s="24">
        <v>5835</v>
      </c>
      <c r="U565" s="18" t="s">
        <v>132</v>
      </c>
      <c r="V565" s="17">
        <v>44854</v>
      </c>
      <c r="W565" s="39">
        <f t="shared" si="16"/>
        <v>73.102529960053261</v>
      </c>
      <c r="X565" s="24">
        <v>732</v>
      </c>
      <c r="Z565" s="56">
        <f t="shared" si="17"/>
        <v>66.800228963938181</v>
      </c>
    </row>
    <row r="566" spans="1:26" x14ac:dyDescent="0.25">
      <c r="A566" s="16" t="s">
        <v>59</v>
      </c>
      <c r="B566" s="24" t="s">
        <v>160</v>
      </c>
      <c r="C566" s="16" t="s">
        <v>170</v>
      </c>
      <c r="D566" s="16">
        <v>350</v>
      </c>
      <c r="E566" s="16" t="s">
        <v>164</v>
      </c>
      <c r="F566" s="44">
        <v>44835</v>
      </c>
      <c r="G566" s="16">
        <v>93</v>
      </c>
      <c r="H566" s="17">
        <v>44846</v>
      </c>
      <c r="I566" s="16">
        <v>8450</v>
      </c>
      <c r="J566" s="16">
        <v>535</v>
      </c>
      <c r="K566" s="16">
        <v>122</v>
      </c>
      <c r="L566" s="16">
        <v>1735</v>
      </c>
      <c r="M566" s="16">
        <v>97</v>
      </c>
      <c r="N566" s="16">
        <v>105</v>
      </c>
      <c r="O566" s="24">
        <v>658</v>
      </c>
      <c r="P566" s="24">
        <v>5965</v>
      </c>
      <c r="U566" s="18" t="s">
        <v>132</v>
      </c>
      <c r="V566" s="17">
        <v>44854</v>
      </c>
      <c r="W566" s="39">
        <f t="shared" si="16"/>
        <v>87.152317880794712</v>
      </c>
      <c r="X566" s="24">
        <v>832</v>
      </c>
      <c r="Z566" s="56">
        <f t="shared" si="17"/>
        <v>70.591715976331358</v>
      </c>
    </row>
    <row r="567" spans="1:26" x14ac:dyDescent="0.25">
      <c r="A567" s="16" t="s">
        <v>49</v>
      </c>
      <c r="B567" s="24" t="s">
        <v>159</v>
      </c>
      <c r="C567" s="16" t="s">
        <v>170</v>
      </c>
      <c r="D567" s="16">
        <v>350</v>
      </c>
      <c r="E567" s="16" t="s">
        <v>164</v>
      </c>
      <c r="F567" s="44">
        <v>44835</v>
      </c>
      <c r="G567" s="16">
        <v>42</v>
      </c>
      <c r="H567" s="17">
        <v>44846</v>
      </c>
      <c r="I567" s="16">
        <v>7135</v>
      </c>
      <c r="J567" s="16">
        <v>565</v>
      </c>
      <c r="K567" s="16">
        <v>112</v>
      </c>
      <c r="L567" s="16">
        <v>1320</v>
      </c>
      <c r="M567" s="16">
        <v>146</v>
      </c>
      <c r="N567" s="16">
        <v>225</v>
      </c>
      <c r="O567" s="24">
        <v>375</v>
      </c>
      <c r="P567" s="24">
        <v>4795</v>
      </c>
      <c r="Q567" s="24">
        <v>130</v>
      </c>
      <c r="R567" s="24">
        <v>85</v>
      </c>
      <c r="U567" s="18" t="s">
        <v>132</v>
      </c>
      <c r="V567" s="17">
        <v>44854</v>
      </c>
      <c r="W567" s="39">
        <f t="shared" si="16"/>
        <v>57.603686635944698</v>
      </c>
      <c r="X567" s="24">
        <v>684</v>
      </c>
      <c r="Z567" s="56">
        <f t="shared" si="17"/>
        <v>67.203924316748413</v>
      </c>
    </row>
    <row r="568" spans="1:26" x14ac:dyDescent="0.25">
      <c r="A568" s="16" t="s">
        <v>52</v>
      </c>
      <c r="B568" s="24" t="s">
        <v>167</v>
      </c>
      <c r="C568" s="16" t="s">
        <v>170</v>
      </c>
      <c r="D568" s="16">
        <v>350</v>
      </c>
      <c r="E568" s="16" t="s">
        <v>164</v>
      </c>
      <c r="F568" s="44">
        <v>44835</v>
      </c>
      <c r="G568" s="16">
        <v>137</v>
      </c>
      <c r="H568" s="17">
        <v>44846</v>
      </c>
      <c r="I568" s="16">
        <v>7275</v>
      </c>
      <c r="J568" s="16">
        <v>620</v>
      </c>
      <c r="K568" s="16">
        <v>120</v>
      </c>
      <c r="L568" s="16">
        <v>1540</v>
      </c>
      <c r="M568" s="16">
        <v>470</v>
      </c>
      <c r="N568" s="16">
        <v>290</v>
      </c>
      <c r="O568" s="24">
        <v>528</v>
      </c>
      <c r="P568" s="24">
        <v>4740</v>
      </c>
      <c r="U568" s="18" t="s">
        <v>132</v>
      </c>
      <c r="V568" s="17">
        <v>44854</v>
      </c>
      <c r="W568" s="39">
        <f t="shared" si="16"/>
        <v>52.905811623246493</v>
      </c>
      <c r="X568" s="24">
        <v>586</v>
      </c>
      <c r="Z568" s="56">
        <f t="shared" si="17"/>
        <v>65.154639175257728</v>
      </c>
    </row>
    <row r="569" spans="1:26" x14ac:dyDescent="0.25">
      <c r="A569" s="16" t="s">
        <v>54</v>
      </c>
      <c r="B569" s="24" t="s">
        <v>159</v>
      </c>
      <c r="C569" s="16" t="s">
        <v>170</v>
      </c>
      <c r="D569" s="16">
        <v>350</v>
      </c>
      <c r="E569" s="16" t="s">
        <v>165</v>
      </c>
      <c r="F569" s="44">
        <v>44835</v>
      </c>
      <c r="G569" s="16">
        <v>35</v>
      </c>
      <c r="H569" s="17">
        <v>44846</v>
      </c>
      <c r="I569" s="16">
        <v>6905</v>
      </c>
      <c r="J569" s="16">
        <v>390</v>
      </c>
      <c r="K569" s="16">
        <v>81</v>
      </c>
      <c r="L569" s="16">
        <v>1330</v>
      </c>
      <c r="M569" s="16">
        <v>235</v>
      </c>
      <c r="N569" s="16">
        <v>310</v>
      </c>
      <c r="O569" s="24">
        <v>576</v>
      </c>
      <c r="P569" s="24">
        <v>4800</v>
      </c>
      <c r="U569" s="18" t="s">
        <v>132</v>
      </c>
      <c r="V569" s="17">
        <v>44854</v>
      </c>
      <c r="W569" s="39">
        <f t="shared" si="16"/>
        <v>71.023427866831071</v>
      </c>
      <c r="X569" s="24">
        <v>692</v>
      </c>
      <c r="Z569" s="56">
        <f t="shared" si="17"/>
        <v>69.514844315713248</v>
      </c>
    </row>
    <row r="570" spans="1:26" x14ac:dyDescent="0.25">
      <c r="A570" s="16" t="s">
        <v>59</v>
      </c>
      <c r="B570" s="24" t="s">
        <v>160</v>
      </c>
      <c r="C570" s="16" t="s">
        <v>170</v>
      </c>
      <c r="D570" s="16">
        <v>350</v>
      </c>
      <c r="E570" s="16" t="s">
        <v>164</v>
      </c>
      <c r="F570" s="44">
        <v>44835</v>
      </c>
      <c r="G570" s="16">
        <v>85</v>
      </c>
      <c r="H570" s="17">
        <v>44846</v>
      </c>
      <c r="I570" s="16">
        <v>9260</v>
      </c>
      <c r="J570" s="16">
        <v>570</v>
      </c>
      <c r="K570" s="16">
        <v>90</v>
      </c>
      <c r="L570" s="16">
        <v>2270</v>
      </c>
      <c r="M570" s="16">
        <v>155</v>
      </c>
      <c r="N570" s="16">
        <v>315</v>
      </c>
      <c r="O570" s="24">
        <v>506</v>
      </c>
      <c r="P570" s="24">
        <v>6040</v>
      </c>
      <c r="U570" s="18" t="s">
        <v>132</v>
      </c>
      <c r="V570" s="17">
        <v>44854</v>
      </c>
      <c r="W570" s="39">
        <f t="shared" si="16"/>
        <v>76.55068078668684</v>
      </c>
      <c r="X570" s="24">
        <v>644</v>
      </c>
      <c r="Z570" s="56">
        <f t="shared" si="17"/>
        <v>65.2267818574514</v>
      </c>
    </row>
    <row r="571" spans="1:26" x14ac:dyDescent="0.25">
      <c r="A571" s="16" t="s">
        <v>53</v>
      </c>
      <c r="B571" s="24" t="s">
        <v>168</v>
      </c>
      <c r="C571" s="16" t="s">
        <v>170</v>
      </c>
      <c r="D571" s="16">
        <v>350</v>
      </c>
      <c r="E571" s="16" t="s">
        <v>165</v>
      </c>
      <c r="F571" s="44">
        <v>44835</v>
      </c>
      <c r="G571" s="16">
        <v>202</v>
      </c>
      <c r="H571" s="17">
        <v>44846</v>
      </c>
      <c r="I571" s="16">
        <v>8505</v>
      </c>
      <c r="J571" s="16">
        <v>680</v>
      </c>
      <c r="K571" s="16">
        <v>108</v>
      </c>
      <c r="L571" s="16">
        <v>1800</v>
      </c>
      <c r="M571" s="16">
        <v>179</v>
      </c>
      <c r="N571" s="16">
        <v>290</v>
      </c>
      <c r="O571" s="24">
        <v>578</v>
      </c>
      <c r="P571" s="24">
        <v>5680</v>
      </c>
      <c r="U571" s="18" t="s">
        <v>132</v>
      </c>
      <c r="V571" s="17">
        <v>44854</v>
      </c>
      <c r="W571" s="39">
        <f t="shared" si="16"/>
        <v>76.354029062087179</v>
      </c>
      <c r="X571" s="24">
        <v>884</v>
      </c>
      <c r="Z571" s="56">
        <f t="shared" si="17"/>
        <v>66.784244562022337</v>
      </c>
    </row>
    <row r="572" spans="1:26" x14ac:dyDescent="0.25">
      <c r="A572" s="16" t="s">
        <v>53</v>
      </c>
      <c r="B572" s="24" t="s">
        <v>168</v>
      </c>
      <c r="C572" s="16" t="s">
        <v>170</v>
      </c>
      <c r="D572" s="16">
        <v>350</v>
      </c>
      <c r="E572" s="16" t="s">
        <v>165</v>
      </c>
      <c r="F572" s="44">
        <v>44835</v>
      </c>
      <c r="G572" s="16">
        <v>197</v>
      </c>
      <c r="H572" s="17">
        <v>44846</v>
      </c>
      <c r="I572" s="16">
        <v>9255</v>
      </c>
      <c r="J572" s="16">
        <v>590</v>
      </c>
      <c r="K572" s="16">
        <v>103</v>
      </c>
      <c r="L572" s="16">
        <v>1180</v>
      </c>
      <c r="M572" s="16">
        <v>510</v>
      </c>
      <c r="N572" s="16">
        <v>605</v>
      </c>
      <c r="O572" s="24">
        <v>541</v>
      </c>
      <c r="P572" s="24">
        <v>6210</v>
      </c>
      <c r="U572" s="18" t="s">
        <v>132</v>
      </c>
      <c r="V572" s="17">
        <v>44854</v>
      </c>
      <c r="W572" s="39">
        <f t="shared" si="16"/>
        <v>51.474785918173168</v>
      </c>
      <c r="X572" s="24">
        <v>910</v>
      </c>
      <c r="Z572" s="56">
        <f t="shared" si="17"/>
        <v>67.098865478119933</v>
      </c>
    </row>
    <row r="573" spans="1:26" x14ac:dyDescent="0.25">
      <c r="A573" s="16" t="s">
        <v>55</v>
      </c>
      <c r="B573" s="24" t="s">
        <v>167</v>
      </c>
      <c r="C573" s="16" t="s">
        <v>170</v>
      </c>
      <c r="D573" s="16">
        <v>350</v>
      </c>
      <c r="E573" s="16" t="s">
        <v>165</v>
      </c>
      <c r="F573" s="44">
        <v>44835</v>
      </c>
      <c r="G573" s="16">
        <v>129</v>
      </c>
      <c r="H573" s="17">
        <v>44846</v>
      </c>
      <c r="I573" s="16">
        <v>8885</v>
      </c>
      <c r="J573" s="16">
        <v>665</v>
      </c>
      <c r="K573" s="16">
        <v>114</v>
      </c>
      <c r="L573" s="16">
        <v>1690</v>
      </c>
      <c r="M573" s="16">
        <v>224</v>
      </c>
      <c r="N573" s="16">
        <v>275</v>
      </c>
      <c r="O573" s="24">
        <v>774</v>
      </c>
      <c r="P573" s="24">
        <v>6165</v>
      </c>
      <c r="U573" s="18" t="s">
        <v>132</v>
      </c>
      <c r="V573" s="17">
        <v>44854</v>
      </c>
      <c r="W573" s="39">
        <f t="shared" si="16"/>
        <v>77.555110220440881</v>
      </c>
      <c r="X573" s="24">
        <v>972</v>
      </c>
      <c r="Z573" s="56">
        <f t="shared" si="17"/>
        <v>69.386606640405176</v>
      </c>
    </row>
    <row r="574" spans="1:26" x14ac:dyDescent="0.25">
      <c r="A574" s="16" t="s">
        <v>56</v>
      </c>
      <c r="B574" s="24" t="s">
        <v>160</v>
      </c>
      <c r="C574" s="16" t="s">
        <v>170</v>
      </c>
      <c r="D574" s="16">
        <v>350</v>
      </c>
      <c r="E574" s="16" t="s">
        <v>165</v>
      </c>
      <c r="F574" s="44">
        <v>44835</v>
      </c>
      <c r="G574" s="16">
        <v>83</v>
      </c>
      <c r="H574" s="17">
        <v>44846</v>
      </c>
      <c r="I574" s="16">
        <v>8870</v>
      </c>
      <c r="J574" s="16">
        <v>520</v>
      </c>
      <c r="K574" s="16">
        <v>79</v>
      </c>
      <c r="L574" s="16">
        <v>2180</v>
      </c>
      <c r="M574" s="16">
        <v>223</v>
      </c>
      <c r="N574" s="16">
        <v>235</v>
      </c>
      <c r="O574" s="24">
        <v>796</v>
      </c>
      <c r="P574" s="24">
        <v>5820</v>
      </c>
      <c r="U574" s="18" t="s">
        <v>132</v>
      </c>
      <c r="V574" s="17">
        <v>44854</v>
      </c>
      <c r="W574" s="39">
        <f t="shared" si="16"/>
        <v>78.115799803729146</v>
      </c>
      <c r="X574" s="24">
        <v>880</v>
      </c>
      <c r="Z574" s="56">
        <f t="shared" si="17"/>
        <v>65.614430665163468</v>
      </c>
    </row>
    <row r="575" spans="1:26" x14ac:dyDescent="0.25">
      <c r="A575" s="16" t="s">
        <v>49</v>
      </c>
      <c r="B575" s="24" t="s">
        <v>159</v>
      </c>
      <c r="C575" s="16" t="s">
        <v>170</v>
      </c>
      <c r="D575" s="16">
        <v>350</v>
      </c>
      <c r="E575" s="16" t="s">
        <v>164</v>
      </c>
      <c r="F575" s="44">
        <v>44835</v>
      </c>
      <c r="G575" s="16">
        <v>47</v>
      </c>
      <c r="H575" s="17">
        <v>44846</v>
      </c>
      <c r="I575" s="16">
        <v>7490</v>
      </c>
      <c r="J575" s="16">
        <v>415</v>
      </c>
      <c r="K575" s="16">
        <v>83</v>
      </c>
      <c r="L575" s="16">
        <v>1320</v>
      </c>
      <c r="M575" s="16">
        <v>148</v>
      </c>
      <c r="N575" s="16">
        <v>370</v>
      </c>
      <c r="O575" s="24">
        <v>296</v>
      </c>
      <c r="P575" s="24">
        <v>5315</v>
      </c>
      <c r="U575" s="18" t="s">
        <v>132</v>
      </c>
      <c r="V575" s="17">
        <v>44854</v>
      </c>
      <c r="W575" s="39">
        <f t="shared" si="16"/>
        <v>66.666666666666657</v>
      </c>
      <c r="X575" s="24">
        <v>704</v>
      </c>
      <c r="Z575" s="56">
        <f t="shared" si="17"/>
        <v>70.961281708945251</v>
      </c>
    </row>
    <row r="576" spans="1:26" x14ac:dyDescent="0.25">
      <c r="A576" s="16" t="s">
        <v>55</v>
      </c>
      <c r="B576" s="24" t="s">
        <v>167</v>
      </c>
      <c r="C576" s="16" t="s">
        <v>170</v>
      </c>
      <c r="D576" s="16">
        <v>350</v>
      </c>
      <c r="E576" s="16" t="s">
        <v>165</v>
      </c>
      <c r="F576" s="44">
        <v>44835</v>
      </c>
      <c r="G576" s="16">
        <v>133</v>
      </c>
      <c r="H576" s="17">
        <v>44846</v>
      </c>
      <c r="I576" s="16">
        <v>6400</v>
      </c>
      <c r="J576" s="16">
        <v>390</v>
      </c>
      <c r="K576" s="16">
        <v>101</v>
      </c>
      <c r="L576" s="16">
        <v>1400</v>
      </c>
      <c r="M576" s="16">
        <v>312</v>
      </c>
      <c r="N576" s="16">
        <v>375</v>
      </c>
      <c r="O576" s="24">
        <v>571</v>
      </c>
      <c r="P576" s="24">
        <v>4175</v>
      </c>
      <c r="Q576" s="24">
        <v>40</v>
      </c>
      <c r="R576" s="16">
        <v>10</v>
      </c>
      <c r="U576" s="18" t="s">
        <v>132</v>
      </c>
      <c r="V576" s="17">
        <v>44854</v>
      </c>
      <c r="W576" s="39">
        <f t="shared" si="16"/>
        <v>61.86348862405201</v>
      </c>
      <c r="X576" s="24">
        <v>722</v>
      </c>
      <c r="Z576" s="56">
        <f t="shared" si="17"/>
        <v>65.234375</v>
      </c>
    </row>
    <row r="577" spans="1:26" x14ac:dyDescent="0.25">
      <c r="A577" s="16" t="s">
        <v>50</v>
      </c>
      <c r="B577" s="24" t="s">
        <v>168</v>
      </c>
      <c r="C577" s="16" t="s">
        <v>170</v>
      </c>
      <c r="D577" s="16">
        <v>350</v>
      </c>
      <c r="E577" s="16" t="s">
        <v>164</v>
      </c>
      <c r="F577" s="44">
        <v>44835</v>
      </c>
      <c r="G577" s="16">
        <v>205</v>
      </c>
      <c r="H577" s="17">
        <v>44846</v>
      </c>
      <c r="I577" s="16">
        <v>6020</v>
      </c>
      <c r="J577" s="16">
        <v>345</v>
      </c>
      <c r="K577" s="16">
        <v>101</v>
      </c>
      <c r="L577" s="16">
        <v>1190</v>
      </c>
      <c r="M577" s="16">
        <v>405</v>
      </c>
      <c r="N577" s="16">
        <v>400</v>
      </c>
      <c r="O577" s="24">
        <v>520</v>
      </c>
      <c r="P577" s="24">
        <v>4045</v>
      </c>
      <c r="U577" s="18" t="s">
        <v>132</v>
      </c>
      <c r="V577" s="17">
        <v>44854</v>
      </c>
      <c r="W577" s="39">
        <f t="shared" si="16"/>
        <v>56.216216216216218</v>
      </c>
      <c r="X577" s="24">
        <v>636</v>
      </c>
      <c r="Z577" s="56">
        <f t="shared" si="17"/>
        <v>67.192691029900331</v>
      </c>
    </row>
    <row r="578" spans="1:26" x14ac:dyDescent="0.25">
      <c r="A578" s="16" t="s">
        <v>71</v>
      </c>
      <c r="B578" s="24" t="s">
        <v>159</v>
      </c>
      <c r="C578" s="16" t="s">
        <v>169</v>
      </c>
      <c r="D578" s="16">
        <v>50</v>
      </c>
      <c r="E578" s="16" t="s">
        <v>165</v>
      </c>
      <c r="F578" s="44">
        <v>44835</v>
      </c>
      <c r="G578" s="16">
        <v>219</v>
      </c>
      <c r="H578" s="17">
        <v>44853</v>
      </c>
      <c r="I578" s="16">
        <v>8240</v>
      </c>
      <c r="J578" s="16">
        <v>570</v>
      </c>
      <c r="K578" s="16">
        <v>87</v>
      </c>
      <c r="L578" s="16">
        <v>1580</v>
      </c>
      <c r="M578" s="16">
        <v>197</v>
      </c>
      <c r="N578" s="16">
        <v>160</v>
      </c>
      <c r="O578" s="16">
        <v>460</v>
      </c>
      <c r="P578" s="24">
        <v>5770</v>
      </c>
      <c r="U578" s="18" t="s">
        <v>132</v>
      </c>
      <c r="V578" s="17">
        <v>44854</v>
      </c>
      <c r="W578" s="39">
        <f t="shared" ref="W578:W641" si="18">O578/(O578+M578+Q578)*100</f>
        <v>70.015220700152199</v>
      </c>
      <c r="X578" s="24">
        <v>870</v>
      </c>
      <c r="Z578" s="56">
        <f t="shared" si="17"/>
        <v>70.024271844660191</v>
      </c>
    </row>
    <row r="579" spans="1:26" x14ac:dyDescent="0.25">
      <c r="A579" s="16" t="s">
        <v>67</v>
      </c>
      <c r="B579" s="24" t="s">
        <v>160</v>
      </c>
      <c r="C579" s="16" t="s">
        <v>169</v>
      </c>
      <c r="D579" s="16">
        <v>50</v>
      </c>
      <c r="E579" s="16" t="s">
        <v>165</v>
      </c>
      <c r="F579" s="44">
        <v>44835</v>
      </c>
      <c r="G579" s="16">
        <v>265</v>
      </c>
      <c r="H579" s="17">
        <v>44853</v>
      </c>
      <c r="I579" s="16">
        <v>4920</v>
      </c>
      <c r="J579" s="16">
        <v>260</v>
      </c>
      <c r="K579" s="16">
        <v>73</v>
      </c>
      <c r="L579" s="16">
        <v>855</v>
      </c>
      <c r="M579" s="16">
        <v>145</v>
      </c>
      <c r="N579" s="16">
        <v>1710</v>
      </c>
      <c r="O579" s="16">
        <v>518</v>
      </c>
      <c r="P579" s="24">
        <v>3505</v>
      </c>
      <c r="U579" s="18" t="s">
        <v>132</v>
      </c>
      <c r="V579" s="17">
        <v>44854</v>
      </c>
      <c r="W579" s="39">
        <f t="shared" si="18"/>
        <v>78.129713423831078</v>
      </c>
      <c r="X579" s="24">
        <v>482</v>
      </c>
      <c r="Z579" s="56">
        <f t="shared" ref="Z579:Z642" si="19">(P579/I579)*100</f>
        <v>71.239837398373979</v>
      </c>
    </row>
    <row r="580" spans="1:26" x14ac:dyDescent="0.25">
      <c r="A580" s="16" t="s">
        <v>22</v>
      </c>
      <c r="B580" s="24" t="s">
        <v>168</v>
      </c>
      <c r="C580" s="16" t="s">
        <v>169</v>
      </c>
      <c r="D580" s="16">
        <v>50</v>
      </c>
      <c r="E580" s="16" t="s">
        <v>166</v>
      </c>
      <c r="F580" s="44">
        <v>44835</v>
      </c>
      <c r="G580" s="16">
        <v>366</v>
      </c>
      <c r="H580" s="17">
        <v>44853</v>
      </c>
      <c r="I580" s="16">
        <v>8520</v>
      </c>
      <c r="J580" s="16">
        <v>490</v>
      </c>
      <c r="K580" s="16">
        <v>81</v>
      </c>
      <c r="L580" s="16">
        <v>1605</v>
      </c>
      <c r="M580" s="16">
        <v>207</v>
      </c>
      <c r="N580" s="16">
        <v>250</v>
      </c>
      <c r="O580" s="16">
        <v>683</v>
      </c>
      <c r="P580" s="24">
        <v>5965</v>
      </c>
      <c r="U580" s="18" t="s">
        <v>132</v>
      </c>
      <c r="V580" s="17">
        <v>44854</v>
      </c>
      <c r="W580" s="39">
        <f t="shared" si="18"/>
        <v>76.741573033707866</v>
      </c>
      <c r="X580" s="24">
        <v>836</v>
      </c>
      <c r="Z580" s="56">
        <f t="shared" si="19"/>
        <v>70.011737089201873</v>
      </c>
    </row>
    <row r="581" spans="1:26" x14ac:dyDescent="0.25">
      <c r="A581" s="16" t="s">
        <v>20</v>
      </c>
      <c r="B581" s="24" t="s">
        <v>168</v>
      </c>
      <c r="C581" s="16" t="s">
        <v>169</v>
      </c>
      <c r="D581" s="16">
        <v>50</v>
      </c>
      <c r="E581" s="16" t="s">
        <v>164</v>
      </c>
      <c r="F581" s="44">
        <v>44835</v>
      </c>
      <c r="G581" s="16">
        <v>395</v>
      </c>
      <c r="H581" s="17">
        <v>44853</v>
      </c>
      <c r="I581" s="16">
        <v>4335</v>
      </c>
      <c r="J581" s="16">
        <v>235</v>
      </c>
      <c r="K581" s="16">
        <v>84</v>
      </c>
      <c r="L581" s="16">
        <v>1060</v>
      </c>
      <c r="M581" s="16">
        <v>200</v>
      </c>
      <c r="N581" s="16">
        <v>160</v>
      </c>
      <c r="O581" s="16">
        <v>360</v>
      </c>
      <c r="P581" s="24">
        <v>2805</v>
      </c>
      <c r="U581" s="18" t="s">
        <v>132</v>
      </c>
      <c r="V581" s="17">
        <v>44854</v>
      </c>
      <c r="W581" s="39">
        <f t="shared" si="18"/>
        <v>64.285714285714292</v>
      </c>
      <c r="X581" s="24">
        <v>420</v>
      </c>
      <c r="Z581" s="56">
        <f t="shared" si="19"/>
        <v>64.705882352941174</v>
      </c>
    </row>
    <row r="582" spans="1:26" x14ac:dyDescent="0.25">
      <c r="A582" s="16" t="s">
        <v>70</v>
      </c>
      <c r="B582" s="24" t="s">
        <v>167</v>
      </c>
      <c r="C582" s="16" t="s">
        <v>169</v>
      </c>
      <c r="D582" s="16">
        <v>50</v>
      </c>
      <c r="E582" s="16" t="s">
        <v>165</v>
      </c>
      <c r="F582" s="44">
        <v>44835</v>
      </c>
      <c r="G582" s="16">
        <v>314</v>
      </c>
      <c r="H582" s="17">
        <v>44853</v>
      </c>
      <c r="I582" s="16">
        <v>9450</v>
      </c>
      <c r="J582" s="16">
        <v>600</v>
      </c>
      <c r="K582" s="16">
        <v>87</v>
      </c>
      <c r="L582" s="16">
        <v>1685</v>
      </c>
      <c r="M582" s="16">
        <v>101</v>
      </c>
      <c r="N582" s="16">
        <v>215</v>
      </c>
      <c r="O582" s="16">
        <v>634</v>
      </c>
      <c r="P582" s="24">
        <v>6915</v>
      </c>
      <c r="U582" s="18" t="s">
        <v>132</v>
      </c>
      <c r="V582" s="17">
        <v>44854</v>
      </c>
      <c r="W582" s="39">
        <f t="shared" si="18"/>
        <v>86.258503401360542</v>
      </c>
      <c r="X582" s="24">
        <v>1072</v>
      </c>
      <c r="Z582" s="56">
        <f t="shared" si="19"/>
        <v>73.174603174603163</v>
      </c>
    </row>
    <row r="583" spans="1:26" x14ac:dyDescent="0.25">
      <c r="A583" s="16" t="s">
        <v>71</v>
      </c>
      <c r="B583" s="24" t="s">
        <v>159</v>
      </c>
      <c r="C583" s="16" t="s">
        <v>169</v>
      </c>
      <c r="D583" s="16">
        <v>50</v>
      </c>
      <c r="E583" s="16" t="s">
        <v>165</v>
      </c>
      <c r="F583" s="44">
        <v>44835</v>
      </c>
      <c r="G583" s="16">
        <v>220</v>
      </c>
      <c r="H583" s="17">
        <v>44853</v>
      </c>
      <c r="I583" s="16">
        <v>9290</v>
      </c>
      <c r="J583" s="16">
        <v>605</v>
      </c>
      <c r="K583" s="16">
        <v>69</v>
      </c>
      <c r="L583" s="16">
        <v>1945</v>
      </c>
      <c r="M583" s="16">
        <v>180</v>
      </c>
      <c r="N583" s="16">
        <v>430</v>
      </c>
      <c r="O583" s="16">
        <v>594</v>
      </c>
      <c r="P583" s="24">
        <v>6260</v>
      </c>
      <c r="U583" s="18" t="s">
        <v>132</v>
      </c>
      <c r="V583" s="17">
        <v>44854</v>
      </c>
      <c r="W583" s="39">
        <f t="shared" si="18"/>
        <v>76.744186046511629</v>
      </c>
      <c r="X583" s="24">
        <v>908</v>
      </c>
      <c r="Z583" s="56">
        <f t="shared" si="19"/>
        <v>67.38428417653391</v>
      </c>
    </row>
    <row r="584" spans="1:26" x14ac:dyDescent="0.25">
      <c r="A584" s="16" t="s">
        <v>22</v>
      </c>
      <c r="B584" s="24" t="s">
        <v>168</v>
      </c>
      <c r="C584" s="16" t="s">
        <v>169</v>
      </c>
      <c r="D584" s="16">
        <v>50</v>
      </c>
      <c r="E584" s="16" t="s">
        <v>166</v>
      </c>
      <c r="F584" s="44">
        <v>44835</v>
      </c>
      <c r="G584" s="16">
        <v>367</v>
      </c>
      <c r="H584" s="17">
        <v>44853</v>
      </c>
      <c r="I584" s="16">
        <v>10390</v>
      </c>
      <c r="J584" s="16">
        <v>535</v>
      </c>
      <c r="K584" s="16">
        <v>104</v>
      </c>
      <c r="L584" s="16">
        <v>1820</v>
      </c>
      <c r="M584" s="16">
        <v>260</v>
      </c>
      <c r="N584" s="16">
        <v>445</v>
      </c>
      <c r="O584" s="16">
        <v>681</v>
      </c>
      <c r="P584" s="24">
        <v>7520</v>
      </c>
      <c r="U584" s="18" t="s">
        <v>132</v>
      </c>
      <c r="V584" s="17">
        <v>44854</v>
      </c>
      <c r="W584" s="39">
        <f t="shared" si="18"/>
        <v>72.369819341126458</v>
      </c>
      <c r="Z584" s="56">
        <f t="shared" si="19"/>
        <v>72.377285851780556</v>
      </c>
    </row>
    <row r="585" spans="1:26" x14ac:dyDescent="0.25">
      <c r="A585" s="16" t="s">
        <v>20</v>
      </c>
      <c r="B585" s="24" t="s">
        <v>168</v>
      </c>
      <c r="C585" s="16" t="s">
        <v>169</v>
      </c>
      <c r="D585" s="16">
        <v>50</v>
      </c>
      <c r="E585" s="16" t="s">
        <v>164</v>
      </c>
      <c r="F585" s="44">
        <v>44835</v>
      </c>
      <c r="G585" s="16">
        <v>394</v>
      </c>
      <c r="H585" s="17">
        <v>44853</v>
      </c>
      <c r="I585" s="16">
        <v>3840</v>
      </c>
      <c r="J585" s="16">
        <v>195</v>
      </c>
      <c r="K585" s="16">
        <v>61</v>
      </c>
      <c r="L585" s="16">
        <v>775</v>
      </c>
      <c r="M585" s="16">
        <v>148</v>
      </c>
      <c r="N585" s="16">
        <v>640</v>
      </c>
      <c r="O585" s="16">
        <v>158</v>
      </c>
      <c r="P585" s="24">
        <v>2205</v>
      </c>
      <c r="U585" s="18" t="s">
        <v>132</v>
      </c>
      <c r="V585" s="17">
        <v>44854</v>
      </c>
      <c r="W585" s="39">
        <f t="shared" si="18"/>
        <v>51.633986928104584</v>
      </c>
      <c r="X585" s="16">
        <v>419</v>
      </c>
      <c r="Z585" s="56">
        <f t="shared" si="19"/>
        <v>57.421875</v>
      </c>
    </row>
    <row r="586" spans="1:26" x14ac:dyDescent="0.25">
      <c r="A586" s="16" t="s">
        <v>68</v>
      </c>
      <c r="B586" s="24" t="s">
        <v>160</v>
      </c>
      <c r="C586" s="16" t="s">
        <v>169</v>
      </c>
      <c r="D586" s="16">
        <v>50</v>
      </c>
      <c r="E586" s="16" t="s">
        <v>164</v>
      </c>
      <c r="F586" s="44">
        <v>44835</v>
      </c>
      <c r="G586" s="16">
        <v>378</v>
      </c>
      <c r="H586" s="17">
        <v>44853</v>
      </c>
      <c r="I586" s="16">
        <v>14140</v>
      </c>
      <c r="J586" s="16">
        <v>1210</v>
      </c>
      <c r="K586" s="16">
        <v>120</v>
      </c>
      <c r="L586" s="16">
        <v>2900</v>
      </c>
      <c r="M586" s="16">
        <v>145</v>
      </c>
      <c r="N586" s="16">
        <v>240</v>
      </c>
      <c r="O586" s="16">
        <v>918</v>
      </c>
      <c r="P586" s="24">
        <v>9630</v>
      </c>
      <c r="U586" s="18" t="s">
        <v>132</v>
      </c>
      <c r="V586" s="17">
        <v>44854</v>
      </c>
      <c r="W586" s="39">
        <f t="shared" si="18"/>
        <v>86.359360301034798</v>
      </c>
      <c r="X586" s="16">
        <v>14.72</v>
      </c>
      <c r="Z586" s="56">
        <f t="shared" si="19"/>
        <v>68.104667609618105</v>
      </c>
    </row>
    <row r="587" spans="1:26" x14ac:dyDescent="0.25">
      <c r="A587" s="16" t="s">
        <v>72</v>
      </c>
      <c r="B587" s="24" t="s">
        <v>167</v>
      </c>
      <c r="C587" s="16" t="s">
        <v>169</v>
      </c>
      <c r="D587" s="16">
        <v>50</v>
      </c>
      <c r="E587" s="16" t="s">
        <v>164</v>
      </c>
      <c r="F587" s="44">
        <v>44835</v>
      </c>
      <c r="G587" s="16">
        <v>330</v>
      </c>
      <c r="H587" s="17">
        <v>44853</v>
      </c>
      <c r="I587" s="16">
        <v>11140</v>
      </c>
      <c r="J587" s="16">
        <v>800</v>
      </c>
      <c r="K587" s="16">
        <v>91</v>
      </c>
      <c r="L587" s="16">
        <v>2090</v>
      </c>
      <c r="M587" s="16">
        <v>72</v>
      </c>
      <c r="N587" s="16">
        <v>150</v>
      </c>
      <c r="O587" s="16">
        <v>821</v>
      </c>
      <c r="P587" s="24">
        <v>8045</v>
      </c>
      <c r="U587" s="18" t="s">
        <v>132</v>
      </c>
      <c r="V587" s="17">
        <v>44854</v>
      </c>
      <c r="W587" s="39">
        <f t="shared" si="18"/>
        <v>91.937290033594621</v>
      </c>
      <c r="X587" s="16">
        <v>1086</v>
      </c>
      <c r="Z587" s="56">
        <f t="shared" si="19"/>
        <v>72.217235188509875</v>
      </c>
    </row>
    <row r="588" spans="1:26" x14ac:dyDescent="0.25">
      <c r="A588" s="16" t="s">
        <v>68</v>
      </c>
      <c r="B588" s="24" t="s">
        <v>160</v>
      </c>
      <c r="C588" s="16" t="s">
        <v>169</v>
      </c>
      <c r="D588" s="16">
        <v>50</v>
      </c>
      <c r="E588" s="16" t="s">
        <v>164</v>
      </c>
      <c r="F588" s="44">
        <v>44835</v>
      </c>
      <c r="G588" s="16">
        <v>377</v>
      </c>
      <c r="H588" s="17">
        <v>44853</v>
      </c>
      <c r="I588" s="16">
        <v>8815</v>
      </c>
      <c r="J588" s="16">
        <v>630</v>
      </c>
      <c r="K588" s="16">
        <v>96</v>
      </c>
      <c r="L588" s="16">
        <v>1125</v>
      </c>
      <c r="M588" s="16">
        <v>90</v>
      </c>
      <c r="N588" s="16">
        <v>105</v>
      </c>
      <c r="O588" s="16">
        <v>651</v>
      </c>
      <c r="P588" s="24">
        <v>6330</v>
      </c>
      <c r="U588" s="18" t="s">
        <v>132</v>
      </c>
      <c r="V588" s="17">
        <v>44854</v>
      </c>
      <c r="W588" s="39">
        <f t="shared" si="18"/>
        <v>87.854251012145738</v>
      </c>
      <c r="X588" s="16">
        <v>940</v>
      </c>
      <c r="Z588" s="56">
        <f t="shared" si="19"/>
        <v>71.809415768576287</v>
      </c>
    </row>
    <row r="589" spans="1:26" x14ac:dyDescent="0.25">
      <c r="A589" s="16" t="s">
        <v>21</v>
      </c>
      <c r="B589" s="24" t="s">
        <v>168</v>
      </c>
      <c r="C589" s="16" t="s">
        <v>169</v>
      </c>
      <c r="D589" s="16">
        <v>50</v>
      </c>
      <c r="E589" s="16" t="s">
        <v>165</v>
      </c>
      <c r="F589" s="44">
        <v>44835</v>
      </c>
      <c r="G589" s="16">
        <v>335</v>
      </c>
      <c r="H589" s="17">
        <v>44853</v>
      </c>
      <c r="I589" s="16">
        <v>7485</v>
      </c>
      <c r="J589" s="16">
        <v>535</v>
      </c>
      <c r="K589" s="16">
        <v>110</v>
      </c>
      <c r="L589" s="16">
        <v>1490</v>
      </c>
      <c r="M589" s="16">
        <v>280</v>
      </c>
      <c r="N589" s="16">
        <v>305</v>
      </c>
      <c r="O589" s="16">
        <v>610</v>
      </c>
      <c r="P589" s="24">
        <v>5130</v>
      </c>
      <c r="U589" s="18" t="s">
        <v>132</v>
      </c>
      <c r="V589" s="17">
        <v>44854</v>
      </c>
      <c r="W589" s="39">
        <f t="shared" si="18"/>
        <v>68.539325842696627</v>
      </c>
      <c r="X589" s="16">
        <v>784</v>
      </c>
      <c r="Z589" s="56">
        <f t="shared" si="19"/>
        <v>68.537074148296597</v>
      </c>
    </row>
    <row r="590" spans="1:26" x14ac:dyDescent="0.25">
      <c r="A590" s="16" t="s">
        <v>70</v>
      </c>
      <c r="B590" s="24" t="s">
        <v>167</v>
      </c>
      <c r="C590" s="16" t="s">
        <v>169</v>
      </c>
      <c r="D590" s="16">
        <v>50</v>
      </c>
      <c r="E590" s="16" t="s">
        <v>165</v>
      </c>
      <c r="F590" s="44">
        <v>44835</v>
      </c>
      <c r="G590" s="16">
        <v>318</v>
      </c>
      <c r="H590" s="17">
        <v>44853</v>
      </c>
      <c r="I590" s="16">
        <v>10395</v>
      </c>
      <c r="J590" s="16">
        <v>815</v>
      </c>
      <c r="K590" s="16">
        <v>130</v>
      </c>
      <c r="L590" s="16">
        <v>2070</v>
      </c>
      <c r="M590" s="16">
        <v>270</v>
      </c>
      <c r="N590" s="16">
        <v>225</v>
      </c>
      <c r="O590" s="16">
        <v>799</v>
      </c>
      <c r="P590" s="24">
        <v>7739</v>
      </c>
      <c r="U590" s="18" t="s">
        <v>132</v>
      </c>
      <c r="V590" s="17">
        <v>44854</v>
      </c>
      <c r="W590" s="39">
        <f t="shared" si="18"/>
        <v>74.742750233863418</v>
      </c>
      <c r="X590" s="16">
        <v>11.9</v>
      </c>
      <c r="Z590" s="56">
        <f t="shared" si="19"/>
        <v>74.449254449254454</v>
      </c>
    </row>
    <row r="591" spans="1:26" x14ac:dyDescent="0.25">
      <c r="A591" s="16" t="s">
        <v>21</v>
      </c>
      <c r="B591" s="24" t="s">
        <v>168</v>
      </c>
      <c r="C591" s="16" t="s">
        <v>169</v>
      </c>
      <c r="D591" s="16">
        <v>50</v>
      </c>
      <c r="E591" s="16" t="s">
        <v>165</v>
      </c>
      <c r="F591" s="44">
        <v>44835</v>
      </c>
      <c r="G591" s="16">
        <v>380</v>
      </c>
      <c r="H591" s="17">
        <v>44853</v>
      </c>
      <c r="I591" s="16">
        <v>5830</v>
      </c>
      <c r="J591" s="16">
        <v>315</v>
      </c>
      <c r="K591" s="16">
        <v>86</v>
      </c>
      <c r="L591" s="16">
        <v>1190</v>
      </c>
      <c r="M591" s="16">
        <v>111</v>
      </c>
      <c r="N591" s="16">
        <v>95</v>
      </c>
      <c r="O591" s="16">
        <v>616</v>
      </c>
      <c r="P591" s="24">
        <v>4175</v>
      </c>
      <c r="U591" s="18" t="s">
        <v>132</v>
      </c>
      <c r="V591" s="17">
        <v>44854</v>
      </c>
      <c r="W591" s="39">
        <f t="shared" si="18"/>
        <v>84.731774415405781</v>
      </c>
      <c r="X591" s="16">
        <v>514</v>
      </c>
      <c r="Z591" s="56">
        <f t="shared" si="19"/>
        <v>71.612349914236702</v>
      </c>
    </row>
    <row r="592" spans="1:26" x14ac:dyDescent="0.25">
      <c r="A592" s="16" t="s">
        <v>21</v>
      </c>
      <c r="B592" s="24" t="s">
        <v>168</v>
      </c>
      <c r="C592" s="16" t="s">
        <v>169</v>
      </c>
      <c r="D592" s="16">
        <v>50</v>
      </c>
      <c r="E592" s="16" t="s">
        <v>165</v>
      </c>
      <c r="F592" s="44">
        <v>44835</v>
      </c>
      <c r="G592" s="16">
        <v>229</v>
      </c>
      <c r="H592" s="17">
        <v>44853</v>
      </c>
      <c r="I592" s="16">
        <v>9695</v>
      </c>
      <c r="J592" s="16">
        <v>580</v>
      </c>
      <c r="K592" s="16">
        <v>96</v>
      </c>
      <c r="L592" s="16">
        <v>1680</v>
      </c>
      <c r="M592" s="16">
        <v>57</v>
      </c>
      <c r="N592" s="16">
        <v>130</v>
      </c>
      <c r="O592" s="16">
        <v>673</v>
      </c>
      <c r="P592" s="24">
        <v>7110</v>
      </c>
      <c r="U592" s="18" t="s">
        <v>132</v>
      </c>
      <c r="V592" s="17">
        <v>44854</v>
      </c>
      <c r="W592" s="39">
        <f t="shared" si="18"/>
        <v>92.191780821917817</v>
      </c>
      <c r="X592" s="16">
        <v>962</v>
      </c>
      <c r="Z592" s="56">
        <f t="shared" si="19"/>
        <v>73.336771531717375</v>
      </c>
    </row>
    <row r="593" spans="1:26" x14ac:dyDescent="0.25">
      <c r="A593" s="16" t="s">
        <v>72</v>
      </c>
      <c r="B593" s="24" t="s">
        <v>167</v>
      </c>
      <c r="C593" s="16" t="s">
        <v>169</v>
      </c>
      <c r="D593" s="16">
        <v>50</v>
      </c>
      <c r="E593" s="16" t="s">
        <v>164</v>
      </c>
      <c r="F593" s="44">
        <v>44835</v>
      </c>
      <c r="G593" s="16">
        <v>325</v>
      </c>
      <c r="H593" s="17">
        <v>44853</v>
      </c>
      <c r="I593" s="16">
        <v>7730</v>
      </c>
      <c r="J593" s="16">
        <v>520</v>
      </c>
      <c r="K593" s="16">
        <v>92</v>
      </c>
      <c r="L593" s="16">
        <v>1360</v>
      </c>
      <c r="M593" s="16">
        <v>55</v>
      </c>
      <c r="N593" s="16">
        <v>105</v>
      </c>
      <c r="O593" s="16">
        <v>643</v>
      </c>
      <c r="P593" s="24">
        <v>5695</v>
      </c>
      <c r="Q593" s="24">
        <v>10</v>
      </c>
      <c r="R593" s="16">
        <v>5</v>
      </c>
      <c r="U593" s="18" t="s">
        <v>132</v>
      </c>
      <c r="V593" s="17">
        <v>44854</v>
      </c>
      <c r="W593" s="39">
        <f t="shared" si="18"/>
        <v>90.819209039548028</v>
      </c>
      <c r="X593" s="16">
        <v>640</v>
      </c>
      <c r="Z593" s="56">
        <f t="shared" si="19"/>
        <v>73.673997412677878</v>
      </c>
    </row>
    <row r="594" spans="1:26" x14ac:dyDescent="0.25">
      <c r="A594" s="16" t="s">
        <v>73</v>
      </c>
      <c r="B594" s="24" t="s">
        <v>159</v>
      </c>
      <c r="C594" s="16" t="s">
        <v>169</v>
      </c>
      <c r="D594" s="16">
        <v>50</v>
      </c>
      <c r="E594" s="16" t="s">
        <v>164</v>
      </c>
      <c r="F594" s="44">
        <v>44835</v>
      </c>
      <c r="G594" s="16">
        <v>210</v>
      </c>
      <c r="H594" s="17">
        <v>44853</v>
      </c>
      <c r="I594" s="16">
        <v>6665</v>
      </c>
      <c r="J594" s="16">
        <v>365</v>
      </c>
      <c r="K594" s="16">
        <v>91</v>
      </c>
      <c r="L594" s="16">
        <v>1240</v>
      </c>
      <c r="M594" s="16">
        <v>110</v>
      </c>
      <c r="N594" s="16">
        <v>135</v>
      </c>
      <c r="O594" s="16">
        <v>563</v>
      </c>
      <c r="P594" s="24">
        <v>4850</v>
      </c>
      <c r="Q594" s="24">
        <v>15</v>
      </c>
      <c r="R594" s="24">
        <v>5</v>
      </c>
      <c r="U594" s="18" t="s">
        <v>132</v>
      </c>
      <c r="V594" s="17">
        <v>44854</v>
      </c>
      <c r="W594" s="39">
        <f t="shared" si="18"/>
        <v>81.831395348837205</v>
      </c>
      <c r="X594" s="16">
        <v>642</v>
      </c>
      <c r="Z594" s="56">
        <f t="shared" si="19"/>
        <v>72.768192048011997</v>
      </c>
    </row>
    <row r="595" spans="1:26" x14ac:dyDescent="0.25">
      <c r="A595" s="16" t="s">
        <v>67</v>
      </c>
      <c r="B595" s="24" t="s">
        <v>160</v>
      </c>
      <c r="C595" s="16" t="s">
        <v>169</v>
      </c>
      <c r="D595" s="16">
        <v>50</v>
      </c>
      <c r="E595" s="16" t="s">
        <v>165</v>
      </c>
      <c r="F595" s="44">
        <v>44835</v>
      </c>
      <c r="G595" s="16">
        <v>270</v>
      </c>
      <c r="H595" s="17">
        <v>44853</v>
      </c>
      <c r="I595" s="16">
        <v>4425</v>
      </c>
      <c r="J595" s="16">
        <v>220</v>
      </c>
      <c r="K595" s="16">
        <v>73</v>
      </c>
      <c r="L595" s="16">
        <v>740</v>
      </c>
      <c r="M595" s="16">
        <v>138</v>
      </c>
      <c r="N595" s="16">
        <v>115</v>
      </c>
      <c r="O595" s="16">
        <v>435</v>
      </c>
      <c r="P595" s="24">
        <v>3280</v>
      </c>
      <c r="U595" s="18" t="s">
        <v>132</v>
      </c>
      <c r="V595" s="17">
        <v>44854</v>
      </c>
      <c r="W595" s="39">
        <f t="shared" si="18"/>
        <v>75.916230366492144</v>
      </c>
      <c r="X595" s="24">
        <v>470</v>
      </c>
      <c r="Z595" s="56">
        <f t="shared" si="19"/>
        <v>74.124293785310741</v>
      </c>
    </row>
    <row r="596" spans="1:26" x14ac:dyDescent="0.25">
      <c r="A596" s="16" t="s">
        <v>47</v>
      </c>
      <c r="B596" s="24" t="s">
        <v>160</v>
      </c>
      <c r="C596" s="16" t="s">
        <v>169</v>
      </c>
      <c r="D596" s="16">
        <v>250</v>
      </c>
      <c r="E596" s="16" t="s">
        <v>165</v>
      </c>
      <c r="F596" s="44">
        <v>44835</v>
      </c>
      <c r="G596" s="24">
        <v>291</v>
      </c>
      <c r="H596" s="17">
        <v>44860</v>
      </c>
      <c r="I596" s="16">
        <v>9330</v>
      </c>
      <c r="J596" s="16">
        <v>490</v>
      </c>
      <c r="K596" s="16">
        <v>91</v>
      </c>
      <c r="L596" s="16">
        <v>1890</v>
      </c>
      <c r="M596" s="16">
        <v>567</v>
      </c>
      <c r="N596" s="16">
        <v>635</v>
      </c>
      <c r="O596" s="16">
        <v>685</v>
      </c>
      <c r="P596" s="24">
        <v>6215</v>
      </c>
      <c r="U596" s="18" t="s">
        <v>132</v>
      </c>
      <c r="V596" s="17">
        <v>44862</v>
      </c>
      <c r="W596" s="39">
        <f t="shared" si="18"/>
        <v>54.712460063897758</v>
      </c>
      <c r="X596" s="24">
        <v>970</v>
      </c>
      <c r="Z596" s="56">
        <f t="shared" si="19"/>
        <v>66.613076098606655</v>
      </c>
    </row>
    <row r="597" spans="1:26" x14ac:dyDescent="0.25">
      <c r="A597" s="16" t="s">
        <v>42</v>
      </c>
      <c r="B597" s="24" t="s">
        <v>160</v>
      </c>
      <c r="C597" s="16" t="s">
        <v>169</v>
      </c>
      <c r="D597" s="16">
        <v>250</v>
      </c>
      <c r="E597" s="16" t="s">
        <v>164</v>
      </c>
      <c r="F597" s="44">
        <v>44835</v>
      </c>
      <c r="G597" s="16">
        <v>311</v>
      </c>
      <c r="H597" s="17">
        <v>44860</v>
      </c>
      <c r="I597" s="16">
        <v>6195</v>
      </c>
      <c r="J597" s="16">
        <v>370</v>
      </c>
      <c r="K597" s="16">
        <v>76</v>
      </c>
      <c r="L597" s="16">
        <v>1050</v>
      </c>
      <c r="M597" s="16">
        <v>227</v>
      </c>
      <c r="N597" s="16">
        <v>475</v>
      </c>
      <c r="O597" s="16">
        <v>317</v>
      </c>
      <c r="P597" s="24">
        <v>4220</v>
      </c>
      <c r="U597" s="18" t="s">
        <v>132</v>
      </c>
      <c r="V597" s="17">
        <v>44862</v>
      </c>
      <c r="W597" s="39">
        <f t="shared" si="18"/>
        <v>58.272058823529413</v>
      </c>
      <c r="X597" s="24">
        <v>656</v>
      </c>
      <c r="Z597" s="56">
        <f t="shared" si="19"/>
        <v>68.119451170298632</v>
      </c>
    </row>
    <row r="598" spans="1:26" x14ac:dyDescent="0.25">
      <c r="A598" s="16" t="s">
        <v>40</v>
      </c>
      <c r="B598" s="24" t="s">
        <v>159</v>
      </c>
      <c r="C598" s="16" t="s">
        <v>169</v>
      </c>
      <c r="D598" s="16">
        <v>250</v>
      </c>
      <c r="E598" s="16" t="s">
        <v>165</v>
      </c>
      <c r="F598" s="44">
        <v>44835</v>
      </c>
      <c r="G598" s="16">
        <v>250</v>
      </c>
      <c r="H598" s="17">
        <v>44860</v>
      </c>
      <c r="I598" s="16">
        <v>8510</v>
      </c>
      <c r="J598" s="16">
        <v>650</v>
      </c>
      <c r="K598" s="16">
        <v>93</v>
      </c>
      <c r="L598" s="16">
        <v>1655</v>
      </c>
      <c r="M598" s="16">
        <v>300</v>
      </c>
      <c r="N598" s="16">
        <v>185</v>
      </c>
      <c r="O598" s="16">
        <v>707</v>
      </c>
      <c r="P598" s="24">
        <v>5965</v>
      </c>
      <c r="U598" s="18" t="s">
        <v>132</v>
      </c>
      <c r="V598" s="17">
        <v>44862</v>
      </c>
      <c r="W598" s="39">
        <f t="shared" si="18"/>
        <v>70.208540218470702</v>
      </c>
      <c r="X598" s="24">
        <v>850</v>
      </c>
      <c r="Z598" s="56">
        <f t="shared" si="19"/>
        <v>70.094007050528802</v>
      </c>
    </row>
    <row r="599" spans="1:26" x14ac:dyDescent="0.25">
      <c r="A599" s="16" t="s">
        <v>45</v>
      </c>
      <c r="B599" s="24" t="s">
        <v>168</v>
      </c>
      <c r="C599" s="16" t="s">
        <v>169</v>
      </c>
      <c r="D599" s="16">
        <v>250</v>
      </c>
      <c r="E599" s="16" t="s">
        <v>165</v>
      </c>
      <c r="F599" s="44">
        <v>44835</v>
      </c>
      <c r="G599" s="16">
        <v>412</v>
      </c>
      <c r="H599" s="17">
        <v>44860</v>
      </c>
      <c r="I599" s="16">
        <v>4900</v>
      </c>
      <c r="J599" s="16">
        <v>290</v>
      </c>
      <c r="K599" s="16">
        <v>81</v>
      </c>
      <c r="L599" s="16">
        <v>965</v>
      </c>
      <c r="M599" s="16">
        <v>280</v>
      </c>
      <c r="N599" s="16">
        <v>380</v>
      </c>
      <c r="O599" s="16">
        <v>536</v>
      </c>
      <c r="P599" s="24">
        <v>3185</v>
      </c>
      <c r="Q599" s="24">
        <v>20</v>
      </c>
      <c r="R599" s="24">
        <v>15</v>
      </c>
      <c r="U599" s="18" t="s">
        <v>132</v>
      </c>
      <c r="V599" s="17">
        <v>44862</v>
      </c>
      <c r="W599" s="39">
        <f t="shared" si="18"/>
        <v>64.114832535885171</v>
      </c>
      <c r="X599" s="24">
        <v>516</v>
      </c>
      <c r="Z599" s="56">
        <f t="shared" si="19"/>
        <v>65</v>
      </c>
    </row>
    <row r="600" spans="1:26" x14ac:dyDescent="0.25">
      <c r="A600" s="16" t="s">
        <v>41</v>
      </c>
      <c r="B600" s="24" t="s">
        <v>167</v>
      </c>
      <c r="C600" s="16" t="s">
        <v>169</v>
      </c>
      <c r="D600" s="16">
        <v>250</v>
      </c>
      <c r="E600" s="16" t="s">
        <v>165</v>
      </c>
      <c r="F600" s="44">
        <v>44835</v>
      </c>
      <c r="G600" s="16">
        <v>345</v>
      </c>
      <c r="H600" s="17">
        <v>44860</v>
      </c>
      <c r="I600" s="16">
        <v>7020</v>
      </c>
      <c r="J600" s="16">
        <v>520</v>
      </c>
      <c r="K600" s="16">
        <v>105</v>
      </c>
      <c r="L600" s="16">
        <v>1540</v>
      </c>
      <c r="M600" s="16">
        <v>179</v>
      </c>
      <c r="N600" s="19"/>
      <c r="O600" s="16">
        <v>480</v>
      </c>
      <c r="P600" s="24">
        <v>4740</v>
      </c>
      <c r="U600" s="18" t="s">
        <v>132</v>
      </c>
      <c r="V600" s="17">
        <v>44862</v>
      </c>
      <c r="W600" s="39">
        <f t="shared" si="18"/>
        <v>72.83763277693474</v>
      </c>
      <c r="X600" s="24">
        <v>6.6</v>
      </c>
      <c r="Z600" s="56">
        <f t="shared" si="19"/>
        <v>67.521367521367523</v>
      </c>
    </row>
    <row r="601" spans="1:26" x14ac:dyDescent="0.25">
      <c r="A601" s="16" t="s">
        <v>42</v>
      </c>
      <c r="B601" s="24" t="s">
        <v>160</v>
      </c>
      <c r="C601" s="16" t="s">
        <v>169</v>
      </c>
      <c r="D601" s="16">
        <v>250</v>
      </c>
      <c r="E601" s="16" t="s">
        <v>164</v>
      </c>
      <c r="F601" s="44">
        <v>44835</v>
      </c>
      <c r="G601" s="16">
        <v>312</v>
      </c>
      <c r="H601" s="17">
        <v>44860</v>
      </c>
      <c r="I601" s="16">
        <v>3240</v>
      </c>
      <c r="J601" s="16">
        <v>180</v>
      </c>
      <c r="K601" s="16">
        <v>55</v>
      </c>
      <c r="L601" s="16">
        <v>565</v>
      </c>
      <c r="M601" s="16">
        <v>140</v>
      </c>
      <c r="N601" s="16">
        <v>645</v>
      </c>
      <c r="O601" s="16">
        <v>124</v>
      </c>
      <c r="P601" s="24">
        <v>1830</v>
      </c>
      <c r="U601" s="18" t="s">
        <v>132</v>
      </c>
      <c r="V601" s="17">
        <v>44862</v>
      </c>
      <c r="W601" s="39">
        <f t="shared" si="18"/>
        <v>46.969696969696969</v>
      </c>
      <c r="X601" s="24">
        <v>318</v>
      </c>
      <c r="Z601" s="56">
        <f t="shared" si="19"/>
        <v>56.481481481481474</v>
      </c>
    </row>
    <row r="602" spans="1:26" x14ac:dyDescent="0.25">
      <c r="A602" s="16" t="s">
        <v>40</v>
      </c>
      <c r="B602" s="24" t="s">
        <v>159</v>
      </c>
      <c r="C602" s="16" t="s">
        <v>169</v>
      </c>
      <c r="D602" s="16">
        <v>250</v>
      </c>
      <c r="E602" s="16" t="s">
        <v>165</v>
      </c>
      <c r="F602" s="44">
        <v>44835</v>
      </c>
      <c r="G602" s="16">
        <v>259</v>
      </c>
      <c r="H602" s="17">
        <v>44860</v>
      </c>
      <c r="I602" s="16">
        <v>9080</v>
      </c>
      <c r="J602" s="16">
        <v>670</v>
      </c>
      <c r="K602" s="16">
        <v>102</v>
      </c>
      <c r="L602" s="16">
        <v>1950</v>
      </c>
      <c r="M602" s="16">
        <v>188</v>
      </c>
      <c r="N602" s="16">
        <v>400</v>
      </c>
      <c r="O602" s="16">
        <v>462</v>
      </c>
      <c r="P602" s="24">
        <v>6120</v>
      </c>
      <c r="U602" s="18" t="s">
        <v>132</v>
      </c>
      <c r="V602" s="17">
        <v>44862</v>
      </c>
      <c r="W602" s="39">
        <f t="shared" si="18"/>
        <v>71.07692307692308</v>
      </c>
      <c r="X602" s="24">
        <v>964</v>
      </c>
      <c r="Z602" s="56">
        <f t="shared" si="19"/>
        <v>67.40088105726872</v>
      </c>
    </row>
    <row r="603" spans="1:26" x14ac:dyDescent="0.25">
      <c r="A603" s="16" t="s">
        <v>43</v>
      </c>
      <c r="B603" s="24" t="s">
        <v>159</v>
      </c>
      <c r="C603" s="16" t="s">
        <v>169</v>
      </c>
      <c r="D603" s="16">
        <v>250</v>
      </c>
      <c r="E603" s="16" t="s">
        <v>164</v>
      </c>
      <c r="F603" s="44">
        <v>44835</v>
      </c>
      <c r="G603" s="16">
        <v>263</v>
      </c>
      <c r="H603" s="17">
        <v>44860</v>
      </c>
      <c r="I603" s="16">
        <v>6985</v>
      </c>
      <c r="J603" s="16">
        <v>365</v>
      </c>
      <c r="K603" s="16">
        <v>80</v>
      </c>
      <c r="L603" s="16">
        <v>1155</v>
      </c>
      <c r="M603" s="16">
        <v>102</v>
      </c>
      <c r="N603" s="16">
        <v>310</v>
      </c>
      <c r="O603" s="16">
        <v>354</v>
      </c>
      <c r="P603" s="24">
        <v>5330</v>
      </c>
      <c r="U603" s="18" t="s">
        <v>132</v>
      </c>
      <c r="V603" s="17">
        <v>44862</v>
      </c>
      <c r="W603" s="39">
        <f t="shared" si="18"/>
        <v>77.631578947368425</v>
      </c>
      <c r="X603" s="24">
        <v>742</v>
      </c>
      <c r="Z603" s="56">
        <f t="shared" si="19"/>
        <v>76.306370794559768</v>
      </c>
    </row>
    <row r="604" spans="1:26" x14ac:dyDescent="0.25">
      <c r="A604" s="16" t="s">
        <v>44</v>
      </c>
      <c r="B604" s="24" t="s">
        <v>168</v>
      </c>
      <c r="C604" s="16" t="s">
        <v>169</v>
      </c>
      <c r="D604" s="16">
        <v>250</v>
      </c>
      <c r="E604" s="16" t="s">
        <v>166</v>
      </c>
      <c r="F604" s="44">
        <v>44835</v>
      </c>
      <c r="G604" s="16">
        <v>402</v>
      </c>
      <c r="H604" s="17">
        <v>44860</v>
      </c>
      <c r="I604" s="16">
        <v>6895</v>
      </c>
      <c r="J604" s="16">
        <v>565</v>
      </c>
      <c r="K604" s="16">
        <v>87</v>
      </c>
      <c r="L604" s="16">
        <v>1510</v>
      </c>
      <c r="M604" s="16">
        <v>135</v>
      </c>
      <c r="N604" s="16">
        <v>205</v>
      </c>
      <c r="O604" s="16">
        <v>645</v>
      </c>
      <c r="P604" s="24">
        <v>4560</v>
      </c>
      <c r="U604" s="18" t="s">
        <v>132</v>
      </c>
      <c r="V604" s="17">
        <v>44862</v>
      </c>
      <c r="W604" s="39">
        <f t="shared" si="18"/>
        <v>82.692307692307693</v>
      </c>
      <c r="X604" s="24">
        <v>754</v>
      </c>
      <c r="Z604" s="56">
        <f t="shared" si="19"/>
        <v>66.134880348078312</v>
      </c>
    </row>
    <row r="605" spans="1:26" x14ac:dyDescent="0.25">
      <c r="A605" s="16" t="s">
        <v>74</v>
      </c>
      <c r="B605" s="24" t="s">
        <v>168</v>
      </c>
      <c r="C605" s="16" t="s">
        <v>169</v>
      </c>
      <c r="D605" s="16">
        <v>250</v>
      </c>
      <c r="E605" s="16" t="s">
        <v>164</v>
      </c>
      <c r="F605" s="44">
        <v>44835</v>
      </c>
      <c r="G605" s="16">
        <v>432</v>
      </c>
      <c r="H605" s="17">
        <v>44860</v>
      </c>
      <c r="I605" s="16">
        <v>9125</v>
      </c>
      <c r="J605" s="16">
        <v>705</v>
      </c>
      <c r="K605" s="16">
        <v>113</v>
      </c>
      <c r="L605" s="16">
        <v>1790</v>
      </c>
      <c r="M605" s="16">
        <v>146</v>
      </c>
      <c r="N605" s="16">
        <v>175</v>
      </c>
      <c r="O605" s="16">
        <v>703</v>
      </c>
      <c r="P605" s="24">
        <v>6420</v>
      </c>
      <c r="U605" s="18" t="s">
        <v>132</v>
      </c>
      <c r="V605" s="17">
        <v>44862</v>
      </c>
      <c r="W605" s="39">
        <f t="shared" si="18"/>
        <v>82.803297997644293</v>
      </c>
      <c r="X605" s="24">
        <v>974</v>
      </c>
      <c r="Z605" s="56">
        <f t="shared" si="19"/>
        <v>70.356164383561648</v>
      </c>
    </row>
    <row r="606" spans="1:26" x14ac:dyDescent="0.25">
      <c r="A606" s="16" t="s">
        <v>46</v>
      </c>
      <c r="B606" s="24" t="s">
        <v>167</v>
      </c>
      <c r="C606" s="16" t="s">
        <v>169</v>
      </c>
      <c r="D606" s="16">
        <v>250</v>
      </c>
      <c r="E606" s="16" t="s">
        <v>164</v>
      </c>
      <c r="F606" s="44">
        <v>44835</v>
      </c>
      <c r="G606" s="16">
        <v>359</v>
      </c>
      <c r="H606" s="17">
        <v>44860</v>
      </c>
      <c r="I606" s="16">
        <v>14115</v>
      </c>
      <c r="J606" s="16">
        <v>1195</v>
      </c>
      <c r="K606" s="16">
        <v>119</v>
      </c>
      <c r="L606" s="16">
        <v>2890</v>
      </c>
      <c r="M606" s="16">
        <v>106</v>
      </c>
      <c r="N606" s="16">
        <v>165</v>
      </c>
      <c r="O606" s="16">
        <v>981</v>
      </c>
      <c r="P606" s="24">
        <v>9775</v>
      </c>
      <c r="U606" s="18" t="s">
        <v>132</v>
      </c>
      <c r="V606" s="17">
        <v>44862</v>
      </c>
      <c r="W606" s="39">
        <f t="shared" si="18"/>
        <v>90.248390064397427</v>
      </c>
      <c r="X606" s="24">
        <v>1366</v>
      </c>
      <c r="Z606" s="56">
        <f t="shared" si="19"/>
        <v>69.252568189868938</v>
      </c>
    </row>
    <row r="607" spans="1:26" x14ac:dyDescent="0.25">
      <c r="A607" s="16" t="s">
        <v>45</v>
      </c>
      <c r="B607" s="24" t="s">
        <v>168</v>
      </c>
      <c r="C607" s="16" t="s">
        <v>169</v>
      </c>
      <c r="D607" s="16">
        <v>250</v>
      </c>
      <c r="E607" s="16" t="s">
        <v>165</v>
      </c>
      <c r="F607" s="44">
        <v>44835</v>
      </c>
      <c r="G607" s="16">
        <v>414</v>
      </c>
      <c r="H607" s="17">
        <v>44860</v>
      </c>
      <c r="I607" s="16">
        <v>8775</v>
      </c>
      <c r="J607" s="16">
        <v>595</v>
      </c>
      <c r="K607" s="16">
        <v>100</v>
      </c>
      <c r="L607" s="16">
        <v>1730</v>
      </c>
      <c r="M607" s="16">
        <v>261</v>
      </c>
      <c r="N607" s="16">
        <v>400</v>
      </c>
      <c r="O607" s="16">
        <v>560</v>
      </c>
      <c r="P607" s="24">
        <v>6020</v>
      </c>
      <c r="U607" s="18" t="s">
        <v>132</v>
      </c>
      <c r="V607" s="17">
        <v>44862</v>
      </c>
      <c r="W607" s="39">
        <f t="shared" si="18"/>
        <v>68.209500609013389</v>
      </c>
      <c r="X607" s="24">
        <v>958</v>
      </c>
      <c r="Z607" s="56">
        <f t="shared" si="19"/>
        <v>68.603988603988611</v>
      </c>
    </row>
    <row r="608" spans="1:26" x14ac:dyDescent="0.25">
      <c r="A608" s="16" t="s">
        <v>74</v>
      </c>
      <c r="B608" s="24" t="s">
        <v>168</v>
      </c>
      <c r="C608" s="16" t="s">
        <v>169</v>
      </c>
      <c r="D608" s="16">
        <v>250</v>
      </c>
      <c r="E608" s="16" t="s">
        <v>164</v>
      </c>
      <c r="F608" s="44">
        <v>44835</v>
      </c>
      <c r="G608" s="16">
        <v>426</v>
      </c>
      <c r="H608" s="17">
        <v>44860</v>
      </c>
      <c r="I608" s="16">
        <v>9360</v>
      </c>
      <c r="J608" s="16">
        <v>535</v>
      </c>
      <c r="K608" s="16">
        <v>92</v>
      </c>
      <c r="L608" s="16">
        <v>1760</v>
      </c>
      <c r="M608" s="16">
        <v>83</v>
      </c>
      <c r="N608" s="16">
        <v>310</v>
      </c>
      <c r="O608" s="16">
        <v>452</v>
      </c>
      <c r="P608" s="24">
        <v>6495</v>
      </c>
      <c r="U608" s="18" t="s">
        <v>132</v>
      </c>
      <c r="V608" s="17">
        <v>44862</v>
      </c>
      <c r="W608" s="39">
        <f t="shared" si="18"/>
        <v>84.485981308411212</v>
      </c>
      <c r="X608" s="24">
        <v>10.26</v>
      </c>
      <c r="Z608" s="56">
        <f t="shared" si="19"/>
        <v>69.391025641025635</v>
      </c>
    </row>
    <row r="609" spans="1:26" x14ac:dyDescent="0.25">
      <c r="A609" s="16" t="s">
        <v>46</v>
      </c>
      <c r="B609" s="24" t="s">
        <v>167</v>
      </c>
      <c r="C609" s="16" t="s">
        <v>169</v>
      </c>
      <c r="D609" s="16">
        <v>250</v>
      </c>
      <c r="E609" s="16" t="s">
        <v>164</v>
      </c>
      <c r="F609" s="44">
        <v>44835</v>
      </c>
      <c r="G609" s="16">
        <v>357</v>
      </c>
      <c r="H609" s="17">
        <v>44860</v>
      </c>
      <c r="I609" s="16">
        <v>10550</v>
      </c>
      <c r="J609" s="16">
        <v>680</v>
      </c>
      <c r="K609" s="16">
        <v>96</v>
      </c>
      <c r="L609" s="16">
        <v>2020</v>
      </c>
      <c r="M609" s="16">
        <v>120</v>
      </c>
      <c r="N609" s="16">
        <v>215</v>
      </c>
      <c r="O609" s="16">
        <v>657</v>
      </c>
      <c r="P609" s="24">
        <v>7600</v>
      </c>
      <c r="U609" s="18" t="s">
        <v>132</v>
      </c>
      <c r="V609" s="17">
        <v>44862</v>
      </c>
      <c r="W609" s="39">
        <f t="shared" si="18"/>
        <v>84.555984555984551</v>
      </c>
      <c r="X609" s="24">
        <v>11.24</v>
      </c>
      <c r="Z609" s="56">
        <f t="shared" si="19"/>
        <v>72.037914691943129</v>
      </c>
    </row>
    <row r="610" spans="1:26" x14ac:dyDescent="0.25">
      <c r="A610" s="16" t="s">
        <v>44</v>
      </c>
      <c r="B610" s="24" t="s">
        <v>168</v>
      </c>
      <c r="C610" s="16" t="s">
        <v>169</v>
      </c>
      <c r="D610" s="16">
        <v>250</v>
      </c>
      <c r="E610" s="16" t="s">
        <v>166</v>
      </c>
      <c r="F610" s="44">
        <v>44835</v>
      </c>
      <c r="G610" s="16">
        <v>397</v>
      </c>
      <c r="H610" s="17">
        <v>44860</v>
      </c>
      <c r="I610" s="16">
        <v>9520</v>
      </c>
      <c r="J610" s="16">
        <v>795</v>
      </c>
      <c r="K610" s="16">
        <v>117</v>
      </c>
      <c r="L610" s="16">
        <v>1995</v>
      </c>
      <c r="M610" s="16">
        <v>275</v>
      </c>
      <c r="N610" s="16">
        <v>215</v>
      </c>
      <c r="O610" s="16">
        <v>675</v>
      </c>
      <c r="P610" s="24">
        <v>5470</v>
      </c>
      <c r="U610" s="18" t="s">
        <v>132</v>
      </c>
      <c r="V610" s="17">
        <v>44862</v>
      </c>
      <c r="W610" s="39">
        <f t="shared" si="18"/>
        <v>71.05263157894737</v>
      </c>
      <c r="X610" s="24">
        <v>1056</v>
      </c>
      <c r="Z610" s="56">
        <f t="shared" si="19"/>
        <v>57.457983193277308</v>
      </c>
    </row>
    <row r="611" spans="1:26" x14ac:dyDescent="0.25">
      <c r="A611" s="16" t="s">
        <v>40</v>
      </c>
      <c r="B611" s="24" t="s">
        <v>159</v>
      </c>
      <c r="C611" s="16" t="s">
        <v>169</v>
      </c>
      <c r="D611" s="16">
        <v>250</v>
      </c>
      <c r="E611" s="16" t="s">
        <v>165</v>
      </c>
      <c r="F611" s="44">
        <v>44835</v>
      </c>
      <c r="G611" s="16">
        <v>245</v>
      </c>
      <c r="H611" s="17">
        <v>44860</v>
      </c>
      <c r="I611" s="16">
        <v>9890</v>
      </c>
      <c r="J611" s="16">
        <v>650</v>
      </c>
      <c r="K611" s="16">
        <v>96</v>
      </c>
      <c r="L611" s="16">
        <v>2005</v>
      </c>
      <c r="M611" s="16">
        <v>133</v>
      </c>
      <c r="N611" s="16">
        <v>280</v>
      </c>
      <c r="O611" s="16">
        <v>628</v>
      </c>
      <c r="P611" s="24">
        <v>6920</v>
      </c>
      <c r="Q611" s="24">
        <v>17</v>
      </c>
      <c r="R611" s="16">
        <v>10</v>
      </c>
      <c r="U611" s="18" t="s">
        <v>132</v>
      </c>
      <c r="V611" s="17">
        <v>44862</v>
      </c>
      <c r="W611" s="39">
        <f t="shared" si="18"/>
        <v>80.719794344473002</v>
      </c>
      <c r="X611" s="24">
        <v>7.5</v>
      </c>
      <c r="Z611" s="56">
        <f t="shared" si="19"/>
        <v>69.969666329625895</v>
      </c>
    </row>
    <row r="612" spans="1:26" x14ac:dyDescent="0.25">
      <c r="A612" s="16" t="s">
        <v>47</v>
      </c>
      <c r="B612" s="24" t="s">
        <v>160</v>
      </c>
      <c r="C612" s="16" t="s">
        <v>169</v>
      </c>
      <c r="D612" s="16">
        <v>250</v>
      </c>
      <c r="E612" s="16" t="s">
        <v>165</v>
      </c>
      <c r="F612" s="44">
        <v>44835</v>
      </c>
      <c r="G612" s="16">
        <v>298</v>
      </c>
      <c r="H612" s="17">
        <v>44860</v>
      </c>
      <c r="I612" s="16">
        <v>10110</v>
      </c>
      <c r="J612" s="16">
        <v>1645</v>
      </c>
      <c r="K612" s="16">
        <v>108</v>
      </c>
      <c r="L612" s="16">
        <v>1850</v>
      </c>
      <c r="M612" s="16">
        <v>135</v>
      </c>
      <c r="N612" s="16">
        <v>440</v>
      </c>
      <c r="O612" s="16">
        <v>614</v>
      </c>
      <c r="P612" s="24">
        <v>7090</v>
      </c>
      <c r="U612" s="18" t="s">
        <v>132</v>
      </c>
      <c r="V612" s="17">
        <v>44862</v>
      </c>
      <c r="W612" s="39">
        <f t="shared" si="18"/>
        <v>81.975967957276367</v>
      </c>
      <c r="X612" s="24">
        <v>1008</v>
      </c>
      <c r="Z612" s="56">
        <f t="shared" si="19"/>
        <v>70.12858555885262</v>
      </c>
    </row>
    <row r="613" spans="1:26" x14ac:dyDescent="0.25">
      <c r="A613" s="16" t="s">
        <v>41</v>
      </c>
      <c r="B613" s="24" t="s">
        <v>167</v>
      </c>
      <c r="C613" s="16" t="s">
        <v>169</v>
      </c>
      <c r="D613" s="16">
        <v>250</v>
      </c>
      <c r="E613" s="16" t="s">
        <v>165</v>
      </c>
      <c r="F613" s="44">
        <v>44835</v>
      </c>
      <c r="G613" s="16">
        <v>340</v>
      </c>
      <c r="H613" s="17">
        <v>44860</v>
      </c>
      <c r="I613" s="16">
        <v>14015</v>
      </c>
      <c r="J613" s="16">
        <v>510</v>
      </c>
      <c r="K613" s="16">
        <v>113</v>
      </c>
      <c r="L613" s="16">
        <v>2925</v>
      </c>
      <c r="M613" s="16">
        <v>317</v>
      </c>
      <c r="N613" s="16">
        <v>420</v>
      </c>
      <c r="O613" s="16">
        <v>981</v>
      </c>
      <c r="P613" s="24">
        <v>10065</v>
      </c>
      <c r="U613" s="18" t="s">
        <v>132</v>
      </c>
      <c r="V613" s="17">
        <v>44862</v>
      </c>
      <c r="W613" s="39">
        <f t="shared" si="18"/>
        <v>75.577812018489993</v>
      </c>
      <c r="X613" s="24">
        <v>1420</v>
      </c>
      <c r="Z613" s="56">
        <f t="shared" si="19"/>
        <v>71.815911523367816</v>
      </c>
    </row>
    <row r="614" spans="1:26" x14ac:dyDescent="0.25">
      <c r="A614" s="16" t="s">
        <v>32</v>
      </c>
      <c r="B614" s="24" t="s">
        <v>168</v>
      </c>
      <c r="C614" s="16" t="s">
        <v>170</v>
      </c>
      <c r="D614" s="16">
        <v>150</v>
      </c>
      <c r="E614" s="16" t="s">
        <v>164</v>
      </c>
      <c r="F614" s="44">
        <v>44866</v>
      </c>
      <c r="G614" s="16">
        <v>173</v>
      </c>
      <c r="H614" s="17">
        <v>44867</v>
      </c>
      <c r="I614" s="16">
        <v>8720</v>
      </c>
      <c r="J614" s="16">
        <v>760</v>
      </c>
      <c r="K614" s="16">
        <v>108</v>
      </c>
      <c r="L614" s="16">
        <v>2155</v>
      </c>
      <c r="M614" s="16">
        <v>265</v>
      </c>
      <c r="N614" s="16">
        <v>250</v>
      </c>
      <c r="O614" s="16">
        <v>838</v>
      </c>
      <c r="P614" s="24">
        <v>5465</v>
      </c>
      <c r="Q614" s="24">
        <v>5</v>
      </c>
      <c r="R614" s="24">
        <v>5</v>
      </c>
      <c r="S614" s="26">
        <v>2</v>
      </c>
      <c r="T614" s="26">
        <v>15</v>
      </c>
      <c r="U614" s="18" t="s">
        <v>132</v>
      </c>
      <c r="V614" s="17">
        <v>44869</v>
      </c>
      <c r="W614" s="39">
        <f t="shared" si="18"/>
        <v>75.631768953068587</v>
      </c>
      <c r="X614" s="24">
        <v>786</v>
      </c>
      <c r="Z614" s="56">
        <f t="shared" si="19"/>
        <v>62.672018348623851</v>
      </c>
    </row>
    <row r="615" spans="1:26" x14ac:dyDescent="0.25">
      <c r="A615" s="16" t="s">
        <v>30</v>
      </c>
      <c r="B615" s="24" t="s">
        <v>159</v>
      </c>
      <c r="C615" s="16" t="s">
        <v>170</v>
      </c>
      <c r="D615" s="16">
        <v>150</v>
      </c>
      <c r="E615" s="16" t="s">
        <v>165</v>
      </c>
      <c r="F615" s="44">
        <v>44866</v>
      </c>
      <c r="G615" s="16">
        <v>11</v>
      </c>
      <c r="H615" s="17">
        <v>44867</v>
      </c>
      <c r="I615" s="16">
        <v>4171</v>
      </c>
      <c r="J615" s="16">
        <v>235</v>
      </c>
      <c r="K615" s="16">
        <v>67</v>
      </c>
      <c r="L615" s="16">
        <v>1040</v>
      </c>
      <c r="M615" s="16">
        <v>280</v>
      </c>
      <c r="N615" s="16">
        <v>375</v>
      </c>
      <c r="O615" s="16">
        <v>245</v>
      </c>
      <c r="P615" s="24">
        <v>2450</v>
      </c>
      <c r="U615" s="18" t="s">
        <v>77</v>
      </c>
      <c r="V615" s="17">
        <v>44869</v>
      </c>
      <c r="W615" s="39">
        <f t="shared" si="18"/>
        <v>46.666666666666664</v>
      </c>
      <c r="X615" s="24">
        <v>410</v>
      </c>
      <c r="Z615" s="56">
        <f t="shared" si="19"/>
        <v>58.738911532006711</v>
      </c>
    </row>
    <row r="616" spans="1:26" x14ac:dyDescent="0.25">
      <c r="A616" s="16" t="s">
        <v>35</v>
      </c>
      <c r="B616" s="24" t="s">
        <v>160</v>
      </c>
      <c r="C616" s="16" t="s">
        <v>170</v>
      </c>
      <c r="D616" s="16">
        <v>150</v>
      </c>
      <c r="E616" s="16" t="s">
        <v>165</v>
      </c>
      <c r="F616" s="44">
        <v>44866</v>
      </c>
      <c r="G616" s="16">
        <v>49</v>
      </c>
      <c r="H616" s="17">
        <v>44867</v>
      </c>
      <c r="I616" s="16">
        <v>5885</v>
      </c>
      <c r="J616" s="16">
        <v>355</v>
      </c>
      <c r="K616" s="16">
        <v>88</v>
      </c>
      <c r="L616" s="16">
        <v>1140</v>
      </c>
      <c r="M616" s="16">
        <v>142</v>
      </c>
      <c r="N616" s="16">
        <v>280</v>
      </c>
      <c r="O616" s="16">
        <v>521</v>
      </c>
      <c r="P616" s="24">
        <v>3945</v>
      </c>
      <c r="Q616" s="24">
        <v>25</v>
      </c>
      <c r="R616" s="16">
        <v>10</v>
      </c>
      <c r="U616" s="18" t="s">
        <v>77</v>
      </c>
      <c r="V616" s="17">
        <v>44869</v>
      </c>
      <c r="W616" s="39">
        <f t="shared" si="18"/>
        <v>75.726744186046517</v>
      </c>
      <c r="X616" s="24">
        <v>536</v>
      </c>
      <c r="Z616" s="56">
        <f t="shared" si="19"/>
        <v>67.034834324553955</v>
      </c>
    </row>
    <row r="617" spans="1:26" x14ac:dyDescent="0.25">
      <c r="A617" s="16" t="s">
        <v>31</v>
      </c>
      <c r="B617" s="24" t="s">
        <v>167</v>
      </c>
      <c r="C617" s="16" t="s">
        <v>170</v>
      </c>
      <c r="D617" s="16">
        <v>150</v>
      </c>
      <c r="E617" s="16" t="s">
        <v>164</v>
      </c>
      <c r="F617" s="44">
        <v>44866</v>
      </c>
      <c r="G617" s="16">
        <v>116</v>
      </c>
      <c r="H617" s="17">
        <v>44867</v>
      </c>
      <c r="I617" s="16">
        <v>6775</v>
      </c>
      <c r="J617" s="16">
        <v>365</v>
      </c>
      <c r="K617" s="16">
        <v>87</v>
      </c>
      <c r="L617" s="16">
        <v>1315</v>
      </c>
      <c r="M617" s="16">
        <v>155</v>
      </c>
      <c r="N617" s="16">
        <v>255</v>
      </c>
      <c r="O617" s="16">
        <v>645</v>
      </c>
      <c r="P617" s="24">
        <v>4810</v>
      </c>
      <c r="U617" s="18" t="s">
        <v>77</v>
      </c>
      <c r="V617" s="17">
        <v>44869</v>
      </c>
      <c r="W617" s="39">
        <f t="shared" si="18"/>
        <v>80.625</v>
      </c>
      <c r="X617" s="24">
        <v>612</v>
      </c>
      <c r="Z617" s="56">
        <f t="shared" si="19"/>
        <v>70.996309963099634</v>
      </c>
    </row>
    <row r="618" spans="1:26" x14ac:dyDescent="0.25">
      <c r="A618" s="16" t="s">
        <v>35</v>
      </c>
      <c r="B618" s="24" t="s">
        <v>160</v>
      </c>
      <c r="C618" s="16" t="s">
        <v>170</v>
      </c>
      <c r="D618" s="16">
        <v>150</v>
      </c>
      <c r="E618" s="16" t="s">
        <v>165</v>
      </c>
      <c r="F618" s="44">
        <v>44866</v>
      </c>
      <c r="G618" s="16">
        <v>55</v>
      </c>
      <c r="H618" s="17">
        <v>44867</v>
      </c>
      <c r="I618" s="16">
        <v>7400</v>
      </c>
      <c r="J618" s="16">
        <v>485</v>
      </c>
      <c r="K618" s="16">
        <v>90</v>
      </c>
      <c r="L618" s="16">
        <v>1365</v>
      </c>
      <c r="M618" s="16">
        <v>117</v>
      </c>
      <c r="N618" s="16">
        <v>155</v>
      </c>
      <c r="O618" s="16">
        <v>597</v>
      </c>
      <c r="P618" s="24">
        <v>5335</v>
      </c>
      <c r="U618" s="18" t="s">
        <v>77</v>
      </c>
      <c r="V618" s="17">
        <v>44869</v>
      </c>
      <c r="W618" s="39">
        <f t="shared" si="18"/>
        <v>83.613445378151269</v>
      </c>
      <c r="X618" s="24">
        <v>680</v>
      </c>
      <c r="Z618" s="56">
        <f t="shared" si="19"/>
        <v>72.094594594594597</v>
      </c>
    </row>
    <row r="619" spans="1:26" x14ac:dyDescent="0.25">
      <c r="A619" s="16" t="s">
        <v>34</v>
      </c>
      <c r="B619" s="24" t="s">
        <v>168</v>
      </c>
      <c r="C619" s="16" t="s">
        <v>170</v>
      </c>
      <c r="D619" s="16">
        <v>150</v>
      </c>
      <c r="E619" s="16" t="s">
        <v>166</v>
      </c>
      <c r="F619" s="44">
        <v>44866</v>
      </c>
      <c r="G619" s="16">
        <v>154</v>
      </c>
      <c r="H619" s="17">
        <v>44867</v>
      </c>
      <c r="I619" s="16">
        <v>5405</v>
      </c>
      <c r="J619" s="16">
        <v>300</v>
      </c>
      <c r="K619" s="16">
        <v>98</v>
      </c>
      <c r="L619" s="16">
        <v>1125</v>
      </c>
      <c r="M619" s="16">
        <v>399</v>
      </c>
      <c r="N619" s="16">
        <v>585</v>
      </c>
      <c r="O619" s="16">
        <v>255</v>
      </c>
      <c r="P619" s="24">
        <v>3350</v>
      </c>
      <c r="U619" s="18" t="s">
        <v>77</v>
      </c>
      <c r="V619" s="17">
        <v>44869</v>
      </c>
      <c r="W619" s="39">
        <f t="shared" si="18"/>
        <v>38.990825688073393</v>
      </c>
      <c r="X619" s="19"/>
      <c r="Z619" s="56">
        <f t="shared" si="19"/>
        <v>61.979648473635521</v>
      </c>
    </row>
    <row r="620" spans="1:26" x14ac:dyDescent="0.25">
      <c r="A620" s="16" t="s">
        <v>36</v>
      </c>
      <c r="B620" s="24" t="s">
        <v>167</v>
      </c>
      <c r="C620" s="16" t="s">
        <v>170</v>
      </c>
      <c r="D620" s="16">
        <v>150</v>
      </c>
      <c r="E620" s="16" t="s">
        <v>165</v>
      </c>
      <c r="F620" s="44">
        <v>44866</v>
      </c>
      <c r="G620" s="16">
        <v>98</v>
      </c>
      <c r="H620" s="17">
        <v>44867</v>
      </c>
      <c r="I620" s="16">
        <v>7065</v>
      </c>
      <c r="J620" s="16">
        <v>400</v>
      </c>
      <c r="K620" s="16">
        <v>88</v>
      </c>
      <c r="L620" s="16">
        <v>1300</v>
      </c>
      <c r="M620" s="16">
        <v>200</v>
      </c>
      <c r="N620" s="16">
        <v>200</v>
      </c>
      <c r="O620" s="16">
        <v>299</v>
      </c>
      <c r="P620" s="24">
        <v>5095</v>
      </c>
      <c r="U620" s="18" t="s">
        <v>77</v>
      </c>
      <c r="V620" s="17">
        <v>44869</v>
      </c>
      <c r="W620" s="39">
        <f t="shared" si="18"/>
        <v>59.919839679358724</v>
      </c>
      <c r="X620" s="24">
        <v>752</v>
      </c>
      <c r="Z620" s="56">
        <f t="shared" si="19"/>
        <v>72.116065109695683</v>
      </c>
    </row>
    <row r="621" spans="1:26" x14ac:dyDescent="0.25">
      <c r="A621" s="16" t="s">
        <v>29</v>
      </c>
      <c r="B621" s="24" t="s">
        <v>159</v>
      </c>
      <c r="C621" s="16" t="s">
        <v>170</v>
      </c>
      <c r="D621" s="16">
        <v>150</v>
      </c>
      <c r="E621" s="16" t="s">
        <v>164</v>
      </c>
      <c r="F621" s="44">
        <v>44866</v>
      </c>
      <c r="G621" s="16">
        <v>17</v>
      </c>
      <c r="H621" s="17">
        <v>44867</v>
      </c>
      <c r="I621" s="16">
        <v>7715</v>
      </c>
      <c r="J621" s="16">
        <v>530</v>
      </c>
      <c r="K621" s="16">
        <v>89</v>
      </c>
      <c r="L621" s="16">
        <v>1555</v>
      </c>
      <c r="M621" s="16">
        <v>375</v>
      </c>
      <c r="N621" s="16">
        <v>460</v>
      </c>
      <c r="O621" s="16">
        <v>480</v>
      </c>
      <c r="P621" s="24">
        <v>5100</v>
      </c>
      <c r="U621" s="18" t="s">
        <v>77</v>
      </c>
      <c r="V621" s="17">
        <v>44869</v>
      </c>
      <c r="W621" s="39">
        <f t="shared" si="18"/>
        <v>56.140350877192979</v>
      </c>
      <c r="X621" s="24">
        <v>790</v>
      </c>
      <c r="Z621" s="56">
        <f t="shared" si="19"/>
        <v>66.104990278677903</v>
      </c>
    </row>
    <row r="622" spans="1:26" x14ac:dyDescent="0.25">
      <c r="A622" s="16" t="s">
        <v>29</v>
      </c>
      <c r="B622" s="24" t="s">
        <v>159</v>
      </c>
      <c r="C622" s="16" t="s">
        <v>170</v>
      </c>
      <c r="D622" s="16">
        <v>150</v>
      </c>
      <c r="E622" s="16" t="s">
        <v>164</v>
      </c>
      <c r="F622" s="44">
        <v>44866</v>
      </c>
      <c r="G622" s="16">
        <v>19</v>
      </c>
      <c r="H622" s="17">
        <v>44867</v>
      </c>
      <c r="I622" s="16">
        <v>6405</v>
      </c>
      <c r="J622" s="16">
        <v>565</v>
      </c>
      <c r="K622" s="16">
        <v>101</v>
      </c>
      <c r="L622" s="16">
        <v>1310</v>
      </c>
      <c r="M622" s="16">
        <v>346</v>
      </c>
      <c r="N622" s="16">
        <v>410</v>
      </c>
      <c r="O622" s="16">
        <v>390</v>
      </c>
      <c r="P622" s="24">
        <v>4065</v>
      </c>
      <c r="U622" s="18" t="s">
        <v>77</v>
      </c>
      <c r="V622" s="17">
        <v>44869</v>
      </c>
      <c r="W622" s="39">
        <f t="shared" si="18"/>
        <v>52.989130434782602</v>
      </c>
      <c r="X622" s="24">
        <v>516</v>
      </c>
      <c r="Z622" s="56">
        <f t="shared" si="19"/>
        <v>63.46604215456675</v>
      </c>
    </row>
    <row r="623" spans="1:26" x14ac:dyDescent="0.25">
      <c r="A623" s="16" t="s">
        <v>30</v>
      </c>
      <c r="B623" s="24" t="s">
        <v>159</v>
      </c>
      <c r="C623" s="16" t="s">
        <v>170</v>
      </c>
      <c r="D623" s="16">
        <v>150</v>
      </c>
      <c r="E623" s="16" t="s">
        <v>165</v>
      </c>
      <c r="F623" s="44">
        <v>44866</v>
      </c>
      <c r="G623" s="16">
        <v>9</v>
      </c>
      <c r="H623" s="17">
        <v>44867</v>
      </c>
      <c r="I623" s="16">
        <v>5155</v>
      </c>
      <c r="J623" s="16">
        <v>305</v>
      </c>
      <c r="K623" s="16">
        <v>66</v>
      </c>
      <c r="L623" s="16">
        <v>925</v>
      </c>
      <c r="M623" s="16">
        <v>113</v>
      </c>
      <c r="N623" s="16">
        <v>250</v>
      </c>
      <c r="O623" s="16">
        <v>301</v>
      </c>
      <c r="P623" s="24">
        <v>3645</v>
      </c>
      <c r="U623" s="18" t="s">
        <v>77</v>
      </c>
      <c r="V623" s="17">
        <v>44869</v>
      </c>
      <c r="W623" s="39">
        <f t="shared" si="18"/>
        <v>72.705314009661834</v>
      </c>
      <c r="X623" s="24">
        <v>516</v>
      </c>
      <c r="Z623" s="56">
        <f t="shared" si="19"/>
        <v>70.708050436469449</v>
      </c>
    </row>
    <row r="624" spans="1:26" x14ac:dyDescent="0.25">
      <c r="A624" s="16" t="s">
        <v>32</v>
      </c>
      <c r="B624" s="24" t="s">
        <v>168</v>
      </c>
      <c r="C624" s="16" t="s">
        <v>170</v>
      </c>
      <c r="D624" s="16">
        <v>150</v>
      </c>
      <c r="E624" s="16" t="s">
        <v>164</v>
      </c>
      <c r="F624" s="44">
        <v>44866</v>
      </c>
      <c r="G624" s="16">
        <v>170</v>
      </c>
      <c r="H624" s="17">
        <v>44867</v>
      </c>
      <c r="I624" s="16">
        <v>10610</v>
      </c>
      <c r="J624" s="16">
        <v>850</v>
      </c>
      <c r="K624" s="16">
        <v>106</v>
      </c>
      <c r="L624" s="16">
        <v>2220</v>
      </c>
      <c r="M624" s="16">
        <v>146</v>
      </c>
      <c r="N624" s="16">
        <v>260</v>
      </c>
      <c r="O624" s="16">
        <v>837</v>
      </c>
      <c r="P624" s="24">
        <v>7190</v>
      </c>
      <c r="Q624" s="24">
        <v>13</v>
      </c>
      <c r="R624" s="24">
        <v>5</v>
      </c>
      <c r="U624" s="18" t="s">
        <v>77</v>
      </c>
      <c r="V624" s="17">
        <v>44869</v>
      </c>
      <c r="W624" s="39">
        <f t="shared" si="18"/>
        <v>84.036144578313255</v>
      </c>
      <c r="X624" s="24">
        <v>982</v>
      </c>
      <c r="Z624" s="56">
        <f t="shared" si="19"/>
        <v>67.766258246936843</v>
      </c>
    </row>
    <row r="625" spans="1:26" x14ac:dyDescent="0.25">
      <c r="A625" s="16" t="s">
        <v>37</v>
      </c>
      <c r="B625" s="24" t="s">
        <v>160</v>
      </c>
      <c r="C625" s="16" t="s">
        <v>170</v>
      </c>
      <c r="D625" s="16">
        <v>150</v>
      </c>
      <c r="E625" s="16" t="s">
        <v>164</v>
      </c>
      <c r="F625" s="44">
        <v>44866</v>
      </c>
      <c r="G625" s="16">
        <v>72</v>
      </c>
      <c r="H625" s="17">
        <v>44867</v>
      </c>
      <c r="I625" s="16">
        <v>9270</v>
      </c>
      <c r="J625" s="16">
        <v>630</v>
      </c>
      <c r="K625" s="16">
        <v>79</v>
      </c>
      <c r="L625" s="16">
        <v>1790</v>
      </c>
      <c r="M625" s="16">
        <v>181</v>
      </c>
      <c r="N625" s="16">
        <v>190</v>
      </c>
      <c r="O625" s="16">
        <v>540</v>
      </c>
      <c r="P625" s="24">
        <v>6610</v>
      </c>
      <c r="Q625" s="24">
        <v>15</v>
      </c>
      <c r="R625" s="16">
        <v>10</v>
      </c>
      <c r="U625" s="18" t="s">
        <v>77</v>
      </c>
      <c r="V625" s="17">
        <v>44869</v>
      </c>
      <c r="W625" s="39">
        <f t="shared" si="18"/>
        <v>73.369565217391312</v>
      </c>
      <c r="X625" s="24">
        <v>11.22</v>
      </c>
      <c r="Z625" s="56">
        <f t="shared" si="19"/>
        <v>71.305285868392659</v>
      </c>
    </row>
    <row r="626" spans="1:26" x14ac:dyDescent="0.25">
      <c r="A626" s="16" t="s">
        <v>32</v>
      </c>
      <c r="B626" s="24" t="s">
        <v>168</v>
      </c>
      <c r="C626" s="16" t="s">
        <v>170</v>
      </c>
      <c r="D626" s="16">
        <v>150</v>
      </c>
      <c r="E626" s="16" t="s">
        <v>164</v>
      </c>
      <c r="F626" s="44">
        <v>44866</v>
      </c>
      <c r="G626" s="16">
        <v>163</v>
      </c>
      <c r="H626" s="17">
        <v>44867</v>
      </c>
      <c r="I626" s="16">
        <v>11190</v>
      </c>
      <c r="J626" s="16">
        <v>775</v>
      </c>
      <c r="K626" s="16">
        <v>119</v>
      </c>
      <c r="L626" s="16">
        <v>2190</v>
      </c>
      <c r="M626" s="16">
        <v>209</v>
      </c>
      <c r="N626" s="16">
        <v>405</v>
      </c>
      <c r="O626" s="16">
        <v>848</v>
      </c>
      <c r="P626" s="24">
        <v>7770</v>
      </c>
      <c r="U626" s="18" t="s">
        <v>77</v>
      </c>
      <c r="V626" s="17">
        <v>44869</v>
      </c>
      <c r="W626" s="39">
        <f t="shared" si="18"/>
        <v>80.227057710501413</v>
      </c>
      <c r="X626" s="24">
        <v>1138</v>
      </c>
      <c r="Z626" s="56">
        <f t="shared" si="19"/>
        <v>69.436997319034859</v>
      </c>
    </row>
    <row r="627" spans="1:26" x14ac:dyDescent="0.25">
      <c r="A627" s="16" t="s">
        <v>36</v>
      </c>
      <c r="B627" s="24" t="s">
        <v>167</v>
      </c>
      <c r="C627" s="16" t="s">
        <v>170</v>
      </c>
      <c r="D627" s="16">
        <v>150</v>
      </c>
      <c r="E627" s="16" t="s">
        <v>165</v>
      </c>
      <c r="F627" s="44">
        <v>44866</v>
      </c>
      <c r="G627" s="16">
        <v>97</v>
      </c>
      <c r="H627" s="17">
        <v>44867</v>
      </c>
      <c r="I627" s="16">
        <v>9420</v>
      </c>
      <c r="J627" s="16">
        <v>805</v>
      </c>
      <c r="K627" s="16">
        <v>103</v>
      </c>
      <c r="L627" s="16">
        <v>1975</v>
      </c>
      <c r="M627" s="16">
        <v>147</v>
      </c>
      <c r="N627" s="16">
        <v>255</v>
      </c>
      <c r="O627" s="16">
        <v>750</v>
      </c>
      <c r="P627" s="24">
        <v>6565</v>
      </c>
      <c r="Q627" s="24">
        <v>7</v>
      </c>
      <c r="R627" s="24">
        <v>5</v>
      </c>
      <c r="U627" s="18" t="s">
        <v>77</v>
      </c>
      <c r="V627" s="17">
        <v>44869</v>
      </c>
      <c r="W627" s="39">
        <f t="shared" si="18"/>
        <v>82.964601769911511</v>
      </c>
      <c r="X627" s="24">
        <v>10.06</v>
      </c>
      <c r="Z627" s="56">
        <f t="shared" si="19"/>
        <v>69.692144373673031</v>
      </c>
    </row>
    <row r="628" spans="1:26" x14ac:dyDescent="0.25">
      <c r="A628" s="16" t="s">
        <v>34</v>
      </c>
      <c r="B628" s="24" t="s">
        <v>168</v>
      </c>
      <c r="C628" s="16" t="s">
        <v>170</v>
      </c>
      <c r="D628" s="16">
        <v>150</v>
      </c>
      <c r="E628" s="16" t="s">
        <v>166</v>
      </c>
      <c r="F628" s="44">
        <v>44866</v>
      </c>
      <c r="G628" s="16">
        <v>151</v>
      </c>
      <c r="H628" s="17">
        <v>44867</v>
      </c>
      <c r="I628" s="16">
        <v>9365</v>
      </c>
      <c r="J628" s="16">
        <v>575</v>
      </c>
      <c r="K628" s="16">
        <v>101</v>
      </c>
      <c r="L628" s="16">
        <v>1825</v>
      </c>
      <c r="M628" s="16">
        <v>125</v>
      </c>
      <c r="N628" s="16">
        <v>155</v>
      </c>
      <c r="O628" s="16">
        <v>678</v>
      </c>
      <c r="P628" s="24">
        <v>6775</v>
      </c>
      <c r="U628" s="18" t="s">
        <v>77</v>
      </c>
      <c r="V628" s="17">
        <v>44869</v>
      </c>
      <c r="W628" s="39">
        <f t="shared" si="18"/>
        <v>84.433374844333756</v>
      </c>
      <c r="X628" s="24">
        <v>9.3800000000000008</v>
      </c>
      <c r="Z628" s="56">
        <f t="shared" si="19"/>
        <v>72.343833422317132</v>
      </c>
    </row>
    <row r="629" spans="1:26" x14ac:dyDescent="0.25">
      <c r="A629" s="16" t="s">
        <v>37</v>
      </c>
      <c r="B629" s="24" t="s">
        <v>160</v>
      </c>
      <c r="C629" s="16" t="s">
        <v>170</v>
      </c>
      <c r="D629" s="16">
        <v>150</v>
      </c>
      <c r="E629" s="16" t="s">
        <v>164</v>
      </c>
      <c r="F629" s="44">
        <v>44866</v>
      </c>
      <c r="G629" s="16">
        <v>65</v>
      </c>
      <c r="H629" s="17">
        <v>44867</v>
      </c>
      <c r="I629" s="16">
        <v>6605</v>
      </c>
      <c r="J629" s="16">
        <v>370</v>
      </c>
      <c r="K629" s="16">
        <v>104</v>
      </c>
      <c r="L629" s="16">
        <v>1145</v>
      </c>
      <c r="M629" s="16">
        <v>40</v>
      </c>
      <c r="N629" s="16">
        <v>70</v>
      </c>
      <c r="O629" s="16">
        <v>583</v>
      </c>
      <c r="P629" s="24">
        <v>4995</v>
      </c>
      <c r="U629" s="18" t="s">
        <v>77</v>
      </c>
      <c r="V629" s="17">
        <v>44869</v>
      </c>
      <c r="W629" s="39">
        <f t="shared" si="18"/>
        <v>93.579454253611559</v>
      </c>
      <c r="X629" s="24">
        <v>6.48</v>
      </c>
      <c r="Z629" s="56">
        <f t="shared" si="19"/>
        <v>75.624526873580621</v>
      </c>
    </row>
    <row r="630" spans="1:26" x14ac:dyDescent="0.25">
      <c r="A630" s="16" t="s">
        <v>32</v>
      </c>
      <c r="B630" s="24" t="s">
        <v>168</v>
      </c>
      <c r="C630" s="16" t="s">
        <v>170</v>
      </c>
      <c r="D630" s="16">
        <v>150</v>
      </c>
      <c r="E630" s="16" t="s">
        <v>164</v>
      </c>
      <c r="F630" s="44">
        <v>44866</v>
      </c>
      <c r="G630" s="16">
        <v>157</v>
      </c>
      <c r="H630" s="17">
        <v>44867</v>
      </c>
      <c r="I630" s="16">
        <v>9505</v>
      </c>
      <c r="J630" s="16">
        <v>665</v>
      </c>
      <c r="K630" s="16">
        <v>111</v>
      </c>
      <c r="L630" s="16">
        <v>1945</v>
      </c>
      <c r="M630" s="16">
        <v>235</v>
      </c>
      <c r="N630" s="16">
        <v>455</v>
      </c>
      <c r="O630" s="16">
        <v>813</v>
      </c>
      <c r="P630" s="24">
        <v>6340</v>
      </c>
      <c r="Q630" s="24">
        <v>151</v>
      </c>
      <c r="R630" s="16">
        <v>35</v>
      </c>
      <c r="U630" s="18" t="s">
        <v>77</v>
      </c>
      <c r="V630" s="17">
        <v>44869</v>
      </c>
      <c r="W630" s="39">
        <f t="shared" si="18"/>
        <v>67.806505421184312</v>
      </c>
      <c r="X630" s="24">
        <v>982</v>
      </c>
      <c r="Z630" s="56">
        <f t="shared" si="19"/>
        <v>66.701735928458703</v>
      </c>
    </row>
    <row r="631" spans="1:26" x14ac:dyDescent="0.25">
      <c r="A631" s="16" t="s">
        <v>31</v>
      </c>
      <c r="B631" s="24" t="s">
        <v>167</v>
      </c>
      <c r="C631" s="16" t="s">
        <v>170</v>
      </c>
      <c r="D631" s="16">
        <v>150</v>
      </c>
      <c r="E631" s="16" t="s">
        <v>164</v>
      </c>
      <c r="F631" s="44">
        <v>44866</v>
      </c>
      <c r="G631" s="16">
        <v>117</v>
      </c>
      <c r="H631" s="17">
        <v>44867</v>
      </c>
      <c r="I631" s="16">
        <v>7700</v>
      </c>
      <c r="J631" s="16">
        <v>605</v>
      </c>
      <c r="K631" s="16">
        <v>106</v>
      </c>
      <c r="L631" s="16">
        <v>1680</v>
      </c>
      <c r="M631" s="16">
        <v>235</v>
      </c>
      <c r="N631" s="16">
        <v>160</v>
      </c>
      <c r="O631" s="16">
        <v>692</v>
      </c>
      <c r="P631" s="24">
        <v>5230</v>
      </c>
      <c r="U631" s="18" t="s">
        <v>77</v>
      </c>
      <c r="V631" s="17">
        <v>44869</v>
      </c>
      <c r="W631" s="39">
        <f t="shared" si="18"/>
        <v>74.64940668824164</v>
      </c>
      <c r="X631" s="24">
        <v>743</v>
      </c>
      <c r="Z631" s="56">
        <f t="shared" si="19"/>
        <v>67.922077922077918</v>
      </c>
    </row>
    <row r="632" spans="1:26" x14ac:dyDescent="0.25">
      <c r="A632" s="16" t="s">
        <v>59</v>
      </c>
      <c r="B632" s="24" t="s">
        <v>160</v>
      </c>
      <c r="C632" s="16" t="s">
        <v>170</v>
      </c>
      <c r="D632" s="16">
        <v>350</v>
      </c>
      <c r="E632" s="16" t="s">
        <v>164</v>
      </c>
      <c r="F632" s="44">
        <v>44866</v>
      </c>
      <c r="G632" s="16">
        <v>95</v>
      </c>
      <c r="H632" s="17">
        <v>44874</v>
      </c>
      <c r="I632" s="16">
        <v>7065</v>
      </c>
      <c r="J632" s="16">
        <v>555</v>
      </c>
      <c r="K632" s="16">
        <v>89</v>
      </c>
      <c r="L632" s="16">
        <v>1860</v>
      </c>
      <c r="M632" s="16">
        <v>405</v>
      </c>
      <c r="N632" s="16">
        <v>374</v>
      </c>
      <c r="O632" s="16">
        <v>367</v>
      </c>
      <c r="P632" s="24">
        <v>4420</v>
      </c>
      <c r="U632" s="18" t="s">
        <v>77</v>
      </c>
      <c r="V632" s="17">
        <v>44907</v>
      </c>
      <c r="W632" s="39">
        <f t="shared" si="18"/>
        <v>47.538860103626945</v>
      </c>
      <c r="X632" s="24">
        <v>794</v>
      </c>
      <c r="Z632" s="56">
        <f t="shared" si="19"/>
        <v>62.561924982307147</v>
      </c>
    </row>
    <row r="633" spans="1:26" x14ac:dyDescent="0.25">
      <c r="A633" s="16" t="s">
        <v>51</v>
      </c>
      <c r="B633" s="24" t="s">
        <v>168</v>
      </c>
      <c r="C633" s="16" t="s">
        <v>170</v>
      </c>
      <c r="D633" s="16">
        <v>350</v>
      </c>
      <c r="E633" s="16" t="s">
        <v>166</v>
      </c>
      <c r="F633" s="44">
        <v>44866</v>
      </c>
      <c r="G633" s="16">
        <v>188</v>
      </c>
      <c r="H633" s="17">
        <v>44874</v>
      </c>
      <c r="I633" s="16">
        <v>6455</v>
      </c>
      <c r="J633" s="16">
        <v>350</v>
      </c>
      <c r="K633" s="16">
        <v>112</v>
      </c>
      <c r="L633" s="16">
        <v>1335</v>
      </c>
      <c r="M633" s="16">
        <v>422</v>
      </c>
      <c r="N633" s="16">
        <v>500</v>
      </c>
      <c r="O633" s="16">
        <v>456</v>
      </c>
      <c r="P633" s="24">
        <v>4245</v>
      </c>
      <c r="U633" s="18" t="s">
        <v>77</v>
      </c>
      <c r="V633" s="17">
        <v>44907</v>
      </c>
      <c r="W633" s="39">
        <f t="shared" si="18"/>
        <v>51.936218678815493</v>
      </c>
      <c r="X633" s="24">
        <v>710</v>
      </c>
      <c r="Z633" s="56">
        <f t="shared" si="19"/>
        <v>65.762974438419832</v>
      </c>
    </row>
    <row r="634" spans="1:26" x14ac:dyDescent="0.25">
      <c r="A634" s="16" t="s">
        <v>53</v>
      </c>
      <c r="B634" s="24" t="s">
        <v>168</v>
      </c>
      <c r="C634" s="16" t="s">
        <v>170</v>
      </c>
      <c r="D634" s="16">
        <v>350</v>
      </c>
      <c r="E634" s="16" t="s">
        <v>165</v>
      </c>
      <c r="F634" s="44">
        <v>44866</v>
      </c>
      <c r="G634" s="16">
        <v>202</v>
      </c>
      <c r="H634" s="17">
        <v>44874</v>
      </c>
      <c r="I634" s="16">
        <v>7000</v>
      </c>
      <c r="J634" s="16">
        <v>510</v>
      </c>
      <c r="K634" s="16">
        <v>101</v>
      </c>
      <c r="L634" s="16">
        <v>1500</v>
      </c>
      <c r="M634" s="16">
        <v>73</v>
      </c>
      <c r="N634" s="16">
        <v>110</v>
      </c>
      <c r="O634" s="16">
        <v>798</v>
      </c>
      <c r="P634" s="24">
        <v>4840</v>
      </c>
      <c r="Q634" s="24">
        <v>16</v>
      </c>
      <c r="R634" s="24">
        <v>10</v>
      </c>
      <c r="U634" s="18" t="s">
        <v>77</v>
      </c>
      <c r="V634" s="17">
        <v>44907</v>
      </c>
      <c r="W634" s="39">
        <f t="shared" si="18"/>
        <v>89.966178128523111</v>
      </c>
      <c r="X634" s="24">
        <v>720</v>
      </c>
      <c r="Z634" s="56">
        <f t="shared" si="19"/>
        <v>69.142857142857139</v>
      </c>
    </row>
    <row r="635" spans="1:26" x14ac:dyDescent="0.25">
      <c r="A635" s="16" t="s">
        <v>55</v>
      </c>
      <c r="B635" s="24" t="s">
        <v>167</v>
      </c>
      <c r="C635" s="16" t="s">
        <v>170</v>
      </c>
      <c r="D635" s="16">
        <v>350</v>
      </c>
      <c r="E635" s="16" t="s">
        <v>165</v>
      </c>
      <c r="F635" s="44">
        <v>44866</v>
      </c>
      <c r="G635" s="16">
        <v>123</v>
      </c>
      <c r="H635" s="17">
        <v>44874</v>
      </c>
      <c r="I635" s="16">
        <v>6565</v>
      </c>
      <c r="J635" s="16">
        <v>345</v>
      </c>
      <c r="K635" s="16">
        <v>99</v>
      </c>
      <c r="L635" s="16">
        <v>1095</v>
      </c>
      <c r="M635" s="16">
        <v>95</v>
      </c>
      <c r="N635" s="16">
        <v>190</v>
      </c>
      <c r="O635" s="16">
        <v>355</v>
      </c>
      <c r="P635" s="24">
        <v>4910</v>
      </c>
      <c r="U635" s="18" t="s">
        <v>77</v>
      </c>
      <c r="V635" s="17">
        <v>44907</v>
      </c>
      <c r="W635" s="39">
        <f t="shared" si="18"/>
        <v>78.888888888888886</v>
      </c>
      <c r="X635" s="24">
        <v>710</v>
      </c>
      <c r="Z635" s="56">
        <f t="shared" si="19"/>
        <v>74.790555978674789</v>
      </c>
    </row>
    <row r="636" spans="1:26" x14ac:dyDescent="0.25">
      <c r="A636" s="16" t="s">
        <v>52</v>
      </c>
      <c r="B636" s="24" t="s">
        <v>167</v>
      </c>
      <c r="C636" s="16" t="s">
        <v>170</v>
      </c>
      <c r="D636" s="16">
        <v>350</v>
      </c>
      <c r="E636" s="16" t="s">
        <v>164</v>
      </c>
      <c r="F636" s="44">
        <v>44866</v>
      </c>
      <c r="G636" s="16">
        <v>141</v>
      </c>
      <c r="H636" s="17">
        <v>44874</v>
      </c>
      <c r="I636" s="16">
        <v>8930</v>
      </c>
      <c r="J636" s="16">
        <v>535</v>
      </c>
      <c r="K636" s="16">
        <v>105</v>
      </c>
      <c r="L636" s="16">
        <v>1705</v>
      </c>
      <c r="M636" s="16">
        <v>135</v>
      </c>
      <c r="N636" s="16">
        <v>370</v>
      </c>
      <c r="O636" s="16">
        <v>580</v>
      </c>
      <c r="P636" s="24">
        <v>6535</v>
      </c>
      <c r="U636" s="18" t="s">
        <v>77</v>
      </c>
      <c r="V636" s="17">
        <v>44907</v>
      </c>
      <c r="W636" s="39">
        <f t="shared" si="18"/>
        <v>81.11888111888112</v>
      </c>
      <c r="X636" s="24">
        <v>9.81</v>
      </c>
      <c r="Z636" s="56">
        <f t="shared" si="19"/>
        <v>73.180291153415453</v>
      </c>
    </row>
    <row r="637" spans="1:26" x14ac:dyDescent="0.25">
      <c r="A637" s="16" t="s">
        <v>52</v>
      </c>
      <c r="B637" s="24" t="s">
        <v>167</v>
      </c>
      <c r="C637" s="16" t="s">
        <v>170</v>
      </c>
      <c r="D637" s="16">
        <v>350</v>
      </c>
      <c r="E637" s="16" t="s">
        <v>164</v>
      </c>
      <c r="F637" s="44">
        <v>44866</v>
      </c>
      <c r="G637" s="16">
        <v>143</v>
      </c>
      <c r="H637" s="17">
        <v>44874</v>
      </c>
      <c r="I637" s="16">
        <v>5910</v>
      </c>
      <c r="J637" s="16">
        <v>425</v>
      </c>
      <c r="K637" s="16">
        <v>103</v>
      </c>
      <c r="L637" s="16">
        <v>1380</v>
      </c>
      <c r="M637" s="16">
        <v>435</v>
      </c>
      <c r="N637" s="16">
        <v>545</v>
      </c>
      <c r="O637" s="16">
        <v>276</v>
      </c>
      <c r="P637" s="24">
        <v>3475</v>
      </c>
      <c r="U637" s="18" t="s">
        <v>77</v>
      </c>
      <c r="V637" s="17">
        <v>44907</v>
      </c>
      <c r="W637" s="39">
        <f t="shared" si="18"/>
        <v>38.81856540084388</v>
      </c>
      <c r="X637" s="24">
        <v>652</v>
      </c>
      <c r="Z637" s="56">
        <f t="shared" si="19"/>
        <v>58.79864636209814</v>
      </c>
    </row>
    <row r="638" spans="1:26" x14ac:dyDescent="0.25">
      <c r="A638" s="16" t="s">
        <v>55</v>
      </c>
      <c r="B638" s="24" t="s">
        <v>167</v>
      </c>
      <c r="C638" s="16" t="s">
        <v>170</v>
      </c>
      <c r="D638" s="16">
        <v>350</v>
      </c>
      <c r="E638" s="16" t="s">
        <v>165</v>
      </c>
      <c r="F638" s="44">
        <v>44866</v>
      </c>
      <c r="G638" s="16">
        <v>125</v>
      </c>
      <c r="H638" s="17">
        <v>44874</v>
      </c>
      <c r="I638" s="16">
        <v>8610</v>
      </c>
      <c r="J638" s="16">
        <v>585</v>
      </c>
      <c r="K638" s="16">
        <v>116</v>
      </c>
      <c r="L638" s="16">
        <v>1820</v>
      </c>
      <c r="M638" s="16">
        <v>345</v>
      </c>
      <c r="N638" s="16">
        <v>250</v>
      </c>
      <c r="O638" s="16">
        <v>631</v>
      </c>
      <c r="P638" s="24">
        <v>5910</v>
      </c>
      <c r="U638" s="18" t="s">
        <v>77</v>
      </c>
      <c r="V638" s="17">
        <v>44907</v>
      </c>
      <c r="W638" s="39">
        <f t="shared" si="18"/>
        <v>64.651639344262293</v>
      </c>
      <c r="X638" s="24">
        <v>934</v>
      </c>
      <c r="Z638" s="56">
        <f t="shared" si="19"/>
        <v>68.641114982578401</v>
      </c>
    </row>
    <row r="639" spans="1:26" x14ac:dyDescent="0.25">
      <c r="A639" s="16" t="s">
        <v>56</v>
      </c>
      <c r="B639" s="24" t="s">
        <v>160</v>
      </c>
      <c r="C639" s="16" t="s">
        <v>170</v>
      </c>
      <c r="D639" s="16">
        <v>350</v>
      </c>
      <c r="E639" s="16" t="s">
        <v>165</v>
      </c>
      <c r="F639" s="44">
        <v>44866</v>
      </c>
      <c r="G639" s="16">
        <v>50</v>
      </c>
      <c r="H639" s="17">
        <v>44874</v>
      </c>
      <c r="I639" s="16">
        <v>5030</v>
      </c>
      <c r="J639" s="16">
        <v>385</v>
      </c>
      <c r="K639" s="16">
        <v>102</v>
      </c>
      <c r="L639" s="16">
        <v>1345</v>
      </c>
      <c r="M639" s="16">
        <v>140</v>
      </c>
      <c r="N639" s="16">
        <v>250</v>
      </c>
      <c r="O639" s="16">
        <v>365</v>
      </c>
      <c r="P639" s="24">
        <v>2835</v>
      </c>
      <c r="Q639" s="24">
        <v>445</v>
      </c>
      <c r="R639" s="24">
        <v>180</v>
      </c>
      <c r="U639" s="18" t="s">
        <v>77</v>
      </c>
      <c r="V639" s="17">
        <v>44907</v>
      </c>
      <c r="W639" s="39">
        <f t="shared" si="18"/>
        <v>38.421052631578945</v>
      </c>
      <c r="X639" s="24">
        <v>530</v>
      </c>
      <c r="Z639" s="56">
        <f t="shared" si="19"/>
        <v>56.361829025844933</v>
      </c>
    </row>
    <row r="640" spans="1:26" x14ac:dyDescent="0.25">
      <c r="A640" s="16" t="s">
        <v>54</v>
      </c>
      <c r="B640" s="24" t="s">
        <v>159</v>
      </c>
      <c r="C640" s="16" t="s">
        <v>170</v>
      </c>
      <c r="D640" s="16">
        <v>350</v>
      </c>
      <c r="E640" s="16" t="s">
        <v>165</v>
      </c>
      <c r="F640" s="44">
        <v>44866</v>
      </c>
      <c r="G640" s="16">
        <v>29</v>
      </c>
      <c r="H640" s="17">
        <v>44874</v>
      </c>
      <c r="I640" s="16">
        <v>6890</v>
      </c>
      <c r="J640" s="16">
        <v>495</v>
      </c>
      <c r="K640" s="16">
        <v>77</v>
      </c>
      <c r="L640" s="16">
        <v>1345</v>
      </c>
      <c r="M640" s="16">
        <v>285</v>
      </c>
      <c r="N640" s="16">
        <v>345</v>
      </c>
      <c r="O640" s="16">
        <v>390</v>
      </c>
      <c r="P640" s="24">
        <v>4685</v>
      </c>
      <c r="U640" s="18" t="s">
        <v>77</v>
      </c>
      <c r="V640" s="17">
        <v>44907</v>
      </c>
      <c r="W640" s="39">
        <f t="shared" si="18"/>
        <v>57.777777777777771</v>
      </c>
      <c r="X640" s="24">
        <v>732</v>
      </c>
      <c r="Z640" s="56">
        <f t="shared" si="19"/>
        <v>67.997097242380264</v>
      </c>
    </row>
    <row r="641" spans="1:26" x14ac:dyDescent="0.25">
      <c r="A641" s="16" t="s">
        <v>54</v>
      </c>
      <c r="B641" s="24" t="s">
        <v>159</v>
      </c>
      <c r="C641" s="16" t="s">
        <v>170</v>
      </c>
      <c r="D641" s="16">
        <v>350</v>
      </c>
      <c r="E641" s="16" t="s">
        <v>165</v>
      </c>
      <c r="F641" s="44">
        <v>44866</v>
      </c>
      <c r="G641" s="16">
        <v>35</v>
      </c>
      <c r="H641" s="17">
        <v>44874</v>
      </c>
      <c r="I641" s="16">
        <v>6640</v>
      </c>
      <c r="J641" s="16">
        <v>450</v>
      </c>
      <c r="K641" s="16">
        <v>111</v>
      </c>
      <c r="L641" s="16">
        <v>1270</v>
      </c>
      <c r="M641" s="16">
        <v>212</v>
      </c>
      <c r="N641" s="16">
        <v>240</v>
      </c>
      <c r="O641" s="16">
        <v>592</v>
      </c>
      <c r="P641" s="24">
        <v>4660</v>
      </c>
      <c r="U641" s="18" t="s">
        <v>77</v>
      </c>
      <c r="V641" s="17">
        <v>44907</v>
      </c>
      <c r="W641" s="39">
        <f t="shared" si="18"/>
        <v>73.631840796019901</v>
      </c>
      <c r="X641" s="24">
        <v>714</v>
      </c>
      <c r="Z641" s="56">
        <f t="shared" si="19"/>
        <v>70.180722891566262</v>
      </c>
    </row>
    <row r="642" spans="1:26" x14ac:dyDescent="0.25">
      <c r="A642" s="16" t="s">
        <v>49</v>
      </c>
      <c r="B642" s="24" t="s">
        <v>159</v>
      </c>
      <c r="C642" s="16" t="s">
        <v>170</v>
      </c>
      <c r="D642" s="16">
        <v>350</v>
      </c>
      <c r="E642" s="16" t="s">
        <v>164</v>
      </c>
      <c r="F642" s="44">
        <v>44866</v>
      </c>
      <c r="G642" s="16">
        <v>37</v>
      </c>
      <c r="H642" s="17">
        <v>44874</v>
      </c>
      <c r="I642" s="16">
        <v>9695</v>
      </c>
      <c r="J642" s="16">
        <v>705</v>
      </c>
      <c r="K642" s="16">
        <v>130</v>
      </c>
      <c r="L642" s="16">
        <v>1640</v>
      </c>
      <c r="M642" s="16">
        <v>425</v>
      </c>
      <c r="N642" s="16">
        <v>525</v>
      </c>
      <c r="O642" s="16">
        <v>635</v>
      </c>
      <c r="P642" s="24">
        <v>6045</v>
      </c>
      <c r="U642" s="18" t="s">
        <v>77</v>
      </c>
      <c r="V642" s="17">
        <v>44907</v>
      </c>
      <c r="W642" s="39">
        <f t="shared" ref="W642:W705" si="20">O642/(O642+M642+Q642)*100</f>
        <v>59.905660377358494</v>
      </c>
      <c r="X642" s="24">
        <v>948</v>
      </c>
      <c r="Z642" s="56">
        <f t="shared" si="19"/>
        <v>62.351727694687987</v>
      </c>
    </row>
    <row r="643" spans="1:26" x14ac:dyDescent="0.25">
      <c r="A643" s="16" t="s">
        <v>59</v>
      </c>
      <c r="B643" s="24" t="s">
        <v>160</v>
      </c>
      <c r="C643" s="16" t="s">
        <v>170</v>
      </c>
      <c r="D643" s="16">
        <v>350</v>
      </c>
      <c r="E643" s="16" t="s">
        <v>164</v>
      </c>
      <c r="F643" s="44">
        <v>44866</v>
      </c>
      <c r="G643" s="16">
        <v>92</v>
      </c>
      <c r="H643" s="17">
        <v>44874</v>
      </c>
      <c r="I643" s="16">
        <v>5625</v>
      </c>
      <c r="J643" s="16">
        <v>310</v>
      </c>
      <c r="K643" s="16">
        <v>85</v>
      </c>
      <c r="L643" s="16">
        <v>1255</v>
      </c>
      <c r="M643" s="16">
        <v>325</v>
      </c>
      <c r="N643" s="16">
        <v>370</v>
      </c>
      <c r="O643" s="16">
        <v>359</v>
      </c>
      <c r="P643" s="24">
        <v>3670</v>
      </c>
      <c r="Q643" s="24">
        <v>50</v>
      </c>
      <c r="R643" s="24">
        <v>15</v>
      </c>
      <c r="U643" s="18" t="s">
        <v>77</v>
      </c>
      <c r="V643" s="17">
        <v>44907</v>
      </c>
      <c r="W643" s="39">
        <f t="shared" si="20"/>
        <v>48.910081743869213</v>
      </c>
      <c r="X643" s="24">
        <v>604</v>
      </c>
      <c r="Z643" s="56">
        <f t="shared" ref="Z643:Z706" si="21">(P643/I643)*100</f>
        <v>65.244444444444454</v>
      </c>
    </row>
    <row r="644" spans="1:26" x14ac:dyDescent="0.25">
      <c r="A644" s="16" t="s">
        <v>49</v>
      </c>
      <c r="B644" s="24" t="s">
        <v>159</v>
      </c>
      <c r="C644" s="16" t="s">
        <v>170</v>
      </c>
      <c r="D644" s="16">
        <v>350</v>
      </c>
      <c r="E644" s="16" t="s">
        <v>164</v>
      </c>
      <c r="F644" s="44">
        <v>44866</v>
      </c>
      <c r="G644" s="16">
        <v>40</v>
      </c>
      <c r="H644" s="17">
        <v>44874</v>
      </c>
      <c r="I644" s="16">
        <v>12510</v>
      </c>
      <c r="J644" s="16">
        <v>885</v>
      </c>
      <c r="K644" s="16">
        <v>113</v>
      </c>
      <c r="L644" s="16">
        <v>2220</v>
      </c>
      <c r="M644" s="16">
        <v>238</v>
      </c>
      <c r="N644" s="16">
        <v>250</v>
      </c>
      <c r="O644" s="16">
        <v>1187</v>
      </c>
      <c r="P644" s="24">
        <v>9100</v>
      </c>
      <c r="U644" s="18" t="s">
        <v>77</v>
      </c>
      <c r="V644" s="17">
        <v>44907</v>
      </c>
      <c r="W644" s="39">
        <f t="shared" si="20"/>
        <v>83.298245614035082</v>
      </c>
      <c r="X644" s="24">
        <v>1250</v>
      </c>
      <c r="Z644" s="56">
        <f t="shared" si="21"/>
        <v>72.741806554756195</v>
      </c>
    </row>
    <row r="645" spans="1:26" x14ac:dyDescent="0.25">
      <c r="A645" s="16" t="s">
        <v>56</v>
      </c>
      <c r="B645" s="24" t="s">
        <v>160</v>
      </c>
      <c r="C645" s="16" t="s">
        <v>170</v>
      </c>
      <c r="D645" s="16">
        <v>350</v>
      </c>
      <c r="E645" s="16" t="s">
        <v>165</v>
      </c>
      <c r="F645" s="44">
        <v>44866</v>
      </c>
      <c r="G645" s="16">
        <v>59</v>
      </c>
      <c r="H645" s="17">
        <v>44874</v>
      </c>
      <c r="I645" s="16">
        <v>5860</v>
      </c>
      <c r="J645" s="16">
        <v>350</v>
      </c>
      <c r="K645" s="16">
        <v>82</v>
      </c>
      <c r="L645" s="16">
        <v>915</v>
      </c>
      <c r="M645" s="16">
        <v>42</v>
      </c>
      <c r="N645" s="16">
        <v>55</v>
      </c>
      <c r="O645" s="16">
        <v>447</v>
      </c>
      <c r="P645" s="24">
        <v>4500</v>
      </c>
      <c r="U645" s="18" t="s">
        <v>77</v>
      </c>
      <c r="V645" s="17">
        <v>44907</v>
      </c>
      <c r="W645" s="39">
        <f t="shared" si="20"/>
        <v>91.411042944785279</v>
      </c>
      <c r="X645" s="24">
        <v>628</v>
      </c>
      <c r="Z645" s="56">
        <f t="shared" si="21"/>
        <v>76.791808873720129</v>
      </c>
    </row>
    <row r="646" spans="1:26" x14ac:dyDescent="0.25">
      <c r="A646" s="16" t="s">
        <v>50</v>
      </c>
      <c r="B646" s="24" t="s">
        <v>168</v>
      </c>
      <c r="C646" s="16" t="s">
        <v>170</v>
      </c>
      <c r="D646" s="16">
        <v>350</v>
      </c>
      <c r="E646" s="16" t="s">
        <v>164</v>
      </c>
      <c r="F646" s="44">
        <v>44866</v>
      </c>
      <c r="G646" s="16">
        <v>316</v>
      </c>
      <c r="H646" s="17">
        <v>44874</v>
      </c>
      <c r="I646" s="16">
        <v>8930</v>
      </c>
      <c r="J646" s="16">
        <v>665</v>
      </c>
      <c r="K646" s="16">
        <v>100</v>
      </c>
      <c r="L646" s="16">
        <v>1545</v>
      </c>
      <c r="M646" s="16">
        <v>87</v>
      </c>
      <c r="N646" s="16">
        <v>160</v>
      </c>
      <c r="O646" s="24">
        <v>636</v>
      </c>
      <c r="P646" s="24">
        <v>6580</v>
      </c>
      <c r="U646" s="18" t="s">
        <v>77</v>
      </c>
      <c r="V646" s="17">
        <v>44907</v>
      </c>
      <c r="W646" s="39">
        <f t="shared" si="20"/>
        <v>87.966804979253112</v>
      </c>
      <c r="X646" s="24">
        <v>944</v>
      </c>
      <c r="Z646" s="56">
        <f t="shared" si="21"/>
        <v>73.68421052631578</v>
      </c>
    </row>
    <row r="647" spans="1:26" x14ac:dyDescent="0.25">
      <c r="A647" s="16" t="s">
        <v>53</v>
      </c>
      <c r="B647" s="24" t="s">
        <v>168</v>
      </c>
      <c r="C647" s="16" t="s">
        <v>170</v>
      </c>
      <c r="D647" s="16">
        <v>350</v>
      </c>
      <c r="E647" s="16" t="s">
        <v>165</v>
      </c>
      <c r="F647" s="44">
        <v>44866</v>
      </c>
      <c r="G647" s="16">
        <v>204</v>
      </c>
      <c r="H647" s="17">
        <v>44874</v>
      </c>
      <c r="I647" s="16">
        <v>7570</v>
      </c>
      <c r="J647" s="16">
        <v>500</v>
      </c>
      <c r="K647" s="16">
        <v>125</v>
      </c>
      <c r="L647" s="16">
        <v>1440</v>
      </c>
      <c r="M647" s="16">
        <v>265</v>
      </c>
      <c r="N647" s="16">
        <v>295</v>
      </c>
      <c r="O647" s="24">
        <v>676</v>
      </c>
      <c r="P647" s="24">
        <v>5315</v>
      </c>
      <c r="U647" s="18" t="s">
        <v>77</v>
      </c>
      <c r="V647" s="17">
        <v>44907</v>
      </c>
      <c r="W647" s="39">
        <f t="shared" si="20"/>
        <v>71.838469713071191</v>
      </c>
      <c r="X647" s="24">
        <v>826</v>
      </c>
      <c r="Z647" s="56">
        <f t="shared" si="21"/>
        <v>70.211360634081899</v>
      </c>
    </row>
    <row r="648" spans="1:26" x14ac:dyDescent="0.25">
      <c r="A648" s="16" t="s">
        <v>50</v>
      </c>
      <c r="B648" s="24" t="s">
        <v>168</v>
      </c>
      <c r="C648" s="16" t="s">
        <v>170</v>
      </c>
      <c r="D648" s="16">
        <v>350</v>
      </c>
      <c r="E648" s="16" t="s">
        <v>164</v>
      </c>
      <c r="F648" s="44">
        <v>44866</v>
      </c>
      <c r="G648" s="16">
        <v>211</v>
      </c>
      <c r="H648" s="17">
        <v>44874</v>
      </c>
      <c r="I648" s="16">
        <v>8030</v>
      </c>
      <c r="J648" s="16">
        <v>525</v>
      </c>
      <c r="K648" s="16">
        <v>99</v>
      </c>
      <c r="L648" s="16">
        <v>1550</v>
      </c>
      <c r="M648" s="16">
        <v>386</v>
      </c>
      <c r="N648" s="16">
        <v>630</v>
      </c>
      <c r="O648" s="24">
        <v>525</v>
      </c>
      <c r="P648" s="24">
        <v>5275</v>
      </c>
      <c r="U648" s="18" t="s">
        <v>77</v>
      </c>
      <c r="V648" s="17">
        <v>44907</v>
      </c>
      <c r="W648" s="39">
        <f t="shared" si="20"/>
        <v>57.62897914379802</v>
      </c>
      <c r="X648" s="24">
        <v>850</v>
      </c>
      <c r="Z648" s="56">
        <f t="shared" si="21"/>
        <v>65.691158156911584</v>
      </c>
    </row>
    <row r="649" spans="1:26" x14ac:dyDescent="0.25">
      <c r="A649" s="16" t="s">
        <v>51</v>
      </c>
      <c r="B649" s="24" t="s">
        <v>168</v>
      </c>
      <c r="C649" s="16" t="s">
        <v>170</v>
      </c>
      <c r="D649" s="16">
        <v>350</v>
      </c>
      <c r="E649" s="16" t="s">
        <v>166</v>
      </c>
      <c r="F649" s="44">
        <v>44866</v>
      </c>
      <c r="G649" s="16">
        <v>187</v>
      </c>
      <c r="H649" s="17">
        <v>44874</v>
      </c>
      <c r="I649" s="16">
        <v>7840</v>
      </c>
      <c r="J649" s="16">
        <v>475</v>
      </c>
      <c r="K649" s="16">
        <v>103</v>
      </c>
      <c r="L649" s="16">
        <v>1550</v>
      </c>
      <c r="M649" s="16">
        <v>315</v>
      </c>
      <c r="N649" s="16">
        <v>380</v>
      </c>
      <c r="O649" s="24">
        <v>434</v>
      </c>
      <c r="P649" s="24">
        <v>5420</v>
      </c>
      <c r="U649" s="18" t="s">
        <v>77</v>
      </c>
      <c r="V649" s="17">
        <v>44907</v>
      </c>
      <c r="W649" s="39">
        <f t="shared" si="20"/>
        <v>57.943925233644855</v>
      </c>
      <c r="X649" s="24">
        <v>832</v>
      </c>
      <c r="Z649" s="56">
        <f t="shared" si="21"/>
        <v>69.132653061224488</v>
      </c>
    </row>
    <row r="650" spans="1:26" x14ac:dyDescent="0.25">
      <c r="A650" s="16" t="s">
        <v>68</v>
      </c>
      <c r="B650" s="24" t="s">
        <v>160</v>
      </c>
      <c r="C650" s="16" t="s">
        <v>169</v>
      </c>
      <c r="D650" s="16">
        <v>50</v>
      </c>
      <c r="E650" s="16" t="s">
        <v>164</v>
      </c>
      <c r="F650" s="44">
        <v>44866</v>
      </c>
      <c r="G650" s="16">
        <v>287</v>
      </c>
      <c r="H650" s="17">
        <v>44881</v>
      </c>
      <c r="I650" s="16">
        <v>4785</v>
      </c>
      <c r="J650" s="16">
        <v>380</v>
      </c>
      <c r="K650" s="16">
        <v>70</v>
      </c>
      <c r="L650" s="16">
        <v>1175</v>
      </c>
      <c r="M650" s="16">
        <v>425</v>
      </c>
      <c r="N650" s="16">
        <v>410</v>
      </c>
      <c r="O650" s="24">
        <v>209</v>
      </c>
      <c r="P650" s="24">
        <v>2785</v>
      </c>
      <c r="U650" s="18" t="s">
        <v>77</v>
      </c>
      <c r="V650" s="17">
        <v>44907</v>
      </c>
      <c r="W650" s="39">
        <f t="shared" si="20"/>
        <v>32.965299684542586</v>
      </c>
      <c r="X650" s="24">
        <v>460</v>
      </c>
      <c r="Z650" s="56">
        <f t="shared" si="21"/>
        <v>58.202716823406476</v>
      </c>
    </row>
    <row r="651" spans="1:26" x14ac:dyDescent="0.25">
      <c r="A651" s="16" t="s">
        <v>68</v>
      </c>
      <c r="B651" s="24" t="s">
        <v>160</v>
      </c>
      <c r="C651" s="16" t="s">
        <v>169</v>
      </c>
      <c r="D651" s="16">
        <v>50</v>
      </c>
      <c r="E651" s="16" t="s">
        <v>164</v>
      </c>
      <c r="F651" s="44">
        <v>44866</v>
      </c>
      <c r="G651" s="16">
        <v>285</v>
      </c>
      <c r="H651" s="17">
        <v>44881</v>
      </c>
      <c r="I651" s="16">
        <v>4610</v>
      </c>
      <c r="J651" s="16">
        <v>240</v>
      </c>
      <c r="K651" s="16">
        <v>82</v>
      </c>
      <c r="L651" s="16">
        <v>1160</v>
      </c>
      <c r="M651" s="16">
        <v>252</v>
      </c>
      <c r="N651" s="16">
        <v>240</v>
      </c>
      <c r="O651" s="24">
        <v>357</v>
      </c>
      <c r="P651" s="24">
        <v>2935</v>
      </c>
      <c r="U651" s="18" t="s">
        <v>77</v>
      </c>
      <c r="V651" s="17">
        <v>44907</v>
      </c>
      <c r="W651" s="39">
        <f t="shared" si="20"/>
        <v>58.620689655172406</v>
      </c>
      <c r="X651" s="24">
        <v>496</v>
      </c>
      <c r="Z651" s="56">
        <f t="shared" si="21"/>
        <v>63.665943600867678</v>
      </c>
    </row>
    <row r="652" spans="1:26" x14ac:dyDescent="0.25">
      <c r="A652" s="16" t="s">
        <v>70</v>
      </c>
      <c r="B652" s="24" t="s">
        <v>167</v>
      </c>
      <c r="C652" s="16" t="s">
        <v>169</v>
      </c>
      <c r="D652" s="16">
        <v>50</v>
      </c>
      <c r="E652" s="16" t="s">
        <v>165</v>
      </c>
      <c r="F652" s="44">
        <v>44866</v>
      </c>
      <c r="G652" s="16">
        <v>315</v>
      </c>
      <c r="H652" s="17">
        <v>44881</v>
      </c>
      <c r="I652" s="16">
        <v>8160</v>
      </c>
      <c r="J652" s="16">
        <v>505</v>
      </c>
      <c r="K652" s="16">
        <v>99</v>
      </c>
      <c r="L652" s="16">
        <v>1450</v>
      </c>
      <c r="M652" s="16">
        <v>74</v>
      </c>
      <c r="N652" s="16">
        <v>155</v>
      </c>
      <c r="O652" s="24">
        <v>641</v>
      </c>
      <c r="P652" s="24">
        <v>6015</v>
      </c>
      <c r="U652" s="18" t="s">
        <v>77</v>
      </c>
      <c r="V652" s="17">
        <v>44907</v>
      </c>
      <c r="W652" s="39">
        <f t="shared" si="20"/>
        <v>89.650349650349654</v>
      </c>
      <c r="X652" s="24">
        <v>752</v>
      </c>
      <c r="Z652" s="56">
        <f t="shared" si="21"/>
        <v>73.713235294117652</v>
      </c>
    </row>
    <row r="653" spans="1:26" x14ac:dyDescent="0.25">
      <c r="A653" s="16" t="s">
        <v>20</v>
      </c>
      <c r="B653" s="24" t="s">
        <v>168</v>
      </c>
      <c r="C653" s="16" t="s">
        <v>169</v>
      </c>
      <c r="D653" s="16">
        <v>50</v>
      </c>
      <c r="E653" s="16" t="s">
        <v>164</v>
      </c>
      <c r="F653" s="44">
        <v>44866</v>
      </c>
      <c r="G653" s="16">
        <v>392</v>
      </c>
      <c r="H653" s="17">
        <v>44881</v>
      </c>
      <c r="I653" s="16">
        <v>6985</v>
      </c>
      <c r="J653" s="16">
        <v>470</v>
      </c>
      <c r="K653" s="16">
        <v>79</v>
      </c>
      <c r="L653" s="16">
        <v>1460</v>
      </c>
      <c r="M653" s="16">
        <v>156</v>
      </c>
      <c r="N653" s="16">
        <v>175</v>
      </c>
      <c r="O653" s="24">
        <v>594</v>
      </c>
      <c r="P653" s="24">
        <v>4830</v>
      </c>
      <c r="U653" s="18" t="s">
        <v>77</v>
      </c>
      <c r="V653" s="17">
        <v>44907</v>
      </c>
      <c r="W653" s="39">
        <f t="shared" si="20"/>
        <v>79.2</v>
      </c>
      <c r="X653" s="24">
        <v>648</v>
      </c>
      <c r="Z653" s="56">
        <f t="shared" si="21"/>
        <v>69.148174659985685</v>
      </c>
    </row>
    <row r="654" spans="1:26" x14ac:dyDescent="0.25">
      <c r="A654" s="16" t="s">
        <v>67</v>
      </c>
      <c r="B654" s="24" t="s">
        <v>160</v>
      </c>
      <c r="C654" s="16" t="s">
        <v>169</v>
      </c>
      <c r="D654" s="16">
        <v>50</v>
      </c>
      <c r="E654" s="16" t="s">
        <v>165</v>
      </c>
      <c r="F654" s="44">
        <v>44866</v>
      </c>
      <c r="G654" s="16">
        <v>276</v>
      </c>
      <c r="H654" s="17">
        <v>44881</v>
      </c>
      <c r="I654" s="16">
        <v>6170</v>
      </c>
      <c r="J654" s="16">
        <v>345</v>
      </c>
      <c r="K654" s="16">
        <v>83</v>
      </c>
      <c r="L654" s="16">
        <v>1110</v>
      </c>
      <c r="M654" s="16">
        <v>200</v>
      </c>
      <c r="N654" s="16">
        <v>200</v>
      </c>
      <c r="O654" s="24">
        <v>475</v>
      </c>
      <c r="P654" s="24">
        <v>4445</v>
      </c>
      <c r="U654" s="18" t="s">
        <v>77</v>
      </c>
      <c r="V654" s="17">
        <v>44907</v>
      </c>
      <c r="W654" s="39">
        <f t="shared" si="20"/>
        <v>70.370370370370367</v>
      </c>
      <c r="X654" s="24">
        <v>478</v>
      </c>
      <c r="Z654" s="56">
        <f t="shared" si="21"/>
        <v>72.042139384116695</v>
      </c>
    </row>
    <row r="655" spans="1:26" x14ac:dyDescent="0.25">
      <c r="A655" s="16" t="s">
        <v>20</v>
      </c>
      <c r="B655" s="24" t="s">
        <v>168</v>
      </c>
      <c r="C655" s="16" t="s">
        <v>169</v>
      </c>
      <c r="D655" s="16">
        <v>50</v>
      </c>
      <c r="E655" s="16" t="s">
        <v>164</v>
      </c>
      <c r="F655" s="44">
        <v>44866</v>
      </c>
      <c r="G655" s="16">
        <v>392</v>
      </c>
      <c r="H655" s="17">
        <v>44881</v>
      </c>
      <c r="I655" s="16">
        <v>4715</v>
      </c>
      <c r="J655" s="16">
        <v>260</v>
      </c>
      <c r="K655" s="16">
        <v>73</v>
      </c>
      <c r="L655" s="16">
        <v>855</v>
      </c>
      <c r="M655" s="16">
        <v>101</v>
      </c>
      <c r="N655" s="16">
        <v>145</v>
      </c>
      <c r="O655" s="24">
        <v>347</v>
      </c>
      <c r="P655" s="24">
        <v>3250</v>
      </c>
      <c r="U655" s="18" t="s">
        <v>77</v>
      </c>
      <c r="V655" s="17">
        <v>44907</v>
      </c>
      <c r="W655" s="39">
        <f t="shared" si="20"/>
        <v>77.455357142857139</v>
      </c>
      <c r="X655" s="24">
        <v>648</v>
      </c>
      <c r="Z655" s="56">
        <f t="shared" si="21"/>
        <v>68.928950159066801</v>
      </c>
    </row>
    <row r="656" spans="1:26" x14ac:dyDescent="0.25">
      <c r="A656" s="16" t="s">
        <v>73</v>
      </c>
      <c r="B656" s="24" t="s">
        <v>159</v>
      </c>
      <c r="C656" s="16" t="s">
        <v>169</v>
      </c>
      <c r="D656" s="16">
        <v>50</v>
      </c>
      <c r="E656" s="16" t="s">
        <v>164</v>
      </c>
      <c r="F656" s="44">
        <v>44866</v>
      </c>
      <c r="G656" s="16">
        <v>235</v>
      </c>
      <c r="H656" s="17">
        <v>44881</v>
      </c>
      <c r="I656" s="16">
        <v>7245</v>
      </c>
      <c r="J656" s="16">
        <v>575</v>
      </c>
      <c r="K656" s="16">
        <v>114</v>
      </c>
      <c r="L656" s="16">
        <v>1615</v>
      </c>
      <c r="M656" s="16">
        <v>231</v>
      </c>
      <c r="N656" s="16">
        <v>265</v>
      </c>
      <c r="O656" s="24">
        <v>663</v>
      </c>
      <c r="P656" s="24">
        <v>4740</v>
      </c>
      <c r="U656" s="18" t="s">
        <v>77</v>
      </c>
      <c r="V656" s="17">
        <v>44907</v>
      </c>
      <c r="W656" s="39">
        <f t="shared" si="20"/>
        <v>74.161073825503351</v>
      </c>
      <c r="X656" s="24">
        <v>736</v>
      </c>
      <c r="Z656" s="56">
        <f t="shared" si="21"/>
        <v>65.424430641821957</v>
      </c>
    </row>
    <row r="657" spans="1:26" x14ac:dyDescent="0.25">
      <c r="A657" s="16" t="s">
        <v>71</v>
      </c>
      <c r="B657" s="24" t="s">
        <v>159</v>
      </c>
      <c r="C657" s="16" t="s">
        <v>169</v>
      </c>
      <c r="D657" s="16">
        <v>50</v>
      </c>
      <c r="E657" s="16" t="s">
        <v>165</v>
      </c>
      <c r="F657" s="44">
        <v>44866</v>
      </c>
      <c r="G657" s="16">
        <v>227</v>
      </c>
      <c r="H657" s="17">
        <v>44881</v>
      </c>
      <c r="I657" s="16">
        <v>10435</v>
      </c>
      <c r="J657" s="16">
        <v>900</v>
      </c>
      <c r="K657" s="16">
        <v>116</v>
      </c>
      <c r="L657" s="16">
        <v>2030</v>
      </c>
      <c r="M657" s="16">
        <v>300</v>
      </c>
      <c r="N657" s="16">
        <v>350</v>
      </c>
      <c r="O657" s="24">
        <v>750</v>
      </c>
      <c r="P657" s="24">
        <v>7055</v>
      </c>
      <c r="Q657" s="24">
        <v>60</v>
      </c>
      <c r="R657" s="24">
        <v>30</v>
      </c>
      <c r="U657" s="18" t="s">
        <v>77</v>
      </c>
      <c r="V657" s="17">
        <v>44907</v>
      </c>
      <c r="W657" s="39">
        <f t="shared" si="20"/>
        <v>67.567567567567565</v>
      </c>
      <c r="X657" s="24">
        <v>11.02</v>
      </c>
      <c r="Z657" s="56">
        <f t="shared" si="21"/>
        <v>67.609008145663623</v>
      </c>
    </row>
    <row r="658" spans="1:26" x14ac:dyDescent="0.25">
      <c r="A658" s="16" t="s">
        <v>22</v>
      </c>
      <c r="B658" s="24" t="s">
        <v>168</v>
      </c>
      <c r="C658" s="16" t="s">
        <v>169</v>
      </c>
      <c r="D658" s="16">
        <v>50</v>
      </c>
      <c r="E658" s="16" t="s">
        <v>166</v>
      </c>
      <c r="F658" s="44">
        <v>44866</v>
      </c>
      <c r="G658" s="16">
        <v>369</v>
      </c>
      <c r="H658" s="17">
        <v>44881</v>
      </c>
      <c r="I658" s="16">
        <v>10920</v>
      </c>
      <c r="J658" s="16">
        <v>685</v>
      </c>
      <c r="K658" s="16">
        <v>119</v>
      </c>
      <c r="L658" s="16">
        <v>1985</v>
      </c>
      <c r="M658" s="16">
        <v>415</v>
      </c>
      <c r="N658" s="16">
        <v>730</v>
      </c>
      <c r="O658" s="24">
        <v>502</v>
      </c>
      <c r="P658" s="24">
        <v>7435</v>
      </c>
      <c r="U658" s="18" t="s">
        <v>77</v>
      </c>
      <c r="V658" s="17">
        <v>44907</v>
      </c>
      <c r="W658" s="39">
        <f t="shared" si="20"/>
        <v>54.74372955288986</v>
      </c>
      <c r="X658" s="24">
        <v>1150</v>
      </c>
      <c r="Z658" s="56">
        <f t="shared" si="21"/>
        <v>68.086080586080584</v>
      </c>
    </row>
    <row r="659" spans="1:26" x14ac:dyDescent="0.25">
      <c r="A659" s="16" t="s">
        <v>22</v>
      </c>
      <c r="B659" s="24" t="s">
        <v>168</v>
      </c>
      <c r="C659" s="16" t="s">
        <v>169</v>
      </c>
      <c r="D659" s="16">
        <v>50</v>
      </c>
      <c r="E659" s="16" t="s">
        <v>166</v>
      </c>
      <c r="F659" s="44">
        <v>44866</v>
      </c>
      <c r="G659" s="16">
        <v>363</v>
      </c>
      <c r="H659" s="17">
        <v>44881</v>
      </c>
      <c r="I659" s="16">
        <v>11015</v>
      </c>
      <c r="J659" s="16">
        <v>985</v>
      </c>
      <c r="K659" s="16">
        <v>102</v>
      </c>
      <c r="L659" s="16">
        <v>2230</v>
      </c>
      <c r="M659" s="16">
        <v>120</v>
      </c>
      <c r="N659" s="16">
        <v>155</v>
      </c>
      <c r="O659" s="24">
        <v>861</v>
      </c>
      <c r="P659" s="24">
        <v>7580</v>
      </c>
      <c r="U659" s="18" t="s">
        <v>77</v>
      </c>
      <c r="V659" s="17">
        <v>44907</v>
      </c>
      <c r="W659" s="39">
        <f t="shared" si="20"/>
        <v>87.767584097859327</v>
      </c>
      <c r="X659" s="24">
        <v>1066</v>
      </c>
      <c r="Z659" s="56">
        <f t="shared" si="21"/>
        <v>68.815251929187468</v>
      </c>
    </row>
    <row r="660" spans="1:26" x14ac:dyDescent="0.25">
      <c r="A660" s="16" t="s">
        <v>73</v>
      </c>
      <c r="B660" s="24" t="s">
        <v>159</v>
      </c>
      <c r="C660" s="16" t="s">
        <v>169</v>
      </c>
      <c r="D660" s="16">
        <v>50</v>
      </c>
      <c r="E660" s="16" t="s">
        <v>164</v>
      </c>
      <c r="F660" s="44">
        <v>44866</v>
      </c>
      <c r="G660" s="16">
        <v>233</v>
      </c>
      <c r="H660" s="17">
        <v>44881</v>
      </c>
      <c r="I660" s="16">
        <v>6400</v>
      </c>
      <c r="J660" s="16">
        <v>370</v>
      </c>
      <c r="K660" s="16">
        <v>72</v>
      </c>
      <c r="L660" s="16">
        <v>1075</v>
      </c>
      <c r="M660" s="16">
        <v>78</v>
      </c>
      <c r="N660" s="16">
        <v>100</v>
      </c>
      <c r="O660" s="24">
        <v>415</v>
      </c>
      <c r="P660" s="24">
        <v>4830</v>
      </c>
      <c r="U660" s="18" t="s">
        <v>77</v>
      </c>
      <c r="V660" s="17">
        <v>44907</v>
      </c>
      <c r="W660" s="39">
        <f t="shared" si="20"/>
        <v>84.178498985801227</v>
      </c>
      <c r="X660" s="24">
        <v>644</v>
      </c>
      <c r="Z660" s="56">
        <f t="shared" si="21"/>
        <v>75.46875</v>
      </c>
    </row>
    <row r="661" spans="1:26" x14ac:dyDescent="0.25">
      <c r="A661" s="16" t="s">
        <v>20</v>
      </c>
      <c r="B661" s="24" t="s">
        <v>168</v>
      </c>
      <c r="C661" s="16" t="s">
        <v>169</v>
      </c>
      <c r="D661" s="16">
        <v>50</v>
      </c>
      <c r="E661" s="16" t="s">
        <v>164</v>
      </c>
      <c r="F661" s="44">
        <v>44866</v>
      </c>
      <c r="G661" s="16">
        <v>376</v>
      </c>
      <c r="H661" s="17">
        <v>44881</v>
      </c>
      <c r="I661" s="16">
        <v>9475</v>
      </c>
      <c r="J661" s="16">
        <v>540</v>
      </c>
      <c r="K661" s="16">
        <v>93</v>
      </c>
      <c r="L661" s="16">
        <v>1560</v>
      </c>
      <c r="M661" s="16">
        <v>74</v>
      </c>
      <c r="N661" s="16">
        <v>185</v>
      </c>
      <c r="O661" s="24">
        <v>548</v>
      </c>
      <c r="P661" s="24">
        <v>7145</v>
      </c>
      <c r="U661" s="18" t="s">
        <v>77</v>
      </c>
      <c r="V661" s="17">
        <v>44907</v>
      </c>
      <c r="W661" s="39">
        <f t="shared" si="20"/>
        <v>88.102893890675233</v>
      </c>
      <c r="X661" s="24">
        <v>996</v>
      </c>
      <c r="Z661" s="56">
        <f t="shared" si="21"/>
        <v>75.4089709762533</v>
      </c>
    </row>
    <row r="662" spans="1:26" x14ac:dyDescent="0.25">
      <c r="A662" s="16" t="s">
        <v>21</v>
      </c>
      <c r="B662" s="24" t="s">
        <v>168</v>
      </c>
      <c r="C662" s="16" t="s">
        <v>169</v>
      </c>
      <c r="D662" s="16">
        <v>50</v>
      </c>
      <c r="E662" s="16" t="s">
        <v>165</v>
      </c>
      <c r="F662" s="44">
        <v>44866</v>
      </c>
      <c r="G662" s="16">
        <v>381</v>
      </c>
      <c r="H662" s="17">
        <v>44881</v>
      </c>
      <c r="I662" s="16">
        <v>8195</v>
      </c>
      <c r="J662" s="16">
        <v>540</v>
      </c>
      <c r="K662" s="16">
        <v>105</v>
      </c>
      <c r="L662" s="16">
        <v>1635</v>
      </c>
      <c r="M662" s="16">
        <v>71</v>
      </c>
      <c r="N662" s="16">
        <v>115</v>
      </c>
      <c r="O662" s="24">
        <v>514</v>
      </c>
      <c r="P662" s="24">
        <v>5865</v>
      </c>
      <c r="U662" s="18" t="s">
        <v>77</v>
      </c>
      <c r="V662" s="17">
        <v>44907</v>
      </c>
      <c r="W662" s="39">
        <f t="shared" si="20"/>
        <v>87.863247863247864</v>
      </c>
      <c r="X662" s="24">
        <v>786</v>
      </c>
      <c r="Z662" s="56">
        <f t="shared" si="21"/>
        <v>71.568029286150093</v>
      </c>
    </row>
    <row r="663" spans="1:26" x14ac:dyDescent="0.25">
      <c r="A663" s="16" t="s">
        <v>70</v>
      </c>
      <c r="B663" s="24" t="s">
        <v>167</v>
      </c>
      <c r="C663" s="16" t="s">
        <v>169</v>
      </c>
      <c r="D663" s="16">
        <v>50</v>
      </c>
      <c r="E663" s="16" t="s">
        <v>165</v>
      </c>
      <c r="F663" s="44">
        <v>44866</v>
      </c>
      <c r="G663" s="16">
        <v>317</v>
      </c>
      <c r="H663" s="17">
        <v>44881</v>
      </c>
      <c r="I663" s="16">
        <v>14175</v>
      </c>
      <c r="J663" s="16">
        <v>1010</v>
      </c>
      <c r="K663" s="16">
        <v>125</v>
      </c>
      <c r="L663" s="16">
        <v>2525</v>
      </c>
      <c r="M663" s="16">
        <v>510</v>
      </c>
      <c r="N663" s="16">
        <v>510</v>
      </c>
      <c r="O663" s="24">
        <v>836</v>
      </c>
      <c r="P663" s="24">
        <v>10015</v>
      </c>
      <c r="U663" s="18" t="s">
        <v>77</v>
      </c>
      <c r="V663" s="17">
        <v>44907</v>
      </c>
      <c r="W663" s="39">
        <f t="shared" si="20"/>
        <v>62.109955423476968</v>
      </c>
      <c r="X663" s="24">
        <v>1358</v>
      </c>
      <c r="Z663" s="56">
        <f t="shared" si="21"/>
        <v>70.652557319223988</v>
      </c>
    </row>
    <row r="664" spans="1:26" x14ac:dyDescent="0.25">
      <c r="A664" s="16" t="s">
        <v>71</v>
      </c>
      <c r="B664" s="24" t="s">
        <v>159</v>
      </c>
      <c r="C664" s="16" t="s">
        <v>169</v>
      </c>
      <c r="D664" s="16">
        <v>50</v>
      </c>
      <c r="E664" s="16" t="s">
        <v>165</v>
      </c>
      <c r="F664" s="44">
        <v>44866</v>
      </c>
      <c r="G664" s="16">
        <v>220</v>
      </c>
      <c r="H664" s="17">
        <v>44881</v>
      </c>
      <c r="I664" s="16">
        <v>10410</v>
      </c>
      <c r="J664" s="16">
        <v>760</v>
      </c>
      <c r="K664" s="16">
        <v>130</v>
      </c>
      <c r="L664" s="16">
        <v>2360</v>
      </c>
      <c r="M664" s="16">
        <v>503</v>
      </c>
      <c r="N664" s="16">
        <v>735</v>
      </c>
      <c r="O664" s="24">
        <v>539</v>
      </c>
      <c r="P664" s="24">
        <v>6490</v>
      </c>
      <c r="U664" s="18" t="s">
        <v>77</v>
      </c>
      <c r="V664" s="17">
        <v>44907</v>
      </c>
      <c r="W664" s="39">
        <f t="shared" si="20"/>
        <v>51.727447216890596</v>
      </c>
      <c r="X664" s="24">
        <v>1094</v>
      </c>
      <c r="Z664" s="56">
        <f t="shared" si="21"/>
        <v>62.343900096061475</v>
      </c>
    </row>
    <row r="665" spans="1:26" x14ac:dyDescent="0.25">
      <c r="A665" s="16" t="s">
        <v>20</v>
      </c>
      <c r="B665" s="24" t="s">
        <v>168</v>
      </c>
      <c r="C665" s="16" t="s">
        <v>169</v>
      </c>
      <c r="D665" s="16">
        <v>50</v>
      </c>
      <c r="E665" s="16" t="s">
        <v>164</v>
      </c>
      <c r="F665" s="44">
        <v>44866</v>
      </c>
      <c r="G665" s="16">
        <v>393</v>
      </c>
      <c r="H665" s="17">
        <v>44881</v>
      </c>
      <c r="I665" s="16">
        <v>5745</v>
      </c>
      <c r="J665" s="16">
        <v>385</v>
      </c>
      <c r="K665" s="16">
        <v>93</v>
      </c>
      <c r="L665" s="16">
        <v>1145</v>
      </c>
      <c r="M665" s="16">
        <v>195</v>
      </c>
      <c r="N665" s="16">
        <v>140</v>
      </c>
      <c r="O665" s="24">
        <v>566</v>
      </c>
      <c r="P665" s="24">
        <v>4045</v>
      </c>
      <c r="Q665" s="24">
        <v>15</v>
      </c>
      <c r="R665" s="24">
        <v>5</v>
      </c>
      <c r="U665" s="18" t="s">
        <v>77</v>
      </c>
      <c r="V665" s="17">
        <v>44907</v>
      </c>
      <c r="W665" s="39">
        <f t="shared" si="20"/>
        <v>72.9381443298969</v>
      </c>
      <c r="X665" s="24">
        <v>574</v>
      </c>
      <c r="Z665" s="56">
        <f t="shared" si="21"/>
        <v>70.409051348999128</v>
      </c>
    </row>
    <row r="666" spans="1:26" x14ac:dyDescent="0.25">
      <c r="A666" s="16" t="s">
        <v>72</v>
      </c>
      <c r="B666" s="24" t="s">
        <v>167</v>
      </c>
      <c r="C666" s="16" t="s">
        <v>169</v>
      </c>
      <c r="D666" s="16">
        <v>50</v>
      </c>
      <c r="E666" s="16" t="s">
        <v>164</v>
      </c>
      <c r="F666" s="44">
        <v>44866</v>
      </c>
      <c r="G666" s="16">
        <v>330</v>
      </c>
      <c r="H666" s="17">
        <v>44881</v>
      </c>
      <c r="I666" s="16">
        <v>6915</v>
      </c>
      <c r="J666" s="16">
        <v>410</v>
      </c>
      <c r="K666" s="16">
        <v>91</v>
      </c>
      <c r="L666" s="16">
        <v>1340</v>
      </c>
      <c r="M666" s="16">
        <v>170</v>
      </c>
      <c r="N666" s="16">
        <v>190</v>
      </c>
      <c r="O666" s="24">
        <v>543</v>
      </c>
      <c r="P666" s="24">
        <v>4910</v>
      </c>
      <c r="U666" s="18" t="s">
        <v>77</v>
      </c>
      <c r="V666" s="17">
        <v>44907</v>
      </c>
      <c r="W666" s="39">
        <f t="shared" si="20"/>
        <v>76.157082748948099</v>
      </c>
      <c r="X666" s="24">
        <v>663</v>
      </c>
      <c r="Z666" s="56">
        <f t="shared" si="21"/>
        <v>71.005061460592913</v>
      </c>
    </row>
    <row r="667" spans="1:26" x14ac:dyDescent="0.25">
      <c r="A667" s="16" t="s">
        <v>72</v>
      </c>
      <c r="B667" s="24" t="s">
        <v>167</v>
      </c>
      <c r="C667" s="16" t="s">
        <v>169</v>
      </c>
      <c r="D667" s="16">
        <v>50</v>
      </c>
      <c r="E667" s="16" t="s">
        <v>164</v>
      </c>
      <c r="F667" s="44">
        <v>44866</v>
      </c>
      <c r="G667" s="16">
        <v>335</v>
      </c>
      <c r="H667" s="17">
        <v>44881</v>
      </c>
      <c r="I667" s="16">
        <v>4810</v>
      </c>
      <c r="J667" s="16">
        <v>265</v>
      </c>
      <c r="K667" s="16">
        <v>64</v>
      </c>
      <c r="L667" s="16">
        <v>880</v>
      </c>
      <c r="M667" s="16">
        <v>135</v>
      </c>
      <c r="N667" s="16">
        <v>180</v>
      </c>
      <c r="O667" s="24">
        <v>528</v>
      </c>
      <c r="P667" s="24">
        <v>3465</v>
      </c>
      <c r="Q667" s="24">
        <v>10</v>
      </c>
      <c r="R667" s="24">
        <v>5</v>
      </c>
      <c r="U667" s="18" t="s">
        <v>77</v>
      </c>
      <c r="V667" s="17">
        <v>44907</v>
      </c>
      <c r="W667" s="39">
        <f t="shared" si="20"/>
        <v>78.454680534918282</v>
      </c>
      <c r="X667" s="24">
        <v>438</v>
      </c>
      <c r="Z667" s="56">
        <f t="shared" si="21"/>
        <v>72.037422037422033</v>
      </c>
    </row>
    <row r="668" spans="1:26" x14ac:dyDescent="0.25">
      <c r="A668" s="16" t="s">
        <v>47</v>
      </c>
      <c r="B668" s="24" t="s">
        <v>160</v>
      </c>
      <c r="C668" s="16" t="s">
        <v>169</v>
      </c>
      <c r="D668" s="16">
        <v>250</v>
      </c>
      <c r="E668" s="16" t="s">
        <v>165</v>
      </c>
      <c r="F668" s="44">
        <v>44866</v>
      </c>
      <c r="G668" s="16">
        <v>291</v>
      </c>
      <c r="H668" s="17">
        <v>44888</v>
      </c>
      <c r="I668" s="16">
        <v>15130</v>
      </c>
      <c r="J668" s="16">
        <v>1280</v>
      </c>
      <c r="K668" s="16">
        <v>123</v>
      </c>
      <c r="L668" s="16">
        <v>3450</v>
      </c>
      <c r="M668" s="16">
        <v>240</v>
      </c>
      <c r="N668" s="16">
        <v>245</v>
      </c>
      <c r="O668" s="24">
        <v>1370</v>
      </c>
      <c r="P668" s="24">
        <v>9935</v>
      </c>
      <c r="U668" s="18" t="s">
        <v>77</v>
      </c>
      <c r="V668" s="17">
        <v>44907</v>
      </c>
      <c r="W668" s="39">
        <f t="shared" si="20"/>
        <v>85.093167701863365</v>
      </c>
      <c r="X668" s="24">
        <v>1550</v>
      </c>
      <c r="Z668" s="56">
        <f t="shared" si="21"/>
        <v>65.664243225380034</v>
      </c>
    </row>
    <row r="669" spans="1:26" x14ac:dyDescent="0.25">
      <c r="A669" s="16" t="s">
        <v>43</v>
      </c>
      <c r="B669" s="24" t="s">
        <v>159</v>
      </c>
      <c r="C669" s="16" t="s">
        <v>169</v>
      </c>
      <c r="D669" s="16">
        <v>250</v>
      </c>
      <c r="E669" s="16" t="s">
        <v>164</v>
      </c>
      <c r="F669" s="44">
        <v>44866</v>
      </c>
      <c r="G669" s="16">
        <v>263</v>
      </c>
      <c r="H669" s="17">
        <v>44888</v>
      </c>
      <c r="I669" s="16">
        <v>8315</v>
      </c>
      <c r="J669" s="16">
        <v>485</v>
      </c>
      <c r="K669" s="16">
        <v>107</v>
      </c>
      <c r="L669" s="16">
        <v>1665</v>
      </c>
      <c r="M669" s="16">
        <v>335</v>
      </c>
      <c r="N669" s="16">
        <v>515</v>
      </c>
      <c r="O669" s="24">
        <v>468</v>
      </c>
      <c r="P669" s="24">
        <v>5560</v>
      </c>
      <c r="U669" s="18" t="s">
        <v>77</v>
      </c>
      <c r="V669" s="17">
        <v>44907</v>
      </c>
      <c r="W669" s="39">
        <f t="shared" si="20"/>
        <v>58.281444582814444</v>
      </c>
      <c r="X669" s="24">
        <v>798</v>
      </c>
      <c r="Z669" s="56">
        <f t="shared" si="21"/>
        <v>66.867107636800966</v>
      </c>
    </row>
    <row r="670" spans="1:26" x14ac:dyDescent="0.25">
      <c r="A670" s="16" t="s">
        <v>47</v>
      </c>
      <c r="B670" s="24" t="s">
        <v>160</v>
      </c>
      <c r="C670" s="16" t="s">
        <v>169</v>
      </c>
      <c r="D670" s="16">
        <v>250</v>
      </c>
      <c r="E670" s="16" t="s">
        <v>165</v>
      </c>
      <c r="F670" s="44">
        <v>44866</v>
      </c>
      <c r="G670" s="16">
        <v>295</v>
      </c>
      <c r="H670" s="17">
        <v>44888</v>
      </c>
      <c r="I670" s="16">
        <v>10450</v>
      </c>
      <c r="J670" s="16">
        <v>690</v>
      </c>
      <c r="K670" s="16">
        <v>102</v>
      </c>
      <c r="L670" s="16">
        <v>2200</v>
      </c>
      <c r="M670" s="16">
        <v>328</v>
      </c>
      <c r="N670" s="16">
        <v>590</v>
      </c>
      <c r="O670" s="24">
        <v>587</v>
      </c>
      <c r="P670" s="24">
        <v>6880</v>
      </c>
      <c r="U670" s="18" t="s">
        <v>77</v>
      </c>
      <c r="V670" s="17">
        <v>44907</v>
      </c>
      <c r="W670" s="39">
        <f t="shared" si="20"/>
        <v>64.15300546448087</v>
      </c>
      <c r="X670" s="24">
        <v>10.82</v>
      </c>
      <c r="Z670" s="56">
        <f t="shared" si="21"/>
        <v>65.837320574162689</v>
      </c>
    </row>
    <row r="671" spans="1:26" x14ac:dyDescent="0.25">
      <c r="A671" s="16" t="s">
        <v>43</v>
      </c>
      <c r="B671" s="24" t="s">
        <v>159</v>
      </c>
      <c r="C671" s="16" t="s">
        <v>169</v>
      </c>
      <c r="D671" s="16">
        <v>250</v>
      </c>
      <c r="E671" s="16" t="s">
        <v>164</v>
      </c>
      <c r="F671" s="44">
        <v>44866</v>
      </c>
      <c r="G671" s="16">
        <v>256</v>
      </c>
      <c r="H671" s="17">
        <v>44888</v>
      </c>
      <c r="I671" s="16">
        <v>8900</v>
      </c>
      <c r="J671" s="16">
        <v>470</v>
      </c>
      <c r="K671" s="16">
        <v>101</v>
      </c>
      <c r="L671" s="16">
        <v>1660</v>
      </c>
      <c r="M671" s="16">
        <v>320</v>
      </c>
      <c r="N671" s="16">
        <v>570</v>
      </c>
      <c r="O671" s="24">
        <v>560</v>
      </c>
      <c r="P671" s="24">
        <v>6050</v>
      </c>
      <c r="U671" s="18" t="s">
        <v>77</v>
      </c>
      <c r="V671" s="17">
        <v>44907</v>
      </c>
      <c r="W671" s="39">
        <f t="shared" si="20"/>
        <v>63.636363636363633</v>
      </c>
      <c r="X671" s="24">
        <v>830</v>
      </c>
      <c r="Z671" s="56">
        <f t="shared" si="21"/>
        <v>67.977528089887642</v>
      </c>
    </row>
    <row r="672" spans="1:26" x14ac:dyDescent="0.25">
      <c r="A672" s="16" t="s">
        <v>40</v>
      </c>
      <c r="B672" s="24" t="s">
        <v>159</v>
      </c>
      <c r="C672" s="16" t="s">
        <v>169</v>
      </c>
      <c r="D672" s="16">
        <v>250</v>
      </c>
      <c r="E672" s="16" t="s">
        <v>165</v>
      </c>
      <c r="F672" s="44">
        <v>44866</v>
      </c>
      <c r="G672" s="16">
        <v>246</v>
      </c>
      <c r="H672" s="17">
        <v>44888</v>
      </c>
      <c r="I672" s="16">
        <v>11220</v>
      </c>
      <c r="J672" s="16">
        <v>730</v>
      </c>
      <c r="K672" s="16">
        <v>105</v>
      </c>
      <c r="L672" s="16">
        <v>2765</v>
      </c>
      <c r="M672" s="16">
        <v>312</v>
      </c>
      <c r="N672" s="16">
        <v>485</v>
      </c>
      <c r="O672" s="24">
        <v>678</v>
      </c>
      <c r="P672" s="24">
        <v>7510</v>
      </c>
      <c r="U672" s="18" t="s">
        <v>77</v>
      </c>
      <c r="V672" s="17">
        <v>44907</v>
      </c>
      <c r="W672" s="39">
        <f t="shared" si="20"/>
        <v>68.484848484848484</v>
      </c>
      <c r="X672" s="24">
        <v>1094</v>
      </c>
      <c r="Z672" s="56">
        <f t="shared" si="21"/>
        <v>66.934046345811055</v>
      </c>
    </row>
    <row r="673" spans="1:26" x14ac:dyDescent="0.25">
      <c r="A673" s="16" t="s">
        <v>41</v>
      </c>
      <c r="B673" s="24" t="s">
        <v>167</v>
      </c>
      <c r="C673" s="16" t="s">
        <v>169</v>
      </c>
      <c r="D673" s="16">
        <v>250</v>
      </c>
      <c r="E673" s="16" t="s">
        <v>165</v>
      </c>
      <c r="F673" s="44">
        <v>44866</v>
      </c>
      <c r="G673" s="16">
        <v>345</v>
      </c>
      <c r="H673" s="17">
        <v>44888</v>
      </c>
      <c r="I673" s="16">
        <v>11725</v>
      </c>
      <c r="J673" s="16">
        <v>835</v>
      </c>
      <c r="K673" s="16">
        <v>116</v>
      </c>
      <c r="L673" s="16">
        <v>2760</v>
      </c>
      <c r="M673" s="16">
        <v>335</v>
      </c>
      <c r="N673" s="16">
        <v>520</v>
      </c>
      <c r="O673" s="24">
        <v>784</v>
      </c>
      <c r="P673" s="24">
        <v>8515</v>
      </c>
      <c r="U673" s="18" t="s">
        <v>77</v>
      </c>
      <c r="V673" s="17">
        <v>44907</v>
      </c>
      <c r="W673" s="39">
        <f t="shared" si="20"/>
        <v>70.062555853440571</v>
      </c>
      <c r="X673" s="24">
        <v>1228</v>
      </c>
      <c r="Z673" s="56">
        <f t="shared" si="21"/>
        <v>72.622601279317706</v>
      </c>
    </row>
    <row r="674" spans="1:26" x14ac:dyDescent="0.25">
      <c r="A674" s="16" t="s">
        <v>46</v>
      </c>
      <c r="B674" s="24" t="s">
        <v>167</v>
      </c>
      <c r="C674" s="16" t="s">
        <v>169</v>
      </c>
      <c r="D674" s="16">
        <v>250</v>
      </c>
      <c r="E674" s="16" t="s">
        <v>164</v>
      </c>
      <c r="F674" s="44">
        <v>44866</v>
      </c>
      <c r="G674" s="16">
        <v>350</v>
      </c>
      <c r="H674" s="17">
        <v>44888</v>
      </c>
      <c r="I674" s="16">
        <v>21345</v>
      </c>
      <c r="J674" s="16">
        <v>1750</v>
      </c>
      <c r="K674" s="16">
        <v>130</v>
      </c>
      <c r="L674" s="16">
        <v>4660</v>
      </c>
      <c r="M674" s="16">
        <v>492</v>
      </c>
      <c r="N674" s="16">
        <v>850</v>
      </c>
      <c r="O674" s="24">
        <v>1446</v>
      </c>
      <c r="P674" s="24">
        <v>13951</v>
      </c>
      <c r="U674" s="18" t="s">
        <v>77</v>
      </c>
      <c r="V674" s="17">
        <v>44907</v>
      </c>
      <c r="W674" s="39">
        <f t="shared" si="20"/>
        <v>74.61300309597523</v>
      </c>
      <c r="X674" s="24">
        <v>2126</v>
      </c>
      <c r="Z674" s="56">
        <f t="shared" si="21"/>
        <v>65.359568985710936</v>
      </c>
    </row>
    <row r="675" spans="1:26" x14ac:dyDescent="0.25">
      <c r="A675" s="16" t="s">
        <v>41</v>
      </c>
      <c r="B675" s="24" t="s">
        <v>167</v>
      </c>
      <c r="C675" s="16" t="s">
        <v>169</v>
      </c>
      <c r="D675" s="16">
        <v>250</v>
      </c>
      <c r="E675" s="16" t="s">
        <v>165</v>
      </c>
      <c r="F675" s="44">
        <v>44866</v>
      </c>
      <c r="G675" s="16">
        <v>347</v>
      </c>
      <c r="H675" s="17">
        <v>44888</v>
      </c>
      <c r="I675" s="16">
        <v>19250</v>
      </c>
      <c r="J675" s="16">
        <v>1430</v>
      </c>
      <c r="K675" s="16">
        <v>137</v>
      </c>
      <c r="L675" s="16">
        <v>4395</v>
      </c>
      <c r="M675" s="16">
        <v>531</v>
      </c>
      <c r="N675" s="16">
        <v>985</v>
      </c>
      <c r="O675" s="24">
        <v>1110</v>
      </c>
      <c r="P675" s="24">
        <v>12295</v>
      </c>
      <c r="Q675" s="24">
        <v>15</v>
      </c>
      <c r="R675" s="24">
        <v>20</v>
      </c>
      <c r="U675" s="18" t="s">
        <v>77</v>
      </c>
      <c r="V675" s="17">
        <v>44907</v>
      </c>
      <c r="W675" s="39">
        <f t="shared" si="20"/>
        <v>67.028985507246375</v>
      </c>
      <c r="X675" s="24">
        <v>18.3</v>
      </c>
      <c r="Z675" s="56">
        <f t="shared" si="21"/>
        <v>63.870129870129865</v>
      </c>
    </row>
    <row r="676" spans="1:26" x14ac:dyDescent="0.25">
      <c r="A676" s="16" t="s">
        <v>46</v>
      </c>
      <c r="B676" s="24" t="s">
        <v>167</v>
      </c>
      <c r="C676" s="16" t="s">
        <v>169</v>
      </c>
      <c r="D676" s="16">
        <v>250</v>
      </c>
      <c r="E676" s="16" t="s">
        <v>164</v>
      </c>
      <c r="F676" s="44">
        <v>44866</v>
      </c>
      <c r="G676" s="16">
        <v>349</v>
      </c>
      <c r="H676" s="17">
        <v>44888</v>
      </c>
      <c r="I676" s="16">
        <v>19165</v>
      </c>
      <c r="J676" s="16">
        <v>1610</v>
      </c>
      <c r="K676" s="16">
        <v>122</v>
      </c>
      <c r="L676" s="16">
        <v>3805</v>
      </c>
      <c r="M676" s="16">
        <v>421</v>
      </c>
      <c r="N676" s="16">
        <v>850</v>
      </c>
      <c r="O676" s="24">
        <v>1065</v>
      </c>
      <c r="P676" s="24">
        <v>12770</v>
      </c>
      <c r="U676" s="18" t="s">
        <v>77</v>
      </c>
      <c r="V676" s="17">
        <v>44907</v>
      </c>
      <c r="W676" s="39">
        <f t="shared" si="20"/>
        <v>71.668909825033637</v>
      </c>
      <c r="X676" s="24">
        <v>1740</v>
      </c>
      <c r="Z676" s="56">
        <f t="shared" si="21"/>
        <v>66.631881033133311</v>
      </c>
    </row>
    <row r="677" spans="1:26" x14ac:dyDescent="0.25">
      <c r="A677" s="16" t="s">
        <v>40</v>
      </c>
      <c r="B677" s="24" t="s">
        <v>159</v>
      </c>
      <c r="C677" s="16" t="s">
        <v>169</v>
      </c>
      <c r="D677" s="16">
        <v>250</v>
      </c>
      <c r="E677" s="16" t="s">
        <v>165</v>
      </c>
      <c r="F677" s="44">
        <v>44866</v>
      </c>
      <c r="G677" s="16">
        <v>243</v>
      </c>
      <c r="H677" s="17">
        <v>44888</v>
      </c>
      <c r="I677" s="16">
        <v>8770</v>
      </c>
      <c r="J677" s="16">
        <v>630</v>
      </c>
      <c r="K677" s="16">
        <v>104</v>
      </c>
      <c r="L677" s="16">
        <v>1840</v>
      </c>
      <c r="M677" s="16">
        <v>260</v>
      </c>
      <c r="N677" s="16">
        <v>445</v>
      </c>
      <c r="O677" s="24">
        <v>506</v>
      </c>
      <c r="P677" s="24">
        <v>5810</v>
      </c>
      <c r="U677" s="18" t="s">
        <v>77</v>
      </c>
      <c r="V677" s="17">
        <v>44907</v>
      </c>
      <c r="W677" s="39">
        <f t="shared" si="20"/>
        <v>66.057441253263704</v>
      </c>
      <c r="X677" s="24">
        <v>846</v>
      </c>
      <c r="Z677" s="56">
        <f t="shared" si="21"/>
        <v>66.248574686431013</v>
      </c>
    </row>
    <row r="678" spans="1:26" x14ac:dyDescent="0.25">
      <c r="A678" s="16" t="s">
        <v>42</v>
      </c>
      <c r="B678" s="24" t="s">
        <v>160</v>
      </c>
      <c r="C678" s="16" t="s">
        <v>169</v>
      </c>
      <c r="D678" s="16">
        <v>250</v>
      </c>
      <c r="E678" s="16" t="s">
        <v>164</v>
      </c>
      <c r="F678" s="44">
        <v>44866</v>
      </c>
      <c r="G678" s="16">
        <v>308</v>
      </c>
      <c r="H678" s="17">
        <v>44888</v>
      </c>
      <c r="I678" s="16">
        <v>6285</v>
      </c>
      <c r="J678" s="16">
        <v>330</v>
      </c>
      <c r="K678" s="16">
        <v>108</v>
      </c>
      <c r="L678" s="16">
        <v>1185</v>
      </c>
      <c r="M678" s="16">
        <v>260</v>
      </c>
      <c r="N678" s="16">
        <v>470</v>
      </c>
      <c r="O678" s="24">
        <v>354</v>
      </c>
      <c r="P678" s="24">
        <v>4255</v>
      </c>
      <c r="U678" s="18" t="s">
        <v>77</v>
      </c>
      <c r="V678" s="17">
        <v>44907</v>
      </c>
      <c r="W678" s="39">
        <f t="shared" si="20"/>
        <v>57.654723127035837</v>
      </c>
      <c r="X678" s="24">
        <v>594</v>
      </c>
      <c r="Z678" s="56">
        <f t="shared" si="21"/>
        <v>67.70087509944311</v>
      </c>
    </row>
    <row r="679" spans="1:26" x14ac:dyDescent="0.25">
      <c r="A679" s="16" t="s">
        <v>42</v>
      </c>
      <c r="B679" s="24" t="s">
        <v>160</v>
      </c>
      <c r="C679" s="16" t="s">
        <v>169</v>
      </c>
      <c r="D679" s="16">
        <v>250</v>
      </c>
      <c r="E679" s="16" t="s">
        <v>164</v>
      </c>
      <c r="F679" s="44">
        <v>44866</v>
      </c>
      <c r="G679" s="16">
        <v>303</v>
      </c>
      <c r="H679" s="17">
        <v>44888</v>
      </c>
      <c r="I679" s="16">
        <v>4875</v>
      </c>
      <c r="J679" s="16">
        <v>355</v>
      </c>
      <c r="K679" s="16">
        <v>92</v>
      </c>
      <c r="L679" s="16">
        <v>1405</v>
      </c>
      <c r="M679" s="16">
        <v>807</v>
      </c>
      <c r="N679" s="16">
        <v>955</v>
      </c>
      <c r="O679" s="24">
        <v>198</v>
      </c>
      <c r="P679" s="24">
        <v>2110</v>
      </c>
      <c r="U679" s="18" t="s">
        <v>77</v>
      </c>
      <c r="V679" s="17">
        <v>44907</v>
      </c>
      <c r="W679" s="39">
        <f t="shared" si="20"/>
        <v>19.701492537313435</v>
      </c>
      <c r="X679" s="24">
        <v>406</v>
      </c>
      <c r="Z679" s="56">
        <f t="shared" si="21"/>
        <v>43.282051282051285</v>
      </c>
    </row>
    <row r="680" spans="1:26" x14ac:dyDescent="0.25">
      <c r="A680" s="16" t="s">
        <v>74</v>
      </c>
      <c r="B680" s="24" t="s">
        <v>168</v>
      </c>
      <c r="C680" s="16" t="s">
        <v>169</v>
      </c>
      <c r="D680" s="16">
        <v>250</v>
      </c>
      <c r="E680" s="16" t="s">
        <v>164</v>
      </c>
      <c r="F680" s="44">
        <v>44866</v>
      </c>
      <c r="G680" s="16">
        <v>426</v>
      </c>
      <c r="H680" s="17">
        <v>44888</v>
      </c>
      <c r="I680" s="16">
        <v>10290</v>
      </c>
      <c r="J680" s="16">
        <v>680</v>
      </c>
      <c r="K680" s="16">
        <v>102</v>
      </c>
      <c r="L680" s="16">
        <v>1785</v>
      </c>
      <c r="M680" s="16">
        <v>50</v>
      </c>
      <c r="N680" s="16">
        <v>95</v>
      </c>
      <c r="O680" s="24">
        <v>622</v>
      </c>
      <c r="P680" s="24">
        <v>7620</v>
      </c>
      <c r="U680" s="18" t="s">
        <v>77</v>
      </c>
      <c r="V680" s="17">
        <v>44907</v>
      </c>
      <c r="W680" s="39">
        <f t="shared" si="20"/>
        <v>92.55952380952381</v>
      </c>
      <c r="X680" s="24">
        <v>10.26</v>
      </c>
      <c r="Z680" s="56">
        <f t="shared" si="21"/>
        <v>74.052478134110785</v>
      </c>
    </row>
    <row r="681" spans="1:26" x14ac:dyDescent="0.25">
      <c r="A681" s="16" t="s">
        <v>44</v>
      </c>
      <c r="B681" s="24" t="s">
        <v>168</v>
      </c>
      <c r="C681" s="16" t="s">
        <v>169</v>
      </c>
      <c r="D681" s="16">
        <v>250</v>
      </c>
      <c r="E681" s="16" t="s">
        <v>166</v>
      </c>
      <c r="F681" s="44">
        <v>44866</v>
      </c>
      <c r="G681" s="16">
        <v>402</v>
      </c>
      <c r="H681" s="17">
        <v>44888</v>
      </c>
      <c r="I681" s="16">
        <v>5533</v>
      </c>
      <c r="J681" s="16">
        <v>435</v>
      </c>
      <c r="K681" s="16">
        <v>80</v>
      </c>
      <c r="L681" s="16">
        <v>1320</v>
      </c>
      <c r="M681" s="16">
        <v>135</v>
      </c>
      <c r="N681" s="16">
        <v>165</v>
      </c>
      <c r="O681" s="24">
        <v>310</v>
      </c>
      <c r="P681" s="24">
        <v>3525</v>
      </c>
      <c r="U681" s="18" t="s">
        <v>77</v>
      </c>
      <c r="V681" s="17">
        <v>44907</v>
      </c>
      <c r="W681" s="39">
        <f t="shared" si="20"/>
        <v>69.662921348314612</v>
      </c>
      <c r="X681" s="24">
        <v>590</v>
      </c>
      <c r="Z681" s="56">
        <f t="shared" si="21"/>
        <v>63.708657148020961</v>
      </c>
    </row>
    <row r="682" spans="1:26" x14ac:dyDescent="0.25">
      <c r="A682" s="16" t="s">
        <v>45</v>
      </c>
      <c r="B682" s="24" t="s">
        <v>168</v>
      </c>
      <c r="C682" s="16" t="s">
        <v>169</v>
      </c>
      <c r="D682" s="16">
        <v>250</v>
      </c>
      <c r="E682" s="16" t="s">
        <v>165</v>
      </c>
      <c r="F682" s="44">
        <v>44866</v>
      </c>
      <c r="G682" s="16">
        <v>412</v>
      </c>
      <c r="H682" s="17">
        <v>44888</v>
      </c>
      <c r="I682" s="16">
        <v>7670</v>
      </c>
      <c r="J682" s="16">
        <v>560</v>
      </c>
      <c r="K682" s="16">
        <v>96</v>
      </c>
      <c r="L682" s="16">
        <v>1590</v>
      </c>
      <c r="M682" s="16">
        <v>95</v>
      </c>
      <c r="N682" s="16">
        <v>145</v>
      </c>
      <c r="O682" s="24">
        <v>628</v>
      </c>
      <c r="P682" s="24">
        <v>5300</v>
      </c>
      <c r="Q682" s="24">
        <v>30</v>
      </c>
      <c r="R682" s="24">
        <v>10</v>
      </c>
      <c r="U682" s="18" t="s">
        <v>77</v>
      </c>
      <c r="V682" s="17">
        <v>44907</v>
      </c>
      <c r="W682" s="39">
        <f t="shared" si="20"/>
        <v>83.399734395750329</v>
      </c>
      <c r="X682" s="24">
        <v>768</v>
      </c>
      <c r="Z682" s="56">
        <f t="shared" si="21"/>
        <v>69.100391134289438</v>
      </c>
    </row>
    <row r="683" spans="1:26" x14ac:dyDescent="0.25">
      <c r="A683" s="16" t="s">
        <v>45</v>
      </c>
      <c r="B683" s="24" t="s">
        <v>168</v>
      </c>
      <c r="C683" s="16" t="s">
        <v>169</v>
      </c>
      <c r="D683" s="16">
        <v>250</v>
      </c>
      <c r="E683" s="16" t="s">
        <v>165</v>
      </c>
      <c r="F683" s="44">
        <v>44866</v>
      </c>
      <c r="G683" s="16">
        <v>411</v>
      </c>
      <c r="H683" s="17">
        <v>44888</v>
      </c>
      <c r="I683" s="16">
        <v>4965</v>
      </c>
      <c r="J683" s="16">
        <v>325</v>
      </c>
      <c r="K683" s="16">
        <v>81</v>
      </c>
      <c r="L683" s="16">
        <v>900</v>
      </c>
      <c r="M683" s="16">
        <v>230</v>
      </c>
      <c r="N683" s="16">
        <v>560</v>
      </c>
      <c r="O683" s="24">
        <v>214</v>
      </c>
      <c r="P683" s="24">
        <v>3110</v>
      </c>
      <c r="U683" s="18" t="s">
        <v>77</v>
      </c>
      <c r="V683" s="17">
        <v>44907</v>
      </c>
      <c r="W683" s="39">
        <f t="shared" si="20"/>
        <v>48.198198198198199</v>
      </c>
      <c r="X683" s="24">
        <v>508</v>
      </c>
      <c r="Z683" s="56">
        <f t="shared" si="21"/>
        <v>62.638469284994969</v>
      </c>
    </row>
    <row r="684" spans="1:26" x14ac:dyDescent="0.25">
      <c r="A684" s="16" t="s">
        <v>44</v>
      </c>
      <c r="B684" s="24" t="s">
        <v>168</v>
      </c>
      <c r="C684" s="16" t="s">
        <v>169</v>
      </c>
      <c r="D684" s="16">
        <v>250</v>
      </c>
      <c r="E684" s="16" t="s">
        <v>166</v>
      </c>
      <c r="F684" s="44">
        <v>44866</v>
      </c>
      <c r="G684" s="16">
        <v>397</v>
      </c>
      <c r="H684" s="17">
        <v>44888</v>
      </c>
      <c r="I684" s="16">
        <v>6765</v>
      </c>
      <c r="J684" s="16">
        <v>665</v>
      </c>
      <c r="K684" s="16">
        <v>119</v>
      </c>
      <c r="L684" s="16">
        <v>1625</v>
      </c>
      <c r="M684" s="16">
        <v>535</v>
      </c>
      <c r="N684" s="16">
        <v>570</v>
      </c>
      <c r="O684" s="24">
        <v>335</v>
      </c>
      <c r="P684" s="24">
        <v>3810</v>
      </c>
      <c r="U684" s="18" t="s">
        <v>77</v>
      </c>
      <c r="V684" s="17">
        <v>44907</v>
      </c>
      <c r="W684" s="39">
        <f t="shared" si="20"/>
        <v>38.505747126436781</v>
      </c>
      <c r="X684" s="24">
        <v>688</v>
      </c>
      <c r="Z684" s="56">
        <f t="shared" si="21"/>
        <v>56.31929046563193</v>
      </c>
    </row>
    <row r="685" spans="1:26" x14ac:dyDescent="0.25">
      <c r="A685" s="16" t="s">
        <v>74</v>
      </c>
      <c r="B685" s="24" t="s">
        <v>168</v>
      </c>
      <c r="C685" s="16" t="s">
        <v>169</v>
      </c>
      <c r="D685" s="16">
        <v>250</v>
      </c>
      <c r="E685" s="16" t="s">
        <v>164</v>
      </c>
      <c r="F685" s="44">
        <v>44866</v>
      </c>
      <c r="G685" s="16">
        <v>422</v>
      </c>
      <c r="H685" s="17">
        <v>44888</v>
      </c>
      <c r="I685" s="16">
        <v>8370</v>
      </c>
      <c r="J685" s="16">
        <v>625</v>
      </c>
      <c r="K685" s="16">
        <v>108</v>
      </c>
      <c r="L685" s="16">
        <v>1760</v>
      </c>
      <c r="M685" s="16">
        <v>55</v>
      </c>
      <c r="N685" s="16">
        <v>90</v>
      </c>
      <c r="O685" s="24">
        <v>802</v>
      </c>
      <c r="P685" s="24">
        <v>5840</v>
      </c>
      <c r="Q685" s="24">
        <v>35</v>
      </c>
      <c r="R685" s="24">
        <v>10</v>
      </c>
      <c r="U685" s="18" t="s">
        <v>77</v>
      </c>
      <c r="V685" s="17">
        <v>44907</v>
      </c>
      <c r="W685" s="39">
        <f t="shared" si="20"/>
        <v>89.91031390134529</v>
      </c>
      <c r="X685" s="24">
        <v>852</v>
      </c>
      <c r="Z685" s="56">
        <f t="shared" si="21"/>
        <v>69.772998805256876</v>
      </c>
    </row>
    <row r="686" spans="1:26" customFormat="1" x14ac:dyDescent="0.25">
      <c r="A686" t="s">
        <v>30</v>
      </c>
      <c r="B686" t="s">
        <v>159</v>
      </c>
      <c r="C686" t="s">
        <v>170</v>
      </c>
      <c r="D686">
        <v>150</v>
      </c>
      <c r="E686" t="s">
        <v>165</v>
      </c>
      <c r="F686" s="44">
        <v>44866</v>
      </c>
      <c r="G686">
        <v>9</v>
      </c>
      <c r="H686" s="2">
        <v>44895</v>
      </c>
      <c r="I686">
        <v>6305</v>
      </c>
      <c r="J686">
        <v>695</v>
      </c>
      <c r="K686">
        <v>88</v>
      </c>
      <c r="L686">
        <v>1865</v>
      </c>
      <c r="M686">
        <v>850</v>
      </c>
      <c r="N686">
        <v>800</v>
      </c>
      <c r="O686" s="5">
        <v>312</v>
      </c>
      <c r="P686" s="5">
        <v>2860</v>
      </c>
      <c r="S686" s="7"/>
      <c r="T686" s="7"/>
      <c r="U686" t="s">
        <v>77</v>
      </c>
      <c r="V686" s="2">
        <v>44956</v>
      </c>
      <c r="W686" s="39">
        <f t="shared" si="20"/>
        <v>26.850258175559382</v>
      </c>
      <c r="X686" s="5">
        <v>656</v>
      </c>
      <c r="Z686" s="56">
        <f t="shared" si="21"/>
        <v>45.360824742268044</v>
      </c>
    </row>
    <row r="687" spans="1:26" customFormat="1" x14ac:dyDescent="0.25">
      <c r="A687" t="s">
        <v>29</v>
      </c>
      <c r="B687" t="s">
        <v>159</v>
      </c>
      <c r="C687" t="s">
        <v>170</v>
      </c>
      <c r="D687">
        <v>150</v>
      </c>
      <c r="E687" t="s">
        <v>164</v>
      </c>
      <c r="F687" s="44">
        <v>44866</v>
      </c>
      <c r="G687">
        <v>19</v>
      </c>
      <c r="H687" s="2">
        <v>44895</v>
      </c>
      <c r="I687" s="38">
        <v>8575</v>
      </c>
      <c r="J687">
        <v>540</v>
      </c>
      <c r="K687">
        <v>80</v>
      </c>
      <c r="L687">
        <v>1740</v>
      </c>
      <c r="M687">
        <v>223</v>
      </c>
      <c r="N687">
        <v>245</v>
      </c>
      <c r="O687" s="5">
        <v>695</v>
      </c>
      <c r="P687" s="5">
        <v>5975</v>
      </c>
      <c r="S687" s="7"/>
      <c r="T687" s="7"/>
      <c r="U687" t="s">
        <v>77</v>
      </c>
      <c r="V687" s="2">
        <v>44956</v>
      </c>
      <c r="W687" s="39">
        <f t="shared" si="20"/>
        <v>75.708061002178653</v>
      </c>
      <c r="X687" s="5">
        <v>880</v>
      </c>
      <c r="Z687" s="56">
        <f t="shared" si="21"/>
        <v>69.679300291545189</v>
      </c>
    </row>
    <row r="688" spans="1:26" customFormat="1" x14ac:dyDescent="0.25">
      <c r="A688" t="s">
        <v>30</v>
      </c>
      <c r="B688" t="s">
        <v>159</v>
      </c>
      <c r="C688" t="s">
        <v>170</v>
      </c>
      <c r="D688">
        <v>150</v>
      </c>
      <c r="E688" t="s">
        <v>165</v>
      </c>
      <c r="F688" s="44">
        <v>44866</v>
      </c>
      <c r="G688">
        <v>12</v>
      </c>
      <c r="H688" s="2">
        <v>44895</v>
      </c>
      <c r="I688">
        <v>7665</v>
      </c>
      <c r="J688">
        <v>550</v>
      </c>
      <c r="K688">
        <v>97</v>
      </c>
      <c r="L688">
        <v>1465</v>
      </c>
      <c r="M688">
        <v>115</v>
      </c>
      <c r="N688">
        <v>90</v>
      </c>
      <c r="O688" s="5">
        <v>975</v>
      </c>
      <c r="P688" s="5">
        <v>5485</v>
      </c>
      <c r="S688" s="7"/>
      <c r="T688" s="7"/>
      <c r="U688" t="s">
        <v>77</v>
      </c>
      <c r="V688" s="2">
        <v>44956</v>
      </c>
      <c r="W688" s="39">
        <f t="shared" si="20"/>
        <v>89.449541284403665</v>
      </c>
      <c r="X688" s="5">
        <v>786</v>
      </c>
      <c r="Z688" s="56">
        <f t="shared" si="21"/>
        <v>71.559034572733211</v>
      </c>
    </row>
    <row r="689" spans="1:26" customFormat="1" x14ac:dyDescent="0.25">
      <c r="A689" t="s">
        <v>36</v>
      </c>
      <c r="B689" t="s">
        <v>167</v>
      </c>
      <c r="C689" t="s">
        <v>170</v>
      </c>
      <c r="D689">
        <v>150</v>
      </c>
      <c r="E689" t="s">
        <v>165</v>
      </c>
      <c r="F689" s="44">
        <v>44866</v>
      </c>
      <c r="G689">
        <v>98</v>
      </c>
      <c r="H689" s="2">
        <v>44895</v>
      </c>
      <c r="I689">
        <v>7505</v>
      </c>
      <c r="J689">
        <v>460</v>
      </c>
      <c r="K689">
        <v>79</v>
      </c>
      <c r="L689">
        <v>1570</v>
      </c>
      <c r="M689">
        <v>174</v>
      </c>
      <c r="N689">
        <v>215</v>
      </c>
      <c r="O689" s="5">
        <v>683</v>
      </c>
      <c r="P689" s="5">
        <v>5195</v>
      </c>
      <c r="S689" s="7"/>
      <c r="T689" s="7"/>
      <c r="U689" t="s">
        <v>77</v>
      </c>
      <c r="V689" s="2">
        <v>44956</v>
      </c>
      <c r="W689" s="39">
        <f t="shared" si="20"/>
        <v>79.696616102683777</v>
      </c>
      <c r="X689" s="5">
        <v>754</v>
      </c>
      <c r="Z689" s="56">
        <f t="shared" si="21"/>
        <v>69.220519653564295</v>
      </c>
    </row>
    <row r="690" spans="1:26" customFormat="1" x14ac:dyDescent="0.25">
      <c r="A690" t="s">
        <v>36</v>
      </c>
      <c r="B690" t="s">
        <v>167</v>
      </c>
      <c r="C690" t="s">
        <v>170</v>
      </c>
      <c r="D690">
        <v>150</v>
      </c>
      <c r="E690" t="s">
        <v>165</v>
      </c>
      <c r="F690" s="44">
        <v>44866</v>
      </c>
      <c r="G690">
        <v>105</v>
      </c>
      <c r="H690" s="2">
        <v>44895</v>
      </c>
      <c r="I690">
        <v>8355</v>
      </c>
      <c r="J690">
        <v>630</v>
      </c>
      <c r="K690">
        <v>115</v>
      </c>
      <c r="L690">
        <v>1690</v>
      </c>
      <c r="M690">
        <v>353</v>
      </c>
      <c r="N690">
        <v>420</v>
      </c>
      <c r="O690" s="5">
        <v>638</v>
      </c>
      <c r="P690" s="5">
        <v>5525</v>
      </c>
      <c r="S690" s="7"/>
      <c r="T690" s="7"/>
      <c r="U690" t="s">
        <v>77</v>
      </c>
      <c r="V690" s="2">
        <v>44956</v>
      </c>
      <c r="W690" s="39">
        <f t="shared" si="20"/>
        <v>64.379414732593347</v>
      </c>
      <c r="X690" s="5">
        <v>868</v>
      </c>
      <c r="Z690" s="56">
        <f t="shared" si="21"/>
        <v>66.128067025733088</v>
      </c>
    </row>
    <row r="691" spans="1:26" customFormat="1" x14ac:dyDescent="0.25">
      <c r="A691" t="s">
        <v>35</v>
      </c>
      <c r="B691" t="s">
        <v>160</v>
      </c>
      <c r="C691" t="s">
        <v>170</v>
      </c>
      <c r="D691">
        <v>150</v>
      </c>
      <c r="E691" t="s">
        <v>165</v>
      </c>
      <c r="F691" s="44">
        <v>44866</v>
      </c>
      <c r="G691">
        <v>59</v>
      </c>
      <c r="H691" s="2">
        <v>44895</v>
      </c>
      <c r="I691">
        <v>5865</v>
      </c>
      <c r="J691">
        <v>380</v>
      </c>
      <c r="K691">
        <v>83</v>
      </c>
      <c r="L691">
        <v>1105</v>
      </c>
      <c r="M691">
        <v>70</v>
      </c>
      <c r="N691">
        <v>65</v>
      </c>
      <c r="O691" s="5">
        <v>667</v>
      </c>
      <c r="P691" s="5">
        <v>4260</v>
      </c>
      <c r="S691" s="7"/>
      <c r="T691" s="7"/>
      <c r="U691" t="s">
        <v>77</v>
      </c>
      <c r="V691" s="2">
        <v>44956</v>
      </c>
      <c r="W691" s="39">
        <f t="shared" si="20"/>
        <v>90.502035278154679</v>
      </c>
      <c r="X691" s="5">
        <v>604</v>
      </c>
      <c r="Z691" s="56">
        <f t="shared" si="21"/>
        <v>72.63427109974424</v>
      </c>
    </row>
    <row r="692" spans="1:26" customFormat="1" x14ac:dyDescent="0.25">
      <c r="A692" t="s">
        <v>32</v>
      </c>
      <c r="B692" t="s">
        <v>168</v>
      </c>
      <c r="C692" t="s">
        <v>170</v>
      </c>
      <c r="D692">
        <v>150</v>
      </c>
      <c r="E692" t="s">
        <v>164</v>
      </c>
      <c r="F692" s="44">
        <v>44866</v>
      </c>
      <c r="G692">
        <v>173</v>
      </c>
      <c r="H692" s="2">
        <v>44895</v>
      </c>
      <c r="I692">
        <v>7490</v>
      </c>
      <c r="J692">
        <v>485</v>
      </c>
      <c r="K692">
        <v>86</v>
      </c>
      <c r="L692">
        <v>1515</v>
      </c>
      <c r="M692">
        <v>203</v>
      </c>
      <c r="N692">
        <v>305</v>
      </c>
      <c r="O692" s="5">
        <v>495</v>
      </c>
      <c r="P692" s="5">
        <v>5130</v>
      </c>
      <c r="S692" s="7"/>
      <c r="T692" s="7"/>
      <c r="U692" t="s">
        <v>77</v>
      </c>
      <c r="V692" s="2">
        <v>44956</v>
      </c>
      <c r="W692" s="39">
        <f t="shared" si="20"/>
        <v>70.916905444126073</v>
      </c>
      <c r="X692" s="5">
        <v>750</v>
      </c>
      <c r="Z692" s="56">
        <f t="shared" si="21"/>
        <v>68.491321762349799</v>
      </c>
    </row>
    <row r="693" spans="1:26" customFormat="1" x14ac:dyDescent="0.25">
      <c r="A693" t="s">
        <v>33</v>
      </c>
      <c r="B693" t="s">
        <v>168</v>
      </c>
      <c r="C693" t="s">
        <v>170</v>
      </c>
      <c r="D693">
        <v>150</v>
      </c>
      <c r="E693" t="s">
        <v>165</v>
      </c>
      <c r="F693" s="44">
        <v>44866</v>
      </c>
      <c r="G693">
        <v>163</v>
      </c>
      <c r="H693" s="2">
        <v>44895</v>
      </c>
      <c r="I693">
        <v>6455</v>
      </c>
      <c r="J693">
        <v>490</v>
      </c>
      <c r="K693">
        <v>71</v>
      </c>
      <c r="L693">
        <v>1320</v>
      </c>
      <c r="M693">
        <v>73</v>
      </c>
      <c r="N693">
        <v>125</v>
      </c>
      <c r="O693" s="5">
        <v>499</v>
      </c>
      <c r="P693" s="5">
        <v>4495</v>
      </c>
      <c r="S693" s="7"/>
      <c r="T693" s="7"/>
      <c r="U693" t="s">
        <v>77</v>
      </c>
      <c r="V693" s="2">
        <v>44956</v>
      </c>
      <c r="W693" s="39">
        <f t="shared" si="20"/>
        <v>87.23776223776224</v>
      </c>
      <c r="X693" s="5">
        <v>660</v>
      </c>
      <c r="Z693" s="56">
        <f t="shared" si="21"/>
        <v>69.635941130906275</v>
      </c>
    </row>
    <row r="694" spans="1:26" customFormat="1" x14ac:dyDescent="0.25">
      <c r="A694" t="s">
        <v>33</v>
      </c>
      <c r="B694" t="s">
        <v>168</v>
      </c>
      <c r="C694" t="s">
        <v>170</v>
      </c>
      <c r="D694">
        <v>150</v>
      </c>
      <c r="E694" t="s">
        <v>165</v>
      </c>
      <c r="F694" s="44">
        <v>44866</v>
      </c>
      <c r="G694">
        <v>167</v>
      </c>
      <c r="H694" s="2">
        <v>44895</v>
      </c>
      <c r="I694">
        <v>5325</v>
      </c>
      <c r="J694">
        <v>445</v>
      </c>
      <c r="K694">
        <v>88</v>
      </c>
      <c r="L694">
        <v>1165</v>
      </c>
      <c r="M694">
        <v>105</v>
      </c>
      <c r="N694">
        <v>95</v>
      </c>
      <c r="O694" s="5">
        <v>647</v>
      </c>
      <c r="P694" s="5">
        <v>3505</v>
      </c>
      <c r="Q694" s="5">
        <v>45</v>
      </c>
      <c r="R694" s="5">
        <v>15</v>
      </c>
      <c r="S694" s="7"/>
      <c r="T694" s="7"/>
      <c r="U694" t="s">
        <v>77</v>
      </c>
      <c r="V694" s="2">
        <v>44956</v>
      </c>
      <c r="W694" s="39">
        <f t="shared" si="20"/>
        <v>81.17942283563363</v>
      </c>
      <c r="X694" s="5">
        <v>552</v>
      </c>
      <c r="Z694" s="56">
        <f t="shared" si="21"/>
        <v>65.821596244131456</v>
      </c>
    </row>
    <row r="695" spans="1:26" customFormat="1" x14ac:dyDescent="0.25">
      <c r="A695" t="s">
        <v>31</v>
      </c>
      <c r="B695" t="s">
        <v>167</v>
      </c>
      <c r="C695" t="s">
        <v>170</v>
      </c>
      <c r="D695">
        <v>150</v>
      </c>
      <c r="E695" t="s">
        <v>164</v>
      </c>
      <c r="F695" s="44">
        <v>44866</v>
      </c>
      <c r="G695">
        <v>112</v>
      </c>
      <c r="H695" s="2">
        <v>44895</v>
      </c>
      <c r="I695">
        <v>6890</v>
      </c>
      <c r="J695">
        <v>630</v>
      </c>
      <c r="K695">
        <v>102</v>
      </c>
      <c r="L695">
        <v>1525</v>
      </c>
      <c r="M695">
        <v>370</v>
      </c>
      <c r="N695">
        <v>255</v>
      </c>
      <c r="O695" s="5">
        <v>509</v>
      </c>
      <c r="P695" s="5">
        <v>4455</v>
      </c>
      <c r="S695" s="7"/>
      <c r="T695" s="7"/>
      <c r="U695" t="s">
        <v>77</v>
      </c>
      <c r="V695" s="2">
        <v>44956</v>
      </c>
      <c r="W695" s="39">
        <f t="shared" si="20"/>
        <v>57.906712172923783</v>
      </c>
      <c r="X695" s="5">
        <v>723</v>
      </c>
      <c r="Z695" s="56">
        <f t="shared" si="21"/>
        <v>64.658925979680689</v>
      </c>
    </row>
    <row r="696" spans="1:26" customFormat="1" x14ac:dyDescent="0.25">
      <c r="A696" t="s">
        <v>29</v>
      </c>
      <c r="B696" t="s">
        <v>159</v>
      </c>
      <c r="C696" t="s">
        <v>170</v>
      </c>
      <c r="D696">
        <v>150</v>
      </c>
      <c r="E696" t="s">
        <v>164</v>
      </c>
      <c r="F696" s="44">
        <v>44866</v>
      </c>
      <c r="G696">
        <v>4</v>
      </c>
      <c r="H696" s="2">
        <v>44895</v>
      </c>
      <c r="I696">
        <v>8455</v>
      </c>
      <c r="J696">
        <v>550</v>
      </c>
      <c r="K696">
        <v>104</v>
      </c>
      <c r="L696">
        <v>1655</v>
      </c>
      <c r="M696">
        <v>163</v>
      </c>
      <c r="N696">
        <v>140</v>
      </c>
      <c r="O696" s="5">
        <v>1036</v>
      </c>
      <c r="P696" s="5">
        <v>6075</v>
      </c>
      <c r="S696" s="7"/>
      <c r="T696" s="7"/>
      <c r="U696" t="s">
        <v>77</v>
      </c>
      <c r="V696" s="2">
        <v>44956</v>
      </c>
      <c r="W696" s="39">
        <f t="shared" si="20"/>
        <v>86.405337781484576</v>
      </c>
      <c r="X696" s="5">
        <v>900</v>
      </c>
      <c r="Z696" s="56">
        <f t="shared" si="21"/>
        <v>71.850975753991719</v>
      </c>
    </row>
    <row r="697" spans="1:26" customFormat="1" x14ac:dyDescent="0.25">
      <c r="A697" t="s">
        <v>31</v>
      </c>
      <c r="B697" t="s">
        <v>167</v>
      </c>
      <c r="C697" t="s">
        <v>170</v>
      </c>
      <c r="D697">
        <v>150</v>
      </c>
      <c r="E697" t="s">
        <v>164</v>
      </c>
      <c r="F697" s="44">
        <v>44866</v>
      </c>
      <c r="G697">
        <v>117</v>
      </c>
      <c r="H697" s="2">
        <v>44895</v>
      </c>
      <c r="I697">
        <v>5645</v>
      </c>
      <c r="J697">
        <v>395</v>
      </c>
      <c r="K697">
        <v>93</v>
      </c>
      <c r="L697">
        <v>1175</v>
      </c>
      <c r="M697">
        <v>80</v>
      </c>
      <c r="N697">
        <v>50</v>
      </c>
      <c r="O697" s="5">
        <v>910</v>
      </c>
      <c r="P697" s="5">
        <v>4005</v>
      </c>
      <c r="S697" s="7"/>
      <c r="T697" s="7"/>
      <c r="U697" t="s">
        <v>77</v>
      </c>
      <c r="V697" s="2">
        <v>44956</v>
      </c>
      <c r="W697" s="39">
        <f t="shared" si="20"/>
        <v>91.919191919191917</v>
      </c>
      <c r="X697" s="5">
        <v>572</v>
      </c>
      <c r="Z697" s="56">
        <f t="shared" si="21"/>
        <v>70.947741364038976</v>
      </c>
    </row>
    <row r="698" spans="1:26" customFormat="1" x14ac:dyDescent="0.25">
      <c r="A698" t="s">
        <v>35</v>
      </c>
      <c r="B698" t="s">
        <v>160</v>
      </c>
      <c r="C698" t="s">
        <v>170</v>
      </c>
      <c r="D698">
        <v>150</v>
      </c>
      <c r="E698" t="s">
        <v>165</v>
      </c>
      <c r="F698" s="44">
        <v>44866</v>
      </c>
      <c r="G698">
        <v>68</v>
      </c>
      <c r="H698" s="2">
        <v>44895</v>
      </c>
      <c r="I698">
        <v>6890</v>
      </c>
      <c r="J698">
        <v>590</v>
      </c>
      <c r="K698">
        <v>111</v>
      </c>
      <c r="L698">
        <v>1570</v>
      </c>
      <c r="M698">
        <v>300</v>
      </c>
      <c r="N698">
        <v>235</v>
      </c>
      <c r="O698" s="5">
        <v>1023</v>
      </c>
      <c r="P698" s="5">
        <v>5100</v>
      </c>
      <c r="S698" s="7"/>
      <c r="T698" s="7"/>
      <c r="U698" t="s">
        <v>77</v>
      </c>
      <c r="V698" s="2">
        <v>44956</v>
      </c>
      <c r="W698" s="39">
        <f t="shared" si="20"/>
        <v>77.324263038548764</v>
      </c>
      <c r="X698" s="5">
        <v>794</v>
      </c>
      <c r="Z698" s="56">
        <f t="shared" si="21"/>
        <v>74.020319303338169</v>
      </c>
    </row>
    <row r="699" spans="1:26" customFormat="1" x14ac:dyDescent="0.25">
      <c r="A699" t="s">
        <v>32</v>
      </c>
      <c r="B699" t="s">
        <v>168</v>
      </c>
      <c r="C699" t="s">
        <v>170</v>
      </c>
      <c r="D699">
        <v>150</v>
      </c>
      <c r="E699" t="s">
        <v>164</v>
      </c>
      <c r="F699" s="44">
        <v>44866</v>
      </c>
      <c r="G699">
        <v>171</v>
      </c>
      <c r="H699" s="2">
        <v>44895</v>
      </c>
      <c r="I699">
        <v>6830</v>
      </c>
      <c r="J699">
        <v>445</v>
      </c>
      <c r="K699">
        <v>84</v>
      </c>
      <c r="L699">
        <v>1340</v>
      </c>
      <c r="M699">
        <v>293</v>
      </c>
      <c r="N699">
        <v>195</v>
      </c>
      <c r="O699" s="5">
        <v>679</v>
      </c>
      <c r="P699" s="5">
        <v>4805</v>
      </c>
      <c r="S699" s="7"/>
      <c r="T699" s="7"/>
      <c r="U699" t="s">
        <v>77</v>
      </c>
      <c r="V699" s="2">
        <v>44956</v>
      </c>
      <c r="W699" s="39">
        <f t="shared" si="20"/>
        <v>69.855967078189295</v>
      </c>
      <c r="X699" s="5">
        <v>718</v>
      </c>
      <c r="Z699" s="56">
        <f t="shared" si="21"/>
        <v>70.351390922401166</v>
      </c>
    </row>
    <row r="700" spans="1:26" customFormat="1" x14ac:dyDescent="0.25">
      <c r="A700" t="s">
        <v>37</v>
      </c>
      <c r="B700" t="s">
        <v>160</v>
      </c>
      <c r="C700" t="s">
        <v>170</v>
      </c>
      <c r="D700">
        <v>150</v>
      </c>
      <c r="E700" t="s">
        <v>164</v>
      </c>
      <c r="F700" s="44">
        <v>44866</v>
      </c>
      <c r="G700">
        <v>66</v>
      </c>
      <c r="H700" s="2">
        <v>44895</v>
      </c>
      <c r="I700">
        <v>7280</v>
      </c>
      <c r="J700">
        <v>530</v>
      </c>
      <c r="K700">
        <v>120</v>
      </c>
      <c r="L700">
        <v>1600</v>
      </c>
      <c r="M700">
        <v>413</v>
      </c>
      <c r="N700">
        <v>340</v>
      </c>
      <c r="O700" s="5">
        <v>760</v>
      </c>
      <c r="P700" s="5">
        <v>4755</v>
      </c>
      <c r="S700" s="7"/>
      <c r="T700" s="7"/>
      <c r="U700" t="s">
        <v>77</v>
      </c>
      <c r="V700" s="2">
        <v>44956</v>
      </c>
      <c r="W700" s="39">
        <f t="shared" si="20"/>
        <v>64.791133844842292</v>
      </c>
      <c r="Z700" s="56">
        <f t="shared" si="21"/>
        <v>65.315934065934073</v>
      </c>
    </row>
    <row r="701" spans="1:26" customFormat="1" x14ac:dyDescent="0.25">
      <c r="A701" t="s">
        <v>34</v>
      </c>
      <c r="B701" t="s">
        <v>168</v>
      </c>
      <c r="C701" t="s">
        <v>170</v>
      </c>
      <c r="D701">
        <v>150</v>
      </c>
      <c r="E701" t="s">
        <v>166</v>
      </c>
      <c r="F701" s="44">
        <v>44866</v>
      </c>
      <c r="G701">
        <v>153</v>
      </c>
      <c r="H701" s="2">
        <v>44895</v>
      </c>
      <c r="I701">
        <v>7055</v>
      </c>
      <c r="J701">
        <v>440</v>
      </c>
      <c r="K701">
        <v>85</v>
      </c>
      <c r="L701">
        <v>1585</v>
      </c>
      <c r="M701">
        <v>365</v>
      </c>
      <c r="N701">
        <v>310</v>
      </c>
      <c r="O701" s="5">
        <v>588</v>
      </c>
      <c r="P701" s="5">
        <v>4680</v>
      </c>
      <c r="S701" s="7"/>
      <c r="T701" s="7"/>
      <c r="U701" t="s">
        <v>77</v>
      </c>
      <c r="V701" s="2">
        <v>44956</v>
      </c>
      <c r="W701" s="39">
        <f t="shared" si="20"/>
        <v>61.69989506820567</v>
      </c>
      <c r="X701">
        <v>728</v>
      </c>
      <c r="Z701" s="56">
        <f t="shared" si="21"/>
        <v>66.335931963146706</v>
      </c>
    </row>
    <row r="702" spans="1:26" customFormat="1" x14ac:dyDescent="0.25">
      <c r="A702" t="s">
        <v>35</v>
      </c>
      <c r="B702" t="s">
        <v>160</v>
      </c>
      <c r="C702" t="s">
        <v>170</v>
      </c>
      <c r="D702">
        <v>150</v>
      </c>
      <c r="E702" t="s">
        <v>165</v>
      </c>
      <c r="F702" s="44">
        <v>44866</v>
      </c>
      <c r="G702">
        <v>60</v>
      </c>
      <c r="H702" s="2">
        <v>44895</v>
      </c>
      <c r="I702">
        <v>7210</v>
      </c>
      <c r="J702">
        <v>555</v>
      </c>
      <c r="K702">
        <v>107</v>
      </c>
      <c r="L702">
        <v>1675</v>
      </c>
      <c r="M702">
        <v>122</v>
      </c>
      <c r="N702">
        <v>100</v>
      </c>
      <c r="O702" s="5">
        <v>760</v>
      </c>
      <c r="P702" s="5">
        <v>4830</v>
      </c>
      <c r="S702" s="7"/>
      <c r="T702" s="7"/>
      <c r="U702" t="s">
        <v>77</v>
      </c>
      <c r="V702" s="2">
        <v>44956</v>
      </c>
      <c r="W702" s="39">
        <f t="shared" si="20"/>
        <v>86.167800453514744</v>
      </c>
      <c r="X702">
        <v>760</v>
      </c>
      <c r="Z702" s="56">
        <f t="shared" si="21"/>
        <v>66.990291262135926</v>
      </c>
    </row>
    <row r="703" spans="1:26" customFormat="1" x14ac:dyDescent="0.25">
      <c r="A703" t="s">
        <v>34</v>
      </c>
      <c r="B703" t="s">
        <v>168</v>
      </c>
      <c r="C703" t="s">
        <v>170</v>
      </c>
      <c r="D703">
        <v>150</v>
      </c>
      <c r="E703" t="s">
        <v>166</v>
      </c>
      <c r="F703" s="44">
        <v>44866</v>
      </c>
      <c r="G703">
        <v>152</v>
      </c>
      <c r="H703" s="2">
        <v>44895</v>
      </c>
      <c r="I703">
        <v>5430</v>
      </c>
      <c r="J703">
        <v>550</v>
      </c>
      <c r="K703">
        <v>106</v>
      </c>
      <c r="L703">
        <v>1420</v>
      </c>
      <c r="M703">
        <v>373</v>
      </c>
      <c r="N703">
        <v>255</v>
      </c>
      <c r="O703" s="5">
        <v>479</v>
      </c>
      <c r="P703" s="5">
        <v>3180</v>
      </c>
      <c r="S703" s="7"/>
      <c r="T703" s="7"/>
      <c r="U703" t="s">
        <v>77</v>
      </c>
      <c r="V703" s="2">
        <v>44956</v>
      </c>
      <c r="W703" s="39">
        <f t="shared" si="20"/>
        <v>56.220657276995297</v>
      </c>
      <c r="X703">
        <v>568</v>
      </c>
      <c r="Z703" s="56">
        <f t="shared" si="21"/>
        <v>58.563535911602202</v>
      </c>
    </row>
    <row r="704" spans="1:26" customFormat="1" x14ac:dyDescent="0.25">
      <c r="A704" t="s">
        <v>54</v>
      </c>
      <c r="B704" t="s">
        <v>159</v>
      </c>
      <c r="C704" t="s">
        <v>170</v>
      </c>
      <c r="D704">
        <v>350</v>
      </c>
      <c r="E704" t="s">
        <v>165</v>
      </c>
      <c r="F704" s="44">
        <v>44896</v>
      </c>
      <c r="G704">
        <v>36</v>
      </c>
      <c r="H704" s="2">
        <v>44902</v>
      </c>
      <c r="I704">
        <v>5320</v>
      </c>
      <c r="J704">
        <v>535</v>
      </c>
      <c r="K704">
        <v>97</v>
      </c>
      <c r="L704">
        <v>1240</v>
      </c>
      <c r="M704">
        <v>151</v>
      </c>
      <c r="N704">
        <v>100</v>
      </c>
      <c r="O704" s="5">
        <v>613</v>
      </c>
      <c r="P704" s="5">
        <v>3365</v>
      </c>
      <c r="Q704" s="5">
        <v>16</v>
      </c>
      <c r="R704" s="5">
        <v>10</v>
      </c>
      <c r="S704" s="7"/>
      <c r="T704" s="7"/>
      <c r="U704" t="s">
        <v>77</v>
      </c>
      <c r="V704" s="2">
        <v>44956</v>
      </c>
      <c r="W704" s="39">
        <f t="shared" si="20"/>
        <v>78.589743589743591</v>
      </c>
      <c r="Z704" s="56">
        <f t="shared" si="21"/>
        <v>63.251879699248128</v>
      </c>
    </row>
    <row r="705" spans="1:26" customFormat="1" x14ac:dyDescent="0.25">
      <c r="A705" t="s">
        <v>51</v>
      </c>
      <c r="B705" t="s">
        <v>168</v>
      </c>
      <c r="C705" t="s">
        <v>170</v>
      </c>
      <c r="D705">
        <v>350</v>
      </c>
      <c r="E705" t="s">
        <v>166</v>
      </c>
      <c r="F705" s="44">
        <v>44896</v>
      </c>
      <c r="G705">
        <v>188</v>
      </c>
      <c r="H705" s="2">
        <v>44902</v>
      </c>
      <c r="I705">
        <v>8730</v>
      </c>
      <c r="J705">
        <v>630</v>
      </c>
      <c r="K705">
        <v>106</v>
      </c>
      <c r="L705">
        <v>1945</v>
      </c>
      <c r="M705">
        <v>137</v>
      </c>
      <c r="N705">
        <v>190</v>
      </c>
      <c r="O705" s="5">
        <v>727</v>
      </c>
      <c r="P705" s="5">
        <v>5905</v>
      </c>
      <c r="S705" s="7"/>
      <c r="T705" s="7"/>
      <c r="U705" t="s">
        <v>77</v>
      </c>
      <c r="V705" s="2">
        <v>44956</v>
      </c>
      <c r="W705" s="39">
        <f t="shared" si="20"/>
        <v>84.143518518518519</v>
      </c>
      <c r="Z705" s="56">
        <f t="shared" si="21"/>
        <v>67.640320733104247</v>
      </c>
    </row>
    <row r="706" spans="1:26" customFormat="1" x14ac:dyDescent="0.25">
      <c r="A706" t="s">
        <v>52</v>
      </c>
      <c r="B706" t="s">
        <v>167</v>
      </c>
      <c r="C706" t="s">
        <v>170</v>
      </c>
      <c r="D706">
        <v>350</v>
      </c>
      <c r="E706" t="s">
        <v>164</v>
      </c>
      <c r="F706" s="44">
        <v>44896</v>
      </c>
      <c r="G706">
        <v>115</v>
      </c>
      <c r="H706" s="2">
        <v>44902</v>
      </c>
      <c r="I706">
        <v>6115</v>
      </c>
      <c r="J706">
        <v>495</v>
      </c>
      <c r="K706">
        <v>115</v>
      </c>
      <c r="L706">
        <v>1355</v>
      </c>
      <c r="M706">
        <v>525</v>
      </c>
      <c r="N706">
        <v>435</v>
      </c>
      <c r="O706" s="5">
        <v>458</v>
      </c>
      <c r="P706" s="5">
        <v>3765</v>
      </c>
      <c r="S706" s="7"/>
      <c r="T706" s="7"/>
      <c r="U706" t="s">
        <v>77</v>
      </c>
      <c r="V706" s="2">
        <v>44956</v>
      </c>
      <c r="W706" s="39">
        <f t="shared" ref="W706:W769" si="22">O706/(O706+M706+Q706)*100</f>
        <v>46.592065106815873</v>
      </c>
      <c r="Z706" s="56">
        <f t="shared" si="21"/>
        <v>61.569910057236299</v>
      </c>
    </row>
    <row r="707" spans="1:26" customFormat="1" x14ac:dyDescent="0.25">
      <c r="A707" t="s">
        <v>52</v>
      </c>
      <c r="B707" t="s">
        <v>167</v>
      </c>
      <c r="C707" t="s">
        <v>170</v>
      </c>
      <c r="D707">
        <v>350</v>
      </c>
      <c r="E707" t="s">
        <v>164</v>
      </c>
      <c r="F707" s="44">
        <v>44896</v>
      </c>
      <c r="G707">
        <v>134</v>
      </c>
      <c r="H707" s="2">
        <v>44902</v>
      </c>
      <c r="I707">
        <v>8810</v>
      </c>
      <c r="J707">
        <v>445</v>
      </c>
      <c r="K707">
        <v>121</v>
      </c>
      <c r="L707">
        <v>1640</v>
      </c>
      <c r="M707">
        <v>104</v>
      </c>
      <c r="N707">
        <v>240</v>
      </c>
      <c r="O707" s="5">
        <v>460</v>
      </c>
      <c r="P707" s="5">
        <v>6435</v>
      </c>
      <c r="S707" s="7"/>
      <c r="T707" s="7"/>
      <c r="U707" t="s">
        <v>77</v>
      </c>
      <c r="V707" s="2">
        <v>44956</v>
      </c>
      <c r="W707" s="39">
        <f t="shared" si="22"/>
        <v>81.560283687943254</v>
      </c>
      <c r="Z707" s="56">
        <f t="shared" ref="Z707:Z770" si="23">(P707/I707)*100</f>
        <v>73.04199772985244</v>
      </c>
    </row>
    <row r="708" spans="1:26" customFormat="1" x14ac:dyDescent="0.25">
      <c r="A708" t="s">
        <v>52</v>
      </c>
      <c r="B708" t="s">
        <v>167</v>
      </c>
      <c r="C708" t="s">
        <v>170</v>
      </c>
      <c r="D708">
        <v>350</v>
      </c>
      <c r="E708" t="s">
        <v>164</v>
      </c>
      <c r="F708" s="44">
        <v>44896</v>
      </c>
      <c r="G708">
        <v>133</v>
      </c>
      <c r="H708" s="2">
        <v>44902</v>
      </c>
      <c r="I708">
        <v>10350</v>
      </c>
      <c r="J708">
        <v>765</v>
      </c>
      <c r="K708">
        <v>124</v>
      </c>
      <c r="L708">
        <v>2740</v>
      </c>
      <c r="M708">
        <v>554</v>
      </c>
      <c r="N708">
        <v>440</v>
      </c>
      <c r="O708" s="5">
        <v>721</v>
      </c>
      <c r="P708" s="5">
        <v>6280</v>
      </c>
      <c r="S708" s="7"/>
      <c r="T708" s="7"/>
      <c r="U708" t="s">
        <v>77</v>
      </c>
      <c r="V708" s="2">
        <v>44956</v>
      </c>
      <c r="W708" s="39">
        <f t="shared" si="22"/>
        <v>56.549019607843135</v>
      </c>
      <c r="Z708" s="56">
        <f t="shared" si="23"/>
        <v>60.676328502415458</v>
      </c>
    </row>
    <row r="709" spans="1:26" customFormat="1" x14ac:dyDescent="0.25">
      <c r="A709" t="s">
        <v>55</v>
      </c>
      <c r="B709" t="s">
        <v>167</v>
      </c>
      <c r="C709" t="s">
        <v>170</v>
      </c>
      <c r="D709">
        <v>350</v>
      </c>
      <c r="E709" t="s">
        <v>165</v>
      </c>
      <c r="F709" s="44">
        <v>44896</v>
      </c>
      <c r="G709">
        <v>131</v>
      </c>
      <c r="H709" s="2">
        <v>44902</v>
      </c>
      <c r="I709">
        <v>6560</v>
      </c>
      <c r="J709">
        <v>515</v>
      </c>
      <c r="K709">
        <v>76</v>
      </c>
      <c r="L709">
        <v>1350</v>
      </c>
      <c r="M709">
        <v>115</v>
      </c>
      <c r="N709">
        <v>140</v>
      </c>
      <c r="O709" s="5">
        <v>416</v>
      </c>
      <c r="P709" s="5">
        <v>4485</v>
      </c>
      <c r="S709" s="7"/>
      <c r="T709" s="7"/>
      <c r="U709" t="s">
        <v>77</v>
      </c>
      <c r="V709" s="2">
        <v>44956</v>
      </c>
      <c r="W709" s="39">
        <f t="shared" si="22"/>
        <v>78.342749529190201</v>
      </c>
      <c r="Z709" s="56">
        <f t="shared" si="23"/>
        <v>68.368902439024396</v>
      </c>
    </row>
    <row r="710" spans="1:26" customFormat="1" x14ac:dyDescent="0.25">
      <c r="A710" t="s">
        <v>56</v>
      </c>
      <c r="B710" t="s">
        <v>160</v>
      </c>
      <c r="C710" t="s">
        <v>170</v>
      </c>
      <c r="D710">
        <v>350</v>
      </c>
      <c r="E710" t="s">
        <v>165</v>
      </c>
      <c r="F710" s="44">
        <v>44896</v>
      </c>
      <c r="G710">
        <v>88</v>
      </c>
      <c r="H710" s="2">
        <v>44902</v>
      </c>
      <c r="I710">
        <v>6230</v>
      </c>
      <c r="J710">
        <v>360</v>
      </c>
      <c r="K710">
        <v>88</v>
      </c>
      <c r="L710">
        <v>1285</v>
      </c>
      <c r="M710">
        <v>136</v>
      </c>
      <c r="N710">
        <v>125</v>
      </c>
      <c r="O710" s="5">
        <v>631</v>
      </c>
      <c r="P710" s="5">
        <v>4410</v>
      </c>
      <c r="S710" s="7"/>
      <c r="T710" s="7"/>
      <c r="U710" t="s">
        <v>77</v>
      </c>
      <c r="V710" s="2">
        <v>44956</v>
      </c>
      <c r="W710" s="39">
        <f t="shared" si="22"/>
        <v>82.268578878748372</v>
      </c>
      <c r="Z710" s="56">
        <f t="shared" si="23"/>
        <v>70.786516853932582</v>
      </c>
    </row>
    <row r="711" spans="1:26" customFormat="1" x14ac:dyDescent="0.25">
      <c r="A711" t="s">
        <v>56</v>
      </c>
      <c r="B711" t="s">
        <v>160</v>
      </c>
      <c r="C711" t="s">
        <v>170</v>
      </c>
      <c r="D711">
        <v>350</v>
      </c>
      <c r="E711" t="s">
        <v>165</v>
      </c>
      <c r="F711" s="44">
        <v>44896</v>
      </c>
      <c r="G711">
        <v>83</v>
      </c>
      <c r="H711" s="2">
        <v>44902</v>
      </c>
      <c r="I711">
        <v>7480</v>
      </c>
      <c r="J711">
        <v>555</v>
      </c>
      <c r="K711">
        <v>90</v>
      </c>
      <c r="L711">
        <v>2005</v>
      </c>
      <c r="M711">
        <v>410</v>
      </c>
      <c r="N711">
        <v>270</v>
      </c>
      <c r="O711" s="5">
        <v>527</v>
      </c>
      <c r="P711" s="5">
        <v>4575</v>
      </c>
      <c r="S711" s="7"/>
      <c r="T711" s="7"/>
      <c r="U711" t="s">
        <v>77</v>
      </c>
      <c r="V711" s="2">
        <v>44956</v>
      </c>
      <c r="W711" s="39">
        <f t="shared" si="22"/>
        <v>56.243329775880468</v>
      </c>
      <c r="Z711" s="56">
        <f t="shared" si="23"/>
        <v>61.163101604278069</v>
      </c>
    </row>
    <row r="712" spans="1:26" customFormat="1" x14ac:dyDescent="0.25">
      <c r="A712" t="s">
        <v>53</v>
      </c>
      <c r="B712" t="s">
        <v>168</v>
      </c>
      <c r="C712" t="s">
        <v>170</v>
      </c>
      <c r="D712">
        <v>350</v>
      </c>
      <c r="E712" t="s">
        <v>165</v>
      </c>
      <c r="F712" s="44">
        <v>44896</v>
      </c>
      <c r="G712">
        <v>198</v>
      </c>
      <c r="H712" s="2">
        <v>44902</v>
      </c>
      <c r="I712">
        <v>10925</v>
      </c>
      <c r="J712">
        <v>665</v>
      </c>
      <c r="K712">
        <v>100</v>
      </c>
      <c r="L712">
        <v>1905</v>
      </c>
      <c r="M712">
        <v>239</v>
      </c>
      <c r="N712">
        <v>420</v>
      </c>
      <c r="O712" s="5">
        <v>808</v>
      </c>
      <c r="P712" s="5">
        <v>7860</v>
      </c>
      <c r="S712" s="7"/>
      <c r="T712" s="7"/>
      <c r="U712" t="s">
        <v>77</v>
      </c>
      <c r="V712" s="2">
        <v>44956</v>
      </c>
      <c r="W712" s="39">
        <f t="shared" si="22"/>
        <v>77.172874880611275</v>
      </c>
      <c r="Z712" s="56">
        <f t="shared" si="23"/>
        <v>71.945080091533171</v>
      </c>
    </row>
    <row r="713" spans="1:26" customFormat="1" x14ac:dyDescent="0.25">
      <c r="A713" t="s">
        <v>50</v>
      </c>
      <c r="B713" t="s">
        <v>168</v>
      </c>
      <c r="C713" t="s">
        <v>170</v>
      </c>
      <c r="D713">
        <v>350</v>
      </c>
      <c r="E713" t="s">
        <v>164</v>
      </c>
      <c r="F713" s="44">
        <v>44896</v>
      </c>
      <c r="G713">
        <v>213</v>
      </c>
      <c r="H713" s="2">
        <v>44902</v>
      </c>
      <c r="I713">
        <v>7345</v>
      </c>
      <c r="J713">
        <v>540</v>
      </c>
      <c r="K713">
        <v>101</v>
      </c>
      <c r="L713">
        <v>1480</v>
      </c>
      <c r="M713">
        <v>295</v>
      </c>
      <c r="N713">
        <v>310</v>
      </c>
      <c r="O713" s="5">
        <v>609</v>
      </c>
      <c r="P713" s="5">
        <v>4960</v>
      </c>
      <c r="S713" s="7"/>
      <c r="T713" s="7"/>
      <c r="U713" t="s">
        <v>77</v>
      </c>
      <c r="V713" s="2">
        <v>44956</v>
      </c>
      <c r="W713" s="39">
        <f t="shared" si="22"/>
        <v>67.36725663716814</v>
      </c>
      <c r="Z713" s="56">
        <f t="shared" si="23"/>
        <v>67.528931245745412</v>
      </c>
    </row>
    <row r="714" spans="1:26" customFormat="1" x14ac:dyDescent="0.25">
      <c r="A714" t="s">
        <v>53</v>
      </c>
      <c r="B714" t="s">
        <v>168</v>
      </c>
      <c r="C714" t="s">
        <v>170</v>
      </c>
      <c r="D714">
        <v>350</v>
      </c>
      <c r="E714" t="s">
        <v>165</v>
      </c>
      <c r="F714" s="44">
        <v>44896</v>
      </c>
      <c r="G714">
        <v>200</v>
      </c>
      <c r="H714" s="2">
        <v>44902</v>
      </c>
      <c r="I714">
        <v>8550</v>
      </c>
      <c r="J714">
        <v>835</v>
      </c>
      <c r="K714">
        <v>116</v>
      </c>
      <c r="L714">
        <v>1830</v>
      </c>
      <c r="M714">
        <v>300</v>
      </c>
      <c r="N714">
        <v>380</v>
      </c>
      <c r="O714" s="5">
        <v>495</v>
      </c>
      <c r="P714" s="5">
        <v>5445</v>
      </c>
      <c r="S714" s="7"/>
      <c r="T714" s="7"/>
      <c r="U714" t="s">
        <v>77</v>
      </c>
      <c r="V714" s="2">
        <v>44956</v>
      </c>
      <c r="W714" s="39">
        <f t="shared" si="22"/>
        <v>62.264150943396224</v>
      </c>
      <c r="Z714" s="56">
        <f t="shared" si="23"/>
        <v>63.684210526315788</v>
      </c>
    </row>
    <row r="715" spans="1:26" customFormat="1" x14ac:dyDescent="0.25">
      <c r="A715" t="s">
        <v>50</v>
      </c>
      <c r="B715" t="s">
        <v>168</v>
      </c>
      <c r="C715" t="s">
        <v>170</v>
      </c>
      <c r="D715">
        <v>350</v>
      </c>
      <c r="E715" t="s">
        <v>164</v>
      </c>
      <c r="F715" s="44">
        <v>44896</v>
      </c>
      <c r="G715">
        <v>216</v>
      </c>
      <c r="H715" s="2">
        <v>44902</v>
      </c>
      <c r="I715">
        <v>8775</v>
      </c>
      <c r="J715">
        <v>570</v>
      </c>
      <c r="K715">
        <v>111</v>
      </c>
      <c r="L715">
        <v>1785</v>
      </c>
      <c r="M715">
        <v>413</v>
      </c>
      <c r="N715">
        <v>625</v>
      </c>
      <c r="O715" s="5">
        <v>533</v>
      </c>
      <c r="P715" s="5">
        <v>5760</v>
      </c>
      <c r="S715" s="7"/>
      <c r="T715" s="7"/>
      <c r="U715" t="s">
        <v>77</v>
      </c>
      <c r="V715" s="2">
        <v>44956</v>
      </c>
      <c r="W715" s="39">
        <f t="shared" si="22"/>
        <v>56.342494714587744</v>
      </c>
      <c r="Z715" s="56">
        <f t="shared" si="23"/>
        <v>65.641025641025635</v>
      </c>
    </row>
    <row r="716" spans="1:26" customFormat="1" x14ac:dyDescent="0.25">
      <c r="A716" t="s">
        <v>51</v>
      </c>
      <c r="B716" t="s">
        <v>168</v>
      </c>
      <c r="C716" t="s">
        <v>170</v>
      </c>
      <c r="D716">
        <v>350</v>
      </c>
      <c r="E716" t="s">
        <v>166</v>
      </c>
      <c r="F716" s="44">
        <v>44896</v>
      </c>
      <c r="G716">
        <v>189</v>
      </c>
      <c r="H716" s="2">
        <v>44902</v>
      </c>
      <c r="I716">
        <v>4270</v>
      </c>
      <c r="J716">
        <v>245</v>
      </c>
      <c r="K716">
        <v>103</v>
      </c>
      <c r="L716">
        <v>805</v>
      </c>
      <c r="M716">
        <v>160</v>
      </c>
      <c r="N716">
        <v>645</v>
      </c>
      <c r="O716" s="5">
        <v>125</v>
      </c>
      <c r="P716" s="5">
        <v>2540</v>
      </c>
      <c r="S716" s="7"/>
      <c r="T716" s="7"/>
      <c r="U716" t="s">
        <v>77</v>
      </c>
      <c r="V716" s="2">
        <v>44956</v>
      </c>
      <c r="W716" s="39">
        <f t="shared" si="22"/>
        <v>43.859649122807014</v>
      </c>
      <c r="Z716" s="56">
        <f t="shared" si="23"/>
        <v>59.484777517564403</v>
      </c>
    </row>
    <row r="717" spans="1:26" customFormat="1" x14ac:dyDescent="0.25">
      <c r="A717" t="s">
        <v>59</v>
      </c>
      <c r="B717" t="s">
        <v>160</v>
      </c>
      <c r="C717" t="s">
        <v>170</v>
      </c>
      <c r="D717">
        <v>350</v>
      </c>
      <c r="E717" t="s">
        <v>164</v>
      </c>
      <c r="F717" s="44">
        <v>44896</v>
      </c>
      <c r="G717">
        <v>93</v>
      </c>
      <c r="H717" s="2">
        <v>44902</v>
      </c>
      <c r="I717">
        <v>8810</v>
      </c>
      <c r="J717">
        <v>635</v>
      </c>
      <c r="K717">
        <v>89</v>
      </c>
      <c r="L717">
        <v>2060</v>
      </c>
      <c r="M717">
        <v>136</v>
      </c>
      <c r="N717">
        <v>123</v>
      </c>
      <c r="O717" s="5">
        <v>583</v>
      </c>
      <c r="P717" s="5">
        <v>5920</v>
      </c>
      <c r="S717" s="7"/>
      <c r="T717" s="7"/>
      <c r="U717" t="s">
        <v>77</v>
      </c>
      <c r="V717" s="2">
        <v>44956</v>
      </c>
      <c r="W717" s="39">
        <f t="shared" si="22"/>
        <v>81.084840055632824</v>
      </c>
      <c r="Z717" s="56">
        <f t="shared" si="23"/>
        <v>67.196367763904647</v>
      </c>
    </row>
    <row r="718" spans="1:26" customFormat="1" x14ac:dyDescent="0.25">
      <c r="A718" t="s">
        <v>49</v>
      </c>
      <c r="B718" t="s">
        <v>159</v>
      </c>
      <c r="C718" t="s">
        <v>170</v>
      </c>
      <c r="D718">
        <v>350</v>
      </c>
      <c r="E718" t="s">
        <v>164</v>
      </c>
      <c r="F718" s="44">
        <v>44896</v>
      </c>
      <c r="G718">
        <v>48</v>
      </c>
      <c r="H718" s="2">
        <v>44902</v>
      </c>
      <c r="I718">
        <v>6860</v>
      </c>
      <c r="J718">
        <v>560</v>
      </c>
      <c r="K718">
        <v>110</v>
      </c>
      <c r="L718">
        <v>1545</v>
      </c>
      <c r="M718">
        <v>99</v>
      </c>
      <c r="N718">
        <v>145</v>
      </c>
      <c r="O718" s="5">
        <v>583</v>
      </c>
      <c r="P718" s="5">
        <v>4580</v>
      </c>
      <c r="Q718" s="5">
        <v>58</v>
      </c>
      <c r="R718" s="5">
        <v>15</v>
      </c>
      <c r="S718" s="7"/>
      <c r="T718" s="7"/>
      <c r="U718" t="s">
        <v>77</v>
      </c>
      <c r="V718" s="2">
        <v>44956</v>
      </c>
      <c r="W718" s="39">
        <f t="shared" si="22"/>
        <v>78.783783783783775</v>
      </c>
      <c r="Z718" s="56">
        <f t="shared" si="23"/>
        <v>66.763848396501459</v>
      </c>
    </row>
    <row r="719" spans="1:26" customFormat="1" x14ac:dyDescent="0.25">
      <c r="A719" t="s">
        <v>54</v>
      </c>
      <c r="B719" t="s">
        <v>159</v>
      </c>
      <c r="C719" t="s">
        <v>170</v>
      </c>
      <c r="D719">
        <v>350</v>
      </c>
      <c r="E719" t="s">
        <v>165</v>
      </c>
      <c r="F719" s="44">
        <v>44896</v>
      </c>
      <c r="G719">
        <v>35</v>
      </c>
      <c r="H719" s="2">
        <v>44902</v>
      </c>
      <c r="I719">
        <v>7320</v>
      </c>
      <c r="J719">
        <v>560</v>
      </c>
      <c r="K719">
        <v>109</v>
      </c>
      <c r="L719">
        <v>1410</v>
      </c>
      <c r="M719">
        <v>52</v>
      </c>
      <c r="N719">
        <v>155</v>
      </c>
      <c r="O719" s="5">
        <v>757</v>
      </c>
      <c r="P719" s="5">
        <v>5250</v>
      </c>
      <c r="S719" s="7"/>
      <c r="T719" s="7"/>
      <c r="U719" t="s">
        <v>77</v>
      </c>
      <c r="V719" s="2">
        <v>44956</v>
      </c>
      <c r="W719" s="39">
        <f t="shared" si="22"/>
        <v>93.572311495673659</v>
      </c>
      <c r="Z719" s="56">
        <f t="shared" si="23"/>
        <v>71.721311475409834</v>
      </c>
    </row>
    <row r="720" spans="1:26" customFormat="1" x14ac:dyDescent="0.25">
      <c r="A720" t="s">
        <v>56</v>
      </c>
      <c r="B720" t="s">
        <v>160</v>
      </c>
      <c r="C720" t="s">
        <v>170</v>
      </c>
      <c r="D720">
        <v>350</v>
      </c>
      <c r="E720" t="s">
        <v>165</v>
      </c>
      <c r="F720" s="44">
        <v>44896</v>
      </c>
      <c r="G720">
        <v>78</v>
      </c>
      <c r="H720" s="2">
        <v>44902</v>
      </c>
      <c r="I720">
        <v>5480</v>
      </c>
      <c r="J720">
        <v>415</v>
      </c>
      <c r="K720">
        <v>71</v>
      </c>
      <c r="L720">
        <v>980</v>
      </c>
      <c r="M720">
        <v>165</v>
      </c>
      <c r="N720">
        <v>125</v>
      </c>
      <c r="O720" s="5">
        <v>432</v>
      </c>
      <c r="P720" s="5">
        <v>3940</v>
      </c>
      <c r="S720" s="7"/>
      <c r="T720" s="7"/>
      <c r="U720" t="s">
        <v>77</v>
      </c>
      <c r="V720" s="2">
        <v>44956</v>
      </c>
      <c r="W720" s="39">
        <f t="shared" si="22"/>
        <v>72.361809045226138</v>
      </c>
      <c r="Z720" s="56">
        <f t="shared" si="23"/>
        <v>71.897810218978094</v>
      </c>
    </row>
    <row r="721" spans="1:26" customFormat="1" x14ac:dyDescent="0.25">
      <c r="A721" t="s">
        <v>55</v>
      </c>
      <c r="B721" t="s">
        <v>167</v>
      </c>
      <c r="C721" t="s">
        <v>170</v>
      </c>
      <c r="D721">
        <v>350</v>
      </c>
      <c r="E721" t="s">
        <v>165</v>
      </c>
      <c r="F721" s="44">
        <v>44896</v>
      </c>
      <c r="G721">
        <v>126</v>
      </c>
      <c r="H721" s="2">
        <v>44902</v>
      </c>
      <c r="I721">
        <v>4145</v>
      </c>
      <c r="J721">
        <v>280</v>
      </c>
      <c r="K721">
        <v>83</v>
      </c>
      <c r="L721">
        <v>845</v>
      </c>
      <c r="M721">
        <v>385</v>
      </c>
      <c r="N721">
        <v>215</v>
      </c>
      <c r="O721" s="5">
        <v>290</v>
      </c>
      <c r="P721" s="5">
        <v>2725</v>
      </c>
      <c r="S721" s="7"/>
      <c r="T721" s="7"/>
      <c r="U721" t="s">
        <v>77</v>
      </c>
      <c r="V721" s="2">
        <v>44956</v>
      </c>
      <c r="W721" s="39">
        <f t="shared" si="22"/>
        <v>42.962962962962962</v>
      </c>
      <c r="Z721" s="56">
        <f t="shared" si="23"/>
        <v>65.741857659831126</v>
      </c>
    </row>
    <row r="722" spans="1:26" customFormat="1" x14ac:dyDescent="0.25">
      <c r="A722" t="s">
        <v>20</v>
      </c>
      <c r="B722" t="s">
        <v>168</v>
      </c>
      <c r="C722" t="s">
        <v>169</v>
      </c>
      <c r="D722">
        <v>50</v>
      </c>
      <c r="E722" t="s">
        <v>164</v>
      </c>
      <c r="F722" s="44">
        <v>44896</v>
      </c>
      <c r="G722">
        <v>316</v>
      </c>
      <c r="H722" s="2">
        <v>44909</v>
      </c>
      <c r="I722">
        <v>7675</v>
      </c>
      <c r="J722">
        <v>520</v>
      </c>
      <c r="K722">
        <v>108</v>
      </c>
      <c r="L722">
        <v>1465</v>
      </c>
      <c r="M722">
        <v>264</v>
      </c>
      <c r="N722">
        <v>70</v>
      </c>
      <c r="O722" s="5">
        <v>635</v>
      </c>
      <c r="P722" s="5">
        <v>5340</v>
      </c>
      <c r="Q722" s="5">
        <v>125</v>
      </c>
      <c r="R722" s="5">
        <v>230</v>
      </c>
      <c r="S722" s="7"/>
      <c r="T722" s="7"/>
      <c r="U722" t="s">
        <v>77</v>
      </c>
      <c r="V722" s="2">
        <v>44956</v>
      </c>
      <c r="W722" s="39">
        <f t="shared" si="22"/>
        <v>62.01171875</v>
      </c>
      <c r="X722" s="5">
        <v>738</v>
      </c>
      <c r="Z722" s="56">
        <f t="shared" si="23"/>
        <v>69.576547231270354</v>
      </c>
    </row>
    <row r="723" spans="1:26" customFormat="1" x14ac:dyDescent="0.25">
      <c r="A723" t="s">
        <v>21</v>
      </c>
      <c r="B723" t="s">
        <v>168</v>
      </c>
      <c r="C723" t="s">
        <v>169</v>
      </c>
      <c r="D723">
        <v>50</v>
      </c>
      <c r="E723" t="s">
        <v>165</v>
      </c>
      <c r="F723" s="44">
        <v>44896</v>
      </c>
      <c r="G723">
        <v>382</v>
      </c>
      <c r="H723" s="2">
        <v>44909</v>
      </c>
      <c r="I723">
        <v>9750</v>
      </c>
      <c r="J723">
        <v>545</v>
      </c>
      <c r="K723">
        <v>82</v>
      </c>
      <c r="L723">
        <v>1670</v>
      </c>
      <c r="M723">
        <v>332</v>
      </c>
      <c r="N723">
        <v>605</v>
      </c>
      <c r="O723" s="5">
        <v>583</v>
      </c>
      <c r="P723" s="5">
        <v>6875</v>
      </c>
      <c r="S723" s="7"/>
      <c r="T723" s="7"/>
      <c r="U723" t="s">
        <v>77</v>
      </c>
      <c r="V723" s="2">
        <v>44956</v>
      </c>
      <c r="W723" s="39">
        <f t="shared" si="22"/>
        <v>63.715846994535518</v>
      </c>
      <c r="X723" s="5">
        <v>388</v>
      </c>
      <c r="Z723" s="56">
        <f t="shared" si="23"/>
        <v>70.512820512820511</v>
      </c>
    </row>
    <row r="724" spans="1:26" customFormat="1" x14ac:dyDescent="0.25">
      <c r="A724" t="s">
        <v>20</v>
      </c>
      <c r="B724" t="s">
        <v>168</v>
      </c>
      <c r="C724" t="s">
        <v>169</v>
      </c>
      <c r="D724">
        <v>50</v>
      </c>
      <c r="E724" t="s">
        <v>164</v>
      </c>
      <c r="F724" s="44">
        <v>44896</v>
      </c>
      <c r="G724">
        <v>392</v>
      </c>
      <c r="H724" s="2">
        <v>44909</v>
      </c>
      <c r="I724">
        <v>4410</v>
      </c>
      <c r="J724">
        <v>235</v>
      </c>
      <c r="K724">
        <v>89</v>
      </c>
      <c r="L724">
        <v>1070</v>
      </c>
      <c r="M724">
        <v>226</v>
      </c>
      <c r="N724">
        <v>220</v>
      </c>
      <c r="O724" s="5">
        <v>317</v>
      </c>
      <c r="P724" s="5">
        <v>2835</v>
      </c>
      <c r="S724" s="7"/>
      <c r="T724" s="7"/>
      <c r="U724" t="s">
        <v>77</v>
      </c>
      <c r="V724" s="2">
        <v>44956</v>
      </c>
      <c r="W724" s="39">
        <f t="shared" si="22"/>
        <v>58.3793738489871</v>
      </c>
      <c r="X724" s="5">
        <v>562</v>
      </c>
      <c r="Z724" s="56">
        <f t="shared" si="23"/>
        <v>64.285714285714292</v>
      </c>
    </row>
    <row r="725" spans="1:26" customFormat="1" x14ac:dyDescent="0.25">
      <c r="A725" t="s">
        <v>67</v>
      </c>
      <c r="B725" t="s">
        <v>160</v>
      </c>
      <c r="C725" t="s">
        <v>169</v>
      </c>
      <c r="D725">
        <v>50</v>
      </c>
      <c r="E725" t="s">
        <v>165</v>
      </c>
      <c r="F725" s="44">
        <v>44896</v>
      </c>
      <c r="G725">
        <v>265</v>
      </c>
      <c r="H725" s="2">
        <v>44909</v>
      </c>
      <c r="I725">
        <v>4710</v>
      </c>
      <c r="J725">
        <v>225</v>
      </c>
      <c r="K725">
        <v>82</v>
      </c>
      <c r="L725">
        <v>1150</v>
      </c>
      <c r="M725">
        <v>28.2</v>
      </c>
      <c r="N725">
        <v>890</v>
      </c>
      <c r="O725" s="5">
        <v>203</v>
      </c>
      <c r="P725" s="5">
        <v>2325</v>
      </c>
      <c r="Q725" s="5">
        <v>152</v>
      </c>
      <c r="R725" s="5">
        <v>70</v>
      </c>
      <c r="S725" s="7"/>
      <c r="T725" s="7"/>
      <c r="U725" t="s">
        <v>77</v>
      </c>
      <c r="V725" s="2">
        <v>44956</v>
      </c>
      <c r="W725" s="39">
        <f t="shared" si="22"/>
        <v>52.974947807933191</v>
      </c>
      <c r="X725" s="5">
        <v>520</v>
      </c>
      <c r="Z725" s="56">
        <f t="shared" si="23"/>
        <v>49.363057324840767</v>
      </c>
    </row>
    <row r="726" spans="1:26" customFormat="1" x14ac:dyDescent="0.25">
      <c r="A726" t="s">
        <v>71</v>
      </c>
      <c r="B726" t="s">
        <v>159</v>
      </c>
      <c r="C726" t="s">
        <v>169</v>
      </c>
      <c r="D726">
        <v>50</v>
      </c>
      <c r="E726" t="s">
        <v>165</v>
      </c>
      <c r="F726" s="44">
        <v>44896</v>
      </c>
      <c r="G726">
        <v>222</v>
      </c>
      <c r="H726" s="2">
        <v>44909</v>
      </c>
      <c r="I726">
        <v>8435</v>
      </c>
      <c r="J726">
        <v>380</v>
      </c>
      <c r="K726">
        <v>83</v>
      </c>
      <c r="L726">
        <v>1485</v>
      </c>
      <c r="M726">
        <v>65</v>
      </c>
      <c r="N726">
        <v>165</v>
      </c>
      <c r="O726" s="5">
        <v>562</v>
      </c>
      <c r="P726" s="5">
        <v>6330</v>
      </c>
      <c r="S726" s="7"/>
      <c r="T726" s="7"/>
      <c r="U726" t="s">
        <v>77</v>
      </c>
      <c r="V726" s="2">
        <v>44956</v>
      </c>
      <c r="W726" s="39">
        <f t="shared" si="22"/>
        <v>89.633173843700163</v>
      </c>
      <c r="X726" s="5">
        <v>816</v>
      </c>
      <c r="Z726" s="56">
        <f t="shared" si="23"/>
        <v>75.044457617071728</v>
      </c>
    </row>
    <row r="727" spans="1:26" customFormat="1" x14ac:dyDescent="0.25">
      <c r="A727" t="s">
        <v>70</v>
      </c>
      <c r="B727" t="s">
        <v>167</v>
      </c>
      <c r="C727" t="s">
        <v>169</v>
      </c>
      <c r="D727">
        <v>50</v>
      </c>
      <c r="E727" t="s">
        <v>165</v>
      </c>
      <c r="F727" s="44">
        <v>44896</v>
      </c>
      <c r="G727">
        <v>314</v>
      </c>
      <c r="H727" s="2">
        <v>44909</v>
      </c>
      <c r="I727">
        <v>6852</v>
      </c>
      <c r="J727">
        <v>450</v>
      </c>
      <c r="K727">
        <v>92</v>
      </c>
      <c r="L727">
        <v>1270</v>
      </c>
      <c r="M727">
        <v>53</v>
      </c>
      <c r="N727">
        <v>110</v>
      </c>
      <c r="O727" s="5">
        <v>664</v>
      </c>
      <c r="P727" s="5">
        <v>4975</v>
      </c>
      <c r="S727" s="7"/>
      <c r="T727" s="7"/>
      <c r="U727" t="s">
        <v>77</v>
      </c>
      <c r="V727" s="2">
        <v>44956</v>
      </c>
      <c r="W727" s="39">
        <f t="shared" si="22"/>
        <v>92.608089260808924</v>
      </c>
      <c r="X727" s="5">
        <v>696</v>
      </c>
      <c r="Z727" s="56">
        <f t="shared" si="23"/>
        <v>72.60653823701108</v>
      </c>
    </row>
    <row r="728" spans="1:26" customFormat="1" x14ac:dyDescent="0.25">
      <c r="A728" t="s">
        <v>71</v>
      </c>
      <c r="B728" t="s">
        <v>159</v>
      </c>
      <c r="C728" t="s">
        <v>169</v>
      </c>
      <c r="D728">
        <v>50</v>
      </c>
      <c r="E728" t="s">
        <v>165</v>
      </c>
      <c r="F728" s="44">
        <v>44896</v>
      </c>
      <c r="G728">
        <v>226</v>
      </c>
      <c r="H728" s="2">
        <v>44909</v>
      </c>
      <c r="I728">
        <v>8010</v>
      </c>
      <c r="J728">
        <v>355</v>
      </c>
      <c r="K728">
        <v>100</v>
      </c>
      <c r="L728">
        <v>1920</v>
      </c>
      <c r="M728">
        <v>757</v>
      </c>
      <c r="N728">
        <v>1465</v>
      </c>
      <c r="O728" s="5">
        <v>353</v>
      </c>
      <c r="P728" s="5">
        <v>1410</v>
      </c>
      <c r="S728" s="7"/>
      <c r="T728" s="7"/>
      <c r="U728" t="s">
        <v>77</v>
      </c>
      <c r="V728" s="2">
        <v>44956</v>
      </c>
      <c r="W728" s="39">
        <f t="shared" si="22"/>
        <v>31.801801801801805</v>
      </c>
      <c r="X728" s="5">
        <v>772</v>
      </c>
      <c r="Z728" s="56">
        <f t="shared" si="23"/>
        <v>17.602996254681649</v>
      </c>
    </row>
    <row r="729" spans="1:26" customFormat="1" x14ac:dyDescent="0.25">
      <c r="A729" t="s">
        <v>71</v>
      </c>
      <c r="B729" t="s">
        <v>159</v>
      </c>
      <c r="C729" t="s">
        <v>169</v>
      </c>
      <c r="D729">
        <v>50</v>
      </c>
      <c r="E729" t="s">
        <v>165</v>
      </c>
      <c r="F729" s="44">
        <v>44896</v>
      </c>
      <c r="G729">
        <v>230</v>
      </c>
      <c r="H729" s="2">
        <v>44909</v>
      </c>
      <c r="I729">
        <v>4615</v>
      </c>
      <c r="J729">
        <v>335</v>
      </c>
      <c r="K729">
        <v>86</v>
      </c>
      <c r="L729">
        <v>1030</v>
      </c>
      <c r="M729">
        <v>75</v>
      </c>
      <c r="N729">
        <v>90</v>
      </c>
      <c r="O729" s="5">
        <v>501</v>
      </c>
      <c r="P729" s="5">
        <v>3110</v>
      </c>
      <c r="S729" s="7"/>
      <c r="T729" s="7"/>
      <c r="U729" t="s">
        <v>77</v>
      </c>
      <c r="V729" s="2">
        <v>44956</v>
      </c>
      <c r="W729" s="39">
        <f t="shared" si="22"/>
        <v>86.979166666666657</v>
      </c>
      <c r="X729" s="5">
        <v>516</v>
      </c>
      <c r="Z729" s="56">
        <f t="shared" si="23"/>
        <v>67.388949079089926</v>
      </c>
    </row>
    <row r="730" spans="1:26" customFormat="1" x14ac:dyDescent="0.25">
      <c r="A730" t="s">
        <v>20</v>
      </c>
      <c r="B730" t="s">
        <v>168</v>
      </c>
      <c r="C730" t="s">
        <v>169</v>
      </c>
      <c r="D730">
        <v>50</v>
      </c>
      <c r="E730" t="s">
        <v>164</v>
      </c>
      <c r="F730" s="44">
        <v>44896</v>
      </c>
      <c r="G730">
        <v>396</v>
      </c>
      <c r="H730" s="2">
        <v>44909</v>
      </c>
      <c r="I730">
        <v>5460</v>
      </c>
      <c r="J730">
        <v>315</v>
      </c>
      <c r="K730">
        <v>82</v>
      </c>
      <c r="L730">
        <v>1060</v>
      </c>
      <c r="M730">
        <v>85</v>
      </c>
      <c r="N730">
        <v>355</v>
      </c>
      <c r="O730" s="5">
        <v>584</v>
      </c>
      <c r="P730" s="5">
        <v>1060</v>
      </c>
      <c r="S730" s="7"/>
      <c r="T730" s="7"/>
      <c r="U730" t="s">
        <v>77</v>
      </c>
      <c r="V730" s="2">
        <v>44956</v>
      </c>
      <c r="W730" s="39">
        <f t="shared" si="22"/>
        <v>87.294469357249625</v>
      </c>
      <c r="X730" s="5">
        <v>424</v>
      </c>
      <c r="Z730" s="56">
        <f t="shared" si="23"/>
        <v>19.413919413919416</v>
      </c>
    </row>
    <row r="731" spans="1:26" customFormat="1" x14ac:dyDescent="0.25">
      <c r="A731" t="s">
        <v>72</v>
      </c>
      <c r="B731" t="s">
        <v>167</v>
      </c>
      <c r="C731" t="s">
        <v>169</v>
      </c>
      <c r="D731">
        <v>50</v>
      </c>
      <c r="E731" t="s">
        <v>164</v>
      </c>
      <c r="F731" s="44">
        <v>44896</v>
      </c>
      <c r="G731">
        <v>327</v>
      </c>
      <c r="H731" s="2">
        <v>44909</v>
      </c>
      <c r="I731">
        <v>10575</v>
      </c>
      <c r="J731">
        <v>735</v>
      </c>
      <c r="K731">
        <v>107</v>
      </c>
      <c r="L731">
        <v>2320</v>
      </c>
      <c r="M731">
        <v>781</v>
      </c>
      <c r="N731">
        <v>715</v>
      </c>
      <c r="O731" s="5">
        <v>488</v>
      </c>
      <c r="P731" s="5">
        <v>6725</v>
      </c>
      <c r="Q731" s="5">
        <v>6</v>
      </c>
      <c r="R731" s="5">
        <v>5</v>
      </c>
      <c r="S731" s="7"/>
      <c r="T731" s="7"/>
      <c r="U731" t="s">
        <v>77</v>
      </c>
      <c r="V731" s="2">
        <v>44956</v>
      </c>
      <c r="W731" s="39">
        <f t="shared" si="22"/>
        <v>38.274509803921568</v>
      </c>
      <c r="X731" s="5">
        <v>10</v>
      </c>
      <c r="Z731" s="56">
        <f t="shared" si="23"/>
        <v>63.593380614657214</v>
      </c>
    </row>
    <row r="732" spans="1:26" customFormat="1" x14ac:dyDescent="0.25">
      <c r="A732" t="s">
        <v>67</v>
      </c>
      <c r="B732" t="s">
        <v>160</v>
      </c>
      <c r="C732" t="s">
        <v>169</v>
      </c>
      <c r="D732">
        <v>50</v>
      </c>
      <c r="E732" t="s">
        <v>165</v>
      </c>
      <c r="F732" s="44">
        <v>44896</v>
      </c>
      <c r="G732">
        <v>266</v>
      </c>
      <c r="H732" s="2">
        <v>44909</v>
      </c>
      <c r="I732">
        <v>7545</v>
      </c>
      <c r="J732">
        <v>495</v>
      </c>
      <c r="K732">
        <v>44</v>
      </c>
      <c r="L732">
        <v>1490</v>
      </c>
      <c r="M732">
        <v>467</v>
      </c>
      <c r="N732">
        <v>895</v>
      </c>
      <c r="O732" s="5">
        <v>405</v>
      </c>
      <c r="P732" s="5">
        <v>4615</v>
      </c>
      <c r="Q732" s="5">
        <v>15</v>
      </c>
      <c r="R732" s="5">
        <v>10</v>
      </c>
      <c r="S732" s="7"/>
      <c r="T732" s="7"/>
      <c r="U732" t="s">
        <v>77</v>
      </c>
      <c r="V732" s="2">
        <v>44956</v>
      </c>
      <c r="W732" s="39">
        <f t="shared" si="22"/>
        <v>45.659526493799326</v>
      </c>
      <c r="X732" s="5">
        <v>748</v>
      </c>
      <c r="Z732" s="56">
        <f t="shared" si="23"/>
        <v>61.166335321404908</v>
      </c>
    </row>
    <row r="733" spans="1:26" customFormat="1" x14ac:dyDescent="0.25">
      <c r="A733" t="s">
        <v>71</v>
      </c>
      <c r="B733" t="s">
        <v>159</v>
      </c>
      <c r="C733" t="s">
        <v>169</v>
      </c>
      <c r="D733">
        <v>50</v>
      </c>
      <c r="E733" t="s">
        <v>165</v>
      </c>
      <c r="F733" s="44">
        <v>44896</v>
      </c>
      <c r="G733">
        <v>238</v>
      </c>
      <c r="H733" s="2">
        <v>44909</v>
      </c>
      <c r="I733">
        <v>6995</v>
      </c>
      <c r="J733">
        <v>400</v>
      </c>
      <c r="K733">
        <v>74</v>
      </c>
      <c r="L733">
        <v>1510</v>
      </c>
      <c r="M733">
        <v>112</v>
      </c>
      <c r="N733">
        <v>110</v>
      </c>
      <c r="O733" s="5">
        <v>609</v>
      </c>
      <c r="P733" s="5">
        <v>4930</v>
      </c>
      <c r="S733" s="7"/>
      <c r="T733" s="7"/>
      <c r="U733" t="s">
        <v>77</v>
      </c>
      <c r="V733" s="2">
        <v>44956</v>
      </c>
      <c r="W733" s="39">
        <f t="shared" si="22"/>
        <v>84.466019417475721</v>
      </c>
      <c r="X733" s="5">
        <v>774</v>
      </c>
      <c r="Z733" s="56">
        <f t="shared" si="23"/>
        <v>70.478913509649757</v>
      </c>
    </row>
    <row r="734" spans="1:26" customFormat="1" x14ac:dyDescent="0.25">
      <c r="A734" t="s">
        <v>68</v>
      </c>
      <c r="B734" t="s">
        <v>160</v>
      </c>
      <c r="C734" t="s">
        <v>169</v>
      </c>
      <c r="D734">
        <v>50</v>
      </c>
      <c r="E734" t="s">
        <v>164</v>
      </c>
      <c r="F734" s="44">
        <v>44896</v>
      </c>
      <c r="G734">
        <v>282</v>
      </c>
      <c r="H734" s="2">
        <v>44909</v>
      </c>
      <c r="I734">
        <v>7390</v>
      </c>
      <c r="J734">
        <v>595</v>
      </c>
      <c r="K734">
        <v>83</v>
      </c>
      <c r="L734">
        <v>1445</v>
      </c>
      <c r="M734">
        <v>87</v>
      </c>
      <c r="N734">
        <v>155</v>
      </c>
      <c r="O734" s="5">
        <v>542</v>
      </c>
      <c r="P734" s="5">
        <v>5200</v>
      </c>
      <c r="S734" s="7"/>
      <c r="T734" s="7"/>
      <c r="U734" t="s">
        <v>77</v>
      </c>
      <c r="V734" s="2">
        <v>44956</v>
      </c>
      <c r="W734" s="39">
        <f t="shared" si="22"/>
        <v>86.16852146263912</v>
      </c>
      <c r="X734" s="5">
        <v>800</v>
      </c>
      <c r="Z734" s="56">
        <f t="shared" si="23"/>
        <v>70.365358592692829</v>
      </c>
    </row>
    <row r="735" spans="1:26" customFormat="1" x14ac:dyDescent="0.25">
      <c r="A735" t="s">
        <v>72</v>
      </c>
      <c r="B735" t="s">
        <v>167</v>
      </c>
      <c r="C735" t="s">
        <v>169</v>
      </c>
      <c r="D735">
        <v>50</v>
      </c>
      <c r="E735" t="s">
        <v>164</v>
      </c>
      <c r="F735" s="44">
        <v>44896</v>
      </c>
      <c r="G735">
        <v>332</v>
      </c>
      <c r="H735" s="2">
        <v>44909</v>
      </c>
      <c r="I735">
        <v>9650</v>
      </c>
      <c r="J735">
        <v>875</v>
      </c>
      <c r="K735">
        <v>108</v>
      </c>
      <c r="L735">
        <v>2015</v>
      </c>
      <c r="M735">
        <v>275</v>
      </c>
      <c r="N735">
        <v>290</v>
      </c>
      <c r="O735" s="5">
        <v>662</v>
      </c>
      <c r="P735" s="5">
        <v>6442</v>
      </c>
      <c r="S735" s="7"/>
      <c r="T735" s="7"/>
      <c r="U735" t="s">
        <v>77</v>
      </c>
      <c r="V735" s="2">
        <v>44956</v>
      </c>
      <c r="W735" s="39">
        <f t="shared" si="22"/>
        <v>70.651013874066166</v>
      </c>
      <c r="X735" s="5">
        <v>1020</v>
      </c>
      <c r="Z735" s="56">
        <f t="shared" si="23"/>
        <v>66.756476683937819</v>
      </c>
    </row>
    <row r="736" spans="1:26" customFormat="1" x14ac:dyDescent="0.25">
      <c r="A736" t="s">
        <v>21</v>
      </c>
      <c r="B736" t="s">
        <v>168</v>
      </c>
      <c r="C736" t="s">
        <v>169</v>
      </c>
      <c r="D736">
        <v>50</v>
      </c>
      <c r="E736" t="s">
        <v>165</v>
      </c>
      <c r="F736" s="44">
        <v>44896</v>
      </c>
      <c r="G736">
        <v>384</v>
      </c>
      <c r="H736" s="2">
        <v>44909</v>
      </c>
      <c r="I736">
        <v>7025</v>
      </c>
      <c r="J736">
        <v>425</v>
      </c>
      <c r="K736">
        <v>93</v>
      </c>
      <c r="L736">
        <v>1345</v>
      </c>
      <c r="M736">
        <v>235</v>
      </c>
      <c r="N736">
        <v>20</v>
      </c>
      <c r="O736" s="5">
        <v>565</v>
      </c>
      <c r="P736" s="5">
        <v>4975</v>
      </c>
      <c r="Q736" s="5">
        <v>7</v>
      </c>
      <c r="R736" s="5">
        <v>5</v>
      </c>
      <c r="S736" s="7"/>
      <c r="T736" s="7"/>
      <c r="U736" t="s">
        <v>77</v>
      </c>
      <c r="V736" s="2">
        <v>44956</v>
      </c>
      <c r="W736" s="39">
        <f t="shared" si="22"/>
        <v>70.012391573729857</v>
      </c>
      <c r="X736" s="5">
        <v>704</v>
      </c>
      <c r="Z736" s="56">
        <f t="shared" si="23"/>
        <v>70.818505338078296</v>
      </c>
    </row>
    <row r="737" spans="1:26" customFormat="1" x14ac:dyDescent="0.25">
      <c r="A737" t="s">
        <v>70</v>
      </c>
      <c r="B737" t="s">
        <v>167</v>
      </c>
      <c r="C737" t="s">
        <v>169</v>
      </c>
      <c r="D737">
        <v>50</v>
      </c>
      <c r="E737" t="s">
        <v>165</v>
      </c>
      <c r="F737" s="44">
        <v>44896</v>
      </c>
      <c r="G737">
        <v>313</v>
      </c>
      <c r="H737" s="2">
        <v>44909</v>
      </c>
      <c r="I737">
        <v>15315</v>
      </c>
      <c r="J737">
        <v>720</v>
      </c>
      <c r="K737">
        <v>130</v>
      </c>
      <c r="L737">
        <v>3430</v>
      </c>
      <c r="M737">
        <v>307</v>
      </c>
      <c r="N737">
        <v>405</v>
      </c>
      <c r="O737" s="5">
        <v>1295</v>
      </c>
      <c r="P737" s="5">
        <v>10700</v>
      </c>
      <c r="S737" s="7"/>
      <c r="T737" s="7"/>
      <c r="U737" t="s">
        <v>77</v>
      </c>
      <c r="V737" s="2">
        <v>44956</v>
      </c>
      <c r="W737" s="39">
        <f t="shared" si="22"/>
        <v>80.83645443196005</v>
      </c>
      <c r="X737" s="5">
        <v>1598</v>
      </c>
      <c r="Z737" s="56">
        <f t="shared" si="23"/>
        <v>69.866144302970952</v>
      </c>
    </row>
    <row r="738" spans="1:26" customFormat="1" x14ac:dyDescent="0.25">
      <c r="A738" t="s">
        <v>22</v>
      </c>
      <c r="B738" t="s">
        <v>168</v>
      </c>
      <c r="C738" t="s">
        <v>169</v>
      </c>
      <c r="D738">
        <v>50</v>
      </c>
      <c r="E738" t="s">
        <v>166</v>
      </c>
      <c r="F738" s="44">
        <v>44896</v>
      </c>
      <c r="G738">
        <v>365</v>
      </c>
      <c r="H738" s="2">
        <v>44909</v>
      </c>
      <c r="I738">
        <v>9840</v>
      </c>
      <c r="J738">
        <v>545</v>
      </c>
      <c r="K738">
        <v>126</v>
      </c>
      <c r="L738">
        <v>2135</v>
      </c>
      <c r="M738">
        <v>145</v>
      </c>
      <c r="N738">
        <v>330</v>
      </c>
      <c r="O738" s="5">
        <v>610</v>
      </c>
      <c r="P738" s="5">
        <v>6790</v>
      </c>
      <c r="Q738" s="5">
        <v>40</v>
      </c>
      <c r="R738" s="5">
        <v>10</v>
      </c>
      <c r="S738" s="7"/>
      <c r="T738" s="7"/>
      <c r="U738" t="s">
        <v>77</v>
      </c>
      <c r="V738" s="2">
        <v>44956</v>
      </c>
      <c r="W738" s="39">
        <f t="shared" si="22"/>
        <v>76.729559748427675</v>
      </c>
      <c r="X738" s="5">
        <v>840</v>
      </c>
      <c r="Z738" s="56">
        <f t="shared" si="23"/>
        <v>69.004065040650403</v>
      </c>
    </row>
    <row r="739" spans="1:26" customFormat="1" x14ac:dyDescent="0.25">
      <c r="A739" t="s">
        <v>68</v>
      </c>
      <c r="B739" t="s">
        <v>160</v>
      </c>
      <c r="C739" t="s">
        <v>169</v>
      </c>
      <c r="D739">
        <v>50</v>
      </c>
      <c r="E739" t="s">
        <v>164</v>
      </c>
      <c r="F739" s="44">
        <v>44896</v>
      </c>
      <c r="G739">
        <v>288</v>
      </c>
      <c r="H739" s="2">
        <v>44909</v>
      </c>
      <c r="I739">
        <v>7335</v>
      </c>
      <c r="J739">
        <v>605</v>
      </c>
      <c r="K739">
        <v>86</v>
      </c>
      <c r="L739">
        <v>1480</v>
      </c>
      <c r="M739">
        <v>280</v>
      </c>
      <c r="N739">
        <v>210</v>
      </c>
      <c r="O739" s="5">
        <v>599</v>
      </c>
      <c r="P739" s="5">
        <v>5005</v>
      </c>
      <c r="S739" s="7"/>
      <c r="T739" s="7"/>
      <c r="U739" t="s">
        <v>77</v>
      </c>
      <c r="V739" s="2">
        <v>44956</v>
      </c>
      <c r="W739" s="39">
        <f t="shared" si="22"/>
        <v>68.145620022753121</v>
      </c>
      <c r="X739" s="5">
        <v>758</v>
      </c>
      <c r="Z739" s="56">
        <f t="shared" si="23"/>
        <v>68.234492160872534</v>
      </c>
    </row>
    <row r="740" spans="1:26" customFormat="1" x14ac:dyDescent="0.25">
      <c r="A740" t="s">
        <v>44</v>
      </c>
      <c r="B740" t="s">
        <v>168</v>
      </c>
      <c r="C740" t="s">
        <v>169</v>
      </c>
      <c r="D740">
        <v>250</v>
      </c>
      <c r="E740" t="s">
        <v>166</v>
      </c>
      <c r="F740" s="44">
        <v>44896</v>
      </c>
      <c r="G740">
        <v>397</v>
      </c>
      <c r="H740" s="2">
        <v>44916</v>
      </c>
      <c r="I740">
        <v>9445</v>
      </c>
      <c r="J740">
        <v>575</v>
      </c>
      <c r="K740">
        <v>109</v>
      </c>
      <c r="L740">
        <v>1955</v>
      </c>
      <c r="M740">
        <v>352</v>
      </c>
      <c r="N740">
        <v>330</v>
      </c>
      <c r="O740" s="5">
        <v>824</v>
      </c>
      <c r="P740" s="5">
        <v>6475</v>
      </c>
      <c r="S740" s="7"/>
      <c r="T740" s="7"/>
      <c r="U740" t="s">
        <v>77</v>
      </c>
      <c r="V740" s="2">
        <v>44956</v>
      </c>
      <c r="W740" s="39">
        <f t="shared" si="22"/>
        <v>70.068027210884352</v>
      </c>
      <c r="X740" s="5">
        <v>668</v>
      </c>
      <c r="Z740" s="56">
        <f t="shared" si="23"/>
        <v>68.554790894653252</v>
      </c>
    </row>
    <row r="741" spans="1:26" customFormat="1" x14ac:dyDescent="0.25">
      <c r="A741" t="s">
        <v>43</v>
      </c>
      <c r="B741" t="s">
        <v>159</v>
      </c>
      <c r="C741" t="s">
        <v>169</v>
      </c>
      <c r="D741">
        <v>250</v>
      </c>
      <c r="E741" t="s">
        <v>164</v>
      </c>
      <c r="F741" s="44">
        <v>44896</v>
      </c>
      <c r="G741">
        <v>256</v>
      </c>
      <c r="H741" s="2">
        <v>44916</v>
      </c>
      <c r="I741">
        <v>10565</v>
      </c>
      <c r="J741">
        <v>770</v>
      </c>
      <c r="K741">
        <v>104</v>
      </c>
      <c r="L741">
        <v>2025</v>
      </c>
      <c r="M741">
        <v>48</v>
      </c>
      <c r="N741">
        <v>80</v>
      </c>
      <c r="O741" s="5">
        <v>804</v>
      </c>
      <c r="P741" s="5">
        <v>7635</v>
      </c>
      <c r="S741" s="7"/>
      <c r="T741" s="7"/>
      <c r="U741" t="s">
        <v>77</v>
      </c>
      <c r="V741" s="2">
        <v>44956</v>
      </c>
      <c r="W741" s="39">
        <f t="shared" si="22"/>
        <v>94.366197183098592</v>
      </c>
      <c r="X741" s="5">
        <v>11</v>
      </c>
      <c r="Z741" s="56">
        <f t="shared" si="23"/>
        <v>72.266919072408896</v>
      </c>
    </row>
    <row r="742" spans="1:26" customFormat="1" x14ac:dyDescent="0.25">
      <c r="A742" t="s">
        <v>44</v>
      </c>
      <c r="B742" t="s">
        <v>168</v>
      </c>
      <c r="C742" t="s">
        <v>169</v>
      </c>
      <c r="D742">
        <v>250</v>
      </c>
      <c r="E742" t="s">
        <v>166</v>
      </c>
      <c r="F742" s="44">
        <v>44896</v>
      </c>
      <c r="G742">
        <v>399</v>
      </c>
      <c r="H742" s="2">
        <v>44916</v>
      </c>
      <c r="I742">
        <v>6575</v>
      </c>
      <c r="J742">
        <v>480</v>
      </c>
      <c r="K742">
        <v>102</v>
      </c>
      <c r="L742">
        <v>1465</v>
      </c>
      <c r="M742">
        <v>255</v>
      </c>
      <c r="N742">
        <v>215</v>
      </c>
      <c r="O742" s="5">
        <v>770</v>
      </c>
      <c r="P742" s="5">
        <v>4370</v>
      </c>
      <c r="S742" s="7"/>
      <c r="T742" s="7"/>
      <c r="U742" t="s">
        <v>77</v>
      </c>
      <c r="V742" s="2">
        <v>44956</v>
      </c>
      <c r="W742" s="39">
        <f t="shared" si="22"/>
        <v>75.121951219512198</v>
      </c>
      <c r="X742" s="5">
        <v>626</v>
      </c>
      <c r="Z742" s="56">
        <f t="shared" si="23"/>
        <v>66.463878326996195</v>
      </c>
    </row>
    <row r="743" spans="1:26" customFormat="1" x14ac:dyDescent="0.25">
      <c r="A743" t="s">
        <v>45</v>
      </c>
      <c r="B743" t="s">
        <v>168</v>
      </c>
      <c r="C743" t="s">
        <v>169</v>
      </c>
      <c r="D743">
        <v>250</v>
      </c>
      <c r="E743" t="s">
        <v>165</v>
      </c>
      <c r="F743" s="44">
        <v>44896</v>
      </c>
      <c r="G743">
        <v>420</v>
      </c>
      <c r="H743" s="2">
        <v>44916</v>
      </c>
      <c r="I743">
        <v>5250</v>
      </c>
      <c r="J743">
        <v>420</v>
      </c>
      <c r="K743">
        <v>83</v>
      </c>
      <c r="L743">
        <v>1190</v>
      </c>
      <c r="M743">
        <v>95</v>
      </c>
      <c r="N743">
        <v>60</v>
      </c>
      <c r="O743" s="5">
        <v>492</v>
      </c>
      <c r="P743" s="5">
        <v>3535</v>
      </c>
      <c r="S743" s="7"/>
      <c r="T743" s="7"/>
      <c r="U743" t="s">
        <v>77</v>
      </c>
      <c r="V743" s="2">
        <v>44956</v>
      </c>
      <c r="W743" s="39">
        <f t="shared" si="22"/>
        <v>83.816013628620098</v>
      </c>
      <c r="X743" s="5">
        <v>494</v>
      </c>
      <c r="Z743" s="56">
        <f t="shared" si="23"/>
        <v>67.333333333333329</v>
      </c>
    </row>
    <row r="744" spans="1:26" customFormat="1" x14ac:dyDescent="0.25">
      <c r="A744" t="s">
        <v>46</v>
      </c>
      <c r="B744" t="s">
        <v>167</v>
      </c>
      <c r="C744" t="s">
        <v>169</v>
      </c>
      <c r="D744">
        <v>250</v>
      </c>
      <c r="E744" t="s">
        <v>164</v>
      </c>
      <c r="F744" s="44">
        <v>44896</v>
      </c>
      <c r="G744">
        <v>357</v>
      </c>
      <c r="H744" s="2">
        <v>44916</v>
      </c>
      <c r="I744">
        <v>9666</v>
      </c>
      <c r="J744">
        <v>650</v>
      </c>
      <c r="K744">
        <v>103</v>
      </c>
      <c r="L744">
        <v>2260</v>
      </c>
      <c r="M744">
        <v>385</v>
      </c>
      <c r="N744">
        <v>610</v>
      </c>
      <c r="O744" s="5">
        <v>599</v>
      </c>
      <c r="P744" s="5">
        <v>6055</v>
      </c>
      <c r="S744" s="7"/>
      <c r="T744" s="7"/>
      <c r="U744" t="s">
        <v>77</v>
      </c>
      <c r="V744" s="2">
        <v>44956</v>
      </c>
      <c r="W744" s="39">
        <f t="shared" si="22"/>
        <v>60.873983739837399</v>
      </c>
      <c r="X744" s="5">
        <v>944</v>
      </c>
      <c r="Z744" s="56">
        <f t="shared" si="23"/>
        <v>62.642251189737216</v>
      </c>
    </row>
    <row r="745" spans="1:26" customFormat="1" x14ac:dyDescent="0.25">
      <c r="A745" t="s">
        <v>45</v>
      </c>
      <c r="B745" t="s">
        <v>168</v>
      </c>
      <c r="C745" t="s">
        <v>169</v>
      </c>
      <c r="D745">
        <v>250</v>
      </c>
      <c r="E745" t="s">
        <v>165</v>
      </c>
      <c r="F745" s="44">
        <v>44896</v>
      </c>
      <c r="G745">
        <v>418</v>
      </c>
      <c r="H745" s="2">
        <v>44916</v>
      </c>
      <c r="I745">
        <v>6930</v>
      </c>
      <c r="J745">
        <v>435</v>
      </c>
      <c r="K745">
        <v>101</v>
      </c>
      <c r="L745">
        <v>1500</v>
      </c>
      <c r="M745">
        <v>350</v>
      </c>
      <c r="N745">
        <v>295</v>
      </c>
      <c r="O745" s="5">
        <v>643</v>
      </c>
      <c r="P745" s="5">
        <v>4640</v>
      </c>
      <c r="S745" s="7"/>
      <c r="T745" s="7"/>
      <c r="U745" t="s">
        <v>77</v>
      </c>
      <c r="V745" s="2">
        <v>44956</v>
      </c>
      <c r="W745" s="39">
        <f t="shared" si="22"/>
        <v>64.753272910372601</v>
      </c>
      <c r="X745" s="5">
        <v>674</v>
      </c>
      <c r="Z745" s="56">
        <f t="shared" si="23"/>
        <v>66.95526695526695</v>
      </c>
    </row>
    <row r="746" spans="1:26" customFormat="1" x14ac:dyDescent="0.25">
      <c r="A746" t="s">
        <v>40</v>
      </c>
      <c r="B746" t="s">
        <v>159</v>
      </c>
      <c r="C746" t="s">
        <v>169</v>
      </c>
      <c r="D746">
        <v>250</v>
      </c>
      <c r="E746" t="s">
        <v>165</v>
      </c>
      <c r="F746" s="44">
        <v>44896</v>
      </c>
      <c r="G746">
        <v>252</v>
      </c>
      <c r="H746" s="2">
        <v>44916</v>
      </c>
      <c r="I746">
        <v>5910</v>
      </c>
      <c r="J746">
        <v>460</v>
      </c>
      <c r="K746">
        <v>94</v>
      </c>
      <c r="L746">
        <v>1230</v>
      </c>
      <c r="M746">
        <v>400</v>
      </c>
      <c r="N746">
        <v>430</v>
      </c>
      <c r="O746" s="5">
        <v>330</v>
      </c>
      <c r="P746" s="5">
        <v>3645</v>
      </c>
      <c r="S746" s="7"/>
      <c r="T746" s="7"/>
      <c r="U746" t="s">
        <v>77</v>
      </c>
      <c r="V746" s="2">
        <v>44956</v>
      </c>
      <c r="W746" s="39">
        <f t="shared" si="22"/>
        <v>45.205479452054789</v>
      </c>
      <c r="X746" s="5">
        <v>670</v>
      </c>
      <c r="Z746" s="56">
        <f t="shared" si="23"/>
        <v>61.675126903553299</v>
      </c>
    </row>
    <row r="747" spans="1:26" customFormat="1" x14ac:dyDescent="0.25">
      <c r="A747" t="s">
        <v>47</v>
      </c>
      <c r="B747" t="s">
        <v>160</v>
      </c>
      <c r="C747" t="s">
        <v>169</v>
      </c>
      <c r="D747">
        <v>250</v>
      </c>
      <c r="E747" t="s">
        <v>165</v>
      </c>
      <c r="F747" s="44">
        <v>44896</v>
      </c>
      <c r="G747">
        <v>302</v>
      </c>
      <c r="H747" s="2">
        <v>44916</v>
      </c>
      <c r="I747">
        <v>5860</v>
      </c>
      <c r="J747">
        <v>435</v>
      </c>
      <c r="K747">
        <v>89</v>
      </c>
      <c r="L747">
        <v>1165</v>
      </c>
      <c r="M747">
        <v>220</v>
      </c>
      <c r="N747">
        <v>425</v>
      </c>
      <c r="O747" s="5">
        <v>368</v>
      </c>
      <c r="P747" s="5">
        <v>3795</v>
      </c>
      <c r="S747" s="7"/>
      <c r="T747" s="7"/>
      <c r="U747" t="s">
        <v>77</v>
      </c>
      <c r="V747" s="2">
        <v>44956</v>
      </c>
      <c r="W747" s="39">
        <f t="shared" si="22"/>
        <v>62.585034013605444</v>
      </c>
      <c r="X747" s="5">
        <v>598</v>
      </c>
      <c r="Z747" s="56">
        <f t="shared" si="23"/>
        <v>64.761092150170654</v>
      </c>
    </row>
    <row r="748" spans="1:26" customFormat="1" x14ac:dyDescent="0.25">
      <c r="A748" t="s">
        <v>42</v>
      </c>
      <c r="B748" t="s">
        <v>160</v>
      </c>
      <c r="C748" t="s">
        <v>169</v>
      </c>
      <c r="D748">
        <v>250</v>
      </c>
      <c r="E748" t="s">
        <v>164</v>
      </c>
      <c r="F748" s="44">
        <v>44896</v>
      </c>
      <c r="G748">
        <v>305</v>
      </c>
      <c r="H748" s="2">
        <v>44916</v>
      </c>
      <c r="I748">
        <v>7610</v>
      </c>
      <c r="J748">
        <v>485</v>
      </c>
      <c r="K748">
        <v>83</v>
      </c>
      <c r="L748">
        <v>1310</v>
      </c>
      <c r="M748">
        <v>66</v>
      </c>
      <c r="N748">
        <v>80</v>
      </c>
      <c r="O748" s="5">
        <v>752</v>
      </c>
      <c r="P748" s="5">
        <v>5695</v>
      </c>
      <c r="S748" s="7"/>
      <c r="T748" s="7"/>
      <c r="U748" t="s">
        <v>77</v>
      </c>
      <c r="V748" s="2">
        <v>44956</v>
      </c>
      <c r="W748" s="39">
        <f t="shared" si="22"/>
        <v>91.931540342298291</v>
      </c>
      <c r="X748" s="5">
        <v>798</v>
      </c>
      <c r="Z748" s="56">
        <f t="shared" si="23"/>
        <v>74.83574244415243</v>
      </c>
    </row>
    <row r="749" spans="1:26" customFormat="1" x14ac:dyDescent="0.25">
      <c r="A749" t="s">
        <v>40</v>
      </c>
      <c r="B749" t="s">
        <v>159</v>
      </c>
      <c r="C749" t="s">
        <v>169</v>
      </c>
      <c r="D749">
        <v>250</v>
      </c>
      <c r="E749" t="s">
        <v>165</v>
      </c>
      <c r="F749" s="44">
        <v>44896</v>
      </c>
      <c r="G749">
        <v>250</v>
      </c>
      <c r="H749" s="2">
        <v>44916</v>
      </c>
      <c r="I749">
        <v>8415</v>
      </c>
      <c r="J749">
        <v>620</v>
      </c>
      <c r="K749">
        <v>98</v>
      </c>
      <c r="L749">
        <v>1795</v>
      </c>
      <c r="M749">
        <v>320</v>
      </c>
      <c r="N749">
        <v>405</v>
      </c>
      <c r="O749" s="5">
        <v>531</v>
      </c>
      <c r="P749" s="5">
        <v>5560</v>
      </c>
      <c r="S749" s="7"/>
      <c r="T749" s="7"/>
      <c r="U749" t="s">
        <v>77</v>
      </c>
      <c r="V749" s="2">
        <v>44956</v>
      </c>
      <c r="W749" s="39">
        <f t="shared" si="22"/>
        <v>62.397179788484138</v>
      </c>
      <c r="X749" s="5">
        <v>806</v>
      </c>
      <c r="Z749" s="56">
        <f t="shared" si="23"/>
        <v>66.072489601901367</v>
      </c>
    </row>
    <row r="750" spans="1:26" customFormat="1" x14ac:dyDescent="0.25">
      <c r="A750" t="s">
        <v>43</v>
      </c>
      <c r="B750" t="s">
        <v>159</v>
      </c>
      <c r="C750" t="s">
        <v>169</v>
      </c>
      <c r="D750">
        <v>250</v>
      </c>
      <c r="E750" t="s">
        <v>164</v>
      </c>
      <c r="F750" s="44">
        <v>44896</v>
      </c>
      <c r="G750">
        <v>254</v>
      </c>
      <c r="H750" s="2">
        <v>44916</v>
      </c>
      <c r="I750">
        <v>6860</v>
      </c>
      <c r="J750">
        <v>550</v>
      </c>
      <c r="K750">
        <v>81</v>
      </c>
      <c r="L750">
        <v>1525</v>
      </c>
      <c r="M750">
        <v>255</v>
      </c>
      <c r="N750">
        <v>255</v>
      </c>
      <c r="O750" s="5">
        <v>548</v>
      </c>
      <c r="P750" s="5">
        <v>4465</v>
      </c>
      <c r="Q750" s="5">
        <v>50</v>
      </c>
      <c r="R750" s="5">
        <v>25</v>
      </c>
      <c r="S750" s="7"/>
      <c r="T750" s="7"/>
      <c r="U750" t="s">
        <v>77</v>
      </c>
      <c r="V750" s="2">
        <v>44956</v>
      </c>
      <c r="W750" s="39">
        <f t="shared" si="22"/>
        <v>64.243845252051585</v>
      </c>
      <c r="X750" s="5">
        <v>9.16</v>
      </c>
      <c r="Z750" s="56">
        <f t="shared" si="23"/>
        <v>65.087463556851304</v>
      </c>
    </row>
    <row r="751" spans="1:26" customFormat="1" x14ac:dyDescent="0.25">
      <c r="A751" t="s">
        <v>74</v>
      </c>
      <c r="B751" t="s">
        <v>168</v>
      </c>
      <c r="C751" t="s">
        <v>169</v>
      </c>
      <c r="D751">
        <v>250</v>
      </c>
      <c r="E751" t="s">
        <v>164</v>
      </c>
      <c r="F751" s="44">
        <v>44896</v>
      </c>
      <c r="G751">
        <v>430</v>
      </c>
      <c r="H751" s="2">
        <v>44916</v>
      </c>
      <c r="I751">
        <v>11595</v>
      </c>
      <c r="J751">
        <v>660</v>
      </c>
      <c r="K751">
        <v>98</v>
      </c>
      <c r="L751">
        <v>2460</v>
      </c>
      <c r="M751">
        <v>72</v>
      </c>
      <c r="N751">
        <v>130</v>
      </c>
      <c r="O751" s="5">
        <v>920</v>
      </c>
      <c r="P751" s="5">
        <v>8290</v>
      </c>
      <c r="S751" s="7"/>
      <c r="T751" s="7"/>
      <c r="U751" t="s">
        <v>77</v>
      </c>
      <c r="V751" s="2">
        <v>44956</v>
      </c>
      <c r="W751" s="39">
        <f t="shared" si="22"/>
        <v>92.741935483870961</v>
      </c>
      <c r="X751" s="5">
        <v>1056</v>
      </c>
      <c r="Z751" s="56">
        <f t="shared" si="23"/>
        <v>71.496334626994397</v>
      </c>
    </row>
    <row r="752" spans="1:26" customFormat="1" x14ac:dyDescent="0.25">
      <c r="A752" t="s">
        <v>74</v>
      </c>
      <c r="B752" t="s">
        <v>168</v>
      </c>
      <c r="C752" t="s">
        <v>169</v>
      </c>
      <c r="D752">
        <v>250</v>
      </c>
      <c r="E752" t="s">
        <v>164</v>
      </c>
      <c r="F752" s="44">
        <v>44896</v>
      </c>
      <c r="G752">
        <v>425</v>
      </c>
      <c r="H752" s="2">
        <v>44916</v>
      </c>
      <c r="I752">
        <v>9940</v>
      </c>
      <c r="J752">
        <v>950</v>
      </c>
      <c r="K752">
        <v>124</v>
      </c>
      <c r="L752">
        <v>2885</v>
      </c>
      <c r="M752">
        <v>435</v>
      </c>
      <c r="N752">
        <v>190</v>
      </c>
      <c r="O752" s="5">
        <v>1350</v>
      </c>
      <c r="P752" s="5">
        <v>5825</v>
      </c>
      <c r="Q752" s="5">
        <v>51</v>
      </c>
      <c r="R752" s="5">
        <v>15</v>
      </c>
      <c r="S752" s="7"/>
      <c r="T752" s="7"/>
      <c r="U752" t="s">
        <v>77</v>
      </c>
      <c r="V752" s="2">
        <v>44956</v>
      </c>
      <c r="W752" s="39">
        <f t="shared" si="22"/>
        <v>73.529411764705884</v>
      </c>
      <c r="X752" s="5">
        <v>949</v>
      </c>
      <c r="Z752" s="56">
        <f t="shared" si="23"/>
        <v>58.601609657947684</v>
      </c>
    </row>
    <row r="753" spans="1:26" customFormat="1" x14ac:dyDescent="0.25">
      <c r="A753" t="s">
        <v>45</v>
      </c>
      <c r="B753" t="s">
        <v>168</v>
      </c>
      <c r="C753" t="s">
        <v>169</v>
      </c>
      <c r="D753">
        <v>250</v>
      </c>
      <c r="E753" t="s">
        <v>165</v>
      </c>
      <c r="F753" s="44">
        <v>44896</v>
      </c>
      <c r="G753">
        <v>290</v>
      </c>
      <c r="H753" s="2">
        <v>44916</v>
      </c>
      <c r="I753">
        <v>10560</v>
      </c>
      <c r="J753">
        <v>615</v>
      </c>
      <c r="K753">
        <v>120</v>
      </c>
      <c r="L753">
        <v>1830</v>
      </c>
      <c r="M753">
        <v>185</v>
      </c>
      <c r="N753">
        <v>310</v>
      </c>
      <c r="O753" s="5">
        <v>789</v>
      </c>
      <c r="P753" s="5">
        <v>7760</v>
      </c>
      <c r="S753" s="7"/>
      <c r="T753" s="7"/>
      <c r="U753" t="s">
        <v>77</v>
      </c>
      <c r="V753" s="2">
        <v>44956</v>
      </c>
      <c r="W753" s="39">
        <f t="shared" si="22"/>
        <v>81.006160164271051</v>
      </c>
      <c r="X753" s="5">
        <v>1006</v>
      </c>
      <c r="Z753" s="56">
        <f t="shared" si="23"/>
        <v>73.484848484848484</v>
      </c>
    </row>
    <row r="754" spans="1:26" customFormat="1" x14ac:dyDescent="0.25">
      <c r="A754" t="s">
        <v>46</v>
      </c>
      <c r="B754" t="s">
        <v>167</v>
      </c>
      <c r="C754" t="s">
        <v>169</v>
      </c>
      <c r="D754">
        <v>250</v>
      </c>
      <c r="E754" t="s">
        <v>164</v>
      </c>
      <c r="F754" s="44">
        <v>44896</v>
      </c>
      <c r="G754">
        <v>349</v>
      </c>
      <c r="H754" s="2">
        <v>44916</v>
      </c>
      <c r="I754">
        <v>9710</v>
      </c>
      <c r="J754">
        <v>595</v>
      </c>
      <c r="K754">
        <v>122</v>
      </c>
      <c r="L754">
        <v>1915</v>
      </c>
      <c r="M754">
        <v>270</v>
      </c>
      <c r="N754">
        <v>395</v>
      </c>
      <c r="O754" s="5">
        <v>730</v>
      </c>
      <c r="P754" s="5">
        <v>6765</v>
      </c>
      <c r="S754" s="7"/>
      <c r="T754" s="7"/>
      <c r="U754" t="s">
        <v>77</v>
      </c>
      <c r="V754" s="2">
        <v>44956</v>
      </c>
      <c r="W754" s="39">
        <f t="shared" si="22"/>
        <v>73</v>
      </c>
      <c r="X754" s="5">
        <v>9.3000000000000007</v>
      </c>
      <c r="Z754" s="56">
        <f t="shared" si="23"/>
        <v>69.670442842430475</v>
      </c>
    </row>
    <row r="755" spans="1:26" customFormat="1" x14ac:dyDescent="0.25">
      <c r="A755" t="s">
        <v>47</v>
      </c>
      <c r="B755" t="s">
        <v>160</v>
      </c>
      <c r="C755" t="s">
        <v>169</v>
      </c>
      <c r="D755">
        <v>250</v>
      </c>
      <c r="E755" t="s">
        <v>165</v>
      </c>
      <c r="F755" s="44">
        <v>44896</v>
      </c>
      <c r="G755">
        <v>293</v>
      </c>
      <c r="H755" s="2">
        <v>44916</v>
      </c>
      <c r="I755">
        <v>9320</v>
      </c>
      <c r="J755">
        <v>635</v>
      </c>
      <c r="K755">
        <v>143</v>
      </c>
      <c r="L755">
        <v>1960</v>
      </c>
      <c r="M755">
        <v>380</v>
      </c>
      <c r="N755">
        <v>520</v>
      </c>
      <c r="O755" s="5">
        <v>479</v>
      </c>
      <c r="P755" s="5">
        <v>6165</v>
      </c>
      <c r="S755" s="7"/>
      <c r="T755" s="7"/>
      <c r="U755" t="s">
        <v>77</v>
      </c>
      <c r="V755" s="2">
        <v>44956</v>
      </c>
      <c r="W755" s="39">
        <f t="shared" si="22"/>
        <v>55.762514551804422</v>
      </c>
      <c r="X755" s="5">
        <v>954</v>
      </c>
      <c r="Z755" s="56">
        <f t="shared" si="23"/>
        <v>66.148068669527888</v>
      </c>
    </row>
    <row r="756" spans="1:26" customFormat="1" x14ac:dyDescent="0.25">
      <c r="A756" t="s">
        <v>41</v>
      </c>
      <c r="B756" t="s">
        <v>167</v>
      </c>
      <c r="C756" t="s">
        <v>169</v>
      </c>
      <c r="D756">
        <v>250</v>
      </c>
      <c r="E756" t="s">
        <v>165</v>
      </c>
      <c r="F756" s="44">
        <v>44896</v>
      </c>
      <c r="G756">
        <v>344</v>
      </c>
      <c r="H756" s="2">
        <v>44916</v>
      </c>
      <c r="I756">
        <v>9395</v>
      </c>
      <c r="J756">
        <v>550</v>
      </c>
      <c r="K756">
        <v>96</v>
      </c>
      <c r="L756">
        <v>1635</v>
      </c>
      <c r="M756">
        <v>592</v>
      </c>
      <c r="N756">
        <v>745</v>
      </c>
      <c r="O756" s="5">
        <v>393</v>
      </c>
      <c r="P756" s="5">
        <v>4405</v>
      </c>
      <c r="S756" s="7"/>
      <c r="T756" s="7"/>
      <c r="U756" t="s">
        <v>77</v>
      </c>
      <c r="V756" s="2">
        <v>44956</v>
      </c>
      <c r="W756" s="39">
        <f t="shared" si="22"/>
        <v>39.898477157360404</v>
      </c>
      <c r="X756" s="5">
        <v>699</v>
      </c>
      <c r="Z756" s="56">
        <f t="shared" si="23"/>
        <v>46.886641830761043</v>
      </c>
    </row>
    <row r="757" spans="1:26" customFormat="1" x14ac:dyDescent="0.25">
      <c r="A757" t="s">
        <v>41</v>
      </c>
      <c r="B757" t="s">
        <v>167</v>
      </c>
      <c r="C757" t="s">
        <v>169</v>
      </c>
      <c r="D757">
        <v>250</v>
      </c>
      <c r="E757" t="s">
        <v>165</v>
      </c>
      <c r="F757" s="44">
        <v>44896</v>
      </c>
      <c r="G757">
        <v>345</v>
      </c>
      <c r="H757" s="2">
        <v>44916</v>
      </c>
      <c r="I757">
        <v>10650</v>
      </c>
      <c r="J757">
        <v>665</v>
      </c>
      <c r="K757">
        <v>105</v>
      </c>
      <c r="L757">
        <v>2405</v>
      </c>
      <c r="M757">
        <v>306</v>
      </c>
      <c r="N757">
        <v>615</v>
      </c>
      <c r="O757" s="5">
        <v>695</v>
      </c>
      <c r="P757" s="5">
        <v>6950</v>
      </c>
      <c r="S757" s="7"/>
      <c r="T757" s="7"/>
      <c r="U757" t="s">
        <v>77</v>
      </c>
      <c r="V757" s="2">
        <v>44956</v>
      </c>
      <c r="W757" s="39">
        <f t="shared" si="22"/>
        <v>69.430569430569435</v>
      </c>
      <c r="X757" s="5">
        <v>1054</v>
      </c>
      <c r="Z757" s="56">
        <f t="shared" si="23"/>
        <v>65.258215962441312</v>
      </c>
    </row>
    <row r="758" spans="1:26" customFormat="1" x14ac:dyDescent="0.25">
      <c r="A758" t="s">
        <v>29</v>
      </c>
      <c r="B758" t="s">
        <v>159</v>
      </c>
      <c r="C758" t="s">
        <v>170</v>
      </c>
      <c r="D758">
        <v>150</v>
      </c>
      <c r="E758" t="s">
        <v>164</v>
      </c>
      <c r="F758" s="44">
        <v>44896</v>
      </c>
      <c r="G758">
        <v>16</v>
      </c>
      <c r="H758" s="2">
        <v>44923</v>
      </c>
      <c r="I758">
        <v>8445</v>
      </c>
      <c r="J758">
        <v>495</v>
      </c>
      <c r="K758">
        <v>87</v>
      </c>
      <c r="L758">
        <v>1670</v>
      </c>
      <c r="M758">
        <v>155</v>
      </c>
      <c r="N758">
        <v>160</v>
      </c>
      <c r="O758" s="5">
        <v>679</v>
      </c>
      <c r="P758" s="5">
        <v>6065</v>
      </c>
      <c r="S758" s="7"/>
      <c r="T758" s="7"/>
      <c r="U758" t="s">
        <v>77</v>
      </c>
      <c r="V758" s="2">
        <v>44956</v>
      </c>
      <c r="W758" s="39">
        <f t="shared" si="22"/>
        <v>81.414868105515595</v>
      </c>
      <c r="X758" s="5">
        <v>8.2200000000000006</v>
      </c>
      <c r="Z758" s="56">
        <f t="shared" si="23"/>
        <v>71.817643576080528</v>
      </c>
    </row>
    <row r="759" spans="1:26" customFormat="1" x14ac:dyDescent="0.25">
      <c r="A759" t="s">
        <v>29</v>
      </c>
      <c r="B759" t="s">
        <v>159</v>
      </c>
      <c r="C759" t="s">
        <v>170</v>
      </c>
      <c r="D759">
        <v>150</v>
      </c>
      <c r="E759" t="s">
        <v>164</v>
      </c>
      <c r="F759" s="44">
        <v>44896</v>
      </c>
      <c r="G759">
        <v>6</v>
      </c>
      <c r="H759" s="2">
        <v>44923</v>
      </c>
      <c r="I759">
        <v>3710</v>
      </c>
      <c r="J759">
        <v>210</v>
      </c>
      <c r="K759">
        <v>57</v>
      </c>
      <c r="L759">
        <v>858</v>
      </c>
      <c r="M759">
        <v>120</v>
      </c>
      <c r="N759">
        <v>200</v>
      </c>
      <c r="O759" s="5">
        <v>235</v>
      </c>
      <c r="P759" s="5">
        <v>2435</v>
      </c>
      <c r="S759" s="7"/>
      <c r="T759" s="7"/>
      <c r="U759" t="s">
        <v>77</v>
      </c>
      <c r="V759" s="2">
        <v>44956</v>
      </c>
      <c r="W759" s="39">
        <f t="shared" si="22"/>
        <v>66.197183098591552</v>
      </c>
      <c r="X759" s="5">
        <v>3.72</v>
      </c>
      <c r="Z759" s="56">
        <f t="shared" si="23"/>
        <v>65.633423180592985</v>
      </c>
    </row>
    <row r="760" spans="1:26" customFormat="1" x14ac:dyDescent="0.25">
      <c r="A760" t="s">
        <v>37</v>
      </c>
      <c r="B760" t="s">
        <v>160</v>
      </c>
      <c r="C760" t="s">
        <v>170</v>
      </c>
      <c r="D760">
        <v>150</v>
      </c>
      <c r="E760" t="s">
        <v>164</v>
      </c>
      <c r="F760" s="44">
        <v>44896</v>
      </c>
      <c r="G760">
        <v>71</v>
      </c>
      <c r="H760" s="2">
        <v>44923</v>
      </c>
      <c r="I760">
        <v>8230</v>
      </c>
      <c r="J760">
        <v>495</v>
      </c>
      <c r="K760">
        <v>97</v>
      </c>
      <c r="L760">
        <v>1605</v>
      </c>
      <c r="M760">
        <v>158</v>
      </c>
      <c r="N760">
        <v>255</v>
      </c>
      <c r="O760" s="5">
        <v>650</v>
      </c>
      <c r="P760" s="5">
        <v>5815</v>
      </c>
      <c r="S760" s="7"/>
      <c r="T760" s="7"/>
      <c r="U760" t="s">
        <v>77</v>
      </c>
      <c r="V760" s="2">
        <v>44956</v>
      </c>
      <c r="W760" s="39">
        <f t="shared" si="22"/>
        <v>80.445544554455452</v>
      </c>
      <c r="X760" s="5">
        <v>832</v>
      </c>
      <c r="Z760" s="56">
        <f t="shared" si="23"/>
        <v>70.656136087484811</v>
      </c>
    </row>
    <row r="761" spans="1:26" customFormat="1" x14ac:dyDescent="0.25">
      <c r="A761" t="s">
        <v>30</v>
      </c>
      <c r="B761" t="s">
        <v>159</v>
      </c>
      <c r="C761" t="s">
        <v>170</v>
      </c>
      <c r="D761">
        <v>150</v>
      </c>
      <c r="E761" t="s">
        <v>165</v>
      </c>
      <c r="F761" s="44">
        <v>44896</v>
      </c>
      <c r="G761">
        <v>3</v>
      </c>
      <c r="H761" s="2">
        <v>44923</v>
      </c>
      <c r="I761">
        <v>4365</v>
      </c>
      <c r="J761">
        <v>310</v>
      </c>
      <c r="K761">
        <v>83</v>
      </c>
      <c r="L761">
        <v>1030</v>
      </c>
      <c r="M761">
        <v>265</v>
      </c>
      <c r="N761">
        <v>235</v>
      </c>
      <c r="O761" s="5">
        <v>292</v>
      </c>
      <c r="P761" s="5">
        <v>2745</v>
      </c>
      <c r="Q761" s="5">
        <v>20</v>
      </c>
      <c r="R761" s="5">
        <v>10</v>
      </c>
      <c r="S761" s="7"/>
      <c r="T761" s="7"/>
      <c r="U761" t="s">
        <v>77</v>
      </c>
      <c r="V761" s="2">
        <v>44956</v>
      </c>
      <c r="W761" s="39">
        <f t="shared" si="22"/>
        <v>50.606585788561517</v>
      </c>
      <c r="X761" s="5">
        <v>464</v>
      </c>
      <c r="Z761" s="56">
        <f t="shared" si="23"/>
        <v>62.886597938144327</v>
      </c>
    </row>
    <row r="762" spans="1:26" customFormat="1" x14ac:dyDescent="0.25">
      <c r="A762" t="s">
        <v>36</v>
      </c>
      <c r="B762" t="s">
        <v>167</v>
      </c>
      <c r="C762" t="s">
        <v>170</v>
      </c>
      <c r="D762">
        <v>150</v>
      </c>
      <c r="E762" t="s">
        <v>165</v>
      </c>
      <c r="F762" s="44">
        <v>44896</v>
      </c>
      <c r="G762">
        <v>104</v>
      </c>
      <c r="H762" s="2">
        <v>44923</v>
      </c>
      <c r="I762">
        <v>12300</v>
      </c>
      <c r="J762">
        <v>745</v>
      </c>
      <c r="K762">
        <v>85</v>
      </c>
      <c r="L762">
        <v>2420</v>
      </c>
      <c r="M762">
        <v>740</v>
      </c>
      <c r="N762">
        <v>1170</v>
      </c>
      <c r="O762" s="5">
        <v>629</v>
      </c>
      <c r="P762" s="5">
        <v>7870</v>
      </c>
      <c r="S762" s="7"/>
      <c r="T762" s="7"/>
      <c r="U762" t="s">
        <v>77</v>
      </c>
      <c r="V762" s="2">
        <v>44956</v>
      </c>
      <c r="W762" s="39">
        <f t="shared" si="22"/>
        <v>45.945945945945951</v>
      </c>
      <c r="X762" s="5">
        <v>1312</v>
      </c>
      <c r="Z762" s="56">
        <f t="shared" si="23"/>
        <v>63.983739837398382</v>
      </c>
    </row>
    <row r="763" spans="1:26" customFormat="1" x14ac:dyDescent="0.25">
      <c r="A763" t="s">
        <v>35</v>
      </c>
      <c r="B763" t="s">
        <v>160</v>
      </c>
      <c r="C763" t="s">
        <v>170</v>
      </c>
      <c r="D763">
        <v>150</v>
      </c>
      <c r="E763" t="s">
        <v>165</v>
      </c>
      <c r="F763" s="44">
        <v>44896</v>
      </c>
      <c r="G763">
        <v>60</v>
      </c>
      <c r="H763" s="2">
        <v>44923</v>
      </c>
      <c r="I763">
        <v>7370</v>
      </c>
      <c r="J763">
        <v>515</v>
      </c>
      <c r="K763">
        <v>83</v>
      </c>
      <c r="L763">
        <v>1335</v>
      </c>
      <c r="M763">
        <v>335</v>
      </c>
      <c r="N763">
        <v>195</v>
      </c>
      <c r="O763" s="5">
        <v>699</v>
      </c>
      <c r="P763" s="5">
        <v>5270</v>
      </c>
      <c r="S763" s="7"/>
      <c r="T763" s="7"/>
      <c r="U763" t="s">
        <v>77</v>
      </c>
      <c r="V763" s="2">
        <v>44956</v>
      </c>
      <c r="W763" s="39">
        <f t="shared" si="22"/>
        <v>67.601547388781441</v>
      </c>
      <c r="X763" s="5">
        <v>782</v>
      </c>
      <c r="Z763" s="56">
        <f t="shared" si="23"/>
        <v>71.506105834464037</v>
      </c>
    </row>
    <row r="764" spans="1:26" customFormat="1" x14ac:dyDescent="0.25">
      <c r="A764" t="s">
        <v>34</v>
      </c>
      <c r="B764" t="s">
        <v>168</v>
      </c>
      <c r="C764" t="s">
        <v>170</v>
      </c>
      <c r="D764">
        <v>150</v>
      </c>
      <c r="E764" t="s">
        <v>166</v>
      </c>
      <c r="F764" s="44">
        <v>44896</v>
      </c>
      <c r="G764">
        <v>156</v>
      </c>
      <c r="H764" s="2">
        <v>44923</v>
      </c>
      <c r="I764">
        <v>6485</v>
      </c>
      <c r="J764">
        <v>430</v>
      </c>
      <c r="K764">
        <v>94</v>
      </c>
      <c r="L764">
        <v>1330</v>
      </c>
      <c r="M764">
        <v>363</v>
      </c>
      <c r="N764">
        <v>705</v>
      </c>
      <c r="O764" s="5">
        <v>362</v>
      </c>
      <c r="P764" s="5">
        <v>3985</v>
      </c>
      <c r="S764" s="7"/>
      <c r="T764" s="7"/>
      <c r="U764" t="s">
        <v>77</v>
      </c>
      <c r="V764" s="2">
        <v>44956</v>
      </c>
      <c r="W764" s="39">
        <f t="shared" si="22"/>
        <v>49.931034482758619</v>
      </c>
      <c r="X764" s="5">
        <v>610</v>
      </c>
      <c r="Z764" s="56">
        <f t="shared" si="23"/>
        <v>61.44949884348496</v>
      </c>
    </row>
    <row r="765" spans="1:26" customFormat="1" x14ac:dyDescent="0.25">
      <c r="A765" t="s">
        <v>34</v>
      </c>
      <c r="B765" t="s">
        <v>168</v>
      </c>
      <c r="C765" t="s">
        <v>170</v>
      </c>
      <c r="D765">
        <v>150</v>
      </c>
      <c r="E765" t="s">
        <v>166</v>
      </c>
      <c r="F765" s="44">
        <v>44896</v>
      </c>
      <c r="G765">
        <v>145</v>
      </c>
      <c r="H765" s="2">
        <v>44923</v>
      </c>
      <c r="I765">
        <v>6160</v>
      </c>
      <c r="J765">
        <v>430</v>
      </c>
      <c r="K765">
        <v>101</v>
      </c>
      <c r="L765">
        <v>1310</v>
      </c>
      <c r="M765">
        <v>463</v>
      </c>
      <c r="N765">
        <v>320</v>
      </c>
      <c r="O765" s="5">
        <v>637</v>
      </c>
      <c r="P765" s="5">
        <v>4060</v>
      </c>
      <c r="S765" s="7"/>
      <c r="T765" s="7"/>
      <c r="U765" t="s">
        <v>77</v>
      </c>
      <c r="V765" s="2">
        <v>44956</v>
      </c>
      <c r="W765" s="39">
        <f t="shared" si="22"/>
        <v>57.909090909090907</v>
      </c>
      <c r="X765" s="5">
        <v>590</v>
      </c>
      <c r="Z765" s="56">
        <f t="shared" si="23"/>
        <v>65.909090909090907</v>
      </c>
    </row>
    <row r="766" spans="1:26" customFormat="1" x14ac:dyDescent="0.25">
      <c r="A766" t="s">
        <v>32</v>
      </c>
      <c r="B766" t="s">
        <v>168</v>
      </c>
      <c r="C766" t="s">
        <v>170</v>
      </c>
      <c r="D766">
        <v>150</v>
      </c>
      <c r="E766" t="s">
        <v>164</v>
      </c>
      <c r="F766" s="44">
        <v>44896</v>
      </c>
      <c r="G766">
        <v>173</v>
      </c>
      <c r="H766" s="2">
        <v>44923</v>
      </c>
      <c r="I766">
        <v>9775</v>
      </c>
      <c r="J766">
        <v>560</v>
      </c>
      <c r="K766">
        <v>80</v>
      </c>
      <c r="L766">
        <v>1645</v>
      </c>
      <c r="M766">
        <v>235</v>
      </c>
      <c r="N766">
        <v>210</v>
      </c>
      <c r="O766" s="5">
        <v>716</v>
      </c>
      <c r="P766" s="5">
        <v>7100</v>
      </c>
      <c r="S766" s="7"/>
      <c r="T766" s="7"/>
      <c r="U766" t="s">
        <v>77</v>
      </c>
      <c r="V766" s="2">
        <v>44956</v>
      </c>
      <c r="W766" s="39">
        <f t="shared" si="22"/>
        <v>75.289169295478445</v>
      </c>
      <c r="X766" s="5">
        <v>10.1</v>
      </c>
      <c r="Z766" s="56">
        <f t="shared" si="23"/>
        <v>72.63427109974424</v>
      </c>
    </row>
    <row r="767" spans="1:26" customFormat="1" x14ac:dyDescent="0.25">
      <c r="A767" t="s">
        <v>32</v>
      </c>
      <c r="B767" t="s">
        <v>168</v>
      </c>
      <c r="C767" t="s">
        <v>170</v>
      </c>
      <c r="D767">
        <v>150</v>
      </c>
      <c r="E767" t="s">
        <v>164</v>
      </c>
      <c r="F767" s="44">
        <v>44896</v>
      </c>
      <c r="G767">
        <v>176</v>
      </c>
      <c r="H767" s="2">
        <v>44923</v>
      </c>
      <c r="I767">
        <v>10820</v>
      </c>
      <c r="J767">
        <v>660</v>
      </c>
      <c r="K767">
        <v>107</v>
      </c>
      <c r="L767">
        <v>2620</v>
      </c>
      <c r="M767">
        <v>345</v>
      </c>
      <c r="N767">
        <v>705</v>
      </c>
      <c r="O767" s="5">
        <v>653</v>
      </c>
      <c r="P767" s="5">
        <v>6775</v>
      </c>
      <c r="S767" s="7"/>
      <c r="T767" s="7"/>
      <c r="U767" t="s">
        <v>77</v>
      </c>
      <c r="V767" s="2">
        <v>44956</v>
      </c>
      <c r="W767" s="39">
        <f t="shared" si="22"/>
        <v>65.430861723446895</v>
      </c>
      <c r="X767" s="5">
        <v>10.14</v>
      </c>
      <c r="Z767" s="56">
        <f t="shared" si="23"/>
        <v>62.615526802218113</v>
      </c>
    </row>
    <row r="768" spans="1:26" customFormat="1" x14ac:dyDescent="0.25">
      <c r="A768" t="s">
        <v>31</v>
      </c>
      <c r="B768" t="s">
        <v>167</v>
      </c>
      <c r="C768" t="s">
        <v>170</v>
      </c>
      <c r="D768">
        <v>150</v>
      </c>
      <c r="E768" t="s">
        <v>164</v>
      </c>
      <c r="F768" s="44">
        <v>44896</v>
      </c>
      <c r="G768">
        <v>116</v>
      </c>
      <c r="H768" s="2">
        <v>44923</v>
      </c>
      <c r="I768">
        <v>9480</v>
      </c>
      <c r="J768">
        <v>535</v>
      </c>
      <c r="K768">
        <v>88</v>
      </c>
      <c r="L768">
        <v>1700</v>
      </c>
      <c r="M768">
        <v>278</v>
      </c>
      <c r="N768">
        <v>805</v>
      </c>
      <c r="O768" s="5">
        <v>458</v>
      </c>
      <c r="P768" s="5">
        <v>6390</v>
      </c>
      <c r="S768" s="7"/>
      <c r="T768" s="7"/>
      <c r="U768" t="s">
        <v>77</v>
      </c>
      <c r="V768" s="2">
        <v>44956</v>
      </c>
      <c r="W768" s="39">
        <f t="shared" si="22"/>
        <v>62.228260869565219</v>
      </c>
      <c r="X768" s="5">
        <v>976</v>
      </c>
      <c r="Z768" s="56">
        <f t="shared" si="23"/>
        <v>67.405063291139243</v>
      </c>
    </row>
    <row r="769" spans="1:26" customFormat="1" x14ac:dyDescent="0.25">
      <c r="A769" t="s">
        <v>29</v>
      </c>
      <c r="B769" t="s">
        <v>159</v>
      </c>
      <c r="C769" t="s">
        <v>170</v>
      </c>
      <c r="D769">
        <v>150</v>
      </c>
      <c r="E769" t="s">
        <v>164</v>
      </c>
      <c r="F769" s="44">
        <v>44896</v>
      </c>
      <c r="G769">
        <v>19</v>
      </c>
      <c r="H769" s="2">
        <v>44923</v>
      </c>
      <c r="I769">
        <v>19820</v>
      </c>
      <c r="J769">
        <v>1905</v>
      </c>
      <c r="K769">
        <v>129</v>
      </c>
      <c r="L769">
        <v>3820</v>
      </c>
      <c r="M769">
        <v>183</v>
      </c>
      <c r="N769">
        <v>370</v>
      </c>
      <c r="O769" s="5">
        <v>1233</v>
      </c>
      <c r="P769" s="5">
        <v>13635</v>
      </c>
      <c r="S769" s="7"/>
      <c r="T769" s="7"/>
      <c r="U769" t="s">
        <v>77</v>
      </c>
      <c r="V769" s="2">
        <v>44956</v>
      </c>
      <c r="W769" s="39">
        <f t="shared" si="22"/>
        <v>87.076271186440678</v>
      </c>
      <c r="X769" s="5">
        <v>19.02</v>
      </c>
      <c r="Z769" s="56">
        <f t="shared" si="23"/>
        <v>68.794147325933395</v>
      </c>
    </row>
    <row r="770" spans="1:26" customFormat="1" x14ac:dyDescent="0.25">
      <c r="A770" t="s">
        <v>33</v>
      </c>
      <c r="B770" t="s">
        <v>168</v>
      </c>
      <c r="C770" t="s">
        <v>170</v>
      </c>
      <c r="D770">
        <v>150</v>
      </c>
      <c r="E770" t="s">
        <v>165</v>
      </c>
      <c r="F770" s="44">
        <v>44896</v>
      </c>
      <c r="G770">
        <v>161</v>
      </c>
      <c r="H770" s="2">
        <v>44923</v>
      </c>
      <c r="I770">
        <v>8675</v>
      </c>
      <c r="J770">
        <v>520</v>
      </c>
      <c r="K770">
        <v>94</v>
      </c>
      <c r="L770">
        <v>1915</v>
      </c>
      <c r="M770">
        <v>185</v>
      </c>
      <c r="N770">
        <v>300</v>
      </c>
      <c r="O770" s="5">
        <v>602</v>
      </c>
      <c r="P770" s="5">
        <v>5890</v>
      </c>
      <c r="Q770" s="5">
        <v>20</v>
      </c>
      <c r="R770" s="5">
        <v>15</v>
      </c>
      <c r="S770" s="7"/>
      <c r="T770" s="7"/>
      <c r="U770" t="s">
        <v>77</v>
      </c>
      <c r="V770" s="2">
        <v>44956</v>
      </c>
      <c r="W770" s="39">
        <f t="shared" ref="W770:W833" si="24">O770/(O770+M770+Q770)*100</f>
        <v>74.597273853779427</v>
      </c>
      <c r="X770" s="5">
        <v>896</v>
      </c>
      <c r="Z770" s="56">
        <f t="shared" si="23"/>
        <v>67.896253602305478</v>
      </c>
    </row>
    <row r="771" spans="1:26" customFormat="1" x14ac:dyDescent="0.25">
      <c r="A771" t="s">
        <v>33</v>
      </c>
      <c r="B771" t="s">
        <v>168</v>
      </c>
      <c r="C771" t="s">
        <v>170</v>
      </c>
      <c r="D771">
        <v>150</v>
      </c>
      <c r="E771" t="s">
        <v>165</v>
      </c>
      <c r="F771" s="44">
        <v>44896</v>
      </c>
      <c r="G771">
        <v>162</v>
      </c>
      <c r="H771" s="2">
        <v>44923</v>
      </c>
      <c r="I771">
        <v>8655</v>
      </c>
      <c r="J771">
        <v>550</v>
      </c>
      <c r="K771">
        <v>86</v>
      </c>
      <c r="L771">
        <v>1870</v>
      </c>
      <c r="M771">
        <v>90</v>
      </c>
      <c r="N771">
        <v>175</v>
      </c>
      <c r="O771" s="5">
        <v>633</v>
      </c>
      <c r="P771" s="5">
        <v>6020</v>
      </c>
      <c r="Q771" s="5">
        <v>67</v>
      </c>
      <c r="R771" s="5">
        <v>20</v>
      </c>
      <c r="S771" s="7"/>
      <c r="T771" s="7"/>
      <c r="U771" t="s">
        <v>77</v>
      </c>
      <c r="V771" s="2">
        <v>44956</v>
      </c>
      <c r="W771" s="39">
        <f t="shared" si="24"/>
        <v>80.126582278481024</v>
      </c>
      <c r="X771" s="5">
        <v>840</v>
      </c>
      <c r="Z771" s="56">
        <f t="shared" ref="Z771:Z834" si="25">(P771/I771)*100</f>
        <v>69.555170421721542</v>
      </c>
    </row>
    <row r="772" spans="1:26" customFormat="1" x14ac:dyDescent="0.25">
      <c r="A772" t="s">
        <v>31</v>
      </c>
      <c r="B772" t="s">
        <v>167</v>
      </c>
      <c r="C772" t="s">
        <v>170</v>
      </c>
      <c r="D772">
        <v>150</v>
      </c>
      <c r="E772" t="s">
        <v>164</v>
      </c>
      <c r="F772" s="44">
        <v>44896</v>
      </c>
      <c r="G772">
        <v>113</v>
      </c>
      <c r="H772" s="2">
        <v>44923</v>
      </c>
      <c r="I772">
        <v>8025</v>
      </c>
      <c r="J772">
        <v>630</v>
      </c>
      <c r="K772">
        <v>100</v>
      </c>
      <c r="L772">
        <v>2035</v>
      </c>
      <c r="M772">
        <v>313</v>
      </c>
      <c r="N772">
        <v>490</v>
      </c>
      <c r="O772" s="5">
        <v>500</v>
      </c>
      <c r="P772" s="5">
        <v>4835</v>
      </c>
      <c r="S772" s="7"/>
      <c r="T772" s="7"/>
      <c r="U772" t="s">
        <v>77</v>
      </c>
      <c r="V772" s="2">
        <v>44956</v>
      </c>
      <c r="W772" s="39">
        <f t="shared" si="24"/>
        <v>61.500615006150063</v>
      </c>
      <c r="X772" s="5">
        <v>836</v>
      </c>
      <c r="Z772" s="56">
        <f t="shared" si="25"/>
        <v>60.249221183800628</v>
      </c>
    </row>
    <row r="773" spans="1:26" customFormat="1" x14ac:dyDescent="0.25">
      <c r="A773" t="s">
        <v>36</v>
      </c>
      <c r="B773" t="s">
        <v>167</v>
      </c>
      <c r="C773" t="s">
        <v>170</v>
      </c>
      <c r="D773">
        <v>150</v>
      </c>
      <c r="E773" t="s">
        <v>165</v>
      </c>
      <c r="F773" s="44">
        <v>44896</v>
      </c>
      <c r="G773">
        <v>103</v>
      </c>
      <c r="H773" s="2">
        <v>44923</v>
      </c>
      <c r="I773">
        <v>9725</v>
      </c>
      <c r="J773">
        <v>710</v>
      </c>
      <c r="K773">
        <v>79</v>
      </c>
      <c r="L773">
        <v>1920</v>
      </c>
      <c r="M773">
        <v>280</v>
      </c>
      <c r="N773">
        <v>395</v>
      </c>
      <c r="O773" s="5">
        <v>655</v>
      </c>
      <c r="P773" s="5">
        <v>6660</v>
      </c>
      <c r="Q773" s="5">
        <v>7</v>
      </c>
      <c r="R773" s="5">
        <v>5</v>
      </c>
      <c r="S773" s="7"/>
      <c r="T773" s="7"/>
      <c r="U773" t="s">
        <v>77</v>
      </c>
      <c r="V773" s="2">
        <v>44956</v>
      </c>
      <c r="W773" s="39">
        <f t="shared" si="24"/>
        <v>69.532908704883226</v>
      </c>
      <c r="X773" s="5">
        <v>974</v>
      </c>
      <c r="Z773" s="56">
        <f t="shared" si="25"/>
        <v>68.483290488431876</v>
      </c>
    </row>
    <row r="774" spans="1:26" customFormat="1" x14ac:dyDescent="0.25">
      <c r="A774" t="s">
        <v>37</v>
      </c>
      <c r="B774" t="s">
        <v>160</v>
      </c>
      <c r="C774" t="s">
        <v>170</v>
      </c>
      <c r="D774">
        <v>150</v>
      </c>
      <c r="E774" t="s">
        <v>164</v>
      </c>
      <c r="F774" s="44">
        <v>44896</v>
      </c>
      <c r="G774">
        <v>62</v>
      </c>
      <c r="H774" s="2">
        <v>44923</v>
      </c>
      <c r="I774">
        <v>7340</v>
      </c>
      <c r="J774">
        <v>570</v>
      </c>
      <c r="K774">
        <v>102</v>
      </c>
      <c r="L774">
        <v>1425</v>
      </c>
      <c r="M774">
        <v>150</v>
      </c>
      <c r="N774">
        <v>125</v>
      </c>
      <c r="O774" s="5">
        <v>700</v>
      </c>
      <c r="P774" s="5">
        <v>5200</v>
      </c>
      <c r="S774" s="7"/>
      <c r="T774" s="7"/>
      <c r="U774" t="s">
        <v>77</v>
      </c>
      <c r="V774" s="2">
        <v>44956</v>
      </c>
      <c r="W774" s="39">
        <f t="shared" si="24"/>
        <v>82.35294117647058</v>
      </c>
      <c r="X774" s="5">
        <v>734</v>
      </c>
      <c r="Z774" s="56">
        <f t="shared" si="25"/>
        <v>70.844686648501366</v>
      </c>
    </row>
    <row r="775" spans="1:26" customFormat="1" x14ac:dyDescent="0.25">
      <c r="A775" t="s">
        <v>35</v>
      </c>
      <c r="B775" t="s">
        <v>160</v>
      </c>
      <c r="C775" t="s">
        <v>170</v>
      </c>
      <c r="D775">
        <v>150</v>
      </c>
      <c r="E775" t="s">
        <v>165</v>
      </c>
      <c r="F775" s="44">
        <v>44896</v>
      </c>
      <c r="G775">
        <v>54</v>
      </c>
      <c r="H775" s="2">
        <v>44923</v>
      </c>
      <c r="I775">
        <v>7190</v>
      </c>
      <c r="J775">
        <v>725</v>
      </c>
      <c r="K775">
        <v>87</v>
      </c>
      <c r="L775">
        <v>1805</v>
      </c>
      <c r="M775">
        <v>811</v>
      </c>
      <c r="N775">
        <v>1085</v>
      </c>
      <c r="O775" s="5">
        <v>486</v>
      </c>
      <c r="P775" s="5">
        <v>3550</v>
      </c>
      <c r="S775" s="7"/>
      <c r="T775" s="7"/>
      <c r="U775" t="s">
        <v>77</v>
      </c>
      <c r="V775" s="2">
        <v>44956</v>
      </c>
      <c r="W775" s="39">
        <f t="shared" si="24"/>
        <v>37.471087124132616</v>
      </c>
      <c r="X775" s="5">
        <v>682</v>
      </c>
      <c r="Z775" s="56">
        <f t="shared" si="25"/>
        <v>49.374130737134905</v>
      </c>
    </row>
    <row r="776" spans="1:26" customFormat="1" x14ac:dyDescent="0.25">
      <c r="A776" t="s">
        <v>50</v>
      </c>
      <c r="B776" t="s">
        <v>168</v>
      </c>
      <c r="C776" t="s">
        <v>170</v>
      </c>
      <c r="D776">
        <v>350</v>
      </c>
      <c r="E776" t="s">
        <v>164</v>
      </c>
      <c r="F776" s="44">
        <v>44927</v>
      </c>
      <c r="G776">
        <v>212</v>
      </c>
      <c r="H776" s="2">
        <v>44930</v>
      </c>
      <c r="I776">
        <v>7295</v>
      </c>
      <c r="J776">
        <v>480</v>
      </c>
      <c r="K776">
        <v>112</v>
      </c>
      <c r="L776">
        <v>1365</v>
      </c>
      <c r="M776">
        <v>120</v>
      </c>
      <c r="N776">
        <v>135</v>
      </c>
      <c r="O776" s="5">
        <v>717</v>
      </c>
      <c r="P776" s="5">
        <v>5240</v>
      </c>
      <c r="S776" s="7"/>
      <c r="T776" s="7"/>
      <c r="U776" t="s">
        <v>77</v>
      </c>
      <c r="V776" s="2">
        <v>44956</v>
      </c>
      <c r="W776" s="39">
        <f t="shared" si="24"/>
        <v>85.663082437275989</v>
      </c>
      <c r="X776" s="5">
        <v>536</v>
      </c>
      <c r="Z776" s="56">
        <f t="shared" si="25"/>
        <v>71.830020562028778</v>
      </c>
    </row>
    <row r="777" spans="1:26" customFormat="1" x14ac:dyDescent="0.25">
      <c r="A777" t="s">
        <v>59</v>
      </c>
      <c r="B777" t="s">
        <v>160</v>
      </c>
      <c r="C777" t="s">
        <v>170</v>
      </c>
      <c r="D777">
        <v>350</v>
      </c>
      <c r="E777" t="s">
        <v>164</v>
      </c>
      <c r="F777" s="44">
        <v>44927</v>
      </c>
      <c r="G777">
        <v>90</v>
      </c>
      <c r="H777" s="2">
        <v>44930</v>
      </c>
      <c r="I777">
        <v>6035</v>
      </c>
      <c r="J777">
        <v>510</v>
      </c>
      <c r="K777">
        <v>110</v>
      </c>
      <c r="L777">
        <v>1225</v>
      </c>
      <c r="M777">
        <v>182</v>
      </c>
      <c r="N777">
        <v>390</v>
      </c>
      <c r="O777" s="5">
        <v>450</v>
      </c>
      <c r="P777" s="5">
        <v>3890</v>
      </c>
      <c r="S777" s="7"/>
      <c r="T777" s="7"/>
      <c r="U777" t="s">
        <v>77</v>
      </c>
      <c r="V777" s="2">
        <v>44956</v>
      </c>
      <c r="W777" s="39">
        <f t="shared" si="24"/>
        <v>71.202531645569621</v>
      </c>
      <c r="X777" s="5">
        <v>614</v>
      </c>
      <c r="Z777" s="56">
        <f t="shared" si="25"/>
        <v>64.457332228666104</v>
      </c>
    </row>
    <row r="778" spans="1:26" customFormat="1" x14ac:dyDescent="0.25">
      <c r="A778" t="s">
        <v>51</v>
      </c>
      <c r="B778" t="s">
        <v>168</v>
      </c>
      <c r="C778" t="s">
        <v>170</v>
      </c>
      <c r="D778">
        <v>350</v>
      </c>
      <c r="E778" t="s">
        <v>166</v>
      </c>
      <c r="F778" s="44">
        <v>44927</v>
      </c>
      <c r="G778">
        <v>189</v>
      </c>
      <c r="H778" s="2">
        <v>44930</v>
      </c>
      <c r="I778">
        <v>5140</v>
      </c>
      <c r="J778">
        <v>270</v>
      </c>
      <c r="K778">
        <v>107</v>
      </c>
      <c r="L778">
        <v>750</v>
      </c>
      <c r="M778">
        <v>133</v>
      </c>
      <c r="N778">
        <v>170</v>
      </c>
      <c r="O778" s="5">
        <v>274</v>
      </c>
      <c r="P778" s="5">
        <v>3905</v>
      </c>
      <c r="S778" s="7"/>
      <c r="T778" s="7"/>
      <c r="U778" t="s">
        <v>77</v>
      </c>
      <c r="V778" s="2">
        <v>44956</v>
      </c>
      <c r="W778" s="39">
        <f t="shared" si="24"/>
        <v>67.32186732186733</v>
      </c>
      <c r="X778" s="5">
        <v>505</v>
      </c>
      <c r="Z778" s="56">
        <f t="shared" si="25"/>
        <v>75.972762645914401</v>
      </c>
    </row>
    <row r="779" spans="1:26" customFormat="1" x14ac:dyDescent="0.25">
      <c r="A779" t="s">
        <v>55</v>
      </c>
      <c r="B779" t="s">
        <v>167</v>
      </c>
      <c r="C779" t="s">
        <v>170</v>
      </c>
      <c r="D779">
        <v>350</v>
      </c>
      <c r="E779" t="s">
        <v>165</v>
      </c>
      <c r="F779" s="44">
        <v>44927</v>
      </c>
      <c r="G779">
        <v>123</v>
      </c>
      <c r="H779" s="2">
        <v>44930</v>
      </c>
      <c r="I779">
        <v>8165</v>
      </c>
      <c r="J779">
        <v>485</v>
      </c>
      <c r="K779">
        <v>86</v>
      </c>
      <c r="L779">
        <v>1600</v>
      </c>
      <c r="M779">
        <v>180</v>
      </c>
      <c r="N779">
        <v>370</v>
      </c>
      <c r="O779" s="5">
        <v>509</v>
      </c>
      <c r="P779" s="5">
        <v>5670</v>
      </c>
      <c r="S779" s="7"/>
      <c r="T779" s="7"/>
      <c r="U779" t="s">
        <v>77</v>
      </c>
      <c r="V779" s="2">
        <v>44956</v>
      </c>
      <c r="W779" s="39">
        <f t="shared" si="24"/>
        <v>73.875181422351233</v>
      </c>
      <c r="X779" s="5">
        <v>828</v>
      </c>
      <c r="Z779" s="56">
        <f t="shared" si="25"/>
        <v>69.442743417023877</v>
      </c>
    </row>
    <row r="780" spans="1:26" customFormat="1" x14ac:dyDescent="0.25">
      <c r="A780" t="s">
        <v>54</v>
      </c>
      <c r="B780" t="s">
        <v>159</v>
      </c>
      <c r="C780" t="s">
        <v>170</v>
      </c>
      <c r="D780">
        <v>350</v>
      </c>
      <c r="E780" t="s">
        <v>165</v>
      </c>
      <c r="F780" s="44">
        <v>44927</v>
      </c>
      <c r="G780">
        <v>29</v>
      </c>
      <c r="H780" s="2">
        <v>44930</v>
      </c>
      <c r="I780">
        <v>6905</v>
      </c>
      <c r="J780">
        <v>545</v>
      </c>
      <c r="K780">
        <v>93</v>
      </c>
      <c r="L780">
        <v>1155</v>
      </c>
      <c r="M780">
        <v>91</v>
      </c>
      <c r="N780">
        <v>135</v>
      </c>
      <c r="O780" s="5">
        <v>619</v>
      </c>
      <c r="P780" s="5">
        <v>5028</v>
      </c>
      <c r="S780" s="7"/>
      <c r="T780" s="7"/>
      <c r="U780" t="s">
        <v>77</v>
      </c>
      <c r="V780" s="2">
        <v>44956</v>
      </c>
      <c r="W780" s="39">
        <f t="shared" si="24"/>
        <v>87.183098591549296</v>
      </c>
      <c r="X780" s="5">
        <v>670</v>
      </c>
      <c r="Z780" s="56">
        <f t="shared" si="25"/>
        <v>72.816799420709629</v>
      </c>
    </row>
    <row r="781" spans="1:26" customFormat="1" x14ac:dyDescent="0.25">
      <c r="A781" t="s">
        <v>55</v>
      </c>
      <c r="B781" t="s">
        <v>167</v>
      </c>
      <c r="C781" t="s">
        <v>170</v>
      </c>
      <c r="D781">
        <v>350</v>
      </c>
      <c r="E781" t="s">
        <v>165</v>
      </c>
      <c r="F781" s="44">
        <v>44927</v>
      </c>
      <c r="G781">
        <v>122</v>
      </c>
      <c r="H781" s="2">
        <v>44930</v>
      </c>
      <c r="I781">
        <v>10975</v>
      </c>
      <c r="J781">
        <v>675</v>
      </c>
      <c r="K781">
        <v>110</v>
      </c>
      <c r="L781">
        <v>2270</v>
      </c>
      <c r="M781">
        <v>162</v>
      </c>
      <c r="N781">
        <v>290</v>
      </c>
      <c r="O781" s="5">
        <v>814</v>
      </c>
      <c r="P781" s="5">
        <v>7695</v>
      </c>
      <c r="S781" s="7"/>
      <c r="T781" s="7"/>
      <c r="U781" t="s">
        <v>77</v>
      </c>
      <c r="V781" s="2">
        <v>44956</v>
      </c>
      <c r="W781" s="39">
        <f t="shared" si="24"/>
        <v>83.401639344262293</v>
      </c>
      <c r="X781" s="5">
        <v>11.28</v>
      </c>
      <c r="Z781" s="56">
        <f t="shared" si="25"/>
        <v>70.113895216400905</v>
      </c>
    </row>
    <row r="782" spans="1:26" customFormat="1" x14ac:dyDescent="0.25">
      <c r="A782" t="s">
        <v>56</v>
      </c>
      <c r="B782" t="s">
        <v>160</v>
      </c>
      <c r="C782" t="s">
        <v>170</v>
      </c>
      <c r="D782">
        <v>350</v>
      </c>
      <c r="E782" t="s">
        <v>165</v>
      </c>
      <c r="F782" s="44">
        <v>44927</v>
      </c>
      <c r="G782">
        <v>93</v>
      </c>
      <c r="H782" s="2">
        <v>44930</v>
      </c>
      <c r="I782">
        <v>9830</v>
      </c>
      <c r="J782">
        <v>585</v>
      </c>
      <c r="K782">
        <v>87</v>
      </c>
      <c r="L782">
        <v>1845</v>
      </c>
      <c r="M782">
        <v>160</v>
      </c>
      <c r="N782">
        <v>345</v>
      </c>
      <c r="O782" s="5">
        <v>821</v>
      </c>
      <c r="P782" s="5">
        <v>7005</v>
      </c>
      <c r="Q782" s="5">
        <v>6</v>
      </c>
      <c r="R782" s="5">
        <v>5</v>
      </c>
      <c r="S782" s="7"/>
      <c r="T782" s="7"/>
      <c r="U782" t="s">
        <v>77</v>
      </c>
      <c r="V782" s="2">
        <v>44956</v>
      </c>
      <c r="W782" s="39">
        <f t="shared" si="24"/>
        <v>83.181357649442759</v>
      </c>
      <c r="X782" s="5">
        <v>9.8800000000000008</v>
      </c>
      <c r="Z782" s="56">
        <f t="shared" si="25"/>
        <v>71.26144455747712</v>
      </c>
    </row>
    <row r="783" spans="1:26" customFormat="1" x14ac:dyDescent="0.25">
      <c r="A783" t="s">
        <v>51</v>
      </c>
      <c r="B783" t="s">
        <v>168</v>
      </c>
      <c r="C783" t="s">
        <v>170</v>
      </c>
      <c r="D783">
        <v>350</v>
      </c>
      <c r="E783" t="s">
        <v>166</v>
      </c>
      <c r="F783" s="44">
        <v>44927</v>
      </c>
      <c r="G783">
        <v>184</v>
      </c>
      <c r="H783" s="2">
        <v>44930</v>
      </c>
      <c r="I783">
        <v>7105</v>
      </c>
      <c r="J783">
        <v>570</v>
      </c>
      <c r="K783">
        <v>95</v>
      </c>
      <c r="L783">
        <v>1665</v>
      </c>
      <c r="M783">
        <v>208</v>
      </c>
      <c r="N783">
        <v>310</v>
      </c>
      <c r="O783" s="5">
        <v>520</v>
      </c>
      <c r="P783" s="5">
        <v>4500</v>
      </c>
      <c r="Q783" s="5">
        <v>56</v>
      </c>
      <c r="R783" s="5">
        <v>15</v>
      </c>
      <c r="S783" s="7"/>
      <c r="T783" s="7"/>
      <c r="U783" t="s">
        <v>77</v>
      </c>
      <c r="V783" s="2">
        <v>44956</v>
      </c>
      <c r="W783" s="39">
        <f t="shared" si="24"/>
        <v>66.326530612244895</v>
      </c>
      <c r="X783" s="5">
        <v>748</v>
      </c>
      <c r="Z783" s="56">
        <f t="shared" si="25"/>
        <v>63.335679099225892</v>
      </c>
    </row>
    <row r="784" spans="1:26" customFormat="1" x14ac:dyDescent="0.25">
      <c r="A784" t="s">
        <v>56</v>
      </c>
      <c r="B784" t="s">
        <v>160</v>
      </c>
      <c r="C784" t="s">
        <v>170</v>
      </c>
      <c r="D784">
        <v>350</v>
      </c>
      <c r="E784" t="s">
        <v>165</v>
      </c>
      <c r="F784" s="44">
        <v>44927</v>
      </c>
      <c r="G784">
        <v>84</v>
      </c>
      <c r="H784" s="2">
        <v>44930</v>
      </c>
      <c r="I784">
        <v>6790</v>
      </c>
      <c r="J784">
        <v>630</v>
      </c>
      <c r="K784">
        <v>80</v>
      </c>
      <c r="L784">
        <v>1005</v>
      </c>
      <c r="M784">
        <v>80</v>
      </c>
      <c r="N784">
        <v>350</v>
      </c>
      <c r="O784" s="5">
        <v>424</v>
      </c>
      <c r="P784" s="5">
        <v>3855</v>
      </c>
      <c r="S784" s="7"/>
      <c r="T784" s="7"/>
      <c r="U784" t="s">
        <v>77</v>
      </c>
      <c r="V784" s="2">
        <v>44956</v>
      </c>
      <c r="W784" s="39">
        <f t="shared" si="24"/>
        <v>84.126984126984127</v>
      </c>
      <c r="X784" s="5">
        <v>710</v>
      </c>
      <c r="Z784" s="56">
        <f t="shared" si="25"/>
        <v>56.774668630338731</v>
      </c>
    </row>
    <row r="785" spans="1:26" customFormat="1" x14ac:dyDescent="0.25">
      <c r="A785" t="s">
        <v>53</v>
      </c>
      <c r="B785" t="s">
        <v>168</v>
      </c>
      <c r="C785" t="s">
        <v>170</v>
      </c>
      <c r="D785">
        <v>350</v>
      </c>
      <c r="E785" t="s">
        <v>165</v>
      </c>
      <c r="F785" s="44">
        <v>44927</v>
      </c>
      <c r="G785">
        <v>284</v>
      </c>
      <c r="H785" s="2">
        <v>44930</v>
      </c>
      <c r="I785">
        <v>7690</v>
      </c>
      <c r="J785">
        <v>390</v>
      </c>
      <c r="K785">
        <v>103</v>
      </c>
      <c r="L785">
        <v>1270</v>
      </c>
      <c r="M785">
        <v>55</v>
      </c>
      <c r="N785">
        <v>70</v>
      </c>
      <c r="O785" s="5">
        <v>721</v>
      </c>
      <c r="P785" s="5">
        <v>5900</v>
      </c>
      <c r="S785" s="7"/>
      <c r="T785" s="7"/>
      <c r="U785" t="s">
        <v>77</v>
      </c>
      <c r="V785" s="2">
        <v>44956</v>
      </c>
      <c r="W785" s="39">
        <f t="shared" si="24"/>
        <v>92.912371134020617</v>
      </c>
      <c r="X785" s="5">
        <v>794</v>
      </c>
      <c r="Z785" s="56">
        <f t="shared" si="25"/>
        <v>76.723016905071518</v>
      </c>
    </row>
    <row r="786" spans="1:26" customFormat="1" x14ac:dyDescent="0.25">
      <c r="A786" t="s">
        <v>50</v>
      </c>
      <c r="B786" t="s">
        <v>168</v>
      </c>
      <c r="C786" t="s">
        <v>170</v>
      </c>
      <c r="D786">
        <v>350</v>
      </c>
      <c r="E786" t="s">
        <v>164</v>
      </c>
      <c r="F786" s="44">
        <v>44927</v>
      </c>
      <c r="G786">
        <v>215</v>
      </c>
      <c r="H786" s="2">
        <v>44930</v>
      </c>
      <c r="I786">
        <v>7885</v>
      </c>
      <c r="J786">
        <v>575</v>
      </c>
      <c r="K786">
        <v>110</v>
      </c>
      <c r="L786">
        <v>1720</v>
      </c>
      <c r="M786">
        <v>273</v>
      </c>
      <c r="N786">
        <v>350</v>
      </c>
      <c r="O786" s="5">
        <v>639</v>
      </c>
      <c r="P786" s="5">
        <v>5150</v>
      </c>
      <c r="Q786" s="5">
        <v>15</v>
      </c>
      <c r="R786" s="5">
        <v>10</v>
      </c>
      <c r="S786" s="7"/>
      <c r="T786" s="7"/>
      <c r="U786" t="s">
        <v>77</v>
      </c>
      <c r="V786" s="2">
        <v>44956</v>
      </c>
      <c r="W786" s="39">
        <f t="shared" si="24"/>
        <v>68.932038834951456</v>
      </c>
      <c r="X786" s="5">
        <v>660</v>
      </c>
      <c r="Z786" s="56">
        <f t="shared" si="25"/>
        <v>65.313887127457193</v>
      </c>
    </row>
    <row r="787" spans="1:26" customFormat="1" x14ac:dyDescent="0.25">
      <c r="A787" t="s">
        <v>49</v>
      </c>
      <c r="B787" t="s">
        <v>159</v>
      </c>
      <c r="C787" t="s">
        <v>170</v>
      </c>
      <c r="D787">
        <v>350</v>
      </c>
      <c r="E787" t="s">
        <v>164</v>
      </c>
      <c r="F787" s="44">
        <v>44927</v>
      </c>
      <c r="G787">
        <v>42</v>
      </c>
      <c r="H787" s="2">
        <v>44930</v>
      </c>
      <c r="I787">
        <v>5400</v>
      </c>
      <c r="J787">
        <v>490</v>
      </c>
      <c r="K787">
        <v>111</v>
      </c>
      <c r="L787">
        <v>1100</v>
      </c>
      <c r="M787">
        <v>212</v>
      </c>
      <c r="N787">
        <v>280</v>
      </c>
      <c r="O787" s="5">
        <v>487</v>
      </c>
      <c r="P787" s="5">
        <v>3490</v>
      </c>
      <c r="Q787" s="5">
        <v>10</v>
      </c>
      <c r="R787" s="5">
        <v>5</v>
      </c>
      <c r="S787" s="7"/>
      <c r="T787" s="7"/>
      <c r="U787" t="s">
        <v>77</v>
      </c>
      <c r="V787" s="2">
        <v>44956</v>
      </c>
      <c r="W787" s="39">
        <f t="shared" si="24"/>
        <v>68.68829337094499</v>
      </c>
      <c r="X787" s="5">
        <v>512</v>
      </c>
      <c r="Z787" s="56">
        <f t="shared" si="25"/>
        <v>64.629629629629619</v>
      </c>
    </row>
    <row r="788" spans="1:26" customFormat="1" x14ac:dyDescent="0.25">
      <c r="A788" t="s">
        <v>52</v>
      </c>
      <c r="B788" t="s">
        <v>167</v>
      </c>
      <c r="C788" t="s">
        <v>170</v>
      </c>
      <c r="D788">
        <v>350</v>
      </c>
      <c r="E788" t="s">
        <v>164</v>
      </c>
      <c r="F788" s="44">
        <v>44927</v>
      </c>
      <c r="G788">
        <v>133</v>
      </c>
      <c r="H788" s="2">
        <v>44930</v>
      </c>
      <c r="I788">
        <v>8505</v>
      </c>
      <c r="J788">
        <v>505</v>
      </c>
      <c r="K788">
        <v>95</v>
      </c>
      <c r="L788">
        <v>1530</v>
      </c>
      <c r="M788">
        <v>89</v>
      </c>
      <c r="N788">
        <v>195</v>
      </c>
      <c r="O788" s="5">
        <v>516</v>
      </c>
      <c r="P788" s="5">
        <v>6235</v>
      </c>
      <c r="S788" s="7"/>
      <c r="T788" s="7"/>
      <c r="U788" t="s">
        <v>77</v>
      </c>
      <c r="V788" s="2">
        <v>44956</v>
      </c>
      <c r="W788" s="39">
        <f t="shared" si="24"/>
        <v>85.289256198347104</v>
      </c>
      <c r="X788" s="5">
        <v>886</v>
      </c>
      <c r="Z788" s="56">
        <f t="shared" si="25"/>
        <v>73.309817754262198</v>
      </c>
    </row>
    <row r="789" spans="1:26" customFormat="1" x14ac:dyDescent="0.25">
      <c r="A789" t="s">
        <v>53</v>
      </c>
      <c r="B789" t="s">
        <v>168</v>
      </c>
      <c r="C789" t="s">
        <v>170</v>
      </c>
      <c r="D789">
        <v>350</v>
      </c>
      <c r="E789" t="s">
        <v>165</v>
      </c>
      <c r="F789" s="44">
        <v>44927</v>
      </c>
      <c r="G789">
        <v>203</v>
      </c>
      <c r="H789" s="2">
        <v>44930</v>
      </c>
      <c r="I789">
        <v>7225</v>
      </c>
      <c r="J789">
        <v>555</v>
      </c>
      <c r="K789">
        <v>105</v>
      </c>
      <c r="L789">
        <v>1565</v>
      </c>
      <c r="M789">
        <v>197</v>
      </c>
      <c r="N789">
        <v>300</v>
      </c>
      <c r="O789" s="5">
        <v>622</v>
      </c>
      <c r="P789" s="5">
        <v>4760</v>
      </c>
      <c r="S789" s="7"/>
      <c r="T789" s="7"/>
      <c r="U789" t="s">
        <v>77</v>
      </c>
      <c r="V789" s="2">
        <v>44956</v>
      </c>
      <c r="W789" s="39">
        <f t="shared" si="24"/>
        <v>75.946275946275946</v>
      </c>
      <c r="X789" s="5">
        <v>714</v>
      </c>
      <c r="Z789" s="56">
        <f t="shared" si="25"/>
        <v>65.882352941176464</v>
      </c>
    </row>
    <row r="790" spans="1:26" customFormat="1" x14ac:dyDescent="0.25">
      <c r="A790" t="s">
        <v>49</v>
      </c>
      <c r="B790" t="s">
        <v>159</v>
      </c>
      <c r="C790" t="s">
        <v>170</v>
      </c>
      <c r="D790">
        <v>350</v>
      </c>
      <c r="E790" t="s">
        <v>164</v>
      </c>
      <c r="F790" s="44">
        <v>44927</v>
      </c>
      <c r="G790">
        <v>38</v>
      </c>
      <c r="H790" s="2">
        <v>44930</v>
      </c>
      <c r="I790">
        <v>5505</v>
      </c>
      <c r="J790">
        <v>325</v>
      </c>
      <c r="K790">
        <v>96</v>
      </c>
      <c r="L790">
        <v>875</v>
      </c>
      <c r="M790">
        <v>35</v>
      </c>
      <c r="N790">
        <v>50</v>
      </c>
      <c r="O790" s="5">
        <v>388</v>
      </c>
      <c r="P790" s="5">
        <v>4235</v>
      </c>
      <c r="S790" s="7"/>
      <c r="T790" s="7"/>
      <c r="U790" t="s">
        <v>77</v>
      </c>
      <c r="V790" s="2">
        <v>44956</v>
      </c>
      <c r="W790" s="39">
        <f t="shared" si="24"/>
        <v>91.725768321513002</v>
      </c>
      <c r="X790" s="5">
        <v>532</v>
      </c>
      <c r="Z790" s="56">
        <f t="shared" si="25"/>
        <v>76.93006357856494</v>
      </c>
    </row>
    <row r="791" spans="1:26" customFormat="1" x14ac:dyDescent="0.25">
      <c r="A791" t="s">
        <v>56</v>
      </c>
      <c r="B791" t="s">
        <v>160</v>
      </c>
      <c r="C791" t="s">
        <v>170</v>
      </c>
      <c r="D791">
        <v>350</v>
      </c>
      <c r="E791" t="s">
        <v>165</v>
      </c>
      <c r="F791" s="44">
        <v>44927</v>
      </c>
      <c r="G791">
        <v>83</v>
      </c>
      <c r="H791" s="2">
        <v>44930</v>
      </c>
      <c r="I791">
        <v>5455</v>
      </c>
      <c r="J791">
        <v>330</v>
      </c>
      <c r="K791">
        <v>98</v>
      </c>
      <c r="L791">
        <v>860</v>
      </c>
      <c r="M791">
        <v>207</v>
      </c>
      <c r="N791">
        <v>190</v>
      </c>
      <c r="O791" s="5">
        <v>430</v>
      </c>
      <c r="P791" s="5">
        <v>4035</v>
      </c>
      <c r="Q791" s="5">
        <v>11</v>
      </c>
      <c r="R791" s="5">
        <v>5</v>
      </c>
      <c r="S791" s="7"/>
      <c r="T791" s="7"/>
      <c r="U791" t="s">
        <v>77</v>
      </c>
      <c r="V791" s="2">
        <v>44956</v>
      </c>
      <c r="W791" s="39">
        <f t="shared" si="24"/>
        <v>66.358024691358025</v>
      </c>
      <c r="X791" s="5">
        <v>537</v>
      </c>
      <c r="Z791" s="56">
        <f t="shared" si="25"/>
        <v>73.968835930339139</v>
      </c>
    </row>
    <row r="792" spans="1:26" customFormat="1" x14ac:dyDescent="0.25">
      <c r="A792" t="s">
        <v>54</v>
      </c>
      <c r="B792" t="s">
        <v>159</v>
      </c>
      <c r="C792" t="s">
        <v>170</v>
      </c>
      <c r="D792">
        <v>350</v>
      </c>
      <c r="E792" t="s">
        <v>165</v>
      </c>
      <c r="F792" s="44">
        <v>44927</v>
      </c>
      <c r="G792">
        <v>27</v>
      </c>
      <c r="H792" s="2">
        <v>44930</v>
      </c>
      <c r="I792">
        <v>6635</v>
      </c>
      <c r="J792">
        <v>520</v>
      </c>
      <c r="K792">
        <v>102</v>
      </c>
      <c r="L792">
        <v>1505</v>
      </c>
      <c r="M792">
        <v>256</v>
      </c>
      <c r="N792">
        <v>210</v>
      </c>
      <c r="O792" s="5">
        <v>563</v>
      </c>
      <c r="P792" s="5">
        <v>4350</v>
      </c>
      <c r="S792" s="7"/>
      <c r="T792" s="7"/>
      <c r="U792" t="s">
        <v>77</v>
      </c>
      <c r="V792" s="2">
        <v>44956</v>
      </c>
      <c r="W792" s="39">
        <f t="shared" si="24"/>
        <v>68.74236874236874</v>
      </c>
      <c r="X792" s="5">
        <v>643</v>
      </c>
      <c r="Z792" s="56">
        <f t="shared" si="25"/>
        <v>65.561416729464966</v>
      </c>
    </row>
    <row r="793" spans="1:26" customFormat="1" x14ac:dyDescent="0.25">
      <c r="A793" t="s">
        <v>52</v>
      </c>
      <c r="B793" t="s">
        <v>167</v>
      </c>
      <c r="C793" t="s">
        <v>170</v>
      </c>
      <c r="D793">
        <v>350</v>
      </c>
      <c r="E793" t="s">
        <v>164</v>
      </c>
      <c r="F793" s="44">
        <v>44927</v>
      </c>
      <c r="G793">
        <v>138</v>
      </c>
      <c r="H793" s="2">
        <v>44930</v>
      </c>
      <c r="I793">
        <v>20570</v>
      </c>
      <c r="J793">
        <v>1690</v>
      </c>
      <c r="K793">
        <v>141</v>
      </c>
      <c r="L793">
        <v>4030</v>
      </c>
      <c r="M793">
        <v>185</v>
      </c>
      <c r="N793">
        <v>435</v>
      </c>
      <c r="O793" s="5">
        <v>1218</v>
      </c>
      <c r="P793" s="5">
        <v>14330</v>
      </c>
      <c r="S793" s="7"/>
      <c r="T793" s="7"/>
      <c r="U793" t="s">
        <v>77</v>
      </c>
      <c r="V793" s="2">
        <v>44956</v>
      </c>
      <c r="W793" s="39">
        <f t="shared" si="24"/>
        <v>86.813970064148251</v>
      </c>
      <c r="X793" s="5">
        <v>2014</v>
      </c>
      <c r="Z793" s="56">
        <f t="shared" si="25"/>
        <v>69.664560038891594</v>
      </c>
    </row>
    <row r="794" spans="1:26" customFormat="1" x14ac:dyDescent="0.25">
      <c r="A794" t="s">
        <v>73</v>
      </c>
      <c r="B794" t="s">
        <v>159</v>
      </c>
      <c r="C794" t="s">
        <v>169</v>
      </c>
      <c r="D794">
        <v>50</v>
      </c>
      <c r="E794" t="s">
        <v>164</v>
      </c>
      <c r="F794" s="44">
        <v>44927</v>
      </c>
      <c r="G794">
        <v>229</v>
      </c>
      <c r="H794" s="2">
        <v>44937</v>
      </c>
      <c r="I794">
        <v>5590</v>
      </c>
      <c r="J794">
        <v>380</v>
      </c>
      <c r="K794">
        <v>84</v>
      </c>
      <c r="L794">
        <v>1030</v>
      </c>
      <c r="M794">
        <v>70</v>
      </c>
      <c r="N794">
        <v>120</v>
      </c>
      <c r="O794" s="5">
        <v>387</v>
      </c>
      <c r="P794" s="5">
        <v>4025</v>
      </c>
      <c r="S794" s="7"/>
      <c r="T794" s="7"/>
      <c r="U794" t="s">
        <v>77</v>
      </c>
      <c r="V794" s="2">
        <v>44956</v>
      </c>
      <c r="W794" s="39">
        <f t="shared" si="24"/>
        <v>84.682713347921222</v>
      </c>
      <c r="X794" s="5">
        <v>588</v>
      </c>
      <c r="Z794" s="56">
        <f t="shared" si="25"/>
        <v>72.003577817531308</v>
      </c>
    </row>
    <row r="795" spans="1:26" customFormat="1" x14ac:dyDescent="0.25">
      <c r="A795" t="s">
        <v>72</v>
      </c>
      <c r="B795" t="s">
        <v>167</v>
      </c>
      <c r="C795" t="s">
        <v>169</v>
      </c>
      <c r="D795">
        <v>50</v>
      </c>
      <c r="E795" t="s">
        <v>164</v>
      </c>
      <c r="F795" s="44">
        <v>44927</v>
      </c>
      <c r="G795">
        <v>336</v>
      </c>
      <c r="H795" s="2">
        <v>44937</v>
      </c>
      <c r="I795">
        <v>8985</v>
      </c>
      <c r="J795">
        <v>675</v>
      </c>
      <c r="K795">
        <v>94</v>
      </c>
      <c r="L795">
        <v>1640</v>
      </c>
      <c r="M795">
        <v>266</v>
      </c>
      <c r="N795">
        <v>205</v>
      </c>
      <c r="O795" s="5">
        <v>461</v>
      </c>
      <c r="P795" s="5">
        <v>6280</v>
      </c>
      <c r="Q795" s="5">
        <v>18</v>
      </c>
      <c r="R795" s="5">
        <v>10</v>
      </c>
      <c r="S795" s="7"/>
      <c r="T795" s="7"/>
      <c r="U795" t="s">
        <v>77</v>
      </c>
      <c r="V795" s="2">
        <v>44956</v>
      </c>
      <c r="W795" s="39">
        <f t="shared" si="24"/>
        <v>61.879194630872483</v>
      </c>
      <c r="X795" s="5">
        <v>880</v>
      </c>
      <c r="Z795" s="56">
        <f t="shared" si="25"/>
        <v>69.894268224819143</v>
      </c>
    </row>
    <row r="796" spans="1:26" customFormat="1" x14ac:dyDescent="0.25">
      <c r="A796" t="s">
        <v>22</v>
      </c>
      <c r="B796" t="s">
        <v>168</v>
      </c>
      <c r="C796" t="s">
        <v>169</v>
      </c>
      <c r="D796">
        <v>50</v>
      </c>
      <c r="E796" t="s">
        <v>166</v>
      </c>
      <c r="F796" s="44">
        <v>44927</v>
      </c>
      <c r="G796">
        <v>362</v>
      </c>
      <c r="H796" s="2">
        <v>44937</v>
      </c>
      <c r="I796">
        <v>9295</v>
      </c>
      <c r="J796">
        <v>510</v>
      </c>
      <c r="K796">
        <v>118</v>
      </c>
      <c r="L796">
        <v>1750</v>
      </c>
      <c r="M796">
        <v>326</v>
      </c>
      <c r="N796">
        <v>620</v>
      </c>
      <c r="O796" s="5">
        <v>570</v>
      </c>
      <c r="P796" s="5">
        <v>6370</v>
      </c>
      <c r="S796" s="7"/>
      <c r="T796" s="7"/>
      <c r="U796" t="s">
        <v>77</v>
      </c>
      <c r="V796" s="2">
        <v>44956</v>
      </c>
      <c r="W796" s="39">
        <f t="shared" si="24"/>
        <v>63.616071428571431</v>
      </c>
      <c r="X796" s="5">
        <v>744</v>
      </c>
      <c r="Z796" s="56">
        <f t="shared" si="25"/>
        <v>68.531468531468533</v>
      </c>
    </row>
    <row r="797" spans="1:26" customFormat="1" x14ac:dyDescent="0.25">
      <c r="A797" t="s">
        <v>68</v>
      </c>
      <c r="B797" t="s">
        <v>160</v>
      </c>
      <c r="C797" t="s">
        <v>169</v>
      </c>
      <c r="D797">
        <v>50</v>
      </c>
      <c r="E797" t="s">
        <v>164</v>
      </c>
      <c r="F797" s="44">
        <v>44927</v>
      </c>
      <c r="G797">
        <v>215</v>
      </c>
      <c r="H797" s="2">
        <v>44937</v>
      </c>
      <c r="I797">
        <v>6975</v>
      </c>
      <c r="J797">
        <v>430</v>
      </c>
      <c r="K797">
        <v>80</v>
      </c>
      <c r="L797">
        <v>1125</v>
      </c>
      <c r="M797">
        <v>125</v>
      </c>
      <c r="N797">
        <v>205</v>
      </c>
      <c r="O797" s="5">
        <v>420</v>
      </c>
      <c r="P797" s="5">
        <v>5285</v>
      </c>
      <c r="S797" s="7"/>
      <c r="T797" s="7"/>
      <c r="U797" t="s">
        <v>77</v>
      </c>
      <c r="V797" s="2">
        <v>44956</v>
      </c>
      <c r="W797" s="39">
        <f t="shared" si="24"/>
        <v>77.064220183486242</v>
      </c>
      <c r="X797" s="5">
        <v>552</v>
      </c>
      <c r="Z797" s="56">
        <f t="shared" si="25"/>
        <v>75.770609318996421</v>
      </c>
    </row>
    <row r="798" spans="1:26" customFormat="1" x14ac:dyDescent="0.25">
      <c r="A798" t="s">
        <v>68</v>
      </c>
      <c r="B798" t="s">
        <v>160</v>
      </c>
      <c r="C798" t="s">
        <v>169</v>
      </c>
      <c r="D798">
        <v>50</v>
      </c>
      <c r="E798" t="s">
        <v>164</v>
      </c>
      <c r="F798" s="44">
        <v>44927</v>
      </c>
      <c r="G798">
        <v>205</v>
      </c>
      <c r="H798" s="2">
        <v>44937</v>
      </c>
      <c r="I798">
        <v>6890</v>
      </c>
      <c r="J798">
        <v>435</v>
      </c>
      <c r="K798">
        <v>91</v>
      </c>
      <c r="L798">
        <v>1260</v>
      </c>
      <c r="M798">
        <v>113</v>
      </c>
      <c r="N798">
        <v>75</v>
      </c>
      <c r="O798" s="5">
        <v>777</v>
      </c>
      <c r="P798" s="5">
        <v>5070</v>
      </c>
      <c r="S798" s="7"/>
      <c r="T798" s="7"/>
      <c r="U798" t="s">
        <v>77</v>
      </c>
      <c r="V798" s="2">
        <v>44956</v>
      </c>
      <c r="W798" s="39">
        <f t="shared" si="24"/>
        <v>87.303370786516851</v>
      </c>
      <c r="X798" s="5">
        <v>958</v>
      </c>
      <c r="Z798" s="56">
        <f t="shared" si="25"/>
        <v>73.584905660377359</v>
      </c>
    </row>
    <row r="799" spans="1:26" customFormat="1" x14ac:dyDescent="0.25">
      <c r="A799" t="s">
        <v>20</v>
      </c>
      <c r="B799" t="s">
        <v>168</v>
      </c>
      <c r="C799" t="s">
        <v>169</v>
      </c>
      <c r="D799">
        <v>50</v>
      </c>
      <c r="E799" t="s">
        <v>164</v>
      </c>
      <c r="F799" s="44">
        <v>44927</v>
      </c>
      <c r="G799">
        <v>376</v>
      </c>
      <c r="H799" s="2">
        <v>44937</v>
      </c>
      <c r="I799">
        <v>8835</v>
      </c>
      <c r="J799">
        <v>535</v>
      </c>
      <c r="K799">
        <v>115</v>
      </c>
      <c r="L799">
        <v>1680</v>
      </c>
      <c r="M799">
        <v>267</v>
      </c>
      <c r="N799">
        <v>625</v>
      </c>
      <c r="O799" s="5">
        <v>506</v>
      </c>
      <c r="P799" s="5">
        <v>5890</v>
      </c>
      <c r="Q799" s="5">
        <v>81</v>
      </c>
      <c r="R799" s="5">
        <v>25</v>
      </c>
      <c r="S799" s="7"/>
      <c r="T799" s="7"/>
      <c r="U799" t="s">
        <v>77</v>
      </c>
      <c r="V799" s="2">
        <v>44956</v>
      </c>
      <c r="W799" s="39">
        <f t="shared" si="24"/>
        <v>59.250585480093676</v>
      </c>
      <c r="Z799" s="56">
        <f t="shared" si="25"/>
        <v>66.666666666666657</v>
      </c>
    </row>
    <row r="800" spans="1:26" customFormat="1" x14ac:dyDescent="0.25">
      <c r="A800" t="s">
        <v>20</v>
      </c>
      <c r="B800" t="s">
        <v>168</v>
      </c>
      <c r="C800" t="s">
        <v>169</v>
      </c>
      <c r="D800">
        <v>50</v>
      </c>
      <c r="E800" t="s">
        <v>164</v>
      </c>
      <c r="F800" s="44">
        <v>44927</v>
      </c>
      <c r="G800">
        <v>395</v>
      </c>
      <c r="H800" s="2">
        <v>44937</v>
      </c>
      <c r="I800">
        <v>3955</v>
      </c>
      <c r="J800">
        <v>235</v>
      </c>
      <c r="K800">
        <v>114</v>
      </c>
      <c r="L800">
        <v>775</v>
      </c>
      <c r="M800">
        <v>237</v>
      </c>
      <c r="N800">
        <v>485</v>
      </c>
      <c r="O800" s="5">
        <v>143</v>
      </c>
      <c r="P800" s="5">
        <v>2435</v>
      </c>
      <c r="S800" s="7"/>
      <c r="T800" s="7"/>
      <c r="U800" t="s">
        <v>77</v>
      </c>
      <c r="V800" s="2">
        <v>44956</v>
      </c>
      <c r="W800" s="39">
        <f t="shared" si="24"/>
        <v>37.631578947368425</v>
      </c>
      <c r="X800" s="5">
        <v>495</v>
      </c>
      <c r="Z800" s="56">
        <f t="shared" si="25"/>
        <v>61.567635903919097</v>
      </c>
    </row>
    <row r="801" spans="1:26" customFormat="1" x14ac:dyDescent="0.25">
      <c r="A801" t="s">
        <v>71</v>
      </c>
      <c r="B801" t="s">
        <v>159</v>
      </c>
      <c r="C801" t="s">
        <v>169</v>
      </c>
      <c r="D801">
        <v>50</v>
      </c>
      <c r="E801" t="s">
        <v>165</v>
      </c>
      <c r="F801" s="44">
        <v>44927</v>
      </c>
      <c r="G801">
        <v>226</v>
      </c>
      <c r="H801" s="2">
        <v>44937</v>
      </c>
      <c r="I801">
        <v>11425</v>
      </c>
      <c r="J801">
        <v>815</v>
      </c>
      <c r="K801">
        <v>78</v>
      </c>
      <c r="L801">
        <v>2456</v>
      </c>
      <c r="M801">
        <v>411</v>
      </c>
      <c r="N801">
        <v>595</v>
      </c>
      <c r="O801" s="5">
        <v>963</v>
      </c>
      <c r="P801" s="5">
        <v>7470</v>
      </c>
      <c r="S801" s="7"/>
      <c r="T801" s="7"/>
      <c r="U801" t="s">
        <v>77</v>
      </c>
      <c r="V801" s="2">
        <v>44956</v>
      </c>
      <c r="W801" s="39">
        <f t="shared" si="24"/>
        <v>70.08733624454149</v>
      </c>
      <c r="X801" s="5">
        <v>460</v>
      </c>
      <c r="Z801" s="56">
        <f t="shared" si="25"/>
        <v>65.38293216630197</v>
      </c>
    </row>
    <row r="802" spans="1:26" customFormat="1" x14ac:dyDescent="0.25">
      <c r="A802" t="s">
        <v>20</v>
      </c>
      <c r="B802" t="s">
        <v>168</v>
      </c>
      <c r="C802" t="s">
        <v>169</v>
      </c>
      <c r="D802">
        <v>50</v>
      </c>
      <c r="E802" t="s">
        <v>164</v>
      </c>
      <c r="F802" s="44">
        <v>44927</v>
      </c>
      <c r="G802">
        <v>396</v>
      </c>
      <c r="H802" s="2">
        <v>44937</v>
      </c>
      <c r="I802">
        <v>4050</v>
      </c>
      <c r="J802">
        <v>245</v>
      </c>
      <c r="K802">
        <v>85</v>
      </c>
      <c r="L802">
        <v>910</v>
      </c>
      <c r="M802">
        <v>124</v>
      </c>
      <c r="N802">
        <v>150</v>
      </c>
      <c r="O802" s="5">
        <v>337</v>
      </c>
      <c r="P802" s="5">
        <v>2685</v>
      </c>
      <c r="Q802" s="5">
        <v>45</v>
      </c>
      <c r="R802" s="5">
        <v>20</v>
      </c>
      <c r="S802" s="7"/>
      <c r="T802" s="7"/>
      <c r="U802" t="s">
        <v>77</v>
      </c>
      <c r="V802" s="2">
        <v>44956</v>
      </c>
      <c r="W802" s="39">
        <f t="shared" si="24"/>
        <v>66.600790513833999</v>
      </c>
      <c r="X802" s="5">
        <v>418</v>
      </c>
      <c r="Z802" s="56">
        <f t="shared" si="25"/>
        <v>66.296296296296305</v>
      </c>
    </row>
    <row r="803" spans="1:26" customFormat="1" x14ac:dyDescent="0.25">
      <c r="A803" t="s">
        <v>72</v>
      </c>
      <c r="B803" t="s">
        <v>167</v>
      </c>
      <c r="C803" t="s">
        <v>169</v>
      </c>
      <c r="D803">
        <v>50</v>
      </c>
      <c r="E803" t="s">
        <v>164</v>
      </c>
      <c r="F803" s="44">
        <v>44927</v>
      </c>
      <c r="G803">
        <v>319</v>
      </c>
      <c r="H803" s="2">
        <v>44937</v>
      </c>
      <c r="I803">
        <v>8755</v>
      </c>
      <c r="J803">
        <v>625</v>
      </c>
      <c r="K803">
        <v>124</v>
      </c>
      <c r="L803">
        <v>1885</v>
      </c>
      <c r="M803">
        <v>388</v>
      </c>
      <c r="N803">
        <v>630</v>
      </c>
      <c r="O803" s="5">
        <v>506</v>
      </c>
      <c r="P803" s="5">
        <v>5540</v>
      </c>
      <c r="S803" s="7"/>
      <c r="T803" s="7"/>
      <c r="U803" t="s">
        <v>77</v>
      </c>
      <c r="V803" s="2">
        <v>44956</v>
      </c>
      <c r="W803" s="39">
        <f t="shared" si="24"/>
        <v>56.599552572706934</v>
      </c>
      <c r="X803" s="5">
        <v>892</v>
      </c>
      <c r="Z803" s="56">
        <f t="shared" si="25"/>
        <v>63.278126784694457</v>
      </c>
    </row>
    <row r="804" spans="1:26" customFormat="1" x14ac:dyDescent="0.25">
      <c r="A804" t="s">
        <v>67</v>
      </c>
      <c r="B804" t="s">
        <v>160</v>
      </c>
      <c r="C804" t="s">
        <v>169</v>
      </c>
      <c r="D804">
        <v>50</v>
      </c>
      <c r="E804" t="s">
        <v>165</v>
      </c>
      <c r="F804" s="44">
        <v>44927</v>
      </c>
      <c r="G804">
        <v>266</v>
      </c>
      <c r="H804" s="2">
        <v>44937</v>
      </c>
      <c r="I804">
        <v>3645</v>
      </c>
      <c r="J804">
        <v>250</v>
      </c>
      <c r="K804">
        <v>85</v>
      </c>
      <c r="L804">
        <v>835</v>
      </c>
      <c r="M804">
        <v>443</v>
      </c>
      <c r="N804">
        <v>720</v>
      </c>
      <c r="O804" s="5">
        <v>270</v>
      </c>
      <c r="P804" s="5">
        <v>1795</v>
      </c>
      <c r="S804" s="7"/>
      <c r="T804" s="7"/>
      <c r="U804" t="s">
        <v>77</v>
      </c>
      <c r="V804" s="2">
        <v>44956</v>
      </c>
      <c r="W804" s="39">
        <f t="shared" si="24"/>
        <v>37.868162692847122</v>
      </c>
      <c r="X804" s="5">
        <v>370</v>
      </c>
      <c r="Z804" s="56">
        <f t="shared" si="25"/>
        <v>49.245541838134429</v>
      </c>
    </row>
    <row r="805" spans="1:26" customFormat="1" x14ac:dyDescent="0.25">
      <c r="A805" t="s">
        <v>67</v>
      </c>
      <c r="B805" t="s">
        <v>160</v>
      </c>
      <c r="C805" t="s">
        <v>169</v>
      </c>
      <c r="D805">
        <v>50</v>
      </c>
      <c r="E805" t="s">
        <v>165</v>
      </c>
      <c r="F805" s="44">
        <v>44927</v>
      </c>
      <c r="G805">
        <v>267</v>
      </c>
      <c r="H805" s="2">
        <v>44937</v>
      </c>
      <c r="I805">
        <v>6435</v>
      </c>
      <c r="J805">
        <v>425</v>
      </c>
      <c r="K805">
        <v>80</v>
      </c>
      <c r="L805">
        <v>1115</v>
      </c>
      <c r="M805">
        <v>126</v>
      </c>
      <c r="N805">
        <v>120</v>
      </c>
      <c r="O805" s="5">
        <v>559</v>
      </c>
      <c r="P805" s="5">
        <v>4740</v>
      </c>
      <c r="S805" s="7"/>
      <c r="T805" s="7"/>
      <c r="U805" t="s">
        <v>77</v>
      </c>
      <c r="V805" s="2">
        <v>44956</v>
      </c>
      <c r="W805" s="39">
        <f t="shared" si="24"/>
        <v>81.605839416058387</v>
      </c>
      <c r="X805" s="5">
        <v>674</v>
      </c>
      <c r="Z805" s="56">
        <f t="shared" si="25"/>
        <v>73.659673659673658</v>
      </c>
    </row>
    <row r="806" spans="1:26" customFormat="1" x14ac:dyDescent="0.25">
      <c r="A806" t="s">
        <v>72</v>
      </c>
      <c r="B806" t="s">
        <v>167</v>
      </c>
      <c r="C806" t="s">
        <v>169</v>
      </c>
      <c r="D806">
        <v>50</v>
      </c>
      <c r="E806" t="s">
        <v>164</v>
      </c>
      <c r="F806" s="44">
        <v>44927</v>
      </c>
      <c r="G806">
        <v>326</v>
      </c>
      <c r="H806" s="2">
        <v>44937</v>
      </c>
      <c r="I806">
        <v>9160</v>
      </c>
      <c r="J806">
        <v>460</v>
      </c>
      <c r="K806">
        <v>101</v>
      </c>
      <c r="L806">
        <v>1530</v>
      </c>
      <c r="M806">
        <v>57</v>
      </c>
      <c r="N806">
        <v>90</v>
      </c>
      <c r="O806" s="5">
        <v>942</v>
      </c>
      <c r="P806" s="5">
        <v>6835</v>
      </c>
      <c r="S806" s="7"/>
      <c r="T806" s="7"/>
      <c r="U806" t="s">
        <v>77</v>
      </c>
      <c r="V806" s="2">
        <v>44956</v>
      </c>
      <c r="W806" s="39">
        <f t="shared" si="24"/>
        <v>94.294294294294289</v>
      </c>
      <c r="X806" s="5">
        <v>962</v>
      </c>
      <c r="Z806" s="56">
        <f t="shared" si="25"/>
        <v>74.617903930131007</v>
      </c>
    </row>
    <row r="807" spans="1:26" customFormat="1" x14ac:dyDescent="0.25">
      <c r="A807" t="s">
        <v>71</v>
      </c>
      <c r="B807" t="s">
        <v>159</v>
      </c>
      <c r="C807" t="s">
        <v>169</v>
      </c>
      <c r="D807">
        <v>50</v>
      </c>
      <c r="E807" t="s">
        <v>165</v>
      </c>
      <c r="F807" s="44">
        <v>44927</v>
      </c>
      <c r="G807">
        <v>220</v>
      </c>
      <c r="H807" s="2">
        <v>44937</v>
      </c>
      <c r="I807">
        <v>6095</v>
      </c>
      <c r="J807">
        <v>575</v>
      </c>
      <c r="K807">
        <v>101</v>
      </c>
      <c r="L807">
        <v>1090</v>
      </c>
      <c r="M807">
        <v>153</v>
      </c>
      <c r="N807">
        <v>130</v>
      </c>
      <c r="O807" s="5">
        <v>675</v>
      </c>
      <c r="P807" s="5">
        <v>4450</v>
      </c>
      <c r="S807" s="7"/>
      <c r="T807" s="7"/>
      <c r="U807" t="s">
        <v>77</v>
      </c>
      <c r="V807" s="2">
        <v>44956</v>
      </c>
      <c r="W807" s="39">
        <f t="shared" si="24"/>
        <v>81.521739130434781</v>
      </c>
      <c r="X807" s="5">
        <v>650</v>
      </c>
      <c r="Z807" s="56">
        <f t="shared" si="25"/>
        <v>73.010664479081214</v>
      </c>
    </row>
    <row r="808" spans="1:26" customFormat="1" x14ac:dyDescent="0.25">
      <c r="A808" t="s">
        <v>73</v>
      </c>
      <c r="B808" t="s">
        <v>159</v>
      </c>
      <c r="C808" t="s">
        <v>169</v>
      </c>
      <c r="D808">
        <v>50</v>
      </c>
      <c r="E808" t="s">
        <v>164</v>
      </c>
      <c r="F808" s="44">
        <v>44927</v>
      </c>
      <c r="G808">
        <v>233</v>
      </c>
      <c r="H808" s="2">
        <v>44937</v>
      </c>
      <c r="I808">
        <v>5805</v>
      </c>
      <c r="J808">
        <v>345</v>
      </c>
      <c r="K808">
        <v>75</v>
      </c>
      <c r="L808">
        <v>970</v>
      </c>
      <c r="M808">
        <v>174</v>
      </c>
      <c r="N808">
        <v>190</v>
      </c>
      <c r="O808" s="5">
        <v>463</v>
      </c>
      <c r="P808" s="5">
        <v>4205</v>
      </c>
      <c r="S808" s="7"/>
      <c r="T808" s="7"/>
      <c r="U808" t="s">
        <v>77</v>
      </c>
      <c r="V808" s="2">
        <v>44956</v>
      </c>
      <c r="W808" s="39">
        <f t="shared" si="24"/>
        <v>72.684458398744113</v>
      </c>
      <c r="X808" s="5">
        <v>612</v>
      </c>
      <c r="Z808" s="56">
        <f t="shared" si="25"/>
        <v>72.437553832902665</v>
      </c>
    </row>
    <row r="809" spans="1:26" customFormat="1" x14ac:dyDescent="0.25">
      <c r="A809" t="s">
        <v>70</v>
      </c>
      <c r="B809" t="s">
        <v>167</v>
      </c>
      <c r="C809" t="s">
        <v>169</v>
      </c>
      <c r="D809">
        <v>50</v>
      </c>
      <c r="E809" t="s">
        <v>165</v>
      </c>
      <c r="F809" s="44">
        <v>44927</v>
      </c>
      <c r="G809">
        <v>314</v>
      </c>
      <c r="H809" s="2">
        <v>44937</v>
      </c>
      <c r="I809">
        <v>7320</v>
      </c>
      <c r="J809">
        <v>560</v>
      </c>
      <c r="K809">
        <v>117</v>
      </c>
      <c r="L809">
        <v>1490</v>
      </c>
      <c r="M809">
        <v>218</v>
      </c>
      <c r="N809">
        <v>140</v>
      </c>
      <c r="O809" s="5">
        <v>710</v>
      </c>
      <c r="P809" s="5">
        <v>5090</v>
      </c>
      <c r="S809" s="7"/>
      <c r="T809" s="7"/>
      <c r="U809" t="s">
        <v>77</v>
      </c>
      <c r="V809" s="2">
        <v>44956</v>
      </c>
      <c r="W809" s="39">
        <f t="shared" si="24"/>
        <v>76.508620689655174</v>
      </c>
      <c r="X809" s="5">
        <v>786</v>
      </c>
      <c r="Z809" s="56">
        <f t="shared" si="25"/>
        <v>69.535519125683066</v>
      </c>
    </row>
    <row r="810" spans="1:26" customFormat="1" x14ac:dyDescent="0.25">
      <c r="A810" t="s">
        <v>21</v>
      </c>
      <c r="B810" t="s">
        <v>168</v>
      </c>
      <c r="C810" t="s">
        <v>169</v>
      </c>
      <c r="D810">
        <v>50</v>
      </c>
      <c r="E810" t="s">
        <v>165</v>
      </c>
      <c r="F810" s="44">
        <v>44927</v>
      </c>
      <c r="G810">
        <v>373</v>
      </c>
      <c r="H810" s="2">
        <v>44937</v>
      </c>
      <c r="I810">
        <v>7810</v>
      </c>
      <c r="J810">
        <v>650</v>
      </c>
      <c r="K810">
        <v>152</v>
      </c>
      <c r="L810">
        <v>1860</v>
      </c>
      <c r="M810">
        <v>226</v>
      </c>
      <c r="N810">
        <v>455</v>
      </c>
      <c r="O810" s="5">
        <v>597</v>
      </c>
      <c r="P810" s="5">
        <v>4760</v>
      </c>
      <c r="Q810" s="5">
        <v>85</v>
      </c>
      <c r="R810" s="5">
        <v>30</v>
      </c>
      <c r="S810" s="7"/>
      <c r="T810" s="7"/>
      <c r="U810" t="s">
        <v>77</v>
      </c>
      <c r="V810" s="2">
        <v>44956</v>
      </c>
      <c r="W810" s="39">
        <f t="shared" si="24"/>
        <v>65.748898678414093</v>
      </c>
      <c r="X810" s="5">
        <v>812</v>
      </c>
      <c r="Z810" s="56">
        <f t="shared" si="25"/>
        <v>60.947503201024325</v>
      </c>
    </row>
    <row r="811" spans="1:26" customFormat="1" x14ac:dyDescent="0.25">
      <c r="A811" t="s">
        <v>22</v>
      </c>
      <c r="B811" t="s">
        <v>168</v>
      </c>
      <c r="C811" t="s">
        <v>169</v>
      </c>
      <c r="D811">
        <v>50</v>
      </c>
      <c r="E811" t="s">
        <v>166</v>
      </c>
      <c r="F811" s="44">
        <v>44927</v>
      </c>
      <c r="G811">
        <v>361</v>
      </c>
      <c r="H811" s="2">
        <v>44937</v>
      </c>
      <c r="I811">
        <v>8745</v>
      </c>
      <c r="J811">
        <v>555</v>
      </c>
      <c r="K811">
        <v>99</v>
      </c>
      <c r="L811">
        <v>1645</v>
      </c>
      <c r="M811">
        <v>155</v>
      </c>
      <c r="N811">
        <v>380</v>
      </c>
      <c r="O811" s="5">
        <v>535</v>
      </c>
      <c r="P811" s="5">
        <v>6000</v>
      </c>
      <c r="S811" s="7"/>
      <c r="T811" s="7"/>
      <c r="U811" t="s">
        <v>77</v>
      </c>
      <c r="V811" s="2">
        <v>44956</v>
      </c>
      <c r="W811" s="39">
        <f t="shared" si="24"/>
        <v>77.536231884057969</v>
      </c>
      <c r="X811" s="5">
        <v>962</v>
      </c>
      <c r="Z811" s="56">
        <f t="shared" si="25"/>
        <v>68.610634648370493</v>
      </c>
    </row>
    <row r="812" spans="1:26" customFormat="1" x14ac:dyDescent="0.25">
      <c r="A812" t="s">
        <v>46</v>
      </c>
      <c r="B812" t="s">
        <v>167</v>
      </c>
      <c r="C812" t="s">
        <v>169</v>
      </c>
      <c r="D812">
        <v>250</v>
      </c>
      <c r="E812" t="s">
        <v>164</v>
      </c>
      <c r="F812" s="44">
        <v>44927</v>
      </c>
      <c r="G812">
        <v>350</v>
      </c>
      <c r="H812" s="2">
        <v>44944</v>
      </c>
      <c r="I812">
        <v>12955</v>
      </c>
      <c r="J812">
        <v>1325</v>
      </c>
      <c r="K812">
        <v>140</v>
      </c>
      <c r="L812">
        <v>2990</v>
      </c>
      <c r="M812">
        <v>240</v>
      </c>
      <c r="N812">
        <v>275</v>
      </c>
      <c r="O812" s="5">
        <v>1152</v>
      </c>
      <c r="P812" s="5">
        <v>8255</v>
      </c>
      <c r="S812" s="7"/>
      <c r="T812" s="7"/>
      <c r="U812" t="s">
        <v>77</v>
      </c>
      <c r="V812" s="2">
        <v>44956</v>
      </c>
      <c r="W812" s="39">
        <f t="shared" si="24"/>
        <v>82.758620689655174</v>
      </c>
      <c r="X812" s="5">
        <v>13</v>
      </c>
      <c r="Z812" s="56">
        <f t="shared" si="25"/>
        <v>63.720571208027785</v>
      </c>
    </row>
    <row r="813" spans="1:26" customFormat="1" x14ac:dyDescent="0.25">
      <c r="A813" t="s">
        <v>40</v>
      </c>
      <c r="B813" t="s">
        <v>159</v>
      </c>
      <c r="C813" t="s">
        <v>169</v>
      </c>
      <c r="D813">
        <v>250</v>
      </c>
      <c r="E813" t="s">
        <v>165</v>
      </c>
      <c r="F813" s="44">
        <v>44927</v>
      </c>
      <c r="G813">
        <v>346</v>
      </c>
      <c r="H813" s="2">
        <v>44944</v>
      </c>
      <c r="I813">
        <v>8215</v>
      </c>
      <c r="J813">
        <v>710</v>
      </c>
      <c r="K813">
        <v>131</v>
      </c>
      <c r="L813">
        <v>2010</v>
      </c>
      <c r="M813">
        <v>465</v>
      </c>
      <c r="N813">
        <v>200</v>
      </c>
      <c r="O813" s="5">
        <v>128</v>
      </c>
      <c r="P813" s="5">
        <v>5205</v>
      </c>
      <c r="Q813" s="5">
        <v>15</v>
      </c>
      <c r="R813" s="5">
        <v>5</v>
      </c>
      <c r="S813" s="7"/>
      <c r="T813" s="7"/>
      <c r="U813" t="s">
        <v>77</v>
      </c>
      <c r="V813" s="2">
        <v>44956</v>
      </c>
      <c r="W813" s="39">
        <f t="shared" si="24"/>
        <v>21.052631578947366</v>
      </c>
      <c r="X813" s="5">
        <v>7.74</v>
      </c>
      <c r="Z813" s="56">
        <f t="shared" si="25"/>
        <v>63.359707851491173</v>
      </c>
    </row>
    <row r="814" spans="1:26" customFormat="1" x14ac:dyDescent="0.25">
      <c r="A814" t="s">
        <v>43</v>
      </c>
      <c r="B814" t="s">
        <v>159</v>
      </c>
      <c r="C814" t="s">
        <v>169</v>
      </c>
      <c r="D814">
        <v>250</v>
      </c>
      <c r="E814" t="s">
        <v>164</v>
      </c>
      <c r="F814" s="44">
        <v>44927</v>
      </c>
      <c r="G814">
        <v>261</v>
      </c>
      <c r="H814" s="2">
        <v>44944</v>
      </c>
      <c r="I814">
        <v>7750</v>
      </c>
      <c r="J814">
        <v>575</v>
      </c>
      <c r="K814">
        <v>103</v>
      </c>
      <c r="L814">
        <v>1455</v>
      </c>
      <c r="M814">
        <v>381</v>
      </c>
      <c r="N814">
        <v>350</v>
      </c>
      <c r="O814" s="5">
        <v>629</v>
      </c>
      <c r="P814" s="5">
        <v>5305</v>
      </c>
      <c r="S814" s="7"/>
      <c r="T814" s="7"/>
      <c r="U814" t="s">
        <v>77</v>
      </c>
      <c r="V814" s="2">
        <v>44956</v>
      </c>
      <c r="W814" s="39">
        <f t="shared" si="24"/>
        <v>62.277227722772274</v>
      </c>
      <c r="X814" s="5">
        <v>774</v>
      </c>
      <c r="Z814" s="56">
        <f t="shared" si="25"/>
        <v>68.451612903225808</v>
      </c>
    </row>
    <row r="815" spans="1:26" customFormat="1" x14ac:dyDescent="0.25">
      <c r="A815" t="s">
        <v>41</v>
      </c>
      <c r="B815" t="s">
        <v>167</v>
      </c>
      <c r="C815" t="s">
        <v>169</v>
      </c>
      <c r="D815">
        <v>250</v>
      </c>
      <c r="E815" t="s">
        <v>165</v>
      </c>
      <c r="F815" s="44">
        <v>44927</v>
      </c>
      <c r="G815">
        <v>343</v>
      </c>
      <c r="H815" s="2">
        <v>44944</v>
      </c>
      <c r="I815">
        <v>10745</v>
      </c>
      <c r="J815">
        <v>705</v>
      </c>
      <c r="K815">
        <v>118</v>
      </c>
      <c r="L815">
        <v>2710</v>
      </c>
      <c r="M815">
        <v>103</v>
      </c>
      <c r="N815">
        <v>200</v>
      </c>
      <c r="O815" s="5">
        <v>975</v>
      </c>
      <c r="P815" s="5">
        <v>7575</v>
      </c>
      <c r="S815" s="7"/>
      <c r="T815" s="7"/>
      <c r="U815" t="s">
        <v>77</v>
      </c>
      <c r="V815" s="2">
        <v>44956</v>
      </c>
      <c r="W815" s="39">
        <f t="shared" si="24"/>
        <v>90.445269016697594</v>
      </c>
      <c r="X815" s="5">
        <v>694</v>
      </c>
      <c r="Z815" s="56">
        <f t="shared" si="25"/>
        <v>70.497906002791993</v>
      </c>
    </row>
    <row r="816" spans="1:26" customFormat="1" x14ac:dyDescent="0.25">
      <c r="A816" t="s">
        <v>44</v>
      </c>
      <c r="B816" t="s">
        <v>168</v>
      </c>
      <c r="C816" t="s">
        <v>169</v>
      </c>
      <c r="D816">
        <v>250</v>
      </c>
      <c r="E816" t="s">
        <v>166</v>
      </c>
      <c r="F816" s="44">
        <v>44927</v>
      </c>
      <c r="G816">
        <v>402</v>
      </c>
      <c r="H816" s="2">
        <v>44944</v>
      </c>
      <c r="I816">
        <v>8620</v>
      </c>
      <c r="J816">
        <v>550</v>
      </c>
      <c r="K816">
        <v>110</v>
      </c>
      <c r="L816">
        <v>1565</v>
      </c>
      <c r="M816">
        <v>100</v>
      </c>
      <c r="N816">
        <v>130</v>
      </c>
      <c r="O816" s="5">
        <v>715</v>
      </c>
      <c r="P816" s="5">
        <v>6300</v>
      </c>
      <c r="S816" s="7"/>
      <c r="T816" s="7"/>
      <c r="U816" t="s">
        <v>77</v>
      </c>
      <c r="V816" s="2">
        <v>44956</v>
      </c>
      <c r="W816" s="39">
        <f t="shared" si="24"/>
        <v>87.730061349693258</v>
      </c>
      <c r="X816" s="5">
        <v>90</v>
      </c>
      <c r="Z816" s="56">
        <f t="shared" si="25"/>
        <v>73.08584686774941</v>
      </c>
    </row>
    <row r="817" spans="1:26" customFormat="1" x14ac:dyDescent="0.25">
      <c r="A817" t="s">
        <v>45</v>
      </c>
      <c r="B817" t="s">
        <v>168</v>
      </c>
      <c r="C817" t="s">
        <v>169</v>
      </c>
      <c r="D817">
        <v>250</v>
      </c>
      <c r="E817" t="s">
        <v>165</v>
      </c>
      <c r="F817" s="44">
        <v>44927</v>
      </c>
      <c r="G817">
        <v>411</v>
      </c>
      <c r="H817" s="2">
        <v>44944</v>
      </c>
      <c r="I817">
        <v>9580</v>
      </c>
      <c r="J817">
        <v>640</v>
      </c>
      <c r="K817">
        <v>105</v>
      </c>
      <c r="L817">
        <v>1910</v>
      </c>
      <c r="M817">
        <v>130</v>
      </c>
      <c r="N817">
        <v>120</v>
      </c>
      <c r="O817" s="5">
        <v>927</v>
      </c>
      <c r="P817" s="5">
        <v>6825</v>
      </c>
      <c r="S817" s="7"/>
      <c r="T817" s="7"/>
      <c r="U817" t="s">
        <v>77</v>
      </c>
      <c r="V817" s="2">
        <v>44956</v>
      </c>
      <c r="W817" s="39">
        <f t="shared" si="24"/>
        <v>87.70104068117314</v>
      </c>
      <c r="X817" s="5">
        <v>912</v>
      </c>
      <c r="Z817" s="56">
        <f t="shared" si="25"/>
        <v>71.242171189979118</v>
      </c>
    </row>
    <row r="818" spans="1:26" customFormat="1" x14ac:dyDescent="0.25">
      <c r="A818" t="s">
        <v>74</v>
      </c>
      <c r="B818" t="s">
        <v>168</v>
      </c>
      <c r="C818" t="s">
        <v>169</v>
      </c>
      <c r="D818">
        <v>250</v>
      </c>
      <c r="E818" t="s">
        <v>164</v>
      </c>
      <c r="F818" s="44">
        <v>44927</v>
      </c>
      <c r="G818">
        <v>310</v>
      </c>
      <c r="H818" s="2">
        <v>44944</v>
      </c>
      <c r="I818">
        <v>15005</v>
      </c>
      <c r="J818">
        <v>975</v>
      </c>
      <c r="K818">
        <v>140</v>
      </c>
      <c r="L818">
        <v>2865</v>
      </c>
      <c r="M818">
        <v>150</v>
      </c>
      <c r="N818">
        <v>255</v>
      </c>
      <c r="O818" s="5">
        <v>1250</v>
      </c>
      <c r="P818" s="5">
        <v>10820</v>
      </c>
      <c r="S818" s="7"/>
      <c r="T818" s="7"/>
      <c r="U818" t="s">
        <v>77</v>
      </c>
      <c r="V818" s="2">
        <v>44956</v>
      </c>
      <c r="W818" s="39">
        <f t="shared" si="24"/>
        <v>89.285714285714292</v>
      </c>
      <c r="X818" s="5">
        <v>14.5</v>
      </c>
      <c r="Z818" s="56">
        <f t="shared" si="25"/>
        <v>72.109296901032991</v>
      </c>
    </row>
    <row r="819" spans="1:26" customFormat="1" x14ac:dyDescent="0.25">
      <c r="A819" t="s">
        <v>46</v>
      </c>
      <c r="B819" t="s">
        <v>167</v>
      </c>
      <c r="C819" t="s">
        <v>169</v>
      </c>
      <c r="D819">
        <v>250</v>
      </c>
      <c r="E819" t="s">
        <v>164</v>
      </c>
      <c r="F819" s="44">
        <v>44927</v>
      </c>
      <c r="G819">
        <v>535</v>
      </c>
      <c r="H819" s="2">
        <v>44944</v>
      </c>
      <c r="I819">
        <v>14365</v>
      </c>
      <c r="J819">
        <v>1000</v>
      </c>
      <c r="K819">
        <v>142</v>
      </c>
      <c r="L819">
        <v>3060</v>
      </c>
      <c r="M819">
        <v>543</v>
      </c>
      <c r="N819">
        <v>1200</v>
      </c>
      <c r="O819" s="5">
        <v>1137</v>
      </c>
      <c r="P819" s="5">
        <v>8935</v>
      </c>
      <c r="S819" s="7"/>
      <c r="T819" s="7"/>
      <c r="U819" t="s">
        <v>77</v>
      </c>
      <c r="V819" s="2">
        <v>44956</v>
      </c>
      <c r="W819" s="39">
        <f t="shared" si="24"/>
        <v>67.678571428571431</v>
      </c>
      <c r="X819" s="5">
        <v>14.06</v>
      </c>
      <c r="Z819" s="56">
        <f t="shared" si="25"/>
        <v>62.199791159067175</v>
      </c>
    </row>
    <row r="820" spans="1:26" customFormat="1" x14ac:dyDescent="0.25">
      <c r="A820" t="s">
        <v>42</v>
      </c>
      <c r="B820" t="s">
        <v>160</v>
      </c>
      <c r="C820" t="s">
        <v>169</v>
      </c>
      <c r="D820">
        <v>250</v>
      </c>
      <c r="E820" t="s">
        <v>164</v>
      </c>
      <c r="F820" s="44">
        <v>44927</v>
      </c>
      <c r="G820">
        <v>301</v>
      </c>
      <c r="H820" s="2">
        <v>44944</v>
      </c>
      <c r="I820">
        <v>10530</v>
      </c>
      <c r="J820">
        <v>655</v>
      </c>
      <c r="K820">
        <v>143</v>
      </c>
      <c r="L820">
        <v>2005</v>
      </c>
      <c r="M820">
        <v>242</v>
      </c>
      <c r="N820">
        <v>530</v>
      </c>
      <c r="O820" s="5">
        <v>739</v>
      </c>
      <c r="P820" s="5">
        <v>7220</v>
      </c>
      <c r="S820" s="7"/>
      <c r="T820" s="7"/>
      <c r="U820" t="s">
        <v>77</v>
      </c>
      <c r="V820" s="2">
        <v>44956</v>
      </c>
      <c r="W820" s="39">
        <f t="shared" si="24"/>
        <v>75.33129459734964</v>
      </c>
      <c r="X820" s="5">
        <v>10.9</v>
      </c>
      <c r="Z820" s="56">
        <f t="shared" si="25"/>
        <v>68.566001899335234</v>
      </c>
    </row>
    <row r="821" spans="1:26" customFormat="1" x14ac:dyDescent="0.25">
      <c r="A821" t="s">
        <v>44</v>
      </c>
      <c r="B821" t="s">
        <v>168</v>
      </c>
      <c r="C821" t="s">
        <v>169</v>
      </c>
      <c r="D821">
        <v>250</v>
      </c>
      <c r="E821" t="s">
        <v>166</v>
      </c>
      <c r="F821" s="44">
        <v>44927</v>
      </c>
      <c r="G821">
        <v>401</v>
      </c>
      <c r="H821" s="2">
        <v>44944</v>
      </c>
      <c r="I821">
        <v>9590</v>
      </c>
      <c r="J821">
        <v>735</v>
      </c>
      <c r="K821">
        <v>90</v>
      </c>
      <c r="L821">
        <v>1640</v>
      </c>
      <c r="M821">
        <v>238</v>
      </c>
      <c r="N821">
        <v>350</v>
      </c>
      <c r="O821" s="5">
        <v>917</v>
      </c>
      <c r="P821" s="5">
        <v>6775</v>
      </c>
      <c r="Q821" s="5">
        <v>29</v>
      </c>
      <c r="R821" s="5">
        <v>10</v>
      </c>
      <c r="S821" s="7"/>
      <c r="T821" s="7"/>
      <c r="U821" t="s">
        <v>77</v>
      </c>
      <c r="V821" s="2">
        <v>44956</v>
      </c>
      <c r="W821" s="39">
        <f t="shared" si="24"/>
        <v>77.449324324324323</v>
      </c>
      <c r="X821" s="5">
        <v>996</v>
      </c>
      <c r="Z821" s="56">
        <f t="shared" si="25"/>
        <v>70.646506777893634</v>
      </c>
    </row>
    <row r="822" spans="1:26" customFormat="1" x14ac:dyDescent="0.25">
      <c r="A822" t="s">
        <v>43</v>
      </c>
      <c r="B822" t="s">
        <v>159</v>
      </c>
      <c r="C822" t="s">
        <v>169</v>
      </c>
      <c r="D822">
        <v>250</v>
      </c>
      <c r="E822" t="s">
        <v>164</v>
      </c>
      <c r="F822" s="44">
        <v>44927</v>
      </c>
      <c r="G822">
        <v>347</v>
      </c>
      <c r="H822" s="2">
        <v>44944</v>
      </c>
      <c r="I822">
        <v>7240</v>
      </c>
      <c r="J822">
        <v>755</v>
      </c>
      <c r="K822">
        <v>138</v>
      </c>
      <c r="L822">
        <v>1205</v>
      </c>
      <c r="M822">
        <v>125</v>
      </c>
      <c r="N822">
        <v>215</v>
      </c>
      <c r="O822" s="5">
        <v>637</v>
      </c>
      <c r="P822" s="5">
        <v>5015</v>
      </c>
      <c r="S822" s="7"/>
      <c r="T822" s="7"/>
      <c r="U822" t="s">
        <v>77</v>
      </c>
      <c r="V822" s="2">
        <v>44956</v>
      </c>
      <c r="W822" s="39">
        <f t="shared" si="24"/>
        <v>83.59580052493439</v>
      </c>
      <c r="X822" s="5">
        <v>724</v>
      </c>
      <c r="Z822" s="56">
        <f t="shared" si="25"/>
        <v>69.267955801104975</v>
      </c>
    </row>
    <row r="823" spans="1:26" customFormat="1" x14ac:dyDescent="0.25">
      <c r="A823" t="s">
        <v>47</v>
      </c>
      <c r="B823" t="s">
        <v>160</v>
      </c>
      <c r="C823" t="s">
        <v>169</v>
      </c>
      <c r="D823">
        <v>250</v>
      </c>
      <c r="E823" t="s">
        <v>165</v>
      </c>
      <c r="F823" s="44">
        <v>44927</v>
      </c>
      <c r="G823">
        <v>292</v>
      </c>
      <c r="H823" s="2">
        <v>44944</v>
      </c>
      <c r="I823">
        <v>14585</v>
      </c>
      <c r="J823">
        <v>1035</v>
      </c>
      <c r="K823">
        <v>147</v>
      </c>
      <c r="L823">
        <v>2615</v>
      </c>
      <c r="M823">
        <v>185</v>
      </c>
      <c r="N823">
        <v>235</v>
      </c>
      <c r="O823" s="5">
        <v>1300</v>
      </c>
      <c r="P823" s="5">
        <v>10550</v>
      </c>
      <c r="S823" s="7"/>
      <c r="T823" s="7"/>
      <c r="U823" t="s">
        <v>77</v>
      </c>
      <c r="V823" s="2">
        <v>44956</v>
      </c>
      <c r="W823" s="39">
        <f t="shared" si="24"/>
        <v>87.542087542087543</v>
      </c>
      <c r="X823" s="5">
        <v>14.56</v>
      </c>
      <c r="Z823" s="56">
        <f t="shared" si="25"/>
        <v>72.334590332533423</v>
      </c>
    </row>
    <row r="824" spans="1:26" customFormat="1" x14ac:dyDescent="0.25">
      <c r="A824" t="s">
        <v>74</v>
      </c>
      <c r="B824" t="s">
        <v>168</v>
      </c>
      <c r="C824" t="s">
        <v>169</v>
      </c>
      <c r="D824">
        <v>250</v>
      </c>
      <c r="E824" t="s">
        <v>164</v>
      </c>
      <c r="F824" s="44">
        <v>44927</v>
      </c>
      <c r="G824">
        <v>429</v>
      </c>
      <c r="H824" s="2">
        <v>44944</v>
      </c>
      <c r="I824">
        <v>8650</v>
      </c>
      <c r="J824">
        <v>675</v>
      </c>
      <c r="K824">
        <v>137</v>
      </c>
      <c r="L824">
        <v>1795</v>
      </c>
      <c r="M824">
        <v>425</v>
      </c>
      <c r="N824">
        <v>385</v>
      </c>
      <c r="O824" s="5">
        <v>599</v>
      </c>
      <c r="P824" s="5">
        <v>5684</v>
      </c>
      <c r="Q824" s="5">
        <v>18</v>
      </c>
      <c r="R824" s="5">
        <v>10</v>
      </c>
      <c r="S824" s="7"/>
      <c r="T824" s="7"/>
      <c r="U824" t="s">
        <v>77</v>
      </c>
      <c r="V824" s="2">
        <v>44956</v>
      </c>
      <c r="W824" s="39">
        <f t="shared" si="24"/>
        <v>57.485604606525911</v>
      </c>
      <c r="X824" s="5">
        <v>914</v>
      </c>
      <c r="Z824" s="56">
        <f t="shared" si="25"/>
        <v>65.710982658959537</v>
      </c>
    </row>
    <row r="825" spans="1:26" customFormat="1" x14ac:dyDescent="0.25">
      <c r="A825" t="s">
        <v>74</v>
      </c>
      <c r="B825" t="s">
        <v>168</v>
      </c>
      <c r="C825" t="s">
        <v>169</v>
      </c>
      <c r="D825">
        <v>250</v>
      </c>
      <c r="E825" t="s">
        <v>164</v>
      </c>
      <c r="F825" s="44">
        <v>44927</v>
      </c>
      <c r="G825">
        <v>432</v>
      </c>
      <c r="H825" s="2">
        <v>44944</v>
      </c>
      <c r="I825">
        <v>11525</v>
      </c>
      <c r="J825">
        <v>570</v>
      </c>
      <c r="K825">
        <v>99</v>
      </c>
      <c r="L825">
        <v>2100</v>
      </c>
      <c r="M825">
        <v>383</v>
      </c>
      <c r="N825">
        <v>330</v>
      </c>
      <c r="O825" s="5">
        <v>1062</v>
      </c>
      <c r="P825" s="5">
        <v>8460</v>
      </c>
      <c r="S825" s="7"/>
      <c r="T825" s="7"/>
      <c r="U825" t="s">
        <v>77</v>
      </c>
      <c r="V825" s="2">
        <v>44956</v>
      </c>
      <c r="W825" s="39">
        <f t="shared" si="24"/>
        <v>73.494809688581313</v>
      </c>
      <c r="X825" s="5">
        <v>11.98</v>
      </c>
      <c r="Z825" s="56">
        <f t="shared" si="25"/>
        <v>73.405639913232108</v>
      </c>
    </row>
    <row r="826" spans="1:26" customFormat="1" x14ac:dyDescent="0.25">
      <c r="A826" t="s">
        <v>45</v>
      </c>
      <c r="B826" t="s">
        <v>168</v>
      </c>
      <c r="C826" t="s">
        <v>169</v>
      </c>
      <c r="D826">
        <v>250</v>
      </c>
      <c r="E826" t="s">
        <v>165</v>
      </c>
      <c r="F826" s="44">
        <v>44927</v>
      </c>
      <c r="G826">
        <v>414</v>
      </c>
      <c r="H826" s="2">
        <v>44944</v>
      </c>
      <c r="I826">
        <v>7635</v>
      </c>
      <c r="J826">
        <v>590</v>
      </c>
      <c r="K826">
        <v>106</v>
      </c>
      <c r="L826">
        <v>1190</v>
      </c>
      <c r="M826">
        <v>420</v>
      </c>
      <c r="N826">
        <v>590</v>
      </c>
      <c r="O826" s="5">
        <v>469</v>
      </c>
      <c r="P826" s="5">
        <v>5450</v>
      </c>
      <c r="S826" s="7"/>
      <c r="T826" s="7"/>
      <c r="U826" t="s">
        <v>77</v>
      </c>
      <c r="V826" s="2">
        <v>44956</v>
      </c>
      <c r="W826" s="39">
        <f t="shared" si="24"/>
        <v>52.755905511811022</v>
      </c>
      <c r="X826" s="5">
        <v>764</v>
      </c>
      <c r="Z826" s="56">
        <f t="shared" si="25"/>
        <v>71.381794368041923</v>
      </c>
    </row>
    <row r="827" spans="1:26" customFormat="1" x14ac:dyDescent="0.25">
      <c r="A827" t="s">
        <v>47</v>
      </c>
      <c r="B827" t="s">
        <v>160</v>
      </c>
      <c r="C827" t="s">
        <v>169</v>
      </c>
      <c r="D827">
        <v>250</v>
      </c>
      <c r="E827" t="s">
        <v>165</v>
      </c>
      <c r="F827" s="44">
        <v>44927</v>
      </c>
      <c r="G827">
        <v>291</v>
      </c>
      <c r="H827" s="2">
        <v>44944</v>
      </c>
      <c r="I827">
        <v>11615</v>
      </c>
      <c r="J827">
        <v>675</v>
      </c>
      <c r="K827">
        <v>119</v>
      </c>
      <c r="L827">
        <v>1970</v>
      </c>
      <c r="M827">
        <v>455</v>
      </c>
      <c r="N827">
        <v>415</v>
      </c>
      <c r="O827" s="5">
        <v>995</v>
      </c>
      <c r="P827" s="5">
        <v>8475</v>
      </c>
      <c r="S827" s="7"/>
      <c r="T827" s="7"/>
      <c r="U827" t="s">
        <v>77</v>
      </c>
      <c r="V827" s="2">
        <v>44956</v>
      </c>
      <c r="W827" s="39">
        <f t="shared" si="24"/>
        <v>68.620689655172413</v>
      </c>
      <c r="X827" s="5">
        <v>1168</v>
      </c>
      <c r="Z827" s="56">
        <f t="shared" si="25"/>
        <v>72.965992251399044</v>
      </c>
    </row>
    <row r="828" spans="1:26" customFormat="1" x14ac:dyDescent="0.25">
      <c r="A828" t="s">
        <v>43</v>
      </c>
      <c r="B828" t="s">
        <v>159</v>
      </c>
      <c r="C828" t="s">
        <v>169</v>
      </c>
      <c r="D828">
        <v>250</v>
      </c>
      <c r="E828" t="s">
        <v>164</v>
      </c>
      <c r="F828" s="44">
        <v>44927</v>
      </c>
      <c r="G828">
        <v>260</v>
      </c>
      <c r="H828" s="2">
        <v>44944</v>
      </c>
      <c r="I828">
        <v>6125</v>
      </c>
      <c r="J828">
        <v>425</v>
      </c>
      <c r="K828">
        <v>99</v>
      </c>
      <c r="L828">
        <v>1245</v>
      </c>
      <c r="M828">
        <v>233</v>
      </c>
      <c r="N828">
        <v>1125</v>
      </c>
      <c r="O828" s="5">
        <v>320</v>
      </c>
      <c r="P828" s="5">
        <v>3275</v>
      </c>
      <c r="S828" s="7"/>
      <c r="T828" s="7"/>
      <c r="U828" t="s">
        <v>77</v>
      </c>
      <c r="V828" s="2">
        <v>44956</v>
      </c>
      <c r="W828" s="39">
        <f t="shared" si="24"/>
        <v>57.866184448462931</v>
      </c>
      <c r="X828" s="5">
        <v>628</v>
      </c>
      <c r="Z828" s="56">
        <f t="shared" si="25"/>
        <v>53.469387755102041</v>
      </c>
    </row>
    <row r="829" spans="1:26" customFormat="1" x14ac:dyDescent="0.25">
      <c r="A829" t="s">
        <v>41</v>
      </c>
      <c r="B829" t="s">
        <v>167</v>
      </c>
      <c r="C829" t="s">
        <v>169</v>
      </c>
      <c r="D829">
        <v>250</v>
      </c>
      <c r="E829" t="s">
        <v>165</v>
      </c>
      <c r="F829" s="44">
        <v>44927</v>
      </c>
      <c r="G829">
        <v>344</v>
      </c>
      <c r="H829" s="2">
        <v>44944</v>
      </c>
      <c r="I829">
        <v>7225</v>
      </c>
      <c r="J829">
        <v>685</v>
      </c>
      <c r="K829">
        <v>119</v>
      </c>
      <c r="L829">
        <v>1875</v>
      </c>
      <c r="M829">
        <v>390</v>
      </c>
      <c r="N829">
        <v>175</v>
      </c>
      <c r="O829" s="5">
        <v>765</v>
      </c>
      <c r="P829" s="5">
        <v>4365</v>
      </c>
      <c r="Q829" s="5">
        <v>245</v>
      </c>
      <c r="R829" s="5">
        <v>55</v>
      </c>
      <c r="S829" s="7"/>
      <c r="T829" s="7"/>
      <c r="U829" t="s">
        <v>77</v>
      </c>
      <c r="V829" s="2">
        <v>44956</v>
      </c>
      <c r="W829" s="39">
        <f t="shared" si="24"/>
        <v>54.642857142857139</v>
      </c>
      <c r="X829" s="5">
        <v>740</v>
      </c>
      <c r="Z829" s="56">
        <f t="shared" si="25"/>
        <v>60.415224913494811</v>
      </c>
    </row>
    <row r="830" spans="1:26" customFormat="1" x14ac:dyDescent="0.25">
      <c r="A830" t="s">
        <v>33</v>
      </c>
      <c r="B830" t="s">
        <v>168</v>
      </c>
      <c r="C830" t="s">
        <v>170</v>
      </c>
      <c r="D830">
        <v>150</v>
      </c>
      <c r="E830" t="s">
        <v>165</v>
      </c>
      <c r="F830" s="44">
        <v>44927</v>
      </c>
      <c r="G830">
        <v>161</v>
      </c>
      <c r="H830" s="2">
        <v>44951</v>
      </c>
      <c r="I830">
        <v>9790</v>
      </c>
      <c r="J830">
        <v>550</v>
      </c>
      <c r="K830">
        <v>90</v>
      </c>
      <c r="L830">
        <v>2040</v>
      </c>
      <c r="M830">
        <v>123</v>
      </c>
      <c r="N830">
        <v>220</v>
      </c>
      <c r="O830" s="5">
        <v>623</v>
      </c>
      <c r="P830" s="5">
        <v>6940</v>
      </c>
      <c r="Q830" s="5">
        <v>20</v>
      </c>
      <c r="R830" s="5">
        <v>10</v>
      </c>
      <c r="S830" s="7"/>
      <c r="T830" s="7"/>
      <c r="U830" t="s">
        <v>77</v>
      </c>
      <c r="V830" s="2">
        <v>44956</v>
      </c>
      <c r="W830" s="39">
        <f t="shared" si="24"/>
        <v>81.331592689295036</v>
      </c>
      <c r="X830" s="5">
        <v>10.32</v>
      </c>
      <c r="Z830" s="56">
        <f t="shared" si="25"/>
        <v>70.888661899897855</v>
      </c>
    </row>
    <row r="831" spans="1:26" customFormat="1" x14ac:dyDescent="0.25">
      <c r="A831" t="s">
        <v>32</v>
      </c>
      <c r="B831" t="s">
        <v>168</v>
      </c>
      <c r="C831" t="s">
        <v>170</v>
      </c>
      <c r="D831">
        <v>150</v>
      </c>
      <c r="E831" t="s">
        <v>164</v>
      </c>
      <c r="F831" s="44">
        <v>44927</v>
      </c>
      <c r="G831">
        <v>176</v>
      </c>
      <c r="H831" s="2">
        <v>44951</v>
      </c>
      <c r="I831">
        <v>8920</v>
      </c>
      <c r="J831">
        <v>545</v>
      </c>
      <c r="K831">
        <v>93</v>
      </c>
      <c r="L831">
        <v>1895</v>
      </c>
      <c r="M831">
        <v>110</v>
      </c>
      <c r="N831">
        <v>210</v>
      </c>
      <c r="O831" s="5">
        <v>602</v>
      </c>
      <c r="P831" s="5">
        <v>6215</v>
      </c>
      <c r="Q831" s="5">
        <v>31</v>
      </c>
      <c r="R831" s="5">
        <v>15</v>
      </c>
      <c r="S831" s="7"/>
      <c r="T831" s="7"/>
      <c r="U831" t="s">
        <v>77</v>
      </c>
      <c r="V831" s="2">
        <v>44956</v>
      </c>
      <c r="W831" s="39">
        <f t="shared" si="24"/>
        <v>81.022880215343207</v>
      </c>
      <c r="X831" s="5">
        <v>8.9</v>
      </c>
      <c r="Z831" s="56">
        <f t="shared" si="25"/>
        <v>69.674887892376674</v>
      </c>
    </row>
    <row r="832" spans="1:26" customFormat="1" x14ac:dyDescent="0.25">
      <c r="A832" t="s">
        <v>36</v>
      </c>
      <c r="B832" t="s">
        <v>167</v>
      </c>
      <c r="C832" t="s">
        <v>170</v>
      </c>
      <c r="D832">
        <v>150</v>
      </c>
      <c r="E832" t="s">
        <v>165</v>
      </c>
      <c r="F832" s="44">
        <v>44927</v>
      </c>
      <c r="G832">
        <v>100</v>
      </c>
      <c r="H832" s="2">
        <v>44951</v>
      </c>
      <c r="I832">
        <v>8327</v>
      </c>
      <c r="J832">
        <v>525</v>
      </c>
      <c r="K832">
        <v>82</v>
      </c>
      <c r="L832">
        <v>1575</v>
      </c>
      <c r="M832">
        <v>251</v>
      </c>
      <c r="N832">
        <v>245</v>
      </c>
      <c r="O832" s="5">
        <v>570</v>
      </c>
      <c r="P832" s="5">
        <v>5945</v>
      </c>
      <c r="S832" s="7"/>
      <c r="T832" s="7"/>
      <c r="U832" t="s">
        <v>77</v>
      </c>
      <c r="V832" s="2">
        <v>44956</v>
      </c>
      <c r="W832" s="39">
        <f t="shared" si="24"/>
        <v>69.427527405602916</v>
      </c>
      <c r="X832">
        <v>878</v>
      </c>
      <c r="Z832" s="56">
        <f t="shared" si="25"/>
        <v>71.394259637324367</v>
      </c>
    </row>
    <row r="833" spans="1:26" customFormat="1" x14ac:dyDescent="0.25">
      <c r="A833" t="s">
        <v>34</v>
      </c>
      <c r="B833" t="s">
        <v>168</v>
      </c>
      <c r="C833" t="s">
        <v>170</v>
      </c>
      <c r="D833">
        <v>150</v>
      </c>
      <c r="E833" t="s">
        <v>166</v>
      </c>
      <c r="F833" s="44">
        <v>44927</v>
      </c>
      <c r="G833">
        <v>156</v>
      </c>
      <c r="H833" s="2">
        <v>44951</v>
      </c>
      <c r="I833">
        <v>5965</v>
      </c>
      <c r="J833">
        <v>315</v>
      </c>
      <c r="K833">
        <v>93</v>
      </c>
      <c r="L833">
        <v>1020</v>
      </c>
      <c r="M833">
        <v>113</v>
      </c>
      <c r="N833">
        <v>190</v>
      </c>
      <c r="O833" s="5">
        <v>550</v>
      </c>
      <c r="P833" s="5">
        <v>4420</v>
      </c>
      <c r="S833" s="7"/>
      <c r="T833" s="7"/>
      <c r="U833" t="s">
        <v>77</v>
      </c>
      <c r="V833" s="2">
        <v>44956</v>
      </c>
      <c r="W833" s="39">
        <f t="shared" si="24"/>
        <v>82.956259426847666</v>
      </c>
      <c r="X833">
        <v>616</v>
      </c>
      <c r="Z833" s="56">
        <f t="shared" si="25"/>
        <v>74.0989103101425</v>
      </c>
    </row>
    <row r="834" spans="1:26" customFormat="1" x14ac:dyDescent="0.25">
      <c r="A834" t="s">
        <v>32</v>
      </c>
      <c r="B834" t="s">
        <v>168</v>
      </c>
      <c r="C834" t="s">
        <v>170</v>
      </c>
      <c r="D834">
        <v>150</v>
      </c>
      <c r="E834" t="s">
        <v>164</v>
      </c>
      <c r="F834" s="44">
        <v>44927</v>
      </c>
      <c r="G834">
        <v>180</v>
      </c>
      <c r="H834" s="2">
        <v>44951</v>
      </c>
      <c r="I834">
        <v>5675</v>
      </c>
      <c r="J834">
        <v>360</v>
      </c>
      <c r="K834">
        <v>80</v>
      </c>
      <c r="L834">
        <v>1045</v>
      </c>
      <c r="M834">
        <v>52</v>
      </c>
      <c r="N834">
        <v>65</v>
      </c>
      <c r="O834" s="5">
        <v>736</v>
      </c>
      <c r="P834" s="5">
        <v>4180</v>
      </c>
      <c r="S834" s="7"/>
      <c r="T834" s="7"/>
      <c r="U834" t="s">
        <v>77</v>
      </c>
      <c r="V834" s="2">
        <v>44956</v>
      </c>
      <c r="W834" s="39">
        <f t="shared" ref="W834:W847" si="26">O834/(O834+M834+Q834)*100</f>
        <v>93.401015228426402</v>
      </c>
      <c r="X834">
        <v>594</v>
      </c>
      <c r="Z834" s="56">
        <f t="shared" si="25"/>
        <v>73.656387665198238</v>
      </c>
    </row>
    <row r="835" spans="1:26" customFormat="1" x14ac:dyDescent="0.25">
      <c r="A835" t="s">
        <v>35</v>
      </c>
      <c r="B835" t="s">
        <v>160</v>
      </c>
      <c r="C835" t="s">
        <v>170</v>
      </c>
      <c r="D835">
        <v>150</v>
      </c>
      <c r="E835" t="s">
        <v>165</v>
      </c>
      <c r="F835" s="44">
        <v>44927</v>
      </c>
      <c r="G835">
        <v>58</v>
      </c>
      <c r="H835" s="2">
        <v>44951</v>
      </c>
      <c r="I835">
        <v>6065</v>
      </c>
      <c r="J835">
        <v>405</v>
      </c>
      <c r="K835">
        <v>95</v>
      </c>
      <c r="L835">
        <v>1030</v>
      </c>
      <c r="M835">
        <v>107</v>
      </c>
      <c r="N835">
        <v>175</v>
      </c>
      <c r="O835" s="5">
        <v>406</v>
      </c>
      <c r="P835" s="5">
        <v>4435</v>
      </c>
      <c r="S835" s="7"/>
      <c r="T835" s="7"/>
      <c r="U835" t="s">
        <v>77</v>
      </c>
      <c r="V835" s="2">
        <v>44956</v>
      </c>
      <c r="W835" s="39">
        <f t="shared" si="26"/>
        <v>79.142300194931764</v>
      </c>
      <c r="X835">
        <v>628</v>
      </c>
      <c r="Z835" s="56">
        <f t="shared" ref="Z835:Z847" si="27">(P835/I835)*100</f>
        <v>73.124484748557293</v>
      </c>
    </row>
    <row r="836" spans="1:26" customFormat="1" x14ac:dyDescent="0.25">
      <c r="A836" t="s">
        <v>29</v>
      </c>
      <c r="B836" t="s">
        <v>159</v>
      </c>
      <c r="C836" t="s">
        <v>170</v>
      </c>
      <c r="D836">
        <v>150</v>
      </c>
      <c r="E836" t="s">
        <v>164</v>
      </c>
      <c r="F836" s="44">
        <v>44927</v>
      </c>
      <c r="G836">
        <v>15</v>
      </c>
      <c r="H836" s="2">
        <v>44951</v>
      </c>
      <c r="I836">
        <v>10245</v>
      </c>
      <c r="J836">
        <v>550</v>
      </c>
      <c r="K836">
        <v>83</v>
      </c>
      <c r="L836">
        <v>1930</v>
      </c>
      <c r="M836">
        <v>207</v>
      </c>
      <c r="N836">
        <v>525</v>
      </c>
      <c r="O836" s="5">
        <v>1185</v>
      </c>
      <c r="P836" s="5">
        <v>7180</v>
      </c>
      <c r="S836" s="7"/>
      <c r="T836" s="7"/>
      <c r="U836" t="s">
        <v>77</v>
      </c>
      <c r="V836" s="2">
        <v>44956</v>
      </c>
      <c r="W836" s="39">
        <f t="shared" si="26"/>
        <v>85.129310344827587</v>
      </c>
      <c r="X836">
        <v>1068</v>
      </c>
      <c r="Z836" s="56">
        <f t="shared" si="27"/>
        <v>70.082967301122494</v>
      </c>
    </row>
    <row r="837" spans="1:26" customFormat="1" x14ac:dyDescent="0.25">
      <c r="A837" t="s">
        <v>30</v>
      </c>
      <c r="B837" t="s">
        <v>159</v>
      </c>
      <c r="C837" t="s">
        <v>170</v>
      </c>
      <c r="D837">
        <v>150</v>
      </c>
      <c r="E837" t="s">
        <v>165</v>
      </c>
      <c r="F837" s="44">
        <v>44927</v>
      </c>
      <c r="G837">
        <v>11</v>
      </c>
      <c r="H837" s="2">
        <v>44951</v>
      </c>
      <c r="I837">
        <v>5675</v>
      </c>
      <c r="J837">
        <v>230</v>
      </c>
      <c r="K837">
        <v>97</v>
      </c>
      <c r="L837">
        <v>945</v>
      </c>
      <c r="M837">
        <v>140</v>
      </c>
      <c r="N837">
        <v>125</v>
      </c>
      <c r="O837" s="5">
        <v>527</v>
      </c>
      <c r="P837" s="5">
        <v>4360</v>
      </c>
      <c r="Q837" s="5">
        <v>30</v>
      </c>
      <c r="R837" s="5">
        <v>20</v>
      </c>
      <c r="S837" s="7"/>
      <c r="T837" s="7"/>
      <c r="U837" t="s">
        <v>77</v>
      </c>
      <c r="V837" s="2">
        <v>44956</v>
      </c>
      <c r="W837" s="39">
        <f t="shared" si="26"/>
        <v>75.609756097560975</v>
      </c>
      <c r="X837" s="5">
        <v>590</v>
      </c>
      <c r="Z837" s="56">
        <f t="shared" si="27"/>
        <v>76.828193832599126</v>
      </c>
    </row>
    <row r="838" spans="1:26" customFormat="1" x14ac:dyDescent="0.25">
      <c r="A838" t="s">
        <v>33</v>
      </c>
      <c r="B838" t="s">
        <v>168</v>
      </c>
      <c r="C838" t="s">
        <v>170</v>
      </c>
      <c r="D838">
        <v>150</v>
      </c>
      <c r="E838" t="s">
        <v>165</v>
      </c>
      <c r="F838" s="44">
        <v>44927</v>
      </c>
      <c r="G838">
        <v>168</v>
      </c>
      <c r="H838" s="2">
        <v>44951</v>
      </c>
      <c r="I838">
        <v>5020</v>
      </c>
      <c r="J838">
        <v>240</v>
      </c>
      <c r="K838">
        <v>58</v>
      </c>
      <c r="L838">
        <v>895</v>
      </c>
      <c r="M838">
        <v>30</v>
      </c>
      <c r="N838">
        <v>75</v>
      </c>
      <c r="O838" s="5">
        <v>320</v>
      </c>
      <c r="P838" s="5">
        <v>3785</v>
      </c>
      <c r="S838" s="7"/>
      <c r="T838" s="7"/>
      <c r="U838" t="s">
        <v>77</v>
      </c>
      <c r="V838" s="2">
        <v>44956</v>
      </c>
      <c r="W838" s="39">
        <f t="shared" si="26"/>
        <v>91.428571428571431</v>
      </c>
      <c r="X838" s="5">
        <v>516</v>
      </c>
      <c r="Z838" s="56">
        <f t="shared" si="27"/>
        <v>75.398406374501988</v>
      </c>
    </row>
    <row r="839" spans="1:26" customFormat="1" x14ac:dyDescent="0.25">
      <c r="A839" t="s">
        <v>29</v>
      </c>
      <c r="B839" t="s">
        <v>159</v>
      </c>
      <c r="C839" t="s">
        <v>170</v>
      </c>
      <c r="D839">
        <v>150</v>
      </c>
      <c r="E839" t="s">
        <v>164</v>
      </c>
      <c r="F839" s="44">
        <v>44927</v>
      </c>
      <c r="G839">
        <v>18</v>
      </c>
      <c r="H839" s="2">
        <v>44951</v>
      </c>
      <c r="I839">
        <v>12550</v>
      </c>
      <c r="J839">
        <v>550</v>
      </c>
      <c r="K839">
        <v>88</v>
      </c>
      <c r="L839">
        <v>2685</v>
      </c>
      <c r="M839">
        <v>860</v>
      </c>
      <c r="N839">
        <v>1545</v>
      </c>
      <c r="O839" s="5">
        <v>590</v>
      </c>
      <c r="P839" s="5">
        <v>7700</v>
      </c>
      <c r="S839" s="7"/>
      <c r="T839" s="7"/>
      <c r="U839" t="s">
        <v>77</v>
      </c>
      <c r="V839" s="2">
        <v>44956</v>
      </c>
      <c r="W839" s="39">
        <f t="shared" si="26"/>
        <v>40.689655172413794</v>
      </c>
      <c r="X839" s="5">
        <v>13.18</v>
      </c>
      <c r="Z839" s="56">
        <f t="shared" si="27"/>
        <v>61.354581673306775</v>
      </c>
    </row>
    <row r="840" spans="1:26" customFormat="1" x14ac:dyDescent="0.25">
      <c r="A840" t="s">
        <v>35</v>
      </c>
      <c r="B840" t="s">
        <v>160</v>
      </c>
      <c r="C840" t="s">
        <v>170</v>
      </c>
      <c r="D840">
        <v>150</v>
      </c>
      <c r="E840" t="s">
        <v>165</v>
      </c>
      <c r="F840" s="44">
        <v>44927</v>
      </c>
      <c r="G840">
        <v>54</v>
      </c>
      <c r="H840" s="2">
        <v>44951</v>
      </c>
      <c r="I840">
        <v>5310</v>
      </c>
      <c r="J840">
        <v>460</v>
      </c>
      <c r="K840">
        <v>92</v>
      </c>
      <c r="L840">
        <v>940</v>
      </c>
      <c r="M840">
        <v>125</v>
      </c>
      <c r="N840">
        <v>125</v>
      </c>
      <c r="O840" s="5">
        <v>502</v>
      </c>
      <c r="P840" s="5">
        <v>3765</v>
      </c>
      <c r="S840" s="7"/>
      <c r="T840" s="7"/>
      <c r="U840" t="s">
        <v>77</v>
      </c>
      <c r="V840" s="2">
        <v>44956</v>
      </c>
      <c r="W840" s="39">
        <f t="shared" si="26"/>
        <v>80.063795853269539</v>
      </c>
      <c r="X840" s="5">
        <v>596</v>
      </c>
      <c r="Z840" s="56">
        <f t="shared" si="27"/>
        <v>70.903954802259889</v>
      </c>
    </row>
    <row r="841" spans="1:26" customFormat="1" x14ac:dyDescent="0.25">
      <c r="A841" t="s">
        <v>37</v>
      </c>
      <c r="B841" t="s">
        <v>160</v>
      </c>
      <c r="C841" t="s">
        <v>170</v>
      </c>
      <c r="D841">
        <v>150</v>
      </c>
      <c r="E841" t="s">
        <v>164</v>
      </c>
      <c r="F841" s="44">
        <v>44927</v>
      </c>
      <c r="G841">
        <v>72</v>
      </c>
      <c r="H841" s="2">
        <v>44951</v>
      </c>
      <c r="I841">
        <v>7275</v>
      </c>
      <c r="J841">
        <v>485</v>
      </c>
      <c r="K841">
        <v>122</v>
      </c>
      <c r="L841">
        <v>1310</v>
      </c>
      <c r="M841">
        <v>574</v>
      </c>
      <c r="N841">
        <v>590</v>
      </c>
      <c r="O841" s="5">
        <v>504</v>
      </c>
      <c r="P841" s="5">
        <v>4850</v>
      </c>
      <c r="S841" s="7"/>
      <c r="T841" s="7"/>
      <c r="U841" t="s">
        <v>77</v>
      </c>
      <c r="V841" s="2">
        <v>44956</v>
      </c>
      <c r="W841" s="39">
        <f t="shared" si="26"/>
        <v>46.753246753246749</v>
      </c>
      <c r="X841" s="5">
        <v>8.1999999999999993</v>
      </c>
      <c r="Z841" s="56">
        <f t="shared" si="27"/>
        <v>66.666666666666657</v>
      </c>
    </row>
    <row r="842" spans="1:26" customFormat="1" x14ac:dyDescent="0.25">
      <c r="A842" t="s">
        <v>34</v>
      </c>
      <c r="B842" t="s">
        <v>168</v>
      </c>
      <c r="C842" t="s">
        <v>170</v>
      </c>
      <c r="D842">
        <v>150</v>
      </c>
      <c r="E842" t="s">
        <v>166</v>
      </c>
      <c r="F842" s="44">
        <v>44927</v>
      </c>
      <c r="G842">
        <v>154</v>
      </c>
      <c r="H842" s="2">
        <v>44951</v>
      </c>
      <c r="I842">
        <v>7585</v>
      </c>
      <c r="J842">
        <v>510</v>
      </c>
      <c r="K842">
        <v>115</v>
      </c>
      <c r="L842">
        <v>1205</v>
      </c>
      <c r="M842">
        <v>362</v>
      </c>
      <c r="N842">
        <v>310</v>
      </c>
      <c r="O842" s="5">
        <v>620</v>
      </c>
      <c r="P842" s="5">
        <v>5510</v>
      </c>
      <c r="S842" s="7"/>
      <c r="T842" s="7"/>
      <c r="U842" t="s">
        <v>77</v>
      </c>
      <c r="V842" s="2">
        <v>44956</v>
      </c>
      <c r="W842" s="39">
        <f t="shared" si="26"/>
        <v>63.136456211812629</v>
      </c>
      <c r="X842" s="5">
        <v>776</v>
      </c>
      <c r="Z842" s="56">
        <f t="shared" si="27"/>
        <v>72.643375082399473</v>
      </c>
    </row>
    <row r="843" spans="1:26" customFormat="1" x14ac:dyDescent="0.25">
      <c r="A843" t="s">
        <v>31</v>
      </c>
      <c r="B843" t="s">
        <v>167</v>
      </c>
      <c r="C843" t="s">
        <v>170</v>
      </c>
      <c r="D843">
        <v>150</v>
      </c>
      <c r="E843" t="s">
        <v>164</v>
      </c>
      <c r="F843" s="44">
        <v>44927</v>
      </c>
      <c r="G843">
        <v>119</v>
      </c>
      <c r="H843" s="2">
        <v>44951</v>
      </c>
      <c r="I843">
        <v>10270</v>
      </c>
      <c r="J843">
        <v>745</v>
      </c>
      <c r="K843">
        <v>133</v>
      </c>
      <c r="L843">
        <v>2335</v>
      </c>
      <c r="M843">
        <v>490</v>
      </c>
      <c r="N843">
        <v>440</v>
      </c>
      <c r="O843" s="5">
        <v>712</v>
      </c>
      <c r="P843" s="5">
        <v>6610</v>
      </c>
      <c r="Q843" s="5">
        <v>39</v>
      </c>
      <c r="R843" s="5">
        <v>20</v>
      </c>
      <c r="S843" s="7"/>
      <c r="T843" s="7"/>
      <c r="U843" t="s">
        <v>77</v>
      </c>
      <c r="V843" s="2">
        <v>44956</v>
      </c>
      <c r="W843" s="39">
        <f t="shared" si="26"/>
        <v>57.373086220789681</v>
      </c>
      <c r="X843" s="5">
        <v>996</v>
      </c>
      <c r="Z843" s="56">
        <f t="shared" si="27"/>
        <v>64.362220058422594</v>
      </c>
    </row>
    <row r="844" spans="1:26" customFormat="1" x14ac:dyDescent="0.25">
      <c r="A844" t="s">
        <v>30</v>
      </c>
      <c r="B844" t="s">
        <v>159</v>
      </c>
      <c r="C844" t="s">
        <v>170</v>
      </c>
      <c r="D844">
        <v>150</v>
      </c>
      <c r="E844" t="s">
        <v>165</v>
      </c>
      <c r="F844" s="44">
        <v>44927</v>
      </c>
      <c r="G844">
        <v>10</v>
      </c>
      <c r="H844" s="2">
        <v>44951</v>
      </c>
      <c r="I844">
        <v>4260</v>
      </c>
      <c r="J844">
        <v>165</v>
      </c>
      <c r="K844">
        <v>95</v>
      </c>
      <c r="L844">
        <v>750</v>
      </c>
      <c r="M844">
        <v>360</v>
      </c>
      <c r="N844">
        <v>565</v>
      </c>
      <c r="O844" s="5">
        <v>250</v>
      </c>
      <c r="P844" s="5">
        <v>2765</v>
      </c>
      <c r="S844" s="7"/>
      <c r="T844" s="7"/>
      <c r="U844" t="s">
        <v>77</v>
      </c>
      <c r="V844" s="2">
        <v>44956</v>
      </c>
      <c r="W844" s="39">
        <f t="shared" si="26"/>
        <v>40.983606557377051</v>
      </c>
      <c r="X844" s="5">
        <v>456</v>
      </c>
      <c r="Z844" s="56">
        <f t="shared" si="27"/>
        <v>64.906103286384976</v>
      </c>
    </row>
    <row r="845" spans="1:26" customFormat="1" x14ac:dyDescent="0.25">
      <c r="A845" t="s">
        <v>37</v>
      </c>
      <c r="B845" t="s">
        <v>160</v>
      </c>
      <c r="C845" t="s">
        <v>170</v>
      </c>
      <c r="D845">
        <v>150</v>
      </c>
      <c r="E845" t="s">
        <v>164</v>
      </c>
      <c r="F845" s="44">
        <v>44927</v>
      </c>
      <c r="G845">
        <v>71</v>
      </c>
      <c r="H845" s="2">
        <v>44951</v>
      </c>
      <c r="I845">
        <v>8405</v>
      </c>
      <c r="J845">
        <v>675</v>
      </c>
      <c r="K845">
        <v>93</v>
      </c>
      <c r="L845">
        <v>1965</v>
      </c>
      <c r="M845">
        <v>1030</v>
      </c>
      <c r="N845">
        <v>1575</v>
      </c>
      <c r="O845" s="5">
        <v>390</v>
      </c>
      <c r="P845" s="5">
        <v>4125</v>
      </c>
      <c r="S845" s="7"/>
      <c r="T845" s="7"/>
      <c r="U845" t="s">
        <v>77</v>
      </c>
      <c r="V845" s="2">
        <v>44956</v>
      </c>
      <c r="W845" s="39">
        <f t="shared" si="26"/>
        <v>27.464788732394368</v>
      </c>
      <c r="X845" s="5">
        <v>872</v>
      </c>
      <c r="Z845" s="56">
        <f t="shared" si="27"/>
        <v>49.077929803688278</v>
      </c>
    </row>
    <row r="846" spans="1:26" customFormat="1" x14ac:dyDescent="0.25">
      <c r="A846" t="s">
        <v>36</v>
      </c>
      <c r="B846" t="s">
        <v>167</v>
      </c>
      <c r="C846" t="s">
        <v>170</v>
      </c>
      <c r="D846">
        <v>150</v>
      </c>
      <c r="E846" t="s">
        <v>165</v>
      </c>
      <c r="F846" s="44">
        <v>44927</v>
      </c>
      <c r="G846">
        <v>105</v>
      </c>
      <c r="H846" s="2">
        <v>44951</v>
      </c>
      <c r="I846">
        <v>10540</v>
      </c>
      <c r="J846">
        <v>645</v>
      </c>
      <c r="K846">
        <v>107</v>
      </c>
      <c r="L846">
        <v>1920</v>
      </c>
      <c r="M846">
        <v>130</v>
      </c>
      <c r="N846">
        <v>180</v>
      </c>
      <c r="O846" s="5">
        <v>942</v>
      </c>
      <c r="P846" s="5">
        <v>7760</v>
      </c>
      <c r="S846" s="7"/>
      <c r="T846" s="7"/>
      <c r="U846" t="s">
        <v>77</v>
      </c>
      <c r="V846" s="2">
        <v>44956</v>
      </c>
      <c r="W846" s="39">
        <f t="shared" si="26"/>
        <v>87.873134328358205</v>
      </c>
      <c r="X846" s="5">
        <v>1044</v>
      </c>
      <c r="Z846" s="56">
        <f t="shared" si="27"/>
        <v>73.624288425047439</v>
      </c>
    </row>
    <row r="847" spans="1:26" customFormat="1" x14ac:dyDescent="0.25">
      <c r="A847" t="s">
        <v>31</v>
      </c>
      <c r="B847" t="s">
        <v>167</v>
      </c>
      <c r="C847" t="s">
        <v>170</v>
      </c>
      <c r="D847">
        <v>150</v>
      </c>
      <c r="E847" t="s">
        <v>164</v>
      </c>
      <c r="F847" s="44">
        <v>44927</v>
      </c>
      <c r="G847">
        <v>113</v>
      </c>
      <c r="H847" s="2">
        <v>44951</v>
      </c>
      <c r="I847">
        <v>11310</v>
      </c>
      <c r="J847">
        <v>825</v>
      </c>
      <c r="K847">
        <v>151</v>
      </c>
      <c r="L847">
        <v>2480</v>
      </c>
      <c r="M847">
        <v>367</v>
      </c>
      <c r="N847">
        <v>240</v>
      </c>
      <c r="O847" s="5">
        <v>1330</v>
      </c>
      <c r="P847" s="5">
        <v>7660</v>
      </c>
      <c r="Q847" s="5">
        <v>15</v>
      </c>
      <c r="R847" s="5">
        <v>5</v>
      </c>
      <c r="S847" s="7"/>
      <c r="T847" s="7"/>
      <c r="U847" t="s">
        <v>77</v>
      </c>
      <c r="V847" s="2">
        <v>44956</v>
      </c>
      <c r="W847" s="39">
        <f t="shared" si="26"/>
        <v>77.686915887850475</v>
      </c>
      <c r="X847" s="5">
        <v>11.72</v>
      </c>
      <c r="Z847" s="56">
        <f t="shared" si="27"/>
        <v>67.727674624226353</v>
      </c>
    </row>
    <row r="848" spans="1:26" x14ac:dyDescent="0.25">
      <c r="W848" s="55"/>
      <c r="Z848" s="24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1"/>
  <sheetViews>
    <sheetView zoomScale="70" zoomScaleNormal="70" workbookViewId="0">
      <pane xSplit="4" ySplit="1" topLeftCell="E42" activePane="bottomRight" state="frozen"/>
      <selection pane="topRight" activeCell="E1" sqref="E1"/>
      <selection pane="bottomLeft" activeCell="A2" sqref="A2"/>
      <selection pane="bottomRight" activeCell="I63" sqref="I63"/>
    </sheetView>
  </sheetViews>
  <sheetFormatPr defaultRowHeight="15" x14ac:dyDescent="0.25"/>
  <cols>
    <col min="1" max="1" width="10.140625" bestFit="1" customWidth="1"/>
    <col min="2" max="2" width="5.5703125" bestFit="1" customWidth="1"/>
    <col min="3" max="3" width="4.42578125" bestFit="1" customWidth="1"/>
    <col min="4" max="4" width="10.28515625" bestFit="1" customWidth="1"/>
    <col min="5" max="5" width="10.7109375" bestFit="1" customWidth="1"/>
    <col min="6" max="6" width="9.42578125" bestFit="1" customWidth="1"/>
    <col min="7" max="7" width="13.28515625" bestFit="1" customWidth="1"/>
    <col min="8" max="8" width="13.140625" bestFit="1" customWidth="1"/>
    <col min="9" max="9" width="11.85546875" bestFit="1" customWidth="1"/>
    <col min="10" max="10" width="17.5703125" bestFit="1" customWidth="1"/>
    <col min="11" max="11" width="16.28515625" bestFit="1" customWidth="1"/>
    <col min="12" max="12" width="12.140625" bestFit="1" customWidth="1"/>
    <col min="13" max="13" width="11" bestFit="1" customWidth="1"/>
    <col min="14" max="14" width="12" bestFit="1" customWidth="1"/>
    <col min="15" max="15" width="10.85546875" bestFit="1" customWidth="1"/>
    <col min="16" max="16" width="12.85546875" bestFit="1" customWidth="1"/>
    <col min="17" max="17" width="11.7109375" bestFit="1" customWidth="1"/>
    <col min="18" max="18" width="6.5703125" bestFit="1" customWidth="1"/>
    <col min="19" max="19" width="11.28515625" bestFit="1" customWidth="1"/>
    <col min="20" max="21" width="12" bestFit="1" customWidth="1"/>
    <col min="22" max="22" width="8.28515625" bestFit="1" customWidth="1"/>
  </cols>
  <sheetData>
    <row r="1" spans="1:22" x14ac:dyDescent="0.25">
      <c r="A1" s="29" t="s">
        <v>138</v>
      </c>
      <c r="B1" s="29" t="s">
        <v>158</v>
      </c>
      <c r="C1" s="29" t="s">
        <v>161</v>
      </c>
      <c r="D1" s="29" t="s">
        <v>139</v>
      </c>
      <c r="E1" s="29" t="s">
        <v>140</v>
      </c>
      <c r="F1" s="29" t="s">
        <v>141</v>
      </c>
      <c r="G1" s="29" t="s">
        <v>142</v>
      </c>
      <c r="H1" s="29" t="s">
        <v>143</v>
      </c>
      <c r="I1" s="29" t="s">
        <v>144</v>
      </c>
      <c r="J1" s="29" t="s">
        <v>145</v>
      </c>
      <c r="K1" s="29" t="s">
        <v>146</v>
      </c>
      <c r="L1" s="29" t="s">
        <v>147</v>
      </c>
      <c r="M1" s="29" t="s">
        <v>148</v>
      </c>
      <c r="N1" s="29" t="s">
        <v>149</v>
      </c>
      <c r="O1" s="29" t="s">
        <v>150</v>
      </c>
      <c r="P1" s="29" t="s">
        <v>151</v>
      </c>
      <c r="Q1" s="29" t="s">
        <v>152</v>
      </c>
      <c r="R1" s="29" t="s">
        <v>153</v>
      </c>
      <c r="S1" s="29" t="s">
        <v>154</v>
      </c>
      <c r="T1" s="29" t="s">
        <v>155</v>
      </c>
      <c r="U1" s="29" t="s">
        <v>156</v>
      </c>
      <c r="V1" s="29" t="s">
        <v>157</v>
      </c>
    </row>
    <row r="2" spans="1:22" x14ac:dyDescent="0.25">
      <c r="A2" t="s">
        <v>79</v>
      </c>
      <c r="B2" t="s">
        <v>159</v>
      </c>
      <c r="C2">
        <v>1</v>
      </c>
      <c r="D2">
        <v>1</v>
      </c>
      <c r="E2" s="2">
        <v>44692</v>
      </c>
      <c r="F2">
        <v>24340</v>
      </c>
      <c r="G2">
        <v>1975</v>
      </c>
      <c r="H2">
        <v>263</v>
      </c>
      <c r="I2">
        <v>6970</v>
      </c>
      <c r="J2">
        <v>993</v>
      </c>
      <c r="K2">
        <v>1070</v>
      </c>
      <c r="L2">
        <v>2224</v>
      </c>
      <c r="M2">
        <v>13750</v>
      </c>
      <c r="N2">
        <v>836</v>
      </c>
      <c r="O2">
        <v>280</v>
      </c>
      <c r="R2" t="s">
        <v>77</v>
      </c>
      <c r="S2" s="2">
        <v>44694</v>
      </c>
      <c r="T2" s="28">
        <f>L2/(L2+N2+J2)*100</f>
        <v>54.872933629410312</v>
      </c>
      <c r="U2">
        <v>2342</v>
      </c>
    </row>
    <row r="3" spans="1:22" x14ac:dyDescent="0.25">
      <c r="A3" t="s">
        <v>80</v>
      </c>
      <c r="B3" t="s">
        <v>160</v>
      </c>
      <c r="C3">
        <v>2</v>
      </c>
      <c r="D3">
        <v>53</v>
      </c>
      <c r="E3" s="2">
        <v>44692</v>
      </c>
      <c r="F3">
        <v>15110</v>
      </c>
      <c r="G3">
        <v>1060</v>
      </c>
      <c r="H3">
        <v>211</v>
      </c>
      <c r="I3">
        <v>4130</v>
      </c>
      <c r="J3">
        <v>539</v>
      </c>
      <c r="K3">
        <v>195</v>
      </c>
      <c r="L3">
        <v>1341</v>
      </c>
      <c r="M3">
        <v>9165</v>
      </c>
      <c r="N3">
        <v>117</v>
      </c>
      <c r="O3">
        <v>30</v>
      </c>
      <c r="R3" t="s">
        <v>77</v>
      </c>
      <c r="S3" s="2">
        <v>44694</v>
      </c>
      <c r="T3" s="28">
        <f t="shared" ref="T3:T66" si="0">L3/(L3+N3+J3)*100</f>
        <v>67.150726089133713</v>
      </c>
      <c r="U3">
        <v>15.72</v>
      </c>
    </row>
    <row r="4" spans="1:22" x14ac:dyDescent="0.25">
      <c r="A4" t="s">
        <v>81</v>
      </c>
      <c r="B4" t="s">
        <v>160</v>
      </c>
      <c r="C4">
        <v>1</v>
      </c>
      <c r="D4">
        <v>45</v>
      </c>
      <c r="E4" s="2">
        <v>44693</v>
      </c>
      <c r="F4">
        <v>19340</v>
      </c>
      <c r="G4">
        <v>1465</v>
      </c>
      <c r="H4">
        <v>258</v>
      </c>
      <c r="I4">
        <v>4690</v>
      </c>
      <c r="J4">
        <v>950</v>
      </c>
      <c r="K4">
        <v>845</v>
      </c>
      <c r="L4">
        <v>1771</v>
      </c>
      <c r="M4">
        <v>12090</v>
      </c>
      <c r="N4">
        <v>215</v>
      </c>
      <c r="O4">
        <v>65</v>
      </c>
      <c r="R4" t="s">
        <v>77</v>
      </c>
      <c r="S4" s="2">
        <v>44694</v>
      </c>
      <c r="T4" s="28">
        <f t="shared" si="0"/>
        <v>60.320163487738419</v>
      </c>
      <c r="U4">
        <v>20.079999999999998</v>
      </c>
    </row>
    <row r="5" spans="1:22" x14ac:dyDescent="0.25">
      <c r="A5" t="s">
        <v>89</v>
      </c>
      <c r="B5" t="s">
        <v>159</v>
      </c>
      <c r="C5">
        <v>2</v>
      </c>
      <c r="D5">
        <v>30</v>
      </c>
      <c r="E5" s="2">
        <v>44693</v>
      </c>
      <c r="F5">
        <v>18175</v>
      </c>
      <c r="G5">
        <v>1280</v>
      </c>
      <c r="H5">
        <v>223</v>
      </c>
      <c r="I5">
        <v>4595</v>
      </c>
      <c r="J5">
        <v>738</v>
      </c>
      <c r="K5">
        <v>745</v>
      </c>
      <c r="L5">
        <v>1670</v>
      </c>
      <c r="M5">
        <v>11375</v>
      </c>
      <c r="N5">
        <v>102</v>
      </c>
      <c r="O5">
        <v>65</v>
      </c>
      <c r="R5" t="s">
        <v>77</v>
      </c>
      <c r="S5" s="2">
        <v>44694</v>
      </c>
      <c r="T5" s="28">
        <f t="shared" si="0"/>
        <v>66.533864541832671</v>
      </c>
      <c r="U5">
        <v>19.04</v>
      </c>
    </row>
    <row r="6" spans="1:22" x14ac:dyDescent="0.25">
      <c r="A6" t="s">
        <v>79</v>
      </c>
      <c r="B6" t="s">
        <v>159</v>
      </c>
      <c r="C6">
        <v>1</v>
      </c>
      <c r="D6">
        <v>10</v>
      </c>
      <c r="E6" s="2">
        <v>44706</v>
      </c>
      <c r="F6">
        <v>41800</v>
      </c>
      <c r="G6">
        <v>3225</v>
      </c>
      <c r="H6">
        <v>276</v>
      </c>
      <c r="I6">
        <v>13930</v>
      </c>
      <c r="J6">
        <v>2970</v>
      </c>
      <c r="K6">
        <v>1615</v>
      </c>
      <c r="L6">
        <v>4735</v>
      </c>
      <c r="M6">
        <v>20925</v>
      </c>
      <c r="N6">
        <v>1210</v>
      </c>
      <c r="O6">
        <v>320</v>
      </c>
      <c r="P6">
        <v>170</v>
      </c>
      <c r="Q6">
        <v>525</v>
      </c>
      <c r="R6" t="s">
        <v>77</v>
      </c>
      <c r="S6" s="2">
        <v>44719</v>
      </c>
      <c r="T6" s="28">
        <f t="shared" si="0"/>
        <v>53.112731351654517</v>
      </c>
      <c r="U6">
        <v>4252</v>
      </c>
    </row>
    <row r="7" spans="1:22" x14ac:dyDescent="0.25">
      <c r="A7" t="s">
        <v>81</v>
      </c>
      <c r="B7" t="s">
        <v>160</v>
      </c>
      <c r="C7">
        <v>1</v>
      </c>
      <c r="D7">
        <v>50</v>
      </c>
      <c r="E7" s="2">
        <v>44706</v>
      </c>
      <c r="F7">
        <v>29430</v>
      </c>
      <c r="G7">
        <v>2325</v>
      </c>
      <c r="H7">
        <v>257</v>
      </c>
      <c r="I7">
        <v>7870</v>
      </c>
      <c r="J7">
        <v>1452</v>
      </c>
      <c r="K7">
        <v>2545</v>
      </c>
      <c r="L7">
        <v>2241</v>
      </c>
      <c r="M7">
        <v>18695</v>
      </c>
      <c r="N7">
        <v>162</v>
      </c>
      <c r="O7">
        <v>65</v>
      </c>
      <c r="R7" t="s">
        <v>77</v>
      </c>
      <c r="S7" s="2">
        <v>44719</v>
      </c>
      <c r="T7" s="28">
        <f t="shared" si="0"/>
        <v>58.132295719844365</v>
      </c>
      <c r="U7">
        <v>3312</v>
      </c>
    </row>
    <row r="8" spans="1:22" x14ac:dyDescent="0.25">
      <c r="A8" t="s">
        <v>89</v>
      </c>
      <c r="B8" t="s">
        <v>159</v>
      </c>
      <c r="C8">
        <v>2</v>
      </c>
      <c r="D8">
        <v>26</v>
      </c>
      <c r="E8" s="2">
        <v>44706</v>
      </c>
      <c r="F8">
        <v>23320</v>
      </c>
      <c r="G8">
        <v>1825</v>
      </c>
      <c r="H8">
        <v>259</v>
      </c>
      <c r="I8">
        <v>6650</v>
      </c>
      <c r="J8">
        <v>1784</v>
      </c>
      <c r="K8">
        <v>1175</v>
      </c>
      <c r="L8">
        <v>1094</v>
      </c>
      <c r="M8">
        <v>13090</v>
      </c>
      <c r="N8">
        <v>920</v>
      </c>
      <c r="O8">
        <v>275</v>
      </c>
      <c r="R8" t="s">
        <v>77</v>
      </c>
      <c r="S8" s="2">
        <v>44719</v>
      </c>
      <c r="T8" s="28">
        <f t="shared" si="0"/>
        <v>28.804634017904164</v>
      </c>
      <c r="U8">
        <v>2398</v>
      </c>
    </row>
    <row r="9" spans="1:22" x14ac:dyDescent="0.25">
      <c r="A9" t="s">
        <v>80</v>
      </c>
      <c r="B9" t="s">
        <v>160</v>
      </c>
      <c r="C9">
        <v>2</v>
      </c>
      <c r="E9" s="2">
        <v>44706</v>
      </c>
      <c r="F9">
        <v>22550</v>
      </c>
      <c r="G9">
        <v>2185</v>
      </c>
      <c r="H9">
        <v>227</v>
      </c>
      <c r="I9">
        <v>5845</v>
      </c>
      <c r="J9">
        <v>1338</v>
      </c>
      <c r="K9">
        <v>1215</v>
      </c>
      <c r="L9">
        <v>2202</v>
      </c>
      <c r="M9">
        <v>12865</v>
      </c>
      <c r="N9">
        <v>286</v>
      </c>
      <c r="O9">
        <v>85</v>
      </c>
      <c r="P9">
        <v>48</v>
      </c>
      <c r="Q9">
        <v>155</v>
      </c>
      <c r="R9" t="s">
        <v>77</v>
      </c>
      <c r="S9" s="2">
        <v>44719</v>
      </c>
      <c r="T9" s="28">
        <f t="shared" si="0"/>
        <v>57.553580763199164</v>
      </c>
      <c r="U9">
        <v>2358</v>
      </c>
    </row>
    <row r="10" spans="1:22" x14ac:dyDescent="0.25">
      <c r="A10" t="s">
        <v>89</v>
      </c>
      <c r="B10" t="s">
        <v>160</v>
      </c>
      <c r="C10">
        <v>1</v>
      </c>
      <c r="D10">
        <v>42</v>
      </c>
      <c r="E10" s="2">
        <v>44720</v>
      </c>
      <c r="F10">
        <v>16885</v>
      </c>
      <c r="G10">
        <v>1660</v>
      </c>
      <c r="H10">
        <v>249</v>
      </c>
      <c r="I10">
        <v>4495</v>
      </c>
      <c r="J10">
        <v>2194</v>
      </c>
      <c r="K10">
        <v>2055</v>
      </c>
      <c r="L10">
        <v>625</v>
      </c>
      <c r="M10">
        <v>8570</v>
      </c>
      <c r="P10">
        <v>5</v>
      </c>
      <c r="Q10">
        <v>35</v>
      </c>
      <c r="R10" t="s">
        <v>77</v>
      </c>
      <c r="S10" s="2">
        <v>44729</v>
      </c>
      <c r="T10" s="28">
        <f t="shared" si="0"/>
        <v>22.170982617949626</v>
      </c>
      <c r="U10">
        <v>0.49861111111111112</v>
      </c>
    </row>
    <row r="11" spans="1:22" x14ac:dyDescent="0.25">
      <c r="A11" t="s">
        <v>89</v>
      </c>
      <c r="B11" t="s">
        <v>159</v>
      </c>
      <c r="C11">
        <v>2</v>
      </c>
      <c r="D11">
        <v>28</v>
      </c>
      <c r="E11" s="2">
        <v>44720</v>
      </c>
      <c r="F11">
        <v>36320</v>
      </c>
      <c r="G11">
        <v>2780</v>
      </c>
      <c r="H11">
        <v>290</v>
      </c>
      <c r="I11">
        <v>9440</v>
      </c>
      <c r="J11">
        <v>1513</v>
      </c>
      <c r="K11">
        <v>1825</v>
      </c>
      <c r="L11">
        <v>3226</v>
      </c>
      <c r="M11">
        <v>21760</v>
      </c>
      <c r="N11">
        <v>125</v>
      </c>
      <c r="O11">
        <v>85</v>
      </c>
      <c r="R11" t="s">
        <v>77</v>
      </c>
      <c r="S11" s="2">
        <v>44729</v>
      </c>
      <c r="T11" s="28">
        <f t="shared" si="0"/>
        <v>66.32401315789474</v>
      </c>
      <c r="U11">
        <v>3318</v>
      </c>
    </row>
    <row r="12" spans="1:22" x14ac:dyDescent="0.25">
      <c r="A12" t="s">
        <v>79</v>
      </c>
      <c r="B12" t="s">
        <v>159</v>
      </c>
      <c r="C12">
        <v>1</v>
      </c>
      <c r="D12">
        <v>6</v>
      </c>
      <c r="E12" s="2">
        <v>44720</v>
      </c>
      <c r="F12">
        <v>25555</v>
      </c>
      <c r="G12">
        <v>2035</v>
      </c>
      <c r="H12">
        <v>229</v>
      </c>
      <c r="I12">
        <v>7445</v>
      </c>
      <c r="J12">
        <v>957</v>
      </c>
      <c r="K12">
        <v>2260</v>
      </c>
      <c r="L12">
        <v>1470</v>
      </c>
      <c r="M12">
        <v>13295</v>
      </c>
      <c r="N12">
        <v>395</v>
      </c>
      <c r="O12">
        <v>260</v>
      </c>
      <c r="P12">
        <v>3</v>
      </c>
      <c r="Q12">
        <v>40</v>
      </c>
      <c r="R12" t="s">
        <v>77</v>
      </c>
      <c r="S12" s="2">
        <v>44729</v>
      </c>
      <c r="T12" s="28">
        <f t="shared" si="0"/>
        <v>52.090715804394051</v>
      </c>
      <c r="U12">
        <v>2001</v>
      </c>
    </row>
    <row r="13" spans="1:22" x14ac:dyDescent="0.25">
      <c r="A13" t="s">
        <v>80</v>
      </c>
      <c r="B13" t="s">
        <v>160</v>
      </c>
      <c r="C13">
        <v>2</v>
      </c>
      <c r="D13">
        <v>56</v>
      </c>
      <c r="E13" s="2">
        <v>44720</v>
      </c>
      <c r="F13">
        <v>29795</v>
      </c>
      <c r="G13">
        <v>2730</v>
      </c>
      <c r="H13">
        <v>193</v>
      </c>
      <c r="I13">
        <v>7650</v>
      </c>
      <c r="J13">
        <v>859</v>
      </c>
      <c r="K13">
        <v>1480</v>
      </c>
      <c r="L13">
        <v>1953</v>
      </c>
      <c r="M13">
        <v>16400</v>
      </c>
      <c r="N13">
        <v>363</v>
      </c>
      <c r="O13">
        <v>260</v>
      </c>
      <c r="R13" t="s">
        <v>77</v>
      </c>
      <c r="S13" s="2">
        <v>44729</v>
      </c>
      <c r="T13" s="28">
        <f t="shared" si="0"/>
        <v>61.511811023622045</v>
      </c>
      <c r="U13">
        <v>2806</v>
      </c>
    </row>
    <row r="14" spans="1:22" x14ac:dyDescent="0.25">
      <c r="A14" t="s">
        <v>81</v>
      </c>
      <c r="B14" t="s">
        <v>160</v>
      </c>
      <c r="C14">
        <v>1</v>
      </c>
      <c r="D14">
        <v>38</v>
      </c>
      <c r="E14" s="2">
        <v>44734</v>
      </c>
      <c r="F14">
        <v>17665</v>
      </c>
      <c r="G14">
        <v>1590</v>
      </c>
      <c r="H14">
        <v>196</v>
      </c>
      <c r="I14">
        <v>4390</v>
      </c>
      <c r="J14">
        <v>1325</v>
      </c>
      <c r="K14">
        <v>810</v>
      </c>
      <c r="L14">
        <v>1884</v>
      </c>
      <c r="M14">
        <v>10645</v>
      </c>
      <c r="N14">
        <v>68</v>
      </c>
      <c r="O14">
        <v>45</v>
      </c>
      <c r="P14">
        <v>34</v>
      </c>
      <c r="Q14">
        <v>150</v>
      </c>
      <c r="R14" t="s">
        <v>77</v>
      </c>
      <c r="S14" s="2">
        <v>44740</v>
      </c>
      <c r="T14" s="28">
        <f t="shared" si="0"/>
        <v>57.491608178211784</v>
      </c>
      <c r="U14">
        <v>1638</v>
      </c>
    </row>
    <row r="15" spans="1:22" x14ac:dyDescent="0.25">
      <c r="A15" t="s">
        <v>80</v>
      </c>
      <c r="B15" t="s">
        <v>160</v>
      </c>
      <c r="C15">
        <v>2</v>
      </c>
      <c r="D15">
        <v>52</v>
      </c>
      <c r="E15" s="2">
        <v>44734</v>
      </c>
      <c r="F15">
        <v>25655</v>
      </c>
      <c r="G15">
        <v>2300</v>
      </c>
      <c r="H15">
        <v>289</v>
      </c>
      <c r="I15">
        <v>6000</v>
      </c>
      <c r="J15">
        <v>1385</v>
      </c>
      <c r="K15">
        <v>1460</v>
      </c>
      <c r="L15">
        <v>2250</v>
      </c>
      <c r="M15">
        <v>15375</v>
      </c>
      <c r="N15">
        <v>175</v>
      </c>
      <c r="O15">
        <v>145</v>
      </c>
      <c r="R15" t="s">
        <v>77</v>
      </c>
      <c r="S15" s="2">
        <v>44740</v>
      </c>
      <c r="T15" s="28">
        <f t="shared" si="0"/>
        <v>59.055118110236215</v>
      </c>
      <c r="U15">
        <v>22.18</v>
      </c>
    </row>
    <row r="16" spans="1:22" x14ac:dyDescent="0.25">
      <c r="A16" t="s">
        <v>79</v>
      </c>
      <c r="B16" t="s">
        <v>159</v>
      </c>
      <c r="C16">
        <v>1</v>
      </c>
      <c r="D16">
        <v>3</v>
      </c>
      <c r="E16" s="2">
        <v>44734</v>
      </c>
      <c r="F16">
        <v>27040</v>
      </c>
      <c r="G16">
        <v>1745</v>
      </c>
      <c r="H16">
        <v>225</v>
      </c>
      <c r="I16">
        <v>7255</v>
      </c>
      <c r="J16">
        <v>1358</v>
      </c>
      <c r="K16">
        <v>3855</v>
      </c>
      <c r="L16">
        <v>1332</v>
      </c>
      <c r="M16">
        <v>13645</v>
      </c>
      <c r="N16">
        <v>191</v>
      </c>
      <c r="O16">
        <v>160</v>
      </c>
      <c r="R16" t="s">
        <v>77</v>
      </c>
      <c r="S16" s="2">
        <v>44740</v>
      </c>
      <c r="T16" s="28">
        <f t="shared" si="0"/>
        <v>46.233946546338075</v>
      </c>
      <c r="U16">
        <v>28.06</v>
      </c>
    </row>
    <row r="17" spans="1:21" x14ac:dyDescent="0.25">
      <c r="A17" t="s">
        <v>89</v>
      </c>
      <c r="B17" t="s">
        <v>159</v>
      </c>
      <c r="C17">
        <v>2</v>
      </c>
      <c r="D17">
        <v>25</v>
      </c>
      <c r="E17" s="2">
        <v>44734</v>
      </c>
      <c r="F17">
        <v>26060</v>
      </c>
      <c r="G17">
        <v>2570</v>
      </c>
      <c r="H17">
        <v>300</v>
      </c>
      <c r="I17">
        <v>7625</v>
      </c>
      <c r="J17">
        <v>2108</v>
      </c>
      <c r="K17">
        <v>1260</v>
      </c>
      <c r="L17">
        <v>2413</v>
      </c>
      <c r="M17">
        <v>13780</v>
      </c>
      <c r="N17">
        <v>1395</v>
      </c>
      <c r="O17">
        <v>465</v>
      </c>
      <c r="R17" t="s">
        <v>77</v>
      </c>
      <c r="S17" s="2">
        <v>44740</v>
      </c>
      <c r="T17" s="28">
        <f t="shared" si="0"/>
        <v>40.787694388100064</v>
      </c>
      <c r="U17">
        <v>27.8</v>
      </c>
    </row>
    <row r="18" spans="1:21" x14ac:dyDescent="0.25">
      <c r="A18" t="s">
        <v>81</v>
      </c>
      <c r="B18" t="s">
        <v>160</v>
      </c>
      <c r="C18">
        <v>1</v>
      </c>
      <c r="D18">
        <v>43</v>
      </c>
      <c r="E18" s="2">
        <v>44749</v>
      </c>
      <c r="F18">
        <v>20415</v>
      </c>
      <c r="G18">
        <v>2245</v>
      </c>
      <c r="H18">
        <v>282</v>
      </c>
      <c r="I18">
        <v>5850</v>
      </c>
      <c r="J18">
        <v>2366</v>
      </c>
      <c r="K18">
        <v>2150</v>
      </c>
      <c r="L18">
        <v>999</v>
      </c>
      <c r="M18">
        <v>9925</v>
      </c>
      <c r="N18">
        <v>600</v>
      </c>
      <c r="O18">
        <v>245</v>
      </c>
      <c r="R18" t="s">
        <v>77</v>
      </c>
      <c r="S18" s="2">
        <v>44763</v>
      </c>
      <c r="T18" s="28">
        <f t="shared" si="0"/>
        <v>25.19546027742749</v>
      </c>
      <c r="U18">
        <v>2100</v>
      </c>
    </row>
    <row r="19" spans="1:21" x14ac:dyDescent="0.25">
      <c r="A19" t="s">
        <v>89</v>
      </c>
      <c r="B19" t="s">
        <v>159</v>
      </c>
      <c r="C19">
        <v>2</v>
      </c>
      <c r="D19">
        <v>28</v>
      </c>
      <c r="E19" s="2">
        <v>44749</v>
      </c>
      <c r="F19">
        <v>19350</v>
      </c>
      <c r="G19">
        <v>1905</v>
      </c>
      <c r="H19">
        <v>247</v>
      </c>
      <c r="I19">
        <v>4765</v>
      </c>
      <c r="J19">
        <v>281</v>
      </c>
      <c r="K19">
        <v>330</v>
      </c>
      <c r="L19">
        <v>1914</v>
      </c>
      <c r="M19">
        <v>11995</v>
      </c>
      <c r="N19">
        <v>390</v>
      </c>
      <c r="O19">
        <v>105</v>
      </c>
      <c r="P19">
        <v>17</v>
      </c>
      <c r="Q19">
        <v>100</v>
      </c>
      <c r="R19" t="s">
        <v>77</v>
      </c>
      <c r="S19" s="2">
        <v>44763</v>
      </c>
      <c r="T19" s="28">
        <f t="shared" si="0"/>
        <v>74.042553191489361</v>
      </c>
      <c r="U19">
        <v>19.68</v>
      </c>
    </row>
    <row r="20" spans="1:21" x14ac:dyDescent="0.25">
      <c r="A20" t="s">
        <v>80</v>
      </c>
      <c r="B20" t="s">
        <v>160</v>
      </c>
      <c r="C20">
        <v>2</v>
      </c>
      <c r="D20">
        <v>50</v>
      </c>
      <c r="E20" s="2">
        <v>44749</v>
      </c>
      <c r="F20">
        <v>32005</v>
      </c>
      <c r="G20">
        <v>2270</v>
      </c>
      <c r="H20">
        <v>262</v>
      </c>
      <c r="I20">
        <v>7605</v>
      </c>
      <c r="J20">
        <v>1380</v>
      </c>
      <c r="K20">
        <v>1920</v>
      </c>
      <c r="L20">
        <v>2542</v>
      </c>
      <c r="M20">
        <v>19750</v>
      </c>
      <c r="N20">
        <v>75</v>
      </c>
      <c r="O20">
        <v>45</v>
      </c>
      <c r="R20" t="s">
        <v>77</v>
      </c>
      <c r="S20" s="2">
        <v>44763</v>
      </c>
      <c r="T20" s="28">
        <f t="shared" si="0"/>
        <v>63.597698273705284</v>
      </c>
    </row>
    <row r="21" spans="1:21" x14ac:dyDescent="0.25">
      <c r="A21" t="s">
        <v>81</v>
      </c>
      <c r="B21" t="s">
        <v>160</v>
      </c>
      <c r="C21">
        <v>1</v>
      </c>
      <c r="D21">
        <v>42</v>
      </c>
      <c r="E21" s="2">
        <v>44762</v>
      </c>
      <c r="F21">
        <v>26035</v>
      </c>
      <c r="G21">
        <v>2020</v>
      </c>
      <c r="H21">
        <v>349</v>
      </c>
      <c r="I21">
        <v>5775</v>
      </c>
      <c r="J21">
        <v>940</v>
      </c>
      <c r="K21">
        <v>440</v>
      </c>
      <c r="L21">
        <v>3176</v>
      </c>
      <c r="M21">
        <v>17560</v>
      </c>
      <c r="N21">
        <v>35</v>
      </c>
      <c r="O21">
        <v>10</v>
      </c>
      <c r="R21" t="s">
        <v>77</v>
      </c>
      <c r="S21" s="2"/>
      <c r="T21" s="28">
        <f t="shared" si="0"/>
        <v>76.511683931582752</v>
      </c>
      <c r="U21">
        <v>2742</v>
      </c>
    </row>
    <row r="22" spans="1:21" x14ac:dyDescent="0.25">
      <c r="A22" t="s">
        <v>79</v>
      </c>
      <c r="B22" t="s">
        <v>159</v>
      </c>
      <c r="C22">
        <v>1</v>
      </c>
      <c r="D22">
        <v>10</v>
      </c>
      <c r="E22" s="2">
        <v>44762</v>
      </c>
      <c r="F22">
        <v>34355</v>
      </c>
      <c r="G22">
        <v>2280</v>
      </c>
      <c r="H22">
        <v>269</v>
      </c>
      <c r="I22">
        <v>7935</v>
      </c>
      <c r="J22">
        <v>1381</v>
      </c>
      <c r="K22">
        <v>1955</v>
      </c>
      <c r="L22">
        <v>2744</v>
      </c>
      <c r="M22">
        <v>21655</v>
      </c>
      <c r="N22">
        <v>123</v>
      </c>
      <c r="O22">
        <v>45</v>
      </c>
      <c r="R22" t="s">
        <v>77</v>
      </c>
      <c r="S22" s="2"/>
      <c r="T22" s="28">
        <f t="shared" si="0"/>
        <v>64.595103578154422</v>
      </c>
      <c r="U22">
        <v>3526</v>
      </c>
    </row>
    <row r="23" spans="1:21" x14ac:dyDescent="0.25">
      <c r="A23" t="s">
        <v>89</v>
      </c>
      <c r="B23" t="s">
        <v>159</v>
      </c>
      <c r="C23">
        <v>2</v>
      </c>
      <c r="D23">
        <v>22</v>
      </c>
      <c r="E23" s="2">
        <v>44762</v>
      </c>
      <c r="F23">
        <v>23115</v>
      </c>
      <c r="G23">
        <v>1845</v>
      </c>
      <c r="H23">
        <v>286</v>
      </c>
      <c r="I23">
        <v>5655</v>
      </c>
      <c r="J23">
        <v>713</v>
      </c>
      <c r="K23">
        <v>760</v>
      </c>
      <c r="L23">
        <v>2544</v>
      </c>
      <c r="M23">
        <v>14390</v>
      </c>
      <c r="N23">
        <v>350</v>
      </c>
      <c r="O23">
        <v>115</v>
      </c>
      <c r="P23">
        <v>30</v>
      </c>
      <c r="Q23">
        <v>160</v>
      </c>
      <c r="R23" t="s">
        <v>77</v>
      </c>
      <c r="S23" s="2"/>
      <c r="T23" s="28">
        <f t="shared" si="0"/>
        <v>70.529525921818674</v>
      </c>
      <c r="U23">
        <v>2424</v>
      </c>
    </row>
    <row r="24" spans="1:21" x14ac:dyDescent="0.25">
      <c r="A24" t="s">
        <v>80</v>
      </c>
      <c r="B24" t="s">
        <v>160</v>
      </c>
      <c r="C24">
        <v>2</v>
      </c>
      <c r="D24">
        <v>53</v>
      </c>
      <c r="E24" s="2">
        <v>44762</v>
      </c>
      <c r="F24">
        <v>21970</v>
      </c>
      <c r="G24">
        <v>1935</v>
      </c>
      <c r="H24">
        <v>279</v>
      </c>
      <c r="I24">
        <v>5200</v>
      </c>
      <c r="J24">
        <v>634</v>
      </c>
      <c r="K24">
        <v>715</v>
      </c>
      <c r="L24">
        <v>2275</v>
      </c>
      <c r="M24">
        <v>13530</v>
      </c>
      <c r="N24">
        <v>435</v>
      </c>
      <c r="O24">
        <v>115</v>
      </c>
      <c r="P24">
        <v>16</v>
      </c>
      <c r="Q24">
        <v>100</v>
      </c>
      <c r="R24" t="s">
        <v>77</v>
      </c>
      <c r="S24" s="2"/>
      <c r="T24" s="28">
        <f t="shared" si="0"/>
        <v>68.032296650717711</v>
      </c>
      <c r="U24">
        <v>21.96</v>
      </c>
    </row>
    <row r="25" spans="1:21" x14ac:dyDescent="0.25">
      <c r="A25" t="s">
        <v>81</v>
      </c>
      <c r="B25" t="s">
        <v>160</v>
      </c>
      <c r="C25">
        <v>1</v>
      </c>
      <c r="D25">
        <v>45</v>
      </c>
      <c r="E25" s="2">
        <v>44791</v>
      </c>
      <c r="F25">
        <v>15555</v>
      </c>
      <c r="G25">
        <v>1125</v>
      </c>
      <c r="H25">
        <v>234</v>
      </c>
      <c r="I25">
        <v>4030</v>
      </c>
      <c r="J25">
        <v>1235</v>
      </c>
      <c r="K25">
        <v>775</v>
      </c>
      <c r="L25">
        <v>1420</v>
      </c>
      <c r="M25">
        <v>9270</v>
      </c>
      <c r="N25">
        <v>98</v>
      </c>
      <c r="O25">
        <v>25</v>
      </c>
      <c r="P25">
        <v>5</v>
      </c>
      <c r="Q25">
        <v>30</v>
      </c>
      <c r="R25" t="s">
        <v>132</v>
      </c>
      <c r="S25" s="2">
        <v>44814</v>
      </c>
      <c r="T25" s="28">
        <f t="shared" si="0"/>
        <v>51.580094442426436</v>
      </c>
      <c r="U25">
        <v>1244</v>
      </c>
    </row>
    <row r="26" spans="1:21" x14ac:dyDescent="0.25">
      <c r="A26" t="s">
        <v>80</v>
      </c>
      <c r="B26" t="s">
        <v>160</v>
      </c>
      <c r="C26">
        <v>2</v>
      </c>
      <c r="D26">
        <v>56</v>
      </c>
      <c r="E26" s="2">
        <v>44791</v>
      </c>
      <c r="F26">
        <v>21045</v>
      </c>
      <c r="G26">
        <v>2130</v>
      </c>
      <c r="H26">
        <v>123</v>
      </c>
      <c r="I26">
        <v>5170</v>
      </c>
      <c r="J26">
        <v>613</v>
      </c>
      <c r="K26">
        <v>245</v>
      </c>
      <c r="L26">
        <v>1917</v>
      </c>
      <c r="M26">
        <v>12730</v>
      </c>
      <c r="N26">
        <v>784</v>
      </c>
      <c r="O26">
        <v>220</v>
      </c>
      <c r="P26">
        <v>17</v>
      </c>
      <c r="Q26">
        <v>85</v>
      </c>
      <c r="R26" t="s">
        <v>132</v>
      </c>
      <c r="S26" s="2">
        <v>44814</v>
      </c>
      <c r="T26" s="28">
        <f t="shared" si="0"/>
        <v>57.845503922751959</v>
      </c>
      <c r="U26">
        <v>2092</v>
      </c>
    </row>
    <row r="27" spans="1:21" x14ac:dyDescent="0.25">
      <c r="A27" t="s">
        <v>81</v>
      </c>
      <c r="B27" t="s">
        <v>160</v>
      </c>
      <c r="C27">
        <v>1</v>
      </c>
      <c r="D27">
        <v>50</v>
      </c>
      <c r="E27" s="2">
        <v>44806</v>
      </c>
      <c r="F27">
        <v>31040</v>
      </c>
      <c r="G27">
        <v>2230</v>
      </c>
      <c r="H27">
        <v>282</v>
      </c>
      <c r="I27">
        <v>6860</v>
      </c>
      <c r="J27">
        <v>1580</v>
      </c>
      <c r="K27">
        <v>2220</v>
      </c>
      <c r="L27">
        <v>2192</v>
      </c>
      <c r="M27">
        <v>19160</v>
      </c>
      <c r="N27">
        <v>86</v>
      </c>
      <c r="O27">
        <v>33.799999999999997</v>
      </c>
      <c r="P27">
        <v>3</v>
      </c>
      <c r="Q27">
        <v>80</v>
      </c>
      <c r="R27" t="s">
        <v>132</v>
      </c>
      <c r="S27" s="2">
        <v>44816</v>
      </c>
      <c r="T27" s="28">
        <f t="shared" si="0"/>
        <v>56.81700362882323</v>
      </c>
      <c r="U27">
        <v>3630</v>
      </c>
    </row>
    <row r="28" spans="1:21" x14ac:dyDescent="0.25">
      <c r="A28" t="s">
        <v>79</v>
      </c>
      <c r="B28" t="s">
        <v>159</v>
      </c>
      <c r="C28">
        <v>1</v>
      </c>
      <c r="D28">
        <v>13</v>
      </c>
      <c r="E28" s="2">
        <v>44806</v>
      </c>
      <c r="F28">
        <v>25370</v>
      </c>
      <c r="G28">
        <v>1450</v>
      </c>
      <c r="H28">
        <v>243</v>
      </c>
      <c r="I28">
        <v>7215</v>
      </c>
      <c r="J28">
        <v>1110</v>
      </c>
      <c r="K28">
        <v>573.79999999999995</v>
      </c>
      <c r="L28">
        <v>2910</v>
      </c>
      <c r="M28">
        <v>15520</v>
      </c>
      <c r="N28">
        <v>400</v>
      </c>
      <c r="O28">
        <v>122.7</v>
      </c>
      <c r="P28">
        <v>8</v>
      </c>
      <c r="Q28">
        <v>44.9</v>
      </c>
      <c r="R28" t="s">
        <v>132</v>
      </c>
      <c r="S28" s="2">
        <v>44816</v>
      </c>
      <c r="T28" s="28">
        <f t="shared" si="0"/>
        <v>65.837104072398191</v>
      </c>
      <c r="U28">
        <v>26.3</v>
      </c>
    </row>
    <row r="29" spans="1:21" x14ac:dyDescent="0.25">
      <c r="A29" t="s">
        <v>89</v>
      </c>
      <c r="B29" t="s">
        <v>159</v>
      </c>
      <c r="C29">
        <v>2</v>
      </c>
      <c r="D29">
        <v>27</v>
      </c>
      <c r="E29" s="2">
        <v>44806</v>
      </c>
      <c r="F29">
        <v>24680</v>
      </c>
      <c r="G29">
        <v>2490</v>
      </c>
      <c r="H29">
        <v>323</v>
      </c>
      <c r="I29">
        <v>6300</v>
      </c>
      <c r="J29">
        <v>980</v>
      </c>
      <c r="K29">
        <v>390</v>
      </c>
      <c r="L29">
        <v>23110</v>
      </c>
      <c r="M29">
        <v>15135</v>
      </c>
      <c r="N29">
        <v>110</v>
      </c>
      <c r="O29">
        <v>30</v>
      </c>
      <c r="R29" t="s">
        <v>132</v>
      </c>
      <c r="S29" s="2">
        <v>44816</v>
      </c>
      <c r="T29" s="28">
        <f t="shared" si="0"/>
        <v>95.495867768595048</v>
      </c>
      <c r="U29">
        <v>25.16</v>
      </c>
    </row>
    <row r="30" spans="1:21" x14ac:dyDescent="0.25">
      <c r="A30" t="s">
        <v>80</v>
      </c>
      <c r="B30" t="s">
        <v>160</v>
      </c>
      <c r="C30">
        <v>2</v>
      </c>
      <c r="D30">
        <v>46</v>
      </c>
      <c r="E30" s="2">
        <v>44806</v>
      </c>
      <c r="F30">
        <v>21245</v>
      </c>
      <c r="G30">
        <v>1215</v>
      </c>
      <c r="H30">
        <v>221</v>
      </c>
      <c r="I30">
        <v>5420</v>
      </c>
      <c r="J30">
        <v>232</v>
      </c>
      <c r="K30">
        <v>345</v>
      </c>
      <c r="L30">
        <v>2897</v>
      </c>
      <c r="M30">
        <v>13915</v>
      </c>
      <c r="N30">
        <v>49</v>
      </c>
      <c r="O30">
        <v>15</v>
      </c>
      <c r="R30" t="s">
        <v>132</v>
      </c>
      <c r="S30" s="2">
        <v>44816</v>
      </c>
      <c r="T30" s="28">
        <f t="shared" si="0"/>
        <v>91.157960981749525</v>
      </c>
      <c r="U30">
        <v>21.1</v>
      </c>
    </row>
    <row r="31" spans="1:21" x14ac:dyDescent="0.25">
      <c r="A31" t="s">
        <v>81</v>
      </c>
      <c r="B31" t="s">
        <v>160</v>
      </c>
      <c r="C31">
        <v>1</v>
      </c>
      <c r="D31">
        <v>19</v>
      </c>
      <c r="E31" s="2">
        <v>44820</v>
      </c>
      <c r="F31">
        <v>33055</v>
      </c>
      <c r="G31">
        <v>2405</v>
      </c>
      <c r="H31">
        <v>275</v>
      </c>
      <c r="I31">
        <v>8560</v>
      </c>
      <c r="J31">
        <v>1081</v>
      </c>
      <c r="K31">
        <v>1015</v>
      </c>
      <c r="L31">
        <v>3504</v>
      </c>
      <c r="M31">
        <v>20555</v>
      </c>
      <c r="N31">
        <v>127</v>
      </c>
      <c r="O31">
        <v>29.8</v>
      </c>
      <c r="R31" t="s">
        <v>132</v>
      </c>
      <c r="S31" s="2">
        <v>44830</v>
      </c>
      <c r="T31" s="28">
        <f t="shared" si="0"/>
        <v>74.363327674023765</v>
      </c>
      <c r="U31">
        <v>3486</v>
      </c>
    </row>
    <row r="32" spans="1:21" x14ac:dyDescent="0.25">
      <c r="A32" t="s">
        <v>80</v>
      </c>
      <c r="B32" t="s">
        <v>160</v>
      </c>
      <c r="C32">
        <v>2</v>
      </c>
      <c r="D32">
        <v>51</v>
      </c>
      <c r="E32" s="2">
        <v>44820</v>
      </c>
      <c r="F32">
        <v>25865</v>
      </c>
      <c r="G32">
        <v>1925</v>
      </c>
      <c r="H32">
        <v>213</v>
      </c>
      <c r="I32">
        <v>6695</v>
      </c>
      <c r="J32">
        <v>467</v>
      </c>
      <c r="K32">
        <v>674</v>
      </c>
      <c r="L32">
        <v>2597</v>
      </c>
      <c r="M32">
        <v>16200</v>
      </c>
      <c r="N32">
        <v>240</v>
      </c>
      <c r="O32">
        <v>104.8</v>
      </c>
      <c r="P32">
        <v>8</v>
      </c>
      <c r="Q32">
        <v>352</v>
      </c>
      <c r="R32" t="s">
        <v>132</v>
      </c>
      <c r="S32" s="2">
        <v>44830</v>
      </c>
      <c r="T32" s="28">
        <f t="shared" si="0"/>
        <v>78.601694915254242</v>
      </c>
      <c r="U32">
        <v>2776</v>
      </c>
    </row>
    <row r="33" spans="1:21" x14ac:dyDescent="0.25">
      <c r="A33" t="s">
        <v>79</v>
      </c>
      <c r="B33" t="s">
        <v>159</v>
      </c>
      <c r="C33">
        <v>1</v>
      </c>
      <c r="D33">
        <v>11</v>
      </c>
      <c r="E33" s="2">
        <v>44820</v>
      </c>
      <c r="F33">
        <v>24355</v>
      </c>
      <c r="G33">
        <v>2455</v>
      </c>
      <c r="H33">
        <v>261</v>
      </c>
      <c r="I33">
        <v>6400</v>
      </c>
      <c r="J33">
        <v>785</v>
      </c>
      <c r="K33">
        <v>920</v>
      </c>
      <c r="L33">
        <v>2129</v>
      </c>
      <c r="M33">
        <v>141110</v>
      </c>
      <c r="N33">
        <v>200</v>
      </c>
      <c r="O33">
        <v>73.099999999999994</v>
      </c>
      <c r="P33">
        <v>23</v>
      </c>
      <c r="Q33">
        <v>96</v>
      </c>
      <c r="R33" t="s">
        <v>132</v>
      </c>
      <c r="S33" s="2">
        <v>44830</v>
      </c>
      <c r="T33" s="28">
        <f t="shared" si="0"/>
        <v>68.368657675016053</v>
      </c>
      <c r="U33">
        <v>2556</v>
      </c>
    </row>
    <row r="34" spans="1:21" x14ac:dyDescent="0.25">
      <c r="A34" t="s">
        <v>81</v>
      </c>
      <c r="B34" t="s">
        <v>160</v>
      </c>
      <c r="C34">
        <v>1</v>
      </c>
      <c r="D34">
        <v>34</v>
      </c>
      <c r="E34" s="2">
        <v>44820</v>
      </c>
      <c r="F34">
        <v>18840</v>
      </c>
      <c r="G34">
        <v>1485</v>
      </c>
      <c r="H34">
        <v>231</v>
      </c>
      <c r="I34">
        <v>4795</v>
      </c>
      <c r="J34">
        <v>625</v>
      </c>
      <c r="K34">
        <v>655</v>
      </c>
      <c r="L34">
        <v>1755</v>
      </c>
      <c r="M34">
        <v>11480</v>
      </c>
      <c r="N34">
        <v>640</v>
      </c>
      <c r="O34">
        <v>305.10000000000002</v>
      </c>
      <c r="R34" t="s">
        <v>132</v>
      </c>
      <c r="S34" s="2">
        <v>44830</v>
      </c>
      <c r="T34" s="28">
        <f t="shared" si="0"/>
        <v>58.112582781456958</v>
      </c>
      <c r="U34">
        <v>1994</v>
      </c>
    </row>
    <row r="35" spans="1:21" x14ac:dyDescent="0.25">
      <c r="A35" t="s">
        <v>81</v>
      </c>
      <c r="B35" t="s">
        <v>160</v>
      </c>
      <c r="C35">
        <v>1</v>
      </c>
      <c r="D35">
        <v>40</v>
      </c>
      <c r="E35" s="2">
        <v>44833</v>
      </c>
      <c r="F35">
        <v>15540</v>
      </c>
      <c r="G35">
        <v>1825</v>
      </c>
      <c r="H35">
        <v>219</v>
      </c>
      <c r="I35">
        <v>4490</v>
      </c>
      <c r="J35">
        <v>1265</v>
      </c>
      <c r="K35">
        <v>1325</v>
      </c>
      <c r="L35">
        <v>725</v>
      </c>
      <c r="M35">
        <v>7625</v>
      </c>
      <c r="R35" t="s">
        <v>132</v>
      </c>
      <c r="S35" s="2">
        <v>44837</v>
      </c>
      <c r="T35" s="28">
        <f t="shared" si="0"/>
        <v>36.4321608040201</v>
      </c>
      <c r="U35">
        <v>1530</v>
      </c>
    </row>
    <row r="36" spans="1:21" x14ac:dyDescent="0.25">
      <c r="A36" t="s">
        <v>89</v>
      </c>
      <c r="B36" t="s">
        <v>159</v>
      </c>
      <c r="C36">
        <v>2</v>
      </c>
      <c r="D36">
        <v>18</v>
      </c>
      <c r="E36" s="2">
        <v>44833</v>
      </c>
      <c r="F36">
        <v>26550</v>
      </c>
      <c r="G36">
        <v>2180</v>
      </c>
      <c r="H36">
        <v>253</v>
      </c>
      <c r="I36">
        <v>6795</v>
      </c>
      <c r="J36">
        <v>835</v>
      </c>
      <c r="K36">
        <v>1580</v>
      </c>
      <c r="L36">
        <v>1827</v>
      </c>
      <c r="M36">
        <v>15720</v>
      </c>
      <c r="P36">
        <v>5</v>
      </c>
      <c r="Q36">
        <v>25</v>
      </c>
      <c r="R36" t="s">
        <v>132</v>
      </c>
      <c r="S36" s="2">
        <v>44837</v>
      </c>
      <c r="T36" s="28">
        <f t="shared" si="0"/>
        <v>68.632607062359128</v>
      </c>
      <c r="U36">
        <v>2712</v>
      </c>
    </row>
    <row r="37" spans="1:21" x14ac:dyDescent="0.25">
      <c r="A37" t="s">
        <v>79</v>
      </c>
      <c r="B37" t="s">
        <v>159</v>
      </c>
      <c r="C37">
        <v>1</v>
      </c>
      <c r="D37">
        <v>30</v>
      </c>
      <c r="E37" s="2">
        <v>44833</v>
      </c>
      <c r="F37">
        <v>22445</v>
      </c>
      <c r="G37">
        <v>1705</v>
      </c>
      <c r="H37">
        <v>202</v>
      </c>
      <c r="I37">
        <v>5909</v>
      </c>
      <c r="J37">
        <v>540</v>
      </c>
      <c r="K37">
        <v>705</v>
      </c>
      <c r="L37">
        <v>2221</v>
      </c>
      <c r="M37">
        <v>13975</v>
      </c>
      <c r="N37">
        <v>205</v>
      </c>
      <c r="O37">
        <v>120</v>
      </c>
      <c r="R37" t="s">
        <v>132</v>
      </c>
      <c r="S37" s="2">
        <v>44837</v>
      </c>
      <c r="T37" s="28">
        <f t="shared" si="0"/>
        <v>74.881995954147001</v>
      </c>
      <c r="U37">
        <v>22.08</v>
      </c>
    </row>
    <row r="38" spans="1:21" x14ac:dyDescent="0.25">
      <c r="A38" t="s">
        <v>80</v>
      </c>
      <c r="B38" t="s">
        <v>160</v>
      </c>
      <c r="C38">
        <v>2</v>
      </c>
      <c r="E38" s="2">
        <v>44833</v>
      </c>
      <c r="F38">
        <v>17405</v>
      </c>
      <c r="G38">
        <v>2025</v>
      </c>
      <c r="H38">
        <v>211</v>
      </c>
      <c r="I38">
        <v>4900</v>
      </c>
      <c r="J38">
        <v>640</v>
      </c>
      <c r="K38">
        <v>465</v>
      </c>
      <c r="L38">
        <v>1705</v>
      </c>
      <c r="M38">
        <v>9735</v>
      </c>
      <c r="N38">
        <v>405</v>
      </c>
      <c r="O38">
        <v>145</v>
      </c>
      <c r="R38" t="s">
        <v>132</v>
      </c>
      <c r="S38" s="2">
        <v>44837</v>
      </c>
      <c r="T38" s="28">
        <f t="shared" si="0"/>
        <v>62</v>
      </c>
      <c r="U38">
        <v>17.420000000000002</v>
      </c>
    </row>
    <row r="39" spans="1:21" x14ac:dyDescent="0.25">
      <c r="A39" t="s">
        <v>81</v>
      </c>
      <c r="B39" t="s">
        <v>160</v>
      </c>
      <c r="C39">
        <v>1</v>
      </c>
      <c r="D39">
        <v>36</v>
      </c>
      <c r="E39" s="2">
        <v>44846</v>
      </c>
      <c r="F39">
        <v>18130</v>
      </c>
      <c r="G39">
        <v>1465</v>
      </c>
      <c r="H39">
        <v>198</v>
      </c>
      <c r="I39">
        <v>4520</v>
      </c>
      <c r="J39">
        <v>1117</v>
      </c>
      <c r="K39">
        <v>625</v>
      </c>
      <c r="L39">
        <v>1554</v>
      </c>
      <c r="M39">
        <v>11320</v>
      </c>
      <c r="N39">
        <v>71</v>
      </c>
      <c r="O39">
        <v>60</v>
      </c>
      <c r="P39">
        <v>12</v>
      </c>
      <c r="Q39">
        <v>35</v>
      </c>
      <c r="R39" t="s">
        <v>132</v>
      </c>
      <c r="S39" s="2">
        <v>44854</v>
      </c>
      <c r="T39" s="28">
        <f t="shared" si="0"/>
        <v>56.673960612691467</v>
      </c>
      <c r="U39">
        <v>19.059999999999999</v>
      </c>
    </row>
    <row r="40" spans="1:21" x14ac:dyDescent="0.25">
      <c r="A40" t="s">
        <v>79</v>
      </c>
      <c r="B40" t="s">
        <v>159</v>
      </c>
      <c r="C40">
        <v>1</v>
      </c>
      <c r="D40">
        <v>8</v>
      </c>
      <c r="E40" s="2">
        <v>44846</v>
      </c>
      <c r="F40">
        <v>23445</v>
      </c>
      <c r="G40">
        <v>1780</v>
      </c>
      <c r="H40">
        <v>296</v>
      </c>
      <c r="I40">
        <v>6405</v>
      </c>
      <c r="J40">
        <v>705</v>
      </c>
      <c r="K40">
        <v>475</v>
      </c>
      <c r="L40">
        <v>2967</v>
      </c>
      <c r="M40">
        <v>14000</v>
      </c>
      <c r="N40">
        <v>1390</v>
      </c>
      <c r="O40">
        <v>485</v>
      </c>
      <c r="P40">
        <v>20</v>
      </c>
      <c r="Q40">
        <v>10</v>
      </c>
      <c r="R40" t="s">
        <v>132</v>
      </c>
      <c r="S40" s="2">
        <v>44854</v>
      </c>
      <c r="T40" s="28">
        <f t="shared" si="0"/>
        <v>58.613196365073094</v>
      </c>
      <c r="U40">
        <v>2326</v>
      </c>
    </row>
    <row r="41" spans="1:21" x14ac:dyDescent="0.25">
      <c r="A41" t="s">
        <v>80</v>
      </c>
      <c r="B41" t="s">
        <v>160</v>
      </c>
      <c r="C41">
        <v>2</v>
      </c>
      <c r="D41">
        <v>50</v>
      </c>
      <c r="E41" s="2">
        <v>44846</v>
      </c>
      <c r="F41">
        <v>22860</v>
      </c>
      <c r="G41">
        <v>2045</v>
      </c>
      <c r="H41">
        <v>254</v>
      </c>
      <c r="I41">
        <v>6560</v>
      </c>
      <c r="J41">
        <v>2165</v>
      </c>
      <c r="K41">
        <v>3100</v>
      </c>
      <c r="L41">
        <v>738</v>
      </c>
      <c r="M41">
        <v>10965</v>
      </c>
      <c r="R41" t="s">
        <v>132</v>
      </c>
      <c r="S41" s="2">
        <v>44854</v>
      </c>
      <c r="T41" s="28">
        <f t="shared" si="0"/>
        <v>25.421977264898381</v>
      </c>
      <c r="U41">
        <v>2356</v>
      </c>
    </row>
    <row r="42" spans="1:21" x14ac:dyDescent="0.25">
      <c r="A42" t="s">
        <v>79</v>
      </c>
      <c r="B42" t="s">
        <v>159</v>
      </c>
      <c r="C42">
        <v>1</v>
      </c>
      <c r="D42">
        <v>28</v>
      </c>
      <c r="E42" s="2">
        <v>44846</v>
      </c>
      <c r="F42">
        <v>29150</v>
      </c>
      <c r="G42">
        <v>2360</v>
      </c>
      <c r="H42">
        <v>272</v>
      </c>
      <c r="I42">
        <v>7765</v>
      </c>
      <c r="J42">
        <v>2536</v>
      </c>
      <c r="K42">
        <v>1160</v>
      </c>
      <c r="L42">
        <v>2505</v>
      </c>
      <c r="M42">
        <v>17890</v>
      </c>
      <c r="N42">
        <v>166</v>
      </c>
      <c r="O42">
        <v>70</v>
      </c>
      <c r="R42" t="s">
        <v>132</v>
      </c>
      <c r="S42" s="2">
        <v>44854</v>
      </c>
      <c r="T42" s="28">
        <f t="shared" si="0"/>
        <v>48.108315728826575</v>
      </c>
      <c r="U42">
        <v>3014</v>
      </c>
    </row>
    <row r="43" spans="1:21" x14ac:dyDescent="0.25">
      <c r="A43" t="s">
        <v>81</v>
      </c>
      <c r="B43" t="s">
        <v>160</v>
      </c>
      <c r="C43">
        <v>1</v>
      </c>
      <c r="D43">
        <v>40</v>
      </c>
      <c r="E43" s="2">
        <v>44860</v>
      </c>
      <c r="F43">
        <v>15190</v>
      </c>
      <c r="G43">
        <v>985</v>
      </c>
      <c r="H43">
        <v>217</v>
      </c>
      <c r="I43">
        <v>4315</v>
      </c>
      <c r="J43">
        <v>1845</v>
      </c>
      <c r="K43">
        <v>1650</v>
      </c>
      <c r="L43">
        <v>535</v>
      </c>
      <c r="M43">
        <v>7635</v>
      </c>
      <c r="R43" t="s">
        <v>132</v>
      </c>
      <c r="S43" s="2">
        <v>44862</v>
      </c>
      <c r="T43" s="28">
        <f t="shared" si="0"/>
        <v>22.478991596638657</v>
      </c>
      <c r="U43">
        <v>1530</v>
      </c>
    </row>
    <row r="44" spans="1:21" x14ac:dyDescent="0.25">
      <c r="A44" t="s">
        <v>80</v>
      </c>
      <c r="B44" t="s">
        <v>160</v>
      </c>
      <c r="C44">
        <v>2</v>
      </c>
      <c r="D44">
        <v>49</v>
      </c>
      <c r="E44" s="2">
        <v>44860</v>
      </c>
      <c r="F44">
        <v>14415</v>
      </c>
      <c r="G44">
        <v>1440</v>
      </c>
      <c r="H44">
        <v>218</v>
      </c>
      <c r="I44">
        <v>4580</v>
      </c>
      <c r="J44">
        <v>2072</v>
      </c>
      <c r="K44">
        <v>1570</v>
      </c>
      <c r="L44">
        <v>566</v>
      </c>
      <c r="M44">
        <v>6590</v>
      </c>
      <c r="R44" t="s">
        <v>132</v>
      </c>
      <c r="S44" s="2">
        <v>44862</v>
      </c>
      <c r="T44" s="28">
        <f t="shared" si="0"/>
        <v>21.455648218347235</v>
      </c>
      <c r="U44">
        <v>1464</v>
      </c>
    </row>
    <row r="45" spans="1:21" x14ac:dyDescent="0.25">
      <c r="A45" t="s">
        <v>79</v>
      </c>
      <c r="B45" t="s">
        <v>159</v>
      </c>
      <c r="C45">
        <v>1</v>
      </c>
      <c r="D45">
        <v>4</v>
      </c>
      <c r="E45" s="2">
        <v>44860</v>
      </c>
      <c r="F45">
        <v>18090</v>
      </c>
      <c r="G45">
        <v>1865</v>
      </c>
      <c r="H45">
        <v>270</v>
      </c>
      <c r="I45">
        <v>3975</v>
      </c>
      <c r="J45">
        <v>580</v>
      </c>
      <c r="K45">
        <v>325</v>
      </c>
      <c r="L45">
        <v>1993</v>
      </c>
      <c r="M45">
        <v>11570</v>
      </c>
      <c r="N45">
        <v>780</v>
      </c>
      <c r="O45">
        <v>105</v>
      </c>
      <c r="P45">
        <v>5</v>
      </c>
      <c r="Q45">
        <v>25</v>
      </c>
      <c r="R45" t="s">
        <v>132</v>
      </c>
      <c r="S45" s="2">
        <v>44862</v>
      </c>
      <c r="T45" s="28">
        <f t="shared" si="0"/>
        <v>59.439308082314348</v>
      </c>
      <c r="U45">
        <v>1854</v>
      </c>
    </row>
    <row r="46" spans="1:21" x14ac:dyDescent="0.25">
      <c r="A46" t="s">
        <v>89</v>
      </c>
      <c r="B46" t="s">
        <v>159</v>
      </c>
      <c r="C46">
        <v>2</v>
      </c>
      <c r="D46">
        <v>17</v>
      </c>
      <c r="E46" s="2">
        <v>44860</v>
      </c>
      <c r="F46">
        <v>23415</v>
      </c>
      <c r="G46">
        <v>1965</v>
      </c>
      <c r="H46">
        <v>215</v>
      </c>
      <c r="I46">
        <v>5650</v>
      </c>
      <c r="J46">
        <v>1660</v>
      </c>
      <c r="K46">
        <v>895</v>
      </c>
      <c r="L46">
        <v>1726</v>
      </c>
      <c r="M46">
        <v>14580</v>
      </c>
      <c r="N46">
        <v>36</v>
      </c>
      <c r="O46">
        <v>40</v>
      </c>
      <c r="P46">
        <v>32</v>
      </c>
      <c r="Q46">
        <v>230</v>
      </c>
      <c r="R46" t="s">
        <v>132</v>
      </c>
      <c r="S46" s="2">
        <v>44862</v>
      </c>
      <c r="T46" s="28">
        <f t="shared" si="0"/>
        <v>50.438340151957917</v>
      </c>
      <c r="U46">
        <v>23.24</v>
      </c>
    </row>
    <row r="47" spans="1:21" x14ac:dyDescent="0.25">
      <c r="A47" t="s">
        <v>89</v>
      </c>
      <c r="B47" t="s">
        <v>159</v>
      </c>
      <c r="C47">
        <v>2</v>
      </c>
      <c r="D47">
        <v>18</v>
      </c>
      <c r="E47" s="2">
        <v>44874</v>
      </c>
      <c r="F47">
        <v>26690</v>
      </c>
      <c r="G47">
        <v>1550</v>
      </c>
      <c r="H47">
        <v>232</v>
      </c>
      <c r="I47">
        <v>7915</v>
      </c>
      <c r="J47">
        <v>830</v>
      </c>
      <c r="K47">
        <v>910</v>
      </c>
      <c r="L47">
        <v>2242</v>
      </c>
      <c r="M47">
        <v>16050</v>
      </c>
      <c r="N47">
        <v>16</v>
      </c>
      <c r="O47">
        <v>5</v>
      </c>
      <c r="P47">
        <v>17</v>
      </c>
      <c r="Q47">
        <v>115</v>
      </c>
      <c r="R47" t="s">
        <v>77</v>
      </c>
      <c r="S47" s="2">
        <v>44907</v>
      </c>
      <c r="T47" s="28">
        <f t="shared" si="0"/>
        <v>72.603626943005182</v>
      </c>
      <c r="U47">
        <v>27.5</v>
      </c>
    </row>
    <row r="48" spans="1:21" x14ac:dyDescent="0.25">
      <c r="A48" t="s">
        <v>80</v>
      </c>
      <c r="B48" t="s">
        <v>160</v>
      </c>
      <c r="C48">
        <v>2</v>
      </c>
      <c r="D48">
        <v>64</v>
      </c>
      <c r="E48" s="2">
        <v>44874</v>
      </c>
      <c r="F48">
        <v>19345</v>
      </c>
      <c r="G48">
        <v>1450</v>
      </c>
      <c r="H48">
        <v>294</v>
      </c>
      <c r="I48">
        <v>5095</v>
      </c>
      <c r="J48">
        <v>1285</v>
      </c>
      <c r="K48">
        <v>585</v>
      </c>
      <c r="L48">
        <v>2250</v>
      </c>
      <c r="M48">
        <v>11850</v>
      </c>
      <c r="N48">
        <v>930</v>
      </c>
      <c r="O48">
        <v>195</v>
      </c>
      <c r="R48" t="s">
        <v>77</v>
      </c>
      <c r="S48" s="2">
        <v>44907</v>
      </c>
      <c r="T48" s="28">
        <f t="shared" si="0"/>
        <v>50.391937290033596</v>
      </c>
      <c r="U48">
        <v>2026</v>
      </c>
    </row>
    <row r="49" spans="1:21" x14ac:dyDescent="0.25">
      <c r="A49" t="s">
        <v>79</v>
      </c>
      <c r="B49" t="s">
        <v>159</v>
      </c>
      <c r="C49">
        <v>1</v>
      </c>
      <c r="D49">
        <v>9</v>
      </c>
      <c r="E49" s="2">
        <v>44874</v>
      </c>
      <c r="F49">
        <v>17985</v>
      </c>
      <c r="G49">
        <v>1725</v>
      </c>
      <c r="H49">
        <v>297</v>
      </c>
      <c r="I49">
        <v>4455</v>
      </c>
      <c r="J49">
        <v>1230</v>
      </c>
      <c r="K49">
        <v>970</v>
      </c>
      <c r="L49">
        <v>2010</v>
      </c>
      <c r="M49">
        <v>10940</v>
      </c>
      <c r="N49">
        <v>37</v>
      </c>
      <c r="O49">
        <v>15</v>
      </c>
      <c r="P49">
        <v>19</v>
      </c>
      <c r="Q49">
        <v>85</v>
      </c>
      <c r="R49" t="s">
        <v>77</v>
      </c>
      <c r="S49" s="2">
        <v>44907</v>
      </c>
      <c r="T49" s="28">
        <f t="shared" si="0"/>
        <v>61.336588342996649</v>
      </c>
      <c r="U49">
        <v>18.02</v>
      </c>
    </row>
    <row r="50" spans="1:21" x14ac:dyDescent="0.25">
      <c r="A50" t="s">
        <v>81</v>
      </c>
      <c r="B50" t="s">
        <v>160</v>
      </c>
      <c r="C50">
        <v>1</v>
      </c>
      <c r="D50">
        <v>42</v>
      </c>
      <c r="E50" s="2">
        <v>44874</v>
      </c>
      <c r="F50">
        <v>9830</v>
      </c>
      <c r="G50">
        <v>650</v>
      </c>
      <c r="H50">
        <v>184</v>
      </c>
      <c r="I50">
        <v>2390</v>
      </c>
      <c r="J50">
        <v>437</v>
      </c>
      <c r="K50">
        <v>450</v>
      </c>
      <c r="L50">
        <v>1159</v>
      </c>
      <c r="M50">
        <v>6745</v>
      </c>
      <c r="N50">
        <v>100</v>
      </c>
      <c r="O50">
        <v>30</v>
      </c>
      <c r="P50">
        <v>66</v>
      </c>
      <c r="Q50">
        <v>175</v>
      </c>
      <c r="R50" t="s">
        <v>77</v>
      </c>
      <c r="S50" s="2">
        <v>44907</v>
      </c>
      <c r="T50" s="28">
        <f t="shared" si="0"/>
        <v>68.337264150943398</v>
      </c>
      <c r="U50">
        <v>1146</v>
      </c>
    </row>
    <row r="51" spans="1:21" x14ac:dyDescent="0.25">
      <c r="A51" t="s">
        <v>79</v>
      </c>
      <c r="B51" t="s">
        <v>159</v>
      </c>
      <c r="C51">
        <v>1</v>
      </c>
      <c r="D51">
        <v>5</v>
      </c>
      <c r="E51" s="2">
        <v>44888</v>
      </c>
      <c r="F51">
        <v>23710</v>
      </c>
      <c r="G51">
        <v>1840</v>
      </c>
      <c r="H51">
        <v>266</v>
      </c>
      <c r="I51">
        <v>5830</v>
      </c>
      <c r="J51">
        <v>835</v>
      </c>
      <c r="K51">
        <v>765</v>
      </c>
      <c r="L51">
        <v>2138</v>
      </c>
      <c r="M51">
        <v>14650</v>
      </c>
      <c r="N51">
        <v>235</v>
      </c>
      <c r="O51">
        <v>120</v>
      </c>
      <c r="R51" t="s">
        <v>77</v>
      </c>
      <c r="S51" s="2">
        <v>44907</v>
      </c>
      <c r="T51" s="28">
        <f t="shared" si="0"/>
        <v>66.645885286783042</v>
      </c>
      <c r="U51">
        <v>2184</v>
      </c>
    </row>
    <row r="52" spans="1:21" x14ac:dyDescent="0.25">
      <c r="A52" t="s">
        <v>79</v>
      </c>
      <c r="B52" t="s">
        <v>159</v>
      </c>
      <c r="C52">
        <v>1</v>
      </c>
      <c r="D52">
        <v>5</v>
      </c>
      <c r="E52" s="2">
        <v>44888</v>
      </c>
      <c r="F52">
        <v>19945</v>
      </c>
      <c r="G52">
        <v>1560</v>
      </c>
      <c r="H52">
        <v>219</v>
      </c>
      <c r="I52">
        <v>5050</v>
      </c>
      <c r="J52">
        <v>598</v>
      </c>
      <c r="K52">
        <v>395</v>
      </c>
      <c r="L52">
        <v>1663</v>
      </c>
      <c r="M52">
        <v>12495</v>
      </c>
      <c r="N52">
        <v>180</v>
      </c>
      <c r="O52">
        <v>40</v>
      </c>
      <c r="R52" t="s">
        <v>77</v>
      </c>
      <c r="S52" s="2">
        <v>44907</v>
      </c>
      <c r="T52" s="28">
        <f t="shared" si="0"/>
        <v>68.127816468660384</v>
      </c>
      <c r="U52">
        <v>19.100000000000001</v>
      </c>
    </row>
    <row r="53" spans="1:21" x14ac:dyDescent="0.25">
      <c r="A53" t="s">
        <v>81</v>
      </c>
      <c r="B53" t="s">
        <v>160</v>
      </c>
      <c r="C53">
        <v>1</v>
      </c>
      <c r="D53">
        <v>45</v>
      </c>
      <c r="E53" s="2">
        <v>44888</v>
      </c>
      <c r="F53">
        <v>18485</v>
      </c>
      <c r="G53">
        <v>1335</v>
      </c>
      <c r="H53">
        <v>235</v>
      </c>
      <c r="I53">
        <v>4560</v>
      </c>
      <c r="J53">
        <v>310</v>
      </c>
      <c r="K53">
        <v>325</v>
      </c>
      <c r="L53">
        <v>1685</v>
      </c>
      <c r="M53">
        <v>12030</v>
      </c>
      <c r="N53">
        <v>124</v>
      </c>
      <c r="O53">
        <v>45</v>
      </c>
      <c r="R53" t="s">
        <v>77</v>
      </c>
      <c r="S53" s="2">
        <v>44907</v>
      </c>
      <c r="T53" s="28">
        <f t="shared" si="0"/>
        <v>79.518640868334117</v>
      </c>
      <c r="U53">
        <v>1590</v>
      </c>
    </row>
    <row r="54" spans="1:21" x14ac:dyDescent="0.25">
      <c r="A54" t="s">
        <v>80</v>
      </c>
      <c r="B54" t="s">
        <v>160</v>
      </c>
      <c r="C54">
        <v>2</v>
      </c>
      <c r="D54">
        <v>57</v>
      </c>
      <c r="E54" s="2">
        <v>44888</v>
      </c>
      <c r="F54">
        <v>4478</v>
      </c>
      <c r="G54">
        <v>1530</v>
      </c>
      <c r="H54">
        <v>203</v>
      </c>
      <c r="I54">
        <v>4460</v>
      </c>
      <c r="J54">
        <v>2715</v>
      </c>
      <c r="K54">
        <v>1450</v>
      </c>
      <c r="L54">
        <v>630</v>
      </c>
      <c r="M54">
        <v>5840</v>
      </c>
      <c r="R54" t="s">
        <v>77</v>
      </c>
      <c r="S54" s="2">
        <v>44907</v>
      </c>
      <c r="T54" s="28">
        <f t="shared" si="0"/>
        <v>18.834080717488789</v>
      </c>
      <c r="U54">
        <v>14.8</v>
      </c>
    </row>
    <row r="55" spans="1:21" s="16" customFormat="1" x14ac:dyDescent="0.25">
      <c r="A55" s="16" t="s">
        <v>89</v>
      </c>
      <c r="B55" s="16" t="s">
        <v>159</v>
      </c>
      <c r="C55" s="16">
        <v>2</v>
      </c>
      <c r="E55" s="17">
        <v>44791</v>
      </c>
      <c r="F55" s="16">
        <v>20945</v>
      </c>
      <c r="G55" s="16">
        <v>1605</v>
      </c>
      <c r="H55" s="16">
        <v>229</v>
      </c>
      <c r="I55" s="16">
        <v>4230</v>
      </c>
      <c r="J55" s="16">
        <v>1255</v>
      </c>
      <c r="K55" s="24">
        <v>705</v>
      </c>
      <c r="L55" s="24">
        <v>846</v>
      </c>
      <c r="M55" s="24">
        <v>14035</v>
      </c>
      <c r="N55" s="24">
        <v>60</v>
      </c>
      <c r="O55" s="16">
        <v>15</v>
      </c>
      <c r="P55" s="18"/>
      <c r="Q55" s="18"/>
      <c r="R55" s="18" t="s">
        <v>132</v>
      </c>
      <c r="S55" s="17">
        <v>44814</v>
      </c>
      <c r="T55" s="28">
        <f t="shared" si="0"/>
        <v>39.148542341508566</v>
      </c>
      <c r="U55" s="16">
        <v>2123</v>
      </c>
    </row>
    <row r="56" spans="1:21" x14ac:dyDescent="0.25">
      <c r="A56" t="s">
        <v>81</v>
      </c>
      <c r="B56" s="16" t="s">
        <v>160</v>
      </c>
      <c r="C56" s="16">
        <v>1</v>
      </c>
      <c r="D56">
        <v>38</v>
      </c>
      <c r="E56" s="2">
        <v>44902</v>
      </c>
      <c r="F56">
        <v>17770</v>
      </c>
      <c r="G56">
        <v>2115</v>
      </c>
      <c r="H56">
        <v>244</v>
      </c>
      <c r="I56">
        <v>5265</v>
      </c>
      <c r="J56">
        <v>1735</v>
      </c>
      <c r="K56">
        <v>2660</v>
      </c>
      <c r="L56" s="5">
        <v>684</v>
      </c>
      <c r="M56" s="5">
        <v>7545</v>
      </c>
      <c r="N56" s="5">
        <v>55</v>
      </c>
      <c r="O56" s="5">
        <v>30</v>
      </c>
      <c r="P56" s="7"/>
      <c r="Q56" s="7"/>
      <c r="R56" t="s">
        <v>77</v>
      </c>
      <c r="S56" s="2">
        <v>44956</v>
      </c>
      <c r="T56" s="28">
        <f t="shared" si="0"/>
        <v>27.64753435731609</v>
      </c>
      <c r="U56" s="5">
        <v>17.32</v>
      </c>
    </row>
    <row r="57" spans="1:21" x14ac:dyDescent="0.25">
      <c r="A57" t="s">
        <v>80</v>
      </c>
      <c r="B57" s="24" t="s">
        <v>160</v>
      </c>
      <c r="C57" s="24">
        <v>2</v>
      </c>
      <c r="D57">
        <v>49</v>
      </c>
      <c r="E57" s="2">
        <v>44902</v>
      </c>
      <c r="F57">
        <v>20695</v>
      </c>
      <c r="G57">
        <v>1470</v>
      </c>
      <c r="H57">
        <v>194</v>
      </c>
      <c r="I57">
        <v>5470</v>
      </c>
      <c r="J57">
        <v>625</v>
      </c>
      <c r="K57">
        <v>705</v>
      </c>
      <c r="L57" s="5">
        <v>1201</v>
      </c>
      <c r="M57" s="5">
        <v>12505</v>
      </c>
      <c r="N57" s="5">
        <v>35</v>
      </c>
      <c r="O57" s="5">
        <v>50</v>
      </c>
      <c r="P57" s="8">
        <v>37</v>
      </c>
      <c r="Q57" s="8">
        <v>295</v>
      </c>
      <c r="R57" t="s">
        <v>77</v>
      </c>
      <c r="S57" s="2">
        <v>44956</v>
      </c>
      <c r="T57" s="28">
        <f t="shared" si="0"/>
        <v>64.535196131112301</v>
      </c>
      <c r="U57" s="5">
        <v>21.23</v>
      </c>
    </row>
    <row r="58" spans="1:21" x14ac:dyDescent="0.25">
      <c r="A58" t="s">
        <v>89</v>
      </c>
      <c r="B58" s="24" t="s">
        <v>159</v>
      </c>
      <c r="C58" s="24">
        <v>2</v>
      </c>
      <c r="D58">
        <v>18</v>
      </c>
      <c r="E58" s="2">
        <v>44902</v>
      </c>
      <c r="F58">
        <v>27710</v>
      </c>
      <c r="G58">
        <v>2480</v>
      </c>
      <c r="H58">
        <v>227</v>
      </c>
      <c r="I58">
        <v>7115</v>
      </c>
      <c r="J58">
        <v>450</v>
      </c>
      <c r="K58">
        <v>480</v>
      </c>
      <c r="L58" s="5">
        <v>2140</v>
      </c>
      <c r="M58" s="5">
        <v>17360</v>
      </c>
      <c r="N58" s="5">
        <v>152</v>
      </c>
      <c r="O58" s="5">
        <v>55</v>
      </c>
      <c r="P58" s="8">
        <v>4</v>
      </c>
      <c r="Q58" s="8">
        <v>20</v>
      </c>
      <c r="R58" t="s">
        <v>77</v>
      </c>
      <c r="S58" s="2">
        <v>44956</v>
      </c>
      <c r="T58" s="28">
        <f t="shared" si="0"/>
        <v>78.04522246535376</v>
      </c>
      <c r="U58" s="5">
        <v>27.58</v>
      </c>
    </row>
    <row r="59" spans="1:21" x14ac:dyDescent="0.25">
      <c r="A59" t="s">
        <v>79</v>
      </c>
      <c r="B59" s="24" t="s">
        <v>159</v>
      </c>
      <c r="C59" s="24">
        <v>1</v>
      </c>
      <c r="D59">
        <v>15</v>
      </c>
      <c r="E59" s="2">
        <v>44902</v>
      </c>
      <c r="F59">
        <v>29325</v>
      </c>
      <c r="G59">
        <v>2710</v>
      </c>
      <c r="H59">
        <v>214</v>
      </c>
      <c r="I59">
        <v>8430</v>
      </c>
      <c r="J59">
        <v>545</v>
      </c>
      <c r="K59">
        <v>925</v>
      </c>
      <c r="L59" s="5">
        <v>2319</v>
      </c>
      <c r="M59" s="5">
        <v>17035</v>
      </c>
      <c r="N59" s="5">
        <v>154</v>
      </c>
      <c r="O59" s="5">
        <v>60</v>
      </c>
      <c r="P59" s="7"/>
      <c r="Q59" s="7"/>
      <c r="R59" t="s">
        <v>77</v>
      </c>
      <c r="S59" s="2">
        <v>44956</v>
      </c>
      <c r="T59" s="28">
        <f t="shared" si="0"/>
        <v>76.838966202783297</v>
      </c>
      <c r="U59" s="5">
        <v>29.9</v>
      </c>
    </row>
    <row r="60" spans="1:21" x14ac:dyDescent="0.25">
      <c r="A60" t="s">
        <v>89</v>
      </c>
      <c r="B60" s="24" t="s">
        <v>159</v>
      </c>
      <c r="C60" s="24">
        <v>2</v>
      </c>
      <c r="D60">
        <v>18</v>
      </c>
      <c r="E60" s="2">
        <v>44916</v>
      </c>
      <c r="F60">
        <v>24630</v>
      </c>
      <c r="G60">
        <v>1575</v>
      </c>
      <c r="H60">
        <v>206</v>
      </c>
      <c r="I60">
        <v>6235</v>
      </c>
      <c r="J60">
        <v>885</v>
      </c>
      <c r="K60">
        <v>825</v>
      </c>
      <c r="L60" s="5">
        <v>2006</v>
      </c>
      <c r="M60" s="5">
        <v>15755</v>
      </c>
      <c r="P60" s="8">
        <v>25</v>
      </c>
      <c r="Q60" s="8">
        <v>60</v>
      </c>
      <c r="R60" t="s">
        <v>77</v>
      </c>
      <c r="S60" s="2">
        <v>44956</v>
      </c>
      <c r="T60" s="28">
        <f t="shared" si="0"/>
        <v>69.387755102040813</v>
      </c>
      <c r="U60" s="5">
        <v>2448</v>
      </c>
    </row>
    <row r="61" spans="1:21" x14ac:dyDescent="0.25">
      <c r="A61" t="s">
        <v>79</v>
      </c>
      <c r="B61" s="24" t="s">
        <v>159</v>
      </c>
      <c r="C61" s="24">
        <v>1</v>
      </c>
      <c r="D61">
        <v>5</v>
      </c>
      <c r="E61" s="2">
        <v>44916</v>
      </c>
      <c r="F61">
        <v>20505</v>
      </c>
      <c r="G61">
        <v>1120</v>
      </c>
      <c r="H61">
        <v>297</v>
      </c>
      <c r="I61">
        <v>6235</v>
      </c>
      <c r="J61">
        <v>930</v>
      </c>
      <c r="K61">
        <v>775</v>
      </c>
      <c r="L61" s="5">
        <v>2031</v>
      </c>
      <c r="M61" s="5">
        <v>11655</v>
      </c>
      <c r="N61" s="5">
        <v>690</v>
      </c>
      <c r="O61" s="5">
        <v>325</v>
      </c>
      <c r="P61" s="8">
        <v>42</v>
      </c>
      <c r="Q61" s="8">
        <v>160</v>
      </c>
      <c r="R61" t="s">
        <v>77</v>
      </c>
      <c r="S61" s="2">
        <v>44956</v>
      </c>
      <c r="T61" s="28">
        <f t="shared" si="0"/>
        <v>55.628594905505345</v>
      </c>
      <c r="U61" s="5">
        <v>2016</v>
      </c>
    </row>
    <row r="62" spans="1:21" x14ac:dyDescent="0.25">
      <c r="A62" t="s">
        <v>81</v>
      </c>
      <c r="B62" s="24" t="s">
        <v>160</v>
      </c>
      <c r="C62" s="24">
        <v>1</v>
      </c>
      <c r="D62">
        <v>38</v>
      </c>
      <c r="E62" s="2">
        <v>44916</v>
      </c>
      <c r="F62">
        <v>17925</v>
      </c>
      <c r="G62">
        <v>1510</v>
      </c>
      <c r="H62">
        <v>216</v>
      </c>
      <c r="I62">
        <v>4570</v>
      </c>
      <c r="J62">
        <v>672</v>
      </c>
      <c r="K62">
        <v>440</v>
      </c>
      <c r="L62" s="5">
        <v>1405</v>
      </c>
      <c r="M62" s="5">
        <v>11030</v>
      </c>
      <c r="N62" s="5">
        <v>350</v>
      </c>
      <c r="O62" s="5">
        <v>140</v>
      </c>
      <c r="P62" s="7"/>
      <c r="Q62" s="7"/>
      <c r="R62" t="s">
        <v>77</v>
      </c>
      <c r="S62" s="2">
        <v>44956</v>
      </c>
      <c r="T62" s="28">
        <f t="shared" si="0"/>
        <v>57.890399670374947</v>
      </c>
      <c r="U62" s="5">
        <v>1816</v>
      </c>
    </row>
    <row r="63" spans="1:21" x14ac:dyDescent="0.25">
      <c r="A63" t="s">
        <v>80</v>
      </c>
      <c r="B63" s="24" t="s">
        <v>160</v>
      </c>
      <c r="C63" s="24">
        <v>2</v>
      </c>
      <c r="D63">
        <v>57</v>
      </c>
      <c r="E63" s="2">
        <v>44916</v>
      </c>
      <c r="F63">
        <v>16000</v>
      </c>
      <c r="G63">
        <v>1580</v>
      </c>
      <c r="H63">
        <v>204</v>
      </c>
      <c r="I63">
        <v>4300</v>
      </c>
      <c r="J63">
        <v>865</v>
      </c>
      <c r="K63">
        <v>390</v>
      </c>
      <c r="L63" s="5">
        <v>1301</v>
      </c>
      <c r="M63" s="5">
        <v>9430</v>
      </c>
      <c r="N63" s="5">
        <v>690</v>
      </c>
      <c r="O63" s="5">
        <v>185</v>
      </c>
      <c r="P63" s="7"/>
      <c r="Q63" s="7"/>
      <c r="R63" t="s">
        <v>77</v>
      </c>
      <c r="S63" s="2">
        <v>44956</v>
      </c>
      <c r="T63" s="28">
        <f t="shared" si="0"/>
        <v>45.553221288515402</v>
      </c>
      <c r="U63" s="5">
        <v>1589</v>
      </c>
    </row>
    <row r="64" spans="1:21" x14ac:dyDescent="0.25">
      <c r="A64" t="s">
        <v>80</v>
      </c>
      <c r="B64" s="24" t="s">
        <v>160</v>
      </c>
      <c r="C64" s="24">
        <v>2</v>
      </c>
      <c r="D64">
        <v>52</v>
      </c>
      <c r="E64" s="2">
        <v>44930</v>
      </c>
      <c r="F64">
        <v>20830</v>
      </c>
      <c r="G64">
        <v>5050</v>
      </c>
      <c r="H64">
        <v>248</v>
      </c>
      <c r="I64">
        <v>5295</v>
      </c>
      <c r="J64">
        <v>1423</v>
      </c>
      <c r="K64">
        <v>4505</v>
      </c>
      <c r="L64" s="5">
        <v>1249</v>
      </c>
      <c r="M64" s="5">
        <v>11780</v>
      </c>
      <c r="P64" s="7"/>
      <c r="Q64" s="7"/>
      <c r="R64" t="s">
        <v>77</v>
      </c>
      <c r="S64" s="2">
        <v>44956</v>
      </c>
      <c r="T64" s="28">
        <f t="shared" si="0"/>
        <v>46.744011976047908</v>
      </c>
      <c r="U64" s="5">
        <v>19.88</v>
      </c>
    </row>
    <row r="65" spans="1:21" x14ac:dyDescent="0.25">
      <c r="A65" t="s">
        <v>79</v>
      </c>
      <c r="B65" s="24" t="s">
        <v>159</v>
      </c>
      <c r="C65" s="24">
        <v>1</v>
      </c>
      <c r="D65">
        <v>6</v>
      </c>
      <c r="E65" s="2">
        <v>44930</v>
      </c>
      <c r="F65">
        <v>2315</v>
      </c>
      <c r="G65">
        <v>2575</v>
      </c>
      <c r="H65">
        <v>256</v>
      </c>
      <c r="I65">
        <v>6345</v>
      </c>
      <c r="J65">
        <v>1511</v>
      </c>
      <c r="K65">
        <v>1215</v>
      </c>
      <c r="L65" s="5">
        <v>1753</v>
      </c>
      <c r="M65" s="5">
        <v>12650</v>
      </c>
      <c r="N65" s="5">
        <v>282</v>
      </c>
      <c r="O65" s="5">
        <v>140</v>
      </c>
      <c r="P65" s="7"/>
      <c r="Q65" s="7"/>
      <c r="R65" t="s">
        <v>77</v>
      </c>
      <c r="S65" s="2">
        <v>44956</v>
      </c>
      <c r="T65" s="28">
        <f t="shared" si="0"/>
        <v>49.435984207557809</v>
      </c>
      <c r="U65" s="5">
        <v>2352</v>
      </c>
    </row>
    <row r="66" spans="1:21" x14ac:dyDescent="0.25">
      <c r="A66" t="s">
        <v>81</v>
      </c>
      <c r="B66" s="24" t="s">
        <v>160</v>
      </c>
      <c r="C66" s="24">
        <v>1</v>
      </c>
      <c r="D66">
        <v>45</v>
      </c>
      <c r="E66" s="2">
        <v>44930</v>
      </c>
      <c r="F66">
        <v>22525</v>
      </c>
      <c r="G66">
        <v>2330</v>
      </c>
      <c r="H66">
        <v>205</v>
      </c>
      <c r="I66">
        <v>5330</v>
      </c>
      <c r="J66">
        <v>545</v>
      </c>
      <c r="K66">
        <v>435</v>
      </c>
      <c r="L66" s="5">
        <v>2127</v>
      </c>
      <c r="M66" s="5">
        <v>14155</v>
      </c>
      <c r="N66" s="5">
        <v>25</v>
      </c>
      <c r="O66" s="5">
        <v>15</v>
      </c>
      <c r="P66" s="7"/>
      <c r="Q66" s="7"/>
      <c r="R66" t="s">
        <v>77</v>
      </c>
      <c r="S66" s="2">
        <v>44956</v>
      </c>
      <c r="T66" s="28">
        <f t="shared" si="0"/>
        <v>78.865406006674078</v>
      </c>
      <c r="U66" s="5">
        <v>1660</v>
      </c>
    </row>
    <row r="67" spans="1:21" x14ac:dyDescent="0.25">
      <c r="A67" t="s">
        <v>89</v>
      </c>
      <c r="B67" s="24" t="s">
        <v>159</v>
      </c>
      <c r="C67" s="24">
        <v>2</v>
      </c>
      <c r="D67">
        <v>18</v>
      </c>
      <c r="E67" s="2">
        <v>44930</v>
      </c>
      <c r="F67">
        <v>16890</v>
      </c>
      <c r="G67">
        <v>1860</v>
      </c>
      <c r="H67">
        <v>257</v>
      </c>
      <c r="I67">
        <v>3755</v>
      </c>
      <c r="J67">
        <v>1389</v>
      </c>
      <c r="K67">
        <v>1430</v>
      </c>
      <c r="L67" s="5">
        <v>1118</v>
      </c>
      <c r="M67" s="5">
        <v>9590</v>
      </c>
      <c r="N67" s="5">
        <v>81</v>
      </c>
      <c r="O67" s="5">
        <v>30</v>
      </c>
      <c r="P67" s="7"/>
      <c r="Q67" s="7"/>
      <c r="R67" t="s">
        <v>77</v>
      </c>
      <c r="S67" s="2">
        <v>44956</v>
      </c>
      <c r="T67" s="28">
        <f t="shared" ref="T67:T71" si="1">L67/(L67+N67+J67)*100</f>
        <v>43.199381761978358</v>
      </c>
    </row>
    <row r="68" spans="1:21" x14ac:dyDescent="0.25">
      <c r="A68" t="s">
        <v>89</v>
      </c>
      <c r="B68" s="24" t="s">
        <v>159</v>
      </c>
      <c r="C68" s="24">
        <v>2</v>
      </c>
      <c r="D68">
        <v>22</v>
      </c>
      <c r="E68" s="2">
        <v>44944</v>
      </c>
      <c r="F68">
        <v>27975</v>
      </c>
      <c r="G68">
        <v>1555</v>
      </c>
      <c r="H68">
        <v>270</v>
      </c>
      <c r="I68">
        <v>7925</v>
      </c>
      <c r="J68">
        <v>2285</v>
      </c>
      <c r="K68">
        <v>1510</v>
      </c>
      <c r="L68" s="5">
        <v>2241</v>
      </c>
      <c r="M68" s="5">
        <v>14425</v>
      </c>
      <c r="N68" s="5">
        <v>225</v>
      </c>
      <c r="O68" s="5">
        <v>135</v>
      </c>
      <c r="P68" s="7"/>
      <c r="Q68" s="7"/>
      <c r="R68" t="s">
        <v>77</v>
      </c>
      <c r="S68" s="2">
        <v>44956</v>
      </c>
      <c r="T68" s="28">
        <f t="shared" si="1"/>
        <v>47.169017049042303</v>
      </c>
    </row>
    <row r="69" spans="1:21" x14ac:dyDescent="0.25">
      <c r="A69" t="s">
        <v>81</v>
      </c>
      <c r="B69" s="24" t="s">
        <v>160</v>
      </c>
      <c r="C69" s="24">
        <v>1</v>
      </c>
      <c r="D69">
        <v>25</v>
      </c>
      <c r="E69" s="2">
        <v>44944</v>
      </c>
      <c r="F69">
        <v>9370</v>
      </c>
      <c r="G69">
        <v>1040</v>
      </c>
      <c r="H69">
        <v>216</v>
      </c>
      <c r="I69">
        <v>2420</v>
      </c>
      <c r="J69">
        <v>288</v>
      </c>
      <c r="K69">
        <v>340</v>
      </c>
      <c r="L69" s="5">
        <v>599</v>
      </c>
      <c r="M69" s="5">
        <v>5795</v>
      </c>
      <c r="N69" s="5">
        <v>292</v>
      </c>
      <c r="O69" s="5">
        <v>178</v>
      </c>
      <c r="P69" s="7">
        <v>16</v>
      </c>
      <c r="Q69" s="7">
        <v>70</v>
      </c>
      <c r="R69" t="s">
        <v>77</v>
      </c>
      <c r="S69" s="2">
        <v>44956</v>
      </c>
      <c r="T69" s="28">
        <f t="shared" si="1"/>
        <v>50.805767599660733</v>
      </c>
    </row>
    <row r="70" spans="1:21" x14ac:dyDescent="0.25">
      <c r="A70" t="s">
        <v>79</v>
      </c>
      <c r="B70" s="24" t="s">
        <v>159</v>
      </c>
      <c r="C70" s="24">
        <v>1</v>
      </c>
      <c r="D70">
        <v>5</v>
      </c>
      <c r="E70" s="2">
        <v>44944</v>
      </c>
      <c r="F70">
        <v>15975</v>
      </c>
      <c r="G70">
        <v>1020</v>
      </c>
      <c r="H70">
        <v>293</v>
      </c>
      <c r="I70">
        <v>5185</v>
      </c>
      <c r="J70">
        <v>615</v>
      </c>
      <c r="K70">
        <v>492</v>
      </c>
      <c r="L70" s="5">
        <v>1459</v>
      </c>
      <c r="M70" s="5">
        <v>8510</v>
      </c>
      <c r="N70" s="5">
        <v>1560</v>
      </c>
      <c r="O70" s="5">
        <v>383</v>
      </c>
      <c r="P70" s="7">
        <v>65</v>
      </c>
      <c r="Q70" s="7">
        <v>187</v>
      </c>
      <c r="R70" t="s">
        <v>77</v>
      </c>
      <c r="S70" s="2">
        <v>44956</v>
      </c>
      <c r="T70" s="28">
        <f t="shared" si="1"/>
        <v>40.148596587782059</v>
      </c>
    </row>
    <row r="71" spans="1:21" x14ac:dyDescent="0.25">
      <c r="A71" t="s">
        <v>80</v>
      </c>
      <c r="B71" s="24" t="s">
        <v>160</v>
      </c>
      <c r="C71" s="24">
        <v>2</v>
      </c>
      <c r="D71">
        <v>50</v>
      </c>
      <c r="E71" s="2">
        <v>44944</v>
      </c>
      <c r="F71">
        <v>19105</v>
      </c>
      <c r="G71">
        <v>2140</v>
      </c>
      <c r="H71">
        <v>334</v>
      </c>
      <c r="I71">
        <v>5075</v>
      </c>
      <c r="J71">
        <v>820</v>
      </c>
      <c r="K71">
        <v>521</v>
      </c>
      <c r="L71" s="5">
        <v>2407</v>
      </c>
      <c r="M71" s="5">
        <v>11055</v>
      </c>
      <c r="N71" s="5">
        <v>200</v>
      </c>
      <c r="O71" s="5">
        <v>75</v>
      </c>
      <c r="P71" s="7"/>
      <c r="Q71" s="7"/>
      <c r="R71" t="s">
        <v>77</v>
      </c>
      <c r="S71" s="2">
        <v>44956</v>
      </c>
      <c r="T71" s="28">
        <f t="shared" si="1"/>
        <v>70.236358330901666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24"/>
  <sheetViews>
    <sheetView topLeftCell="U7" zoomScale="70" zoomScaleNormal="70" workbookViewId="0">
      <selection activeCell="AH41" sqref="AH41"/>
    </sheetView>
  </sheetViews>
  <sheetFormatPr defaultRowHeight="15" x14ac:dyDescent="0.25"/>
  <cols>
    <col min="2" max="2" width="11.7109375" customWidth="1"/>
    <col min="3" max="3" width="7.42578125" bestFit="1" customWidth="1"/>
    <col min="4" max="4" width="7.140625" bestFit="1" customWidth="1"/>
    <col min="5" max="5" width="8.140625" bestFit="1" customWidth="1"/>
    <col min="6" max="7" width="7.140625" bestFit="1" customWidth="1"/>
    <col min="8" max="8" width="7.28515625" bestFit="1" customWidth="1"/>
    <col min="9" max="9" width="8.140625" bestFit="1" customWidth="1"/>
    <col min="10" max="10" width="7.140625" bestFit="1" customWidth="1"/>
    <col min="11" max="11" width="8.140625" bestFit="1" customWidth="1"/>
    <col min="12" max="12" width="7.140625" bestFit="1" customWidth="1"/>
    <col min="13" max="13" width="8.140625" bestFit="1" customWidth="1"/>
    <col min="14" max="14" width="9.7109375" style="46" bestFit="1" customWidth="1"/>
    <col min="15" max="15" width="9.140625" style="46" bestFit="1" customWidth="1"/>
    <col min="16" max="16" width="9.28515625" style="46" bestFit="1" customWidth="1"/>
    <col min="17" max="17" width="8.7109375" style="46" bestFit="1" customWidth="1"/>
    <col min="18" max="18" width="8.140625" style="46" bestFit="1" customWidth="1"/>
    <col min="19" max="19" width="9.28515625" style="46" bestFit="1" customWidth="1"/>
    <col min="20" max="21" width="9.140625" style="46" bestFit="1" customWidth="1"/>
    <col min="22" max="22" width="9.5703125" style="46" bestFit="1" customWidth="1"/>
    <col min="23" max="23" width="9.140625" style="46" bestFit="1" customWidth="1"/>
    <col min="24" max="24" width="8.7109375" style="46" bestFit="1" customWidth="1"/>
    <col min="25" max="26" width="8.7109375" style="46" customWidth="1"/>
  </cols>
  <sheetData>
    <row r="2" spans="1:26" s="47" customFormat="1" x14ac:dyDescent="0.25">
      <c r="C2" s="64" t="s">
        <v>178</v>
      </c>
      <c r="D2" s="64"/>
      <c r="E2" s="64"/>
      <c r="F2" s="64"/>
      <c r="G2" s="64"/>
      <c r="H2" s="64"/>
      <c r="I2" s="64"/>
      <c r="J2" s="64"/>
      <c r="K2" s="64"/>
      <c r="L2" s="64"/>
      <c r="M2" s="64"/>
      <c r="N2" s="65" t="s">
        <v>179</v>
      </c>
      <c r="O2" s="65"/>
      <c r="P2" s="65"/>
      <c r="Q2" s="65"/>
      <c r="R2" s="65"/>
      <c r="S2" s="65"/>
      <c r="T2" s="65"/>
      <c r="U2" s="65"/>
      <c r="V2" s="65"/>
      <c r="W2" s="65"/>
      <c r="X2" s="65"/>
      <c r="Y2" s="51"/>
      <c r="Z2" s="51"/>
    </row>
    <row r="3" spans="1:26" s="47" customFormat="1" x14ac:dyDescent="0.25">
      <c r="A3" s="47" t="s">
        <v>158</v>
      </c>
      <c r="B3" s="48" t="s">
        <v>163</v>
      </c>
      <c r="C3" s="49">
        <v>44621</v>
      </c>
      <c r="D3" s="49">
        <v>44652</v>
      </c>
      <c r="E3" s="49">
        <v>44682</v>
      </c>
      <c r="F3" s="49">
        <v>44713</v>
      </c>
      <c r="G3" s="49">
        <v>44743</v>
      </c>
      <c r="H3" s="49">
        <v>44774</v>
      </c>
      <c r="I3" s="49">
        <v>44805</v>
      </c>
      <c r="J3" s="49">
        <v>44835</v>
      </c>
      <c r="K3" s="49">
        <v>44866</v>
      </c>
      <c r="L3" s="49">
        <v>44896</v>
      </c>
      <c r="M3" s="49">
        <v>44927</v>
      </c>
      <c r="N3" s="50">
        <v>44621</v>
      </c>
      <c r="O3" s="50">
        <v>44652</v>
      </c>
      <c r="P3" s="50">
        <v>44682</v>
      </c>
      <c r="Q3" s="50">
        <v>44713</v>
      </c>
      <c r="R3" s="50">
        <v>44743</v>
      </c>
      <c r="S3" s="50">
        <v>44774</v>
      </c>
      <c r="T3" s="50">
        <v>44805</v>
      </c>
      <c r="U3" s="50">
        <v>44835</v>
      </c>
      <c r="V3" s="50">
        <v>44866</v>
      </c>
      <c r="W3" s="50">
        <v>44896</v>
      </c>
      <c r="X3" s="50">
        <v>44927</v>
      </c>
      <c r="Y3" s="52" t="s">
        <v>182</v>
      </c>
      <c r="Z3" s="52" t="s">
        <v>183</v>
      </c>
    </row>
    <row r="4" spans="1:26" x14ac:dyDescent="0.25">
      <c r="A4" t="s">
        <v>159</v>
      </c>
      <c r="B4" s="42" t="s">
        <v>164</v>
      </c>
      <c r="C4" s="43">
        <v>6418.5</v>
      </c>
      <c r="D4" s="43">
        <v>6056.875</v>
      </c>
      <c r="E4" s="43">
        <v>7056.8571428571431</v>
      </c>
      <c r="F4" s="43">
        <v>7194.090909090909</v>
      </c>
      <c r="G4" s="43">
        <v>7478.333333333333</v>
      </c>
      <c r="H4" s="43">
        <v>7148.333333333333</v>
      </c>
      <c r="I4" s="43">
        <v>7191.4285714285716</v>
      </c>
      <c r="J4" s="43">
        <v>7490</v>
      </c>
      <c r="K4" s="43">
        <v>8421.5</v>
      </c>
      <c r="L4" s="43">
        <v>9376.6666666666661</v>
      </c>
      <c r="M4" s="43">
        <v>7356.666666666667</v>
      </c>
      <c r="N4" s="28">
        <f t="shared" ref="N4:N12" si="0">C4/1000</f>
        <v>6.4184999999999999</v>
      </c>
      <c r="O4" s="28">
        <f t="shared" ref="O4:X12" si="1">D4/1000</f>
        <v>6.0568749999999998</v>
      </c>
      <c r="P4" s="28">
        <f t="shared" si="1"/>
        <v>7.0568571428571429</v>
      </c>
      <c r="Q4" s="28">
        <f t="shared" si="1"/>
        <v>7.1940909090909093</v>
      </c>
      <c r="R4" s="28">
        <f t="shared" si="1"/>
        <v>7.4783333333333326</v>
      </c>
      <c r="S4" s="28">
        <f t="shared" si="1"/>
        <v>7.1483333333333334</v>
      </c>
      <c r="T4" s="28">
        <f t="shared" si="1"/>
        <v>7.1914285714285713</v>
      </c>
      <c r="U4" s="28">
        <f t="shared" si="1"/>
        <v>7.49</v>
      </c>
      <c r="V4" s="28">
        <f t="shared" si="1"/>
        <v>8.4215</v>
      </c>
      <c r="W4" s="28">
        <f t="shared" si="1"/>
        <v>9.3766666666666669</v>
      </c>
      <c r="X4" s="28">
        <f t="shared" si="1"/>
        <v>7.3566666666666674</v>
      </c>
      <c r="Y4" s="28">
        <f>AVERAGE(N4:X4)</f>
        <v>7.3808410566706035</v>
      </c>
      <c r="Z4" s="28">
        <f>STDEV(N4:X4)</f>
        <v>0.89426284030339487</v>
      </c>
    </row>
    <row r="5" spans="1:26" x14ac:dyDescent="0.25">
      <c r="A5" t="s">
        <v>159</v>
      </c>
      <c r="B5" s="42" t="s">
        <v>165</v>
      </c>
      <c r="C5" s="43">
        <v>6230</v>
      </c>
      <c r="D5" s="43">
        <v>7581.875</v>
      </c>
      <c r="E5" s="43">
        <v>6182</v>
      </c>
      <c r="F5" s="43">
        <v>8272.8888888888887</v>
      </c>
      <c r="G5" s="43">
        <v>7637.7777777777774</v>
      </c>
      <c r="H5" s="43">
        <v>6142.5</v>
      </c>
      <c r="I5" s="43">
        <v>9167.3333333333339</v>
      </c>
      <c r="J5" s="43">
        <v>7552.2222222222226</v>
      </c>
      <c r="K5" s="43">
        <v>7766.1</v>
      </c>
      <c r="L5" s="43">
        <v>6598.333333333333</v>
      </c>
      <c r="M5" s="43">
        <v>7030</v>
      </c>
      <c r="N5" s="28">
        <f t="shared" si="0"/>
        <v>6.23</v>
      </c>
      <c r="O5" s="28">
        <f t="shared" si="1"/>
        <v>7.5818750000000001</v>
      </c>
      <c r="P5" s="28">
        <f t="shared" si="1"/>
        <v>6.1820000000000004</v>
      </c>
      <c r="Q5" s="28">
        <f t="shared" si="1"/>
        <v>8.2728888888888878</v>
      </c>
      <c r="R5" s="28">
        <f t="shared" si="1"/>
        <v>7.6377777777777771</v>
      </c>
      <c r="S5" s="28">
        <f t="shared" si="1"/>
        <v>6.1425000000000001</v>
      </c>
      <c r="T5" s="28">
        <f t="shared" si="1"/>
        <v>9.1673333333333336</v>
      </c>
      <c r="U5" s="28">
        <f t="shared" si="1"/>
        <v>7.5522222222222224</v>
      </c>
      <c r="V5" s="28">
        <f t="shared" si="1"/>
        <v>7.7661000000000007</v>
      </c>
      <c r="W5" s="28">
        <f t="shared" si="1"/>
        <v>6.5983333333333327</v>
      </c>
      <c r="X5" s="28">
        <f t="shared" si="1"/>
        <v>7.03</v>
      </c>
      <c r="Y5" s="28">
        <f t="shared" ref="Y5:Y12" si="2">AVERAGE(N5:X5)</f>
        <v>7.2873664141414132</v>
      </c>
      <c r="Z5" s="28">
        <f t="shared" ref="Z5:Z12" si="3">STDEV(N5:X5)</f>
        <v>0.95947745407449392</v>
      </c>
    </row>
    <row r="6" spans="1:26" x14ac:dyDescent="0.25">
      <c r="A6" t="s">
        <v>160</v>
      </c>
      <c r="B6" s="42" t="s">
        <v>164</v>
      </c>
      <c r="C6" s="43">
        <v>5653</v>
      </c>
      <c r="D6" s="43">
        <v>5916.875</v>
      </c>
      <c r="E6" s="43">
        <v>7267.5</v>
      </c>
      <c r="F6" s="43">
        <v>5940</v>
      </c>
      <c r="G6" s="43">
        <v>7340.7777777777774</v>
      </c>
      <c r="H6" s="43">
        <v>8121</v>
      </c>
      <c r="I6" s="43">
        <v>8523.8888888888887</v>
      </c>
      <c r="J6" s="43">
        <v>8029.375</v>
      </c>
      <c r="K6" s="43">
        <v>6266.666666666667</v>
      </c>
      <c r="L6" s="43">
        <v>7785.833333333333</v>
      </c>
      <c r="M6" s="43">
        <v>7685</v>
      </c>
      <c r="N6" s="28">
        <f t="shared" si="0"/>
        <v>5.6529999999999996</v>
      </c>
      <c r="O6" s="28">
        <f t="shared" si="1"/>
        <v>5.9168750000000001</v>
      </c>
      <c r="P6" s="28">
        <f t="shared" si="1"/>
        <v>7.2675000000000001</v>
      </c>
      <c r="Q6" s="28">
        <f t="shared" si="1"/>
        <v>5.94</v>
      </c>
      <c r="R6" s="28">
        <f t="shared" si="1"/>
        <v>7.3407777777777774</v>
      </c>
      <c r="S6" s="28">
        <f t="shared" si="1"/>
        <v>8.1210000000000004</v>
      </c>
      <c r="T6" s="28">
        <f t="shared" si="1"/>
        <v>8.5238888888888891</v>
      </c>
      <c r="U6" s="28">
        <f t="shared" si="1"/>
        <v>8.0293749999999999</v>
      </c>
      <c r="V6" s="28">
        <f t="shared" si="1"/>
        <v>6.2666666666666666</v>
      </c>
      <c r="W6" s="28">
        <f t="shared" si="1"/>
        <v>7.7858333333333327</v>
      </c>
      <c r="X6" s="28">
        <f t="shared" si="1"/>
        <v>7.6849999999999996</v>
      </c>
      <c r="Y6" s="28">
        <f t="shared" si="2"/>
        <v>7.1390833333333346</v>
      </c>
      <c r="Z6" s="28">
        <f t="shared" si="3"/>
        <v>1.0173050988562533</v>
      </c>
    </row>
    <row r="7" spans="1:26" x14ac:dyDescent="0.25">
      <c r="A7" t="s">
        <v>160</v>
      </c>
      <c r="B7" s="42" t="s">
        <v>165</v>
      </c>
      <c r="C7" s="43">
        <v>5738.5</v>
      </c>
      <c r="D7" s="43">
        <v>5648.125</v>
      </c>
      <c r="E7" s="43">
        <v>5560</v>
      </c>
      <c r="F7" s="43">
        <v>6996.2</v>
      </c>
      <c r="G7" s="43">
        <v>6536.666666666667</v>
      </c>
      <c r="H7" s="43">
        <v>6710.6</v>
      </c>
      <c r="I7" s="43">
        <v>6874</v>
      </c>
      <c r="J7" s="43">
        <v>6567.5</v>
      </c>
      <c r="K7" s="43">
        <v>7589</v>
      </c>
      <c r="L7" s="43">
        <v>6798.333333333333</v>
      </c>
      <c r="M7" s="43">
        <v>7747.7777777777774</v>
      </c>
      <c r="N7" s="28">
        <f t="shared" si="0"/>
        <v>5.7385000000000002</v>
      </c>
      <c r="O7" s="28">
        <f t="shared" si="1"/>
        <v>5.6481250000000003</v>
      </c>
      <c r="P7" s="28">
        <f t="shared" si="1"/>
        <v>5.56</v>
      </c>
      <c r="Q7" s="28">
        <f t="shared" si="1"/>
        <v>6.9962</v>
      </c>
      <c r="R7" s="28">
        <f t="shared" si="1"/>
        <v>6.5366666666666671</v>
      </c>
      <c r="S7" s="28">
        <f t="shared" si="1"/>
        <v>6.7106000000000003</v>
      </c>
      <c r="T7" s="28">
        <f t="shared" si="1"/>
        <v>6.8739999999999997</v>
      </c>
      <c r="U7" s="28">
        <f t="shared" si="1"/>
        <v>6.5674999999999999</v>
      </c>
      <c r="V7" s="28">
        <f t="shared" si="1"/>
        <v>7.5890000000000004</v>
      </c>
      <c r="W7" s="28">
        <f t="shared" si="1"/>
        <v>6.7983333333333329</v>
      </c>
      <c r="X7" s="28">
        <f t="shared" si="1"/>
        <v>7.7477777777777774</v>
      </c>
      <c r="Y7" s="28">
        <f t="shared" si="2"/>
        <v>6.6151547979797991</v>
      </c>
      <c r="Z7" s="28">
        <f t="shared" si="3"/>
        <v>0.7288019633677959</v>
      </c>
    </row>
    <row r="8" spans="1:26" x14ac:dyDescent="0.25">
      <c r="A8" t="s">
        <v>167</v>
      </c>
      <c r="B8" s="42" t="s">
        <v>164</v>
      </c>
      <c r="C8" s="43">
        <v>6962.5</v>
      </c>
      <c r="D8" s="43">
        <v>7231.875</v>
      </c>
      <c r="E8" s="43">
        <v>10121.666666666666</v>
      </c>
      <c r="F8" s="43">
        <v>8550</v>
      </c>
      <c r="G8" s="43">
        <v>9221.875</v>
      </c>
      <c r="H8" s="43">
        <v>9764.2222222222226</v>
      </c>
      <c r="I8" s="43">
        <v>9177</v>
      </c>
      <c r="J8" s="43">
        <v>9888.75</v>
      </c>
      <c r="K8" s="43">
        <v>9408.5</v>
      </c>
      <c r="L8" s="43">
        <v>9153.4444444444453</v>
      </c>
      <c r="M8" s="43">
        <v>11652.777777777777</v>
      </c>
      <c r="N8" s="28">
        <f t="shared" si="0"/>
        <v>6.9625000000000004</v>
      </c>
      <c r="O8" s="28">
        <f t="shared" si="1"/>
        <v>7.2318749999999996</v>
      </c>
      <c r="P8" s="28">
        <f t="shared" si="1"/>
        <v>10.121666666666666</v>
      </c>
      <c r="Q8" s="28">
        <f t="shared" si="1"/>
        <v>8.5500000000000007</v>
      </c>
      <c r="R8" s="28">
        <f t="shared" si="1"/>
        <v>9.2218750000000007</v>
      </c>
      <c r="S8" s="28">
        <f t="shared" si="1"/>
        <v>9.764222222222223</v>
      </c>
      <c r="T8" s="28">
        <f t="shared" si="1"/>
        <v>9.1769999999999996</v>
      </c>
      <c r="U8" s="28">
        <f t="shared" si="1"/>
        <v>9.8887499999999999</v>
      </c>
      <c r="V8" s="28">
        <f t="shared" si="1"/>
        <v>9.4085000000000001</v>
      </c>
      <c r="W8" s="28">
        <f t="shared" si="1"/>
        <v>9.153444444444446</v>
      </c>
      <c r="X8" s="28">
        <f t="shared" si="1"/>
        <v>11.652777777777777</v>
      </c>
      <c r="Y8" s="28">
        <f t="shared" si="2"/>
        <v>9.1938737373737371</v>
      </c>
      <c r="Z8" s="28">
        <f t="shared" si="3"/>
        <v>1.3041076703679764</v>
      </c>
    </row>
    <row r="9" spans="1:26" x14ac:dyDescent="0.25">
      <c r="A9" t="s">
        <v>167</v>
      </c>
      <c r="B9" s="42" t="s">
        <v>165</v>
      </c>
      <c r="C9" s="43">
        <v>6648</v>
      </c>
      <c r="D9" s="43">
        <v>5792.2222222222226</v>
      </c>
      <c r="E9" s="43">
        <v>8496.6666666666661</v>
      </c>
      <c r="F9" s="43">
        <v>8176.636363636364</v>
      </c>
      <c r="G9" s="43">
        <v>8139.166666666667</v>
      </c>
      <c r="H9" s="43">
        <v>9103.181818181818</v>
      </c>
      <c r="I9" s="43">
        <v>10453.333333333334</v>
      </c>
      <c r="J9" s="43">
        <v>9141.25</v>
      </c>
      <c r="K9" s="43">
        <v>10083</v>
      </c>
      <c r="L9" s="43">
        <v>9367.75</v>
      </c>
      <c r="M9" s="43">
        <v>9042.4285714285706</v>
      </c>
      <c r="N9" s="28">
        <f t="shared" si="0"/>
        <v>6.6479999999999997</v>
      </c>
      <c r="O9" s="28">
        <f t="shared" si="1"/>
        <v>5.7922222222222226</v>
      </c>
      <c r="P9" s="28">
        <f t="shared" si="1"/>
        <v>8.4966666666666661</v>
      </c>
      <c r="Q9" s="28">
        <f t="shared" si="1"/>
        <v>8.1766363636363639</v>
      </c>
      <c r="R9" s="28">
        <f t="shared" si="1"/>
        <v>8.1391666666666662</v>
      </c>
      <c r="S9" s="28">
        <f t="shared" si="1"/>
        <v>9.1031818181818185</v>
      </c>
      <c r="T9" s="28">
        <f t="shared" si="1"/>
        <v>10.453333333333333</v>
      </c>
      <c r="U9" s="28">
        <f t="shared" si="1"/>
        <v>9.1412499999999994</v>
      </c>
      <c r="V9" s="28">
        <f t="shared" si="1"/>
        <v>10.083</v>
      </c>
      <c r="W9" s="28">
        <f t="shared" si="1"/>
        <v>9.3677499999999991</v>
      </c>
      <c r="X9" s="28">
        <f t="shared" si="1"/>
        <v>9.0424285714285713</v>
      </c>
      <c r="Y9" s="28">
        <f t="shared" si="2"/>
        <v>8.5857850583759685</v>
      </c>
      <c r="Z9" s="28">
        <f t="shared" si="3"/>
        <v>1.3805592815615335</v>
      </c>
    </row>
    <row r="10" spans="1:26" x14ac:dyDescent="0.25">
      <c r="A10" t="s">
        <v>168</v>
      </c>
      <c r="B10" s="42" t="s">
        <v>166</v>
      </c>
      <c r="C10" s="43">
        <v>7162.5</v>
      </c>
      <c r="D10" s="43">
        <v>5082.8571428571431</v>
      </c>
      <c r="E10" s="43">
        <v>7998</v>
      </c>
      <c r="F10" s="43">
        <v>7188</v>
      </c>
      <c r="G10" s="43">
        <v>6887.875</v>
      </c>
      <c r="H10" s="43">
        <v>6779.5</v>
      </c>
      <c r="I10" s="43">
        <v>8558.125</v>
      </c>
      <c r="J10" s="43">
        <v>8000.625</v>
      </c>
      <c r="K10" s="43">
        <v>7578.3</v>
      </c>
      <c r="L10" s="43">
        <v>7357.8571428571431</v>
      </c>
      <c r="M10" s="43">
        <v>7755.625</v>
      </c>
      <c r="N10" s="28">
        <f t="shared" si="0"/>
        <v>7.1624999999999996</v>
      </c>
      <c r="O10" s="28">
        <f t="shared" si="1"/>
        <v>5.0828571428571427</v>
      </c>
      <c r="P10" s="28">
        <f t="shared" si="1"/>
        <v>7.9980000000000002</v>
      </c>
      <c r="Q10" s="28">
        <f t="shared" si="1"/>
        <v>7.1879999999999997</v>
      </c>
      <c r="R10" s="28">
        <f t="shared" si="1"/>
        <v>6.8878750000000002</v>
      </c>
      <c r="S10" s="28">
        <f t="shared" si="1"/>
        <v>6.7794999999999996</v>
      </c>
      <c r="T10" s="28">
        <f t="shared" si="1"/>
        <v>8.5581250000000004</v>
      </c>
      <c r="U10" s="28">
        <f t="shared" si="1"/>
        <v>8.0006249999999994</v>
      </c>
      <c r="V10" s="28">
        <f t="shared" si="1"/>
        <v>7.5783000000000005</v>
      </c>
      <c r="W10" s="28">
        <f t="shared" si="1"/>
        <v>7.3578571428571431</v>
      </c>
      <c r="X10" s="28">
        <f t="shared" si="1"/>
        <v>7.7556250000000002</v>
      </c>
      <c r="Y10" s="28">
        <f t="shared" si="2"/>
        <v>7.3044785714285698</v>
      </c>
      <c r="Z10" s="28">
        <f t="shared" si="3"/>
        <v>0.90758303845086408</v>
      </c>
    </row>
    <row r="11" spans="1:26" x14ac:dyDescent="0.25">
      <c r="A11" t="s">
        <v>168</v>
      </c>
      <c r="B11" s="42" t="s">
        <v>164</v>
      </c>
      <c r="C11" s="43">
        <v>4243</v>
      </c>
      <c r="D11" s="43">
        <v>5557.5</v>
      </c>
      <c r="E11" s="43">
        <v>8218.75</v>
      </c>
      <c r="F11" s="43">
        <v>5338</v>
      </c>
      <c r="G11" s="43">
        <v>5601.4285714285716</v>
      </c>
      <c r="H11" s="43">
        <v>6364.5</v>
      </c>
      <c r="I11" s="43">
        <v>7126.5</v>
      </c>
      <c r="J11" s="43">
        <v>6382.5</v>
      </c>
      <c r="K11" s="43">
        <v>8348.9285714285706</v>
      </c>
      <c r="L11" s="43">
        <v>8421.6666666666661</v>
      </c>
      <c r="M11" s="43">
        <v>8179.5</v>
      </c>
      <c r="N11" s="28">
        <f t="shared" si="0"/>
        <v>4.2430000000000003</v>
      </c>
      <c r="O11" s="28">
        <f t="shared" si="1"/>
        <v>5.5575000000000001</v>
      </c>
      <c r="P11" s="28">
        <f t="shared" si="1"/>
        <v>8.21875</v>
      </c>
      <c r="Q11" s="28">
        <f t="shared" si="1"/>
        <v>5.3380000000000001</v>
      </c>
      <c r="R11" s="28">
        <f t="shared" si="1"/>
        <v>5.6014285714285714</v>
      </c>
      <c r="S11" s="28">
        <f t="shared" si="1"/>
        <v>6.3644999999999996</v>
      </c>
      <c r="T11" s="28">
        <f t="shared" si="1"/>
        <v>7.1265000000000001</v>
      </c>
      <c r="U11" s="28">
        <f t="shared" si="1"/>
        <v>6.3825000000000003</v>
      </c>
      <c r="V11" s="28">
        <f t="shared" si="1"/>
        <v>8.348928571428571</v>
      </c>
      <c r="W11" s="28">
        <f t="shared" si="1"/>
        <v>8.4216666666666669</v>
      </c>
      <c r="X11" s="28">
        <f t="shared" si="1"/>
        <v>8.1795000000000009</v>
      </c>
      <c r="Y11" s="28">
        <f t="shared" si="2"/>
        <v>6.7074794372294377</v>
      </c>
      <c r="Z11" s="28">
        <f t="shared" si="3"/>
        <v>1.4483554528900686</v>
      </c>
    </row>
    <row r="12" spans="1:26" x14ac:dyDescent="0.25">
      <c r="A12" t="s">
        <v>168</v>
      </c>
      <c r="B12" s="42" t="s">
        <v>165</v>
      </c>
      <c r="C12" s="43">
        <v>7296.5</v>
      </c>
      <c r="D12" s="43">
        <v>5002.5</v>
      </c>
      <c r="E12" s="43">
        <v>7236.875</v>
      </c>
      <c r="F12" s="43">
        <v>6568</v>
      </c>
      <c r="G12" s="43">
        <v>7824.5</v>
      </c>
      <c r="H12" s="43">
        <v>8039.545454545455</v>
      </c>
      <c r="I12" s="43">
        <v>7991</v>
      </c>
      <c r="J12" s="43">
        <v>8030</v>
      </c>
      <c r="K12" s="43">
        <v>6740</v>
      </c>
      <c r="L12" s="43">
        <v>8480</v>
      </c>
      <c r="M12" s="43">
        <v>7821.4285714285716</v>
      </c>
      <c r="N12" s="28">
        <f t="shared" si="0"/>
        <v>7.2965</v>
      </c>
      <c r="O12" s="28">
        <f t="shared" si="1"/>
        <v>5.0025000000000004</v>
      </c>
      <c r="P12" s="28">
        <f t="shared" si="1"/>
        <v>7.2368750000000004</v>
      </c>
      <c r="Q12" s="28">
        <f t="shared" si="1"/>
        <v>6.5679999999999996</v>
      </c>
      <c r="R12" s="28">
        <f t="shared" si="1"/>
        <v>7.8244999999999996</v>
      </c>
      <c r="S12" s="28">
        <f t="shared" si="1"/>
        <v>8.0395454545454541</v>
      </c>
      <c r="T12" s="28">
        <f t="shared" si="1"/>
        <v>7.9909999999999997</v>
      </c>
      <c r="U12" s="28">
        <f t="shared" si="1"/>
        <v>8.0299999999999994</v>
      </c>
      <c r="V12" s="28">
        <f t="shared" si="1"/>
        <v>6.74</v>
      </c>
      <c r="W12" s="28">
        <f t="shared" si="1"/>
        <v>8.48</v>
      </c>
      <c r="X12" s="28">
        <f t="shared" si="1"/>
        <v>7.8214285714285712</v>
      </c>
      <c r="Y12" s="28">
        <f t="shared" si="2"/>
        <v>7.3663953659976391</v>
      </c>
      <c r="Z12" s="28">
        <f t="shared" si="3"/>
        <v>0.97878148527544728</v>
      </c>
    </row>
    <row r="14" spans="1:26" s="47" customFormat="1" x14ac:dyDescent="0.25">
      <c r="C14" s="64" t="s">
        <v>178</v>
      </c>
      <c r="D14" s="64"/>
      <c r="E14" s="64"/>
      <c r="F14" s="64"/>
      <c r="G14" s="64"/>
      <c r="H14" s="64"/>
      <c r="I14" s="64"/>
      <c r="J14" s="64"/>
      <c r="K14" s="64"/>
      <c r="L14" s="64"/>
      <c r="M14" s="64"/>
      <c r="N14" s="65" t="s">
        <v>179</v>
      </c>
      <c r="O14" s="65"/>
      <c r="P14" s="65"/>
      <c r="Q14" s="65"/>
      <c r="R14" s="65"/>
      <c r="S14" s="65"/>
      <c r="T14" s="65"/>
      <c r="U14" s="65"/>
      <c r="V14" s="65"/>
      <c r="W14" s="65"/>
      <c r="X14" s="65"/>
      <c r="Y14" s="51"/>
      <c r="Z14" s="51"/>
    </row>
    <row r="15" spans="1:26" s="47" customFormat="1" x14ac:dyDescent="0.25">
      <c r="A15" s="47" t="s">
        <v>158</v>
      </c>
      <c r="B15" s="47" t="s">
        <v>163</v>
      </c>
      <c r="C15" s="50">
        <v>44621</v>
      </c>
      <c r="D15" s="50">
        <v>44652</v>
      </c>
      <c r="E15" s="50">
        <v>44682</v>
      </c>
      <c r="F15" s="50">
        <v>44713</v>
      </c>
      <c r="G15" s="50">
        <v>44743</v>
      </c>
      <c r="H15" s="50">
        <v>44774</v>
      </c>
      <c r="I15" s="50">
        <v>44805</v>
      </c>
      <c r="J15" s="50">
        <v>44835</v>
      </c>
      <c r="K15" s="50">
        <v>44866</v>
      </c>
      <c r="L15" s="50">
        <v>44896</v>
      </c>
      <c r="M15" s="50">
        <v>44927</v>
      </c>
      <c r="N15" s="50">
        <v>44621</v>
      </c>
      <c r="O15" s="50">
        <v>44652</v>
      </c>
      <c r="P15" s="50">
        <v>44682</v>
      </c>
      <c r="Q15" s="50">
        <v>44713</v>
      </c>
      <c r="R15" s="50">
        <v>44743</v>
      </c>
      <c r="S15" s="50">
        <v>44774</v>
      </c>
      <c r="T15" s="50">
        <v>44805</v>
      </c>
      <c r="U15" s="50">
        <v>44835</v>
      </c>
      <c r="V15" s="50">
        <v>44866</v>
      </c>
      <c r="W15" s="50">
        <v>44896</v>
      </c>
      <c r="X15" s="50">
        <v>44927</v>
      </c>
      <c r="Y15" s="50"/>
      <c r="Z15" s="50"/>
    </row>
    <row r="16" spans="1:26" x14ac:dyDescent="0.25">
      <c r="A16" t="s">
        <v>159</v>
      </c>
      <c r="B16" s="42" t="s">
        <v>164</v>
      </c>
      <c r="C16" s="43">
        <v>1612.2173309520717</v>
      </c>
      <c r="D16" s="43">
        <v>1934.4710194262409</v>
      </c>
      <c r="E16" s="43">
        <v>1032.147829943533</v>
      </c>
      <c r="F16" s="43">
        <v>2179.0546323828339</v>
      </c>
      <c r="G16" s="43">
        <v>3000.9659555994072</v>
      </c>
      <c r="H16" s="43">
        <v>2763.5801055876777</v>
      </c>
      <c r="I16" s="43">
        <v>1616.8583587874837</v>
      </c>
      <c r="J16" s="43">
        <v>710.60537571847851</v>
      </c>
      <c r="K16" s="43">
        <v>1783.8364555081837</v>
      </c>
      <c r="L16" s="43">
        <v>5587.874073980789</v>
      </c>
      <c r="M16" s="43">
        <v>2494.6066824251075</v>
      </c>
      <c r="N16" s="28">
        <f t="shared" ref="N16:N24" si="4">C16/1000</f>
        <v>1.6122173309520718</v>
      </c>
      <c r="O16" s="28">
        <f t="shared" ref="O16:O24" si="5">D16/1000</f>
        <v>1.9344710194262409</v>
      </c>
      <c r="P16" s="28">
        <f t="shared" ref="P16:P24" si="6">E16/1000</f>
        <v>1.0321478299435329</v>
      </c>
      <c r="Q16" s="28">
        <f t="shared" ref="Q16:Q24" si="7">F16/1000</f>
        <v>2.1790546323828339</v>
      </c>
      <c r="R16" s="28">
        <f t="shared" ref="R16:R24" si="8">G16/1000</f>
        <v>3.000965955599407</v>
      </c>
      <c r="S16" s="28">
        <f t="shared" ref="S16:S24" si="9">H16/1000</f>
        <v>2.7635801055876779</v>
      </c>
      <c r="T16" s="28">
        <f t="shared" ref="T16:T24" si="10">I16/1000</f>
        <v>1.6168583587874836</v>
      </c>
      <c r="U16" s="28">
        <f t="shared" ref="U16:U24" si="11">J16/1000</f>
        <v>0.71060537571847848</v>
      </c>
      <c r="V16" s="28">
        <f t="shared" ref="V16:V24" si="12">K16/1000</f>
        <v>1.7838364555081836</v>
      </c>
      <c r="W16" s="28">
        <f t="shared" ref="W16:W24" si="13">L16/1000</f>
        <v>5.5878740739807888</v>
      </c>
      <c r="X16" s="28">
        <f t="shared" ref="X16:X24" si="14">M16/1000</f>
        <v>2.4946066824251076</v>
      </c>
      <c r="Y16" s="28"/>
      <c r="Z16" s="28"/>
    </row>
    <row r="17" spans="1:26" x14ac:dyDescent="0.25">
      <c r="A17" t="s">
        <v>159</v>
      </c>
      <c r="B17" s="42" t="s">
        <v>165</v>
      </c>
      <c r="C17" s="43">
        <v>1518.2574075418026</v>
      </c>
      <c r="D17" s="43">
        <v>1281.1934656516835</v>
      </c>
      <c r="E17" s="43">
        <v>2051.6048596160031</v>
      </c>
      <c r="F17" s="43">
        <v>3066.1861670666876</v>
      </c>
      <c r="G17" s="43">
        <v>1861.7080717568067</v>
      </c>
      <c r="H17" s="43">
        <v>1525.1106517233429</v>
      </c>
      <c r="I17" s="43">
        <v>1921.2060448235798</v>
      </c>
      <c r="J17" s="43">
        <v>2047.3170112233347</v>
      </c>
      <c r="K17" s="43">
        <v>2379.8634157820434</v>
      </c>
      <c r="L17" s="43">
        <v>1595.8500869442594</v>
      </c>
      <c r="M17" s="43">
        <v>2283.0918363774449</v>
      </c>
      <c r="N17" s="28">
        <f t="shared" si="4"/>
        <v>1.5182574075418027</v>
      </c>
      <c r="O17" s="28">
        <f t="shared" si="5"/>
        <v>1.2811934656516835</v>
      </c>
      <c r="P17" s="28">
        <f t="shared" si="6"/>
        <v>2.051604859616003</v>
      </c>
      <c r="Q17" s="28">
        <f t="shared" si="7"/>
        <v>3.0661861670666877</v>
      </c>
      <c r="R17" s="28">
        <f t="shared" si="8"/>
        <v>1.8617080717568066</v>
      </c>
      <c r="S17" s="28">
        <f t="shared" si="9"/>
        <v>1.525110651723343</v>
      </c>
      <c r="T17" s="28">
        <f t="shared" si="10"/>
        <v>1.9212060448235797</v>
      </c>
      <c r="U17" s="28">
        <f t="shared" si="11"/>
        <v>2.0473170112233348</v>
      </c>
      <c r="V17" s="28">
        <f t="shared" si="12"/>
        <v>2.3798634157820433</v>
      </c>
      <c r="W17" s="28">
        <f t="shared" si="13"/>
        <v>1.5958500869442593</v>
      </c>
      <c r="X17" s="28">
        <f t="shared" si="14"/>
        <v>2.2830918363774448</v>
      </c>
      <c r="Y17" s="28"/>
      <c r="Z17" s="28"/>
    </row>
    <row r="18" spans="1:26" x14ac:dyDescent="0.25">
      <c r="A18" t="s">
        <v>160</v>
      </c>
      <c r="B18" s="42" t="s">
        <v>164</v>
      </c>
      <c r="C18" s="43">
        <v>830.92719295976826</v>
      </c>
      <c r="D18" s="43">
        <v>1163.3539490259557</v>
      </c>
      <c r="E18" s="43">
        <v>1482.6018795797249</v>
      </c>
      <c r="F18" s="43">
        <v>1853.5251699277126</v>
      </c>
      <c r="G18" s="43">
        <v>3674.3181945014571</v>
      </c>
      <c r="H18" s="43">
        <v>2814.8374731056851</v>
      </c>
      <c r="I18" s="43">
        <v>4239.4072240244986</v>
      </c>
      <c r="J18" s="43">
        <v>3112.621125009779</v>
      </c>
      <c r="K18" s="43">
        <v>1503.6351784924427</v>
      </c>
      <c r="L18" s="43">
        <v>605.94072867456487</v>
      </c>
      <c r="M18" s="43">
        <v>1589.9150920725294</v>
      </c>
      <c r="N18" s="28">
        <f t="shared" si="4"/>
        <v>0.83092719295976825</v>
      </c>
      <c r="O18" s="28">
        <f t="shared" si="5"/>
        <v>1.1633539490259557</v>
      </c>
      <c r="P18" s="28">
        <f t="shared" si="6"/>
        <v>1.4826018795797249</v>
      </c>
      <c r="Q18" s="28">
        <f t="shared" si="7"/>
        <v>1.8535251699277127</v>
      </c>
      <c r="R18" s="28">
        <f t="shared" si="8"/>
        <v>3.6743181945014571</v>
      </c>
      <c r="S18" s="28">
        <f t="shared" si="9"/>
        <v>2.8148374731056851</v>
      </c>
      <c r="T18" s="28">
        <f t="shared" si="10"/>
        <v>4.2394072240244984</v>
      </c>
      <c r="U18" s="28">
        <f t="shared" si="11"/>
        <v>3.1126211250097788</v>
      </c>
      <c r="V18" s="28">
        <f t="shared" si="12"/>
        <v>1.5036351784924427</v>
      </c>
      <c r="W18" s="28">
        <f t="shared" si="13"/>
        <v>0.60594072867456483</v>
      </c>
      <c r="X18" s="28">
        <f t="shared" si="14"/>
        <v>1.5899150920725293</v>
      </c>
      <c r="Y18" s="28"/>
      <c r="Z18" s="28"/>
    </row>
    <row r="19" spans="1:26" x14ac:dyDescent="0.25">
      <c r="A19" t="s">
        <v>160</v>
      </c>
      <c r="B19" s="42" t="s">
        <v>165</v>
      </c>
      <c r="C19" s="43">
        <v>1752.3033254674958</v>
      </c>
      <c r="D19" s="43">
        <v>2662.4692318812408</v>
      </c>
      <c r="E19" s="43">
        <v>2872.5065274077274</v>
      </c>
      <c r="F19" s="43">
        <v>3151.400915994875</v>
      </c>
      <c r="G19" s="43">
        <v>1885.5320867065614</v>
      </c>
      <c r="H19" s="43">
        <v>2695.743607986486</v>
      </c>
      <c r="I19" s="43">
        <v>3542.705965156515</v>
      </c>
      <c r="J19" s="43">
        <v>2502.9240043254554</v>
      </c>
      <c r="K19" s="43">
        <v>3039.5036144446713</v>
      </c>
      <c r="L19" s="43">
        <v>1376.7625067527078</v>
      </c>
      <c r="M19" s="43">
        <v>3527.4549174219715</v>
      </c>
      <c r="N19" s="28">
        <f t="shared" si="4"/>
        <v>1.7523033254674958</v>
      </c>
      <c r="O19" s="28">
        <f t="shared" si="5"/>
        <v>2.6624692318812406</v>
      </c>
      <c r="P19" s="28">
        <f t="shared" si="6"/>
        <v>2.8725065274077273</v>
      </c>
      <c r="Q19" s="28">
        <f t="shared" si="7"/>
        <v>3.1514009159948753</v>
      </c>
      <c r="R19" s="28">
        <f t="shared" si="8"/>
        <v>1.8855320867065613</v>
      </c>
      <c r="S19" s="28">
        <f t="shared" si="9"/>
        <v>2.6957436079864858</v>
      </c>
      <c r="T19" s="28">
        <f t="shared" si="10"/>
        <v>3.5427059651565149</v>
      </c>
      <c r="U19" s="28">
        <f t="shared" si="11"/>
        <v>2.5029240043254553</v>
      </c>
      <c r="V19" s="28">
        <f t="shared" si="12"/>
        <v>3.0395036144446714</v>
      </c>
      <c r="W19" s="28">
        <f t="shared" si="13"/>
        <v>1.3767625067527078</v>
      </c>
      <c r="X19" s="28">
        <f t="shared" si="14"/>
        <v>3.5274549174219714</v>
      </c>
      <c r="Y19" s="28"/>
      <c r="Z19" s="28"/>
    </row>
    <row r="20" spans="1:26" x14ac:dyDescent="0.25">
      <c r="A20" t="s">
        <v>167</v>
      </c>
      <c r="B20" s="42" t="s">
        <v>164</v>
      </c>
      <c r="C20" s="43">
        <v>2026.8492927584812</v>
      </c>
      <c r="D20" s="43">
        <v>1130.72333833575</v>
      </c>
      <c r="E20" s="43">
        <v>1835.496299823749</v>
      </c>
      <c r="F20" s="43">
        <v>2007.2758280814323</v>
      </c>
      <c r="G20" s="43">
        <v>2558.3824933232436</v>
      </c>
      <c r="H20" s="43">
        <v>4070.8341214601764</v>
      </c>
      <c r="I20" s="43">
        <v>3300.307393090663</v>
      </c>
      <c r="J20" s="43">
        <v>3150.3965169936491</v>
      </c>
      <c r="K20" s="43">
        <v>5848.6712878510561</v>
      </c>
      <c r="L20" s="43">
        <v>1369.3850911185561</v>
      </c>
      <c r="M20" s="43">
        <v>3908.8834012342254</v>
      </c>
      <c r="N20" s="28">
        <f t="shared" si="4"/>
        <v>2.0268492927584814</v>
      </c>
      <c r="O20" s="28">
        <f t="shared" si="5"/>
        <v>1.13072333833575</v>
      </c>
      <c r="P20" s="28">
        <f t="shared" si="6"/>
        <v>1.835496299823749</v>
      </c>
      <c r="Q20" s="28">
        <f t="shared" si="7"/>
        <v>2.0072758280814322</v>
      </c>
      <c r="R20" s="28">
        <f t="shared" si="8"/>
        <v>2.5583824933232435</v>
      </c>
      <c r="S20" s="28">
        <f t="shared" si="9"/>
        <v>4.0708341214601766</v>
      </c>
      <c r="T20" s="28">
        <f t="shared" si="10"/>
        <v>3.3003073930906632</v>
      </c>
      <c r="U20" s="28">
        <f t="shared" si="11"/>
        <v>3.150396516993649</v>
      </c>
      <c r="V20" s="28">
        <f t="shared" si="12"/>
        <v>5.8486712878510563</v>
      </c>
      <c r="W20" s="28">
        <f t="shared" si="13"/>
        <v>1.3693850911185561</v>
      </c>
      <c r="X20" s="28">
        <f t="shared" si="14"/>
        <v>3.9088834012342253</v>
      </c>
      <c r="Y20" s="28"/>
      <c r="Z20" s="28"/>
    </row>
    <row r="21" spans="1:26" x14ac:dyDescent="0.25">
      <c r="A21" t="s">
        <v>167</v>
      </c>
      <c r="B21" s="42" t="s">
        <v>165</v>
      </c>
      <c r="C21" s="43">
        <v>1118.1239247557094</v>
      </c>
      <c r="D21" s="43">
        <v>1348.6060189856962</v>
      </c>
      <c r="E21" s="43">
        <v>3176.9555657368992</v>
      </c>
      <c r="F21" s="43">
        <v>2744.3318776243973</v>
      </c>
      <c r="G21" s="43">
        <v>1368.5408896582751</v>
      </c>
      <c r="H21" s="43">
        <v>1918.9466807695212</v>
      </c>
      <c r="I21" s="43">
        <v>4215.9680580700178</v>
      </c>
      <c r="J21" s="43">
        <v>2344.0803100576568</v>
      </c>
      <c r="K21" s="43">
        <v>3956.6885705655991</v>
      </c>
      <c r="L21" s="43">
        <v>3530.074533814508</v>
      </c>
      <c r="M21" s="43">
        <v>1654.6816266926664</v>
      </c>
      <c r="N21" s="28">
        <f t="shared" si="4"/>
        <v>1.1181239247557093</v>
      </c>
      <c r="O21" s="28">
        <f t="shared" si="5"/>
        <v>1.3486060189856963</v>
      </c>
      <c r="P21" s="28">
        <f t="shared" si="6"/>
        <v>3.1769555657368991</v>
      </c>
      <c r="Q21" s="28">
        <f t="shared" si="7"/>
        <v>2.7443318776243975</v>
      </c>
      <c r="R21" s="28">
        <f t="shared" si="8"/>
        <v>1.3685408896582751</v>
      </c>
      <c r="S21" s="28">
        <f t="shared" si="9"/>
        <v>1.9189466807695212</v>
      </c>
      <c r="T21" s="28">
        <f t="shared" si="10"/>
        <v>4.2159680580700174</v>
      </c>
      <c r="U21" s="28">
        <f t="shared" si="11"/>
        <v>2.3440803100576568</v>
      </c>
      <c r="V21" s="28">
        <f t="shared" si="12"/>
        <v>3.956688570565599</v>
      </c>
      <c r="W21" s="28">
        <f t="shared" si="13"/>
        <v>3.5300745338145081</v>
      </c>
      <c r="X21" s="28">
        <f t="shared" si="14"/>
        <v>1.6546816266926665</v>
      </c>
      <c r="Y21" s="28"/>
      <c r="Z21" s="28"/>
    </row>
    <row r="22" spans="1:26" x14ac:dyDescent="0.25">
      <c r="A22" t="s">
        <v>168</v>
      </c>
      <c r="B22" s="42" t="s">
        <v>166</v>
      </c>
      <c r="C22" s="43">
        <v>1422.8790258564577</v>
      </c>
      <c r="D22" s="43">
        <v>2284.02579003036</v>
      </c>
      <c r="E22" s="43">
        <v>3038.5617485909347</v>
      </c>
      <c r="F22" s="43">
        <v>1863.3649371201791</v>
      </c>
      <c r="G22" s="43">
        <v>1949.8455204378188</v>
      </c>
      <c r="H22" s="43">
        <v>2360.4912977316112</v>
      </c>
      <c r="I22" s="43">
        <v>1869.5376386002122</v>
      </c>
      <c r="J22" s="43">
        <v>1918.3408707600877</v>
      </c>
      <c r="K22" s="43">
        <v>2159.1518422236495</v>
      </c>
      <c r="L22" s="43">
        <v>2030.7815760253025</v>
      </c>
      <c r="M22" s="43">
        <v>1601.8235980549525</v>
      </c>
      <c r="N22" s="28">
        <f t="shared" si="4"/>
        <v>1.4228790258564576</v>
      </c>
      <c r="O22" s="28">
        <f t="shared" si="5"/>
        <v>2.28402579003036</v>
      </c>
      <c r="P22" s="28">
        <f t="shared" si="6"/>
        <v>3.0385617485909346</v>
      </c>
      <c r="Q22" s="28">
        <f t="shared" si="7"/>
        <v>1.863364937120179</v>
      </c>
      <c r="R22" s="28">
        <f t="shared" si="8"/>
        <v>1.9498455204378187</v>
      </c>
      <c r="S22" s="28">
        <f t="shared" si="9"/>
        <v>2.360491297731611</v>
      </c>
      <c r="T22" s="28">
        <f t="shared" si="10"/>
        <v>1.8695376386002123</v>
      </c>
      <c r="U22" s="28">
        <f t="shared" si="11"/>
        <v>1.9183408707600877</v>
      </c>
      <c r="V22" s="28">
        <f t="shared" si="12"/>
        <v>2.1591518422236495</v>
      </c>
      <c r="W22" s="28">
        <f t="shared" si="13"/>
        <v>2.0307815760253023</v>
      </c>
      <c r="X22" s="28">
        <f t="shared" si="14"/>
        <v>1.6018235980549524</v>
      </c>
      <c r="Y22" s="28"/>
      <c r="Z22" s="28"/>
    </row>
    <row r="23" spans="1:26" x14ac:dyDescent="0.25">
      <c r="A23" t="s">
        <v>168</v>
      </c>
      <c r="B23" s="42" t="s">
        <v>164</v>
      </c>
      <c r="C23" s="43">
        <v>2936.3849656791708</v>
      </c>
      <c r="D23" s="43">
        <v>2240.3762439121056</v>
      </c>
      <c r="E23" s="43">
        <v>1890.1118794046733</v>
      </c>
      <c r="F23" s="43">
        <v>1974.6774701482545</v>
      </c>
      <c r="G23" s="43">
        <v>1236.9745156554156</v>
      </c>
      <c r="H23" s="43">
        <v>1705.9462183785279</v>
      </c>
      <c r="I23" s="43">
        <v>1805.0100799964771</v>
      </c>
      <c r="J23" s="43">
        <v>2392.2419251763454</v>
      </c>
      <c r="K23" s="43">
        <v>1861.0379429970599</v>
      </c>
      <c r="L23" s="43">
        <v>2415.1966793617453</v>
      </c>
      <c r="M23" s="43">
        <v>3350.2897470053076</v>
      </c>
      <c r="N23" s="28">
        <f t="shared" si="4"/>
        <v>2.9363849656791707</v>
      </c>
      <c r="O23" s="28">
        <f t="shared" si="5"/>
        <v>2.2403762439121055</v>
      </c>
      <c r="P23" s="28">
        <f t="shared" si="6"/>
        <v>1.8901118794046734</v>
      </c>
      <c r="Q23" s="28">
        <f t="shared" si="7"/>
        <v>1.9746774701482546</v>
      </c>
      <c r="R23" s="28">
        <f t="shared" si="8"/>
        <v>1.2369745156554157</v>
      </c>
      <c r="S23" s="28">
        <f t="shared" si="9"/>
        <v>1.7059462183785279</v>
      </c>
      <c r="T23" s="28">
        <f t="shared" si="10"/>
        <v>1.805010079996477</v>
      </c>
      <c r="U23" s="28">
        <f t="shared" si="11"/>
        <v>2.3922419251763456</v>
      </c>
      <c r="V23" s="28">
        <f t="shared" si="12"/>
        <v>1.8610379429970598</v>
      </c>
      <c r="W23" s="28">
        <f t="shared" si="13"/>
        <v>2.4151966793617454</v>
      </c>
      <c r="X23" s="28">
        <f t="shared" si="14"/>
        <v>3.3502897470053075</v>
      </c>
      <c r="Y23" s="28"/>
      <c r="Z23" s="28"/>
    </row>
    <row r="24" spans="1:26" x14ac:dyDescent="0.25">
      <c r="A24" t="s">
        <v>168</v>
      </c>
      <c r="B24" s="42" t="s">
        <v>165</v>
      </c>
      <c r="C24" s="43">
        <v>2104.3658981587146</v>
      </c>
      <c r="D24" s="43">
        <v>1389.3652199064559</v>
      </c>
      <c r="E24" s="43">
        <v>967.99106216357779</v>
      </c>
      <c r="F24" s="43">
        <v>2164.2181036115562</v>
      </c>
      <c r="G24" s="43">
        <v>1447.0380667648888</v>
      </c>
      <c r="H24" s="43">
        <v>3211.7919099355231</v>
      </c>
      <c r="I24" s="43">
        <v>1462.91899980826</v>
      </c>
      <c r="J24" s="43">
        <v>1803.8171331928299</v>
      </c>
      <c r="K24" s="43">
        <v>1222.8723018642081</v>
      </c>
      <c r="L24" s="43">
        <v>1835.1873201392821</v>
      </c>
      <c r="M24" s="43">
        <v>1592.8870913264032</v>
      </c>
      <c r="N24" s="28">
        <f t="shared" si="4"/>
        <v>2.1043658981587146</v>
      </c>
      <c r="O24" s="28">
        <f t="shared" si="5"/>
        <v>1.3893652199064559</v>
      </c>
      <c r="P24" s="28">
        <f t="shared" si="6"/>
        <v>0.96799106216357778</v>
      </c>
      <c r="Q24" s="28">
        <f t="shared" si="7"/>
        <v>2.1642181036115562</v>
      </c>
      <c r="R24" s="28">
        <f t="shared" si="8"/>
        <v>1.4470380667648888</v>
      </c>
      <c r="S24" s="28">
        <f t="shared" si="9"/>
        <v>3.2117919099355232</v>
      </c>
      <c r="T24" s="28">
        <f t="shared" si="10"/>
        <v>1.4629189998082599</v>
      </c>
      <c r="U24" s="28">
        <f t="shared" si="11"/>
        <v>1.8038171331928299</v>
      </c>
      <c r="V24" s="28">
        <f t="shared" si="12"/>
        <v>1.222872301864208</v>
      </c>
      <c r="W24" s="28">
        <f t="shared" si="13"/>
        <v>1.8351873201392821</v>
      </c>
      <c r="X24" s="28">
        <f t="shared" si="14"/>
        <v>1.592887091326403</v>
      </c>
      <c r="Y24" s="28"/>
      <c r="Z24" s="28"/>
    </row>
  </sheetData>
  <mergeCells count="4">
    <mergeCell ref="C2:M2"/>
    <mergeCell ref="N2:X2"/>
    <mergeCell ref="C14:M14"/>
    <mergeCell ref="N14:X14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34"/>
  <sheetViews>
    <sheetView tabSelected="1" topLeftCell="T1" zoomScale="110" zoomScaleNormal="110" workbookViewId="0">
      <selection activeCell="Y9" sqref="Y9"/>
    </sheetView>
  </sheetViews>
  <sheetFormatPr defaultRowHeight="15" x14ac:dyDescent="0.25"/>
  <cols>
    <col min="2" max="2" width="11.7109375" customWidth="1"/>
    <col min="3" max="3" width="7.42578125" bestFit="1" customWidth="1"/>
    <col min="4" max="4" width="7.140625" bestFit="1" customWidth="1"/>
    <col min="5" max="5" width="8.140625" bestFit="1" customWidth="1"/>
    <col min="6" max="7" width="7.140625" bestFit="1" customWidth="1"/>
    <col min="8" max="8" width="7.28515625" bestFit="1" customWidth="1"/>
    <col min="9" max="9" width="8.140625" bestFit="1" customWidth="1"/>
    <col min="10" max="10" width="7.140625" bestFit="1" customWidth="1"/>
    <col min="11" max="11" width="8.140625" bestFit="1" customWidth="1"/>
    <col min="12" max="12" width="7.140625" bestFit="1" customWidth="1"/>
    <col min="13" max="13" width="8.140625" bestFit="1" customWidth="1"/>
    <col min="14" max="14" width="9.7109375" style="46" bestFit="1" customWidth="1"/>
    <col min="15" max="15" width="9.140625" style="46" bestFit="1" customWidth="1"/>
    <col min="16" max="16" width="9.28515625" style="46" bestFit="1" customWidth="1"/>
    <col min="17" max="17" width="8.7109375" style="46" bestFit="1" customWidth="1"/>
    <col min="18" max="18" width="8.140625" style="46" bestFit="1" customWidth="1"/>
    <col min="19" max="19" width="9.28515625" style="46" bestFit="1" customWidth="1"/>
    <col min="20" max="21" width="9.140625" style="46" bestFit="1" customWidth="1"/>
    <col min="22" max="22" width="9.5703125" style="46" bestFit="1" customWidth="1"/>
    <col min="23" max="23" width="9.140625" style="46" bestFit="1" customWidth="1"/>
    <col min="24" max="24" width="8.7109375" style="46" bestFit="1" customWidth="1"/>
    <col min="25" max="26" width="8.7109375" style="46" customWidth="1"/>
  </cols>
  <sheetData>
    <row r="2" spans="1:26" s="47" customFormat="1" x14ac:dyDescent="0.25">
      <c r="C2" s="64" t="s">
        <v>178</v>
      </c>
      <c r="D2" s="64"/>
      <c r="E2" s="64"/>
      <c r="F2" s="64"/>
      <c r="G2" s="64"/>
      <c r="H2" s="64"/>
      <c r="I2" s="64"/>
      <c r="J2" s="64"/>
      <c r="K2" s="64"/>
      <c r="L2" s="64"/>
      <c r="M2" s="64"/>
      <c r="N2" s="65" t="s">
        <v>179</v>
      </c>
      <c r="O2" s="65"/>
      <c r="P2" s="65"/>
      <c r="Q2" s="65"/>
      <c r="R2" s="65"/>
      <c r="S2" s="65"/>
      <c r="T2" s="65"/>
      <c r="U2" s="65"/>
      <c r="V2" s="65"/>
      <c r="W2" s="65"/>
      <c r="X2" s="65"/>
      <c r="Y2" s="51"/>
      <c r="Z2" s="51"/>
    </row>
    <row r="3" spans="1:26" s="47" customFormat="1" x14ac:dyDescent="0.25">
      <c r="A3" s="47" t="s">
        <v>163</v>
      </c>
      <c r="B3" s="47" t="s">
        <v>158</v>
      </c>
      <c r="C3" s="49">
        <v>44621</v>
      </c>
      <c r="D3" s="49">
        <v>44652</v>
      </c>
      <c r="E3" s="49">
        <v>44682</v>
      </c>
      <c r="F3" s="49">
        <v>44713</v>
      </c>
      <c r="G3" s="49">
        <v>44743</v>
      </c>
      <c r="H3" s="49">
        <v>44774</v>
      </c>
      <c r="I3" s="49">
        <v>44805</v>
      </c>
      <c r="J3" s="49">
        <v>44835</v>
      </c>
      <c r="K3" s="49">
        <v>44866</v>
      </c>
      <c r="L3" s="49">
        <v>44896</v>
      </c>
      <c r="M3" s="49">
        <v>44927</v>
      </c>
      <c r="N3" s="50">
        <v>44621</v>
      </c>
      <c r="O3" s="50">
        <v>44652</v>
      </c>
      <c r="P3" s="50">
        <v>44682</v>
      </c>
      <c r="Q3" s="50">
        <v>44713</v>
      </c>
      <c r="R3" s="50">
        <v>44743</v>
      </c>
      <c r="S3" s="50">
        <v>44774</v>
      </c>
      <c r="T3" s="50">
        <v>44805</v>
      </c>
      <c r="U3" s="50">
        <v>44835</v>
      </c>
      <c r="V3" s="50">
        <v>44866</v>
      </c>
      <c r="W3" s="50">
        <v>44896</v>
      </c>
      <c r="X3" s="50">
        <v>44927</v>
      </c>
      <c r="Y3" s="52" t="s">
        <v>182</v>
      </c>
      <c r="Z3" s="52" t="s">
        <v>183</v>
      </c>
    </row>
    <row r="4" spans="1:26" x14ac:dyDescent="0.25">
      <c r="A4" s="42" t="s">
        <v>165</v>
      </c>
      <c r="B4" t="s">
        <v>159</v>
      </c>
      <c r="C4" s="43">
        <v>6230</v>
      </c>
      <c r="D4" s="43">
        <v>7581.875</v>
      </c>
      <c r="E4" s="43">
        <v>6182</v>
      </c>
      <c r="F4" s="43">
        <v>8272.8888888888887</v>
      </c>
      <c r="G4" s="43">
        <v>7637.7777777777774</v>
      </c>
      <c r="H4" s="43">
        <v>6142.5</v>
      </c>
      <c r="I4" s="43">
        <v>9167.3333333333339</v>
      </c>
      <c r="J4" s="43">
        <v>7552.2222222222226</v>
      </c>
      <c r="K4" s="43">
        <v>7766.1</v>
      </c>
      <c r="L4" s="43">
        <v>6598.333333333333</v>
      </c>
      <c r="M4" s="43">
        <v>7030</v>
      </c>
      <c r="N4" s="28">
        <f t="shared" ref="N4:N12" si="0">C4/1000</f>
        <v>6.23</v>
      </c>
      <c r="O4" s="28">
        <f t="shared" ref="O4:O12" si="1">D4/1000</f>
        <v>7.5818750000000001</v>
      </c>
      <c r="P4" s="28">
        <f t="shared" ref="P4:P12" si="2">E4/1000</f>
        <v>6.1820000000000004</v>
      </c>
      <c r="Q4" s="28">
        <f t="shared" ref="Q4:Q12" si="3">F4/1000</f>
        <v>8.2728888888888878</v>
      </c>
      <c r="R4" s="28">
        <f t="shared" ref="R4:R12" si="4">G4/1000</f>
        <v>7.6377777777777771</v>
      </c>
      <c r="S4" s="28">
        <f t="shared" ref="S4:S12" si="5">H4/1000</f>
        <v>6.1425000000000001</v>
      </c>
      <c r="T4" s="28">
        <f t="shared" ref="T4:T12" si="6">I4/1000</f>
        <v>9.1673333333333336</v>
      </c>
      <c r="U4" s="28">
        <f t="shared" ref="U4:U12" si="7">J4/1000</f>
        <v>7.5522222222222224</v>
      </c>
      <c r="V4" s="28">
        <f t="shared" ref="V4:V12" si="8">K4/1000</f>
        <v>7.7661000000000007</v>
      </c>
      <c r="W4" s="28">
        <f t="shared" ref="W4:W12" si="9">L4/1000</f>
        <v>6.5983333333333327</v>
      </c>
      <c r="X4" s="28">
        <f t="shared" ref="X4:X12" si="10">M4/1000</f>
        <v>7.03</v>
      </c>
      <c r="Y4" s="28">
        <f>AVERAGE(N4:X4)</f>
        <v>7.2873664141414132</v>
      </c>
      <c r="Z4" s="28">
        <f>STDEV(N4:X4)</f>
        <v>0.95947745407449392</v>
      </c>
    </row>
    <row r="5" spans="1:26" x14ac:dyDescent="0.25">
      <c r="A5" s="42" t="s">
        <v>165</v>
      </c>
      <c r="B5" t="s">
        <v>160</v>
      </c>
      <c r="C5" s="43">
        <v>5738.5</v>
      </c>
      <c r="D5" s="43">
        <v>5648.125</v>
      </c>
      <c r="E5" s="43">
        <v>5560</v>
      </c>
      <c r="F5" s="43">
        <v>6996.2</v>
      </c>
      <c r="G5" s="43">
        <v>6536.666666666667</v>
      </c>
      <c r="H5" s="43">
        <v>6710.6</v>
      </c>
      <c r="I5" s="43">
        <v>6874</v>
      </c>
      <c r="J5" s="43">
        <v>6567.5</v>
      </c>
      <c r="K5" s="43">
        <v>7589</v>
      </c>
      <c r="L5" s="43">
        <v>6798.333333333333</v>
      </c>
      <c r="M5" s="43">
        <v>7747.7777777777774</v>
      </c>
      <c r="N5" s="28">
        <f t="shared" si="0"/>
        <v>5.7385000000000002</v>
      </c>
      <c r="O5" s="28">
        <f t="shared" si="1"/>
        <v>5.6481250000000003</v>
      </c>
      <c r="P5" s="28">
        <f t="shared" si="2"/>
        <v>5.56</v>
      </c>
      <c r="Q5" s="28">
        <f t="shared" si="3"/>
        <v>6.9962</v>
      </c>
      <c r="R5" s="28">
        <f t="shared" si="4"/>
        <v>6.5366666666666671</v>
      </c>
      <c r="S5" s="28">
        <f t="shared" si="5"/>
        <v>6.7106000000000003</v>
      </c>
      <c r="T5" s="28">
        <f t="shared" si="6"/>
        <v>6.8739999999999997</v>
      </c>
      <c r="U5" s="28">
        <f t="shared" si="7"/>
        <v>6.5674999999999999</v>
      </c>
      <c r="V5" s="28">
        <f t="shared" si="8"/>
        <v>7.5890000000000004</v>
      </c>
      <c r="W5" s="28">
        <f t="shared" si="9"/>
        <v>6.7983333333333329</v>
      </c>
      <c r="X5" s="28">
        <f t="shared" si="10"/>
        <v>7.7477777777777774</v>
      </c>
      <c r="Y5" s="28">
        <f t="shared" ref="Y5:Y12" si="11">AVERAGE(N5:X5)</f>
        <v>6.6151547979797991</v>
      </c>
      <c r="Z5" s="28">
        <f t="shared" ref="Z5:Z12" si="12">STDEV(N5:X5)</f>
        <v>0.7288019633677959</v>
      </c>
    </row>
    <row r="6" spans="1:26" x14ac:dyDescent="0.25">
      <c r="A6" s="42" t="s">
        <v>165</v>
      </c>
      <c r="B6" t="s">
        <v>167</v>
      </c>
      <c r="C6" s="43">
        <v>6648</v>
      </c>
      <c r="D6" s="43">
        <v>5792.2222222222226</v>
      </c>
      <c r="E6" s="43">
        <v>8496.6666666666661</v>
      </c>
      <c r="F6" s="43">
        <v>8176.636363636364</v>
      </c>
      <c r="G6" s="43">
        <v>8139.166666666667</v>
      </c>
      <c r="H6" s="43">
        <v>9103.181818181818</v>
      </c>
      <c r="I6" s="43">
        <v>10453.333333333334</v>
      </c>
      <c r="J6" s="43">
        <v>9141.25</v>
      </c>
      <c r="K6" s="43">
        <v>10083</v>
      </c>
      <c r="L6" s="43">
        <v>9367.75</v>
      </c>
      <c r="M6" s="43">
        <v>9042.4285714285706</v>
      </c>
      <c r="N6" s="28">
        <f t="shared" si="0"/>
        <v>6.6479999999999997</v>
      </c>
      <c r="O6" s="28">
        <f t="shared" si="1"/>
        <v>5.7922222222222226</v>
      </c>
      <c r="P6" s="28">
        <f t="shared" si="2"/>
        <v>8.4966666666666661</v>
      </c>
      <c r="Q6" s="28">
        <f t="shared" si="3"/>
        <v>8.1766363636363639</v>
      </c>
      <c r="R6" s="28">
        <f t="shared" si="4"/>
        <v>8.1391666666666662</v>
      </c>
      <c r="S6" s="28">
        <f t="shared" si="5"/>
        <v>9.1031818181818185</v>
      </c>
      <c r="T6" s="28">
        <f t="shared" si="6"/>
        <v>10.453333333333333</v>
      </c>
      <c r="U6" s="28">
        <f t="shared" si="7"/>
        <v>9.1412499999999994</v>
      </c>
      <c r="V6" s="28">
        <f t="shared" si="8"/>
        <v>10.083</v>
      </c>
      <c r="W6" s="28">
        <f t="shared" si="9"/>
        <v>9.3677499999999991</v>
      </c>
      <c r="X6" s="28">
        <f t="shared" si="10"/>
        <v>9.0424285714285713</v>
      </c>
      <c r="Y6" s="28">
        <f t="shared" si="11"/>
        <v>8.5857850583759685</v>
      </c>
      <c r="Z6" s="28">
        <f t="shared" si="12"/>
        <v>1.3805592815615335</v>
      </c>
    </row>
    <row r="7" spans="1:26" x14ac:dyDescent="0.25">
      <c r="A7" s="42" t="s">
        <v>165</v>
      </c>
      <c r="B7" t="s">
        <v>168</v>
      </c>
      <c r="C7" s="43">
        <v>7296.5</v>
      </c>
      <c r="D7" s="43">
        <v>5002.5</v>
      </c>
      <c r="E7" s="43">
        <v>7236.875</v>
      </c>
      <c r="F7" s="43">
        <v>6568</v>
      </c>
      <c r="G7" s="43">
        <v>7824.5</v>
      </c>
      <c r="H7" s="43">
        <v>8039.545454545455</v>
      </c>
      <c r="I7" s="43">
        <v>7991</v>
      </c>
      <c r="J7" s="43">
        <v>8030</v>
      </c>
      <c r="K7" s="43">
        <v>6740</v>
      </c>
      <c r="L7" s="43">
        <v>8480</v>
      </c>
      <c r="M7" s="43">
        <v>7821.4285714285716</v>
      </c>
      <c r="N7" s="28">
        <f t="shared" si="0"/>
        <v>7.2965</v>
      </c>
      <c r="O7" s="28">
        <f t="shared" si="1"/>
        <v>5.0025000000000004</v>
      </c>
      <c r="P7" s="28">
        <f t="shared" si="2"/>
        <v>7.2368750000000004</v>
      </c>
      <c r="Q7" s="28">
        <f t="shared" si="3"/>
        <v>6.5679999999999996</v>
      </c>
      <c r="R7" s="28">
        <f t="shared" si="4"/>
        <v>7.8244999999999996</v>
      </c>
      <c r="S7" s="28">
        <f t="shared" si="5"/>
        <v>8.0395454545454541</v>
      </c>
      <c r="T7" s="28">
        <f t="shared" si="6"/>
        <v>7.9909999999999997</v>
      </c>
      <c r="U7" s="28">
        <f t="shared" si="7"/>
        <v>8.0299999999999994</v>
      </c>
      <c r="V7" s="28">
        <f t="shared" si="8"/>
        <v>6.74</v>
      </c>
      <c r="W7" s="28">
        <f t="shared" si="9"/>
        <v>8.48</v>
      </c>
      <c r="X7" s="28">
        <f t="shared" si="10"/>
        <v>7.8214285714285712</v>
      </c>
      <c r="Y7" s="28">
        <f t="shared" si="11"/>
        <v>7.3663953659976391</v>
      </c>
      <c r="Z7" s="28">
        <f t="shared" si="12"/>
        <v>0.97878148527544728</v>
      </c>
    </row>
    <row r="8" spans="1:26" x14ac:dyDescent="0.25">
      <c r="A8" s="42" t="s">
        <v>164</v>
      </c>
      <c r="B8" t="s">
        <v>159</v>
      </c>
      <c r="C8" s="43">
        <v>6418.5</v>
      </c>
      <c r="D8" s="43">
        <v>6056.875</v>
      </c>
      <c r="E8" s="43">
        <v>7056.8571428571431</v>
      </c>
      <c r="F8" s="43">
        <v>7194.090909090909</v>
      </c>
      <c r="G8" s="43">
        <v>7478.333333333333</v>
      </c>
      <c r="H8" s="43">
        <v>7148.333333333333</v>
      </c>
      <c r="I8" s="43">
        <v>7191.4285714285716</v>
      </c>
      <c r="J8" s="43">
        <v>7490</v>
      </c>
      <c r="K8" s="43">
        <v>8421.5</v>
      </c>
      <c r="L8" s="43">
        <v>9376.6666666666661</v>
      </c>
      <c r="M8" s="43">
        <v>7356.666666666667</v>
      </c>
      <c r="N8" s="28">
        <f t="shared" si="0"/>
        <v>6.4184999999999999</v>
      </c>
      <c r="O8" s="28">
        <f t="shared" si="1"/>
        <v>6.0568749999999998</v>
      </c>
      <c r="P8" s="28">
        <f t="shared" si="2"/>
        <v>7.0568571428571429</v>
      </c>
      <c r="Q8" s="28">
        <f t="shared" si="3"/>
        <v>7.1940909090909093</v>
      </c>
      <c r="R8" s="28">
        <f t="shared" si="4"/>
        <v>7.4783333333333326</v>
      </c>
      <c r="S8" s="28">
        <f t="shared" si="5"/>
        <v>7.1483333333333334</v>
      </c>
      <c r="T8" s="28">
        <f t="shared" si="6"/>
        <v>7.1914285714285713</v>
      </c>
      <c r="U8" s="28">
        <f t="shared" si="7"/>
        <v>7.49</v>
      </c>
      <c r="V8" s="28">
        <f t="shared" si="8"/>
        <v>8.4215</v>
      </c>
      <c r="W8" s="28">
        <f t="shared" si="9"/>
        <v>9.3766666666666669</v>
      </c>
      <c r="X8" s="28">
        <f t="shared" si="10"/>
        <v>7.3566666666666674</v>
      </c>
      <c r="Y8" s="28">
        <f t="shared" si="11"/>
        <v>7.3808410566706035</v>
      </c>
      <c r="Z8" s="28">
        <f t="shared" si="12"/>
        <v>0.89426284030339487</v>
      </c>
    </row>
    <row r="9" spans="1:26" x14ac:dyDescent="0.25">
      <c r="A9" s="42" t="s">
        <v>164</v>
      </c>
      <c r="B9" t="s">
        <v>160</v>
      </c>
      <c r="C9" s="43">
        <v>5653</v>
      </c>
      <c r="D9" s="43">
        <v>5916.875</v>
      </c>
      <c r="E9" s="43">
        <v>7267.5</v>
      </c>
      <c r="F9" s="43">
        <v>5940</v>
      </c>
      <c r="G9" s="43">
        <v>7340.7777777777774</v>
      </c>
      <c r="H9" s="43">
        <v>8121</v>
      </c>
      <c r="I9" s="43">
        <v>8523.8888888888887</v>
      </c>
      <c r="J9" s="43">
        <v>8029.375</v>
      </c>
      <c r="K9" s="43">
        <v>6266.666666666667</v>
      </c>
      <c r="L9" s="43">
        <v>7785.833333333333</v>
      </c>
      <c r="M9" s="43">
        <v>7685</v>
      </c>
      <c r="N9" s="28">
        <f t="shared" si="0"/>
        <v>5.6529999999999996</v>
      </c>
      <c r="O9" s="28">
        <f t="shared" si="1"/>
        <v>5.9168750000000001</v>
      </c>
      <c r="P9" s="28">
        <f t="shared" si="2"/>
        <v>7.2675000000000001</v>
      </c>
      <c r="Q9" s="28">
        <f t="shared" si="3"/>
        <v>5.94</v>
      </c>
      <c r="R9" s="28">
        <f t="shared" si="4"/>
        <v>7.3407777777777774</v>
      </c>
      <c r="S9" s="28">
        <f t="shared" si="5"/>
        <v>8.1210000000000004</v>
      </c>
      <c r="T9" s="28">
        <f t="shared" si="6"/>
        <v>8.5238888888888891</v>
      </c>
      <c r="U9" s="28">
        <f t="shared" si="7"/>
        <v>8.0293749999999999</v>
      </c>
      <c r="V9" s="28">
        <f t="shared" si="8"/>
        <v>6.2666666666666666</v>
      </c>
      <c r="W9" s="28">
        <f t="shared" si="9"/>
        <v>7.7858333333333327</v>
      </c>
      <c r="X9" s="28">
        <f t="shared" si="10"/>
        <v>7.6849999999999996</v>
      </c>
      <c r="Y9" s="28">
        <f t="shared" si="11"/>
        <v>7.1390833333333346</v>
      </c>
      <c r="Z9" s="28">
        <f t="shared" si="12"/>
        <v>1.0173050988562533</v>
      </c>
    </row>
    <row r="10" spans="1:26" x14ac:dyDescent="0.25">
      <c r="A10" s="42" t="s">
        <v>164</v>
      </c>
      <c r="B10" t="s">
        <v>167</v>
      </c>
      <c r="C10" s="43">
        <v>6962.5</v>
      </c>
      <c r="D10" s="43">
        <v>7231.875</v>
      </c>
      <c r="E10" s="43">
        <v>10121.666666666666</v>
      </c>
      <c r="F10" s="43">
        <v>8550</v>
      </c>
      <c r="G10" s="43">
        <v>9221.875</v>
      </c>
      <c r="H10" s="43">
        <v>9764.2222222222226</v>
      </c>
      <c r="I10" s="43">
        <v>9177</v>
      </c>
      <c r="J10" s="43">
        <v>9888.75</v>
      </c>
      <c r="K10" s="43">
        <v>9408.5</v>
      </c>
      <c r="L10" s="43">
        <v>9153.4444444444453</v>
      </c>
      <c r="M10" s="43">
        <v>11652.777777777777</v>
      </c>
      <c r="N10" s="28">
        <f t="shared" si="0"/>
        <v>6.9625000000000004</v>
      </c>
      <c r="O10" s="28">
        <f t="shared" si="1"/>
        <v>7.2318749999999996</v>
      </c>
      <c r="P10" s="28">
        <f t="shared" si="2"/>
        <v>10.121666666666666</v>
      </c>
      <c r="Q10" s="28">
        <f t="shared" si="3"/>
        <v>8.5500000000000007</v>
      </c>
      <c r="R10" s="28">
        <f t="shared" si="4"/>
        <v>9.2218750000000007</v>
      </c>
      <c r="S10" s="28">
        <f t="shared" si="5"/>
        <v>9.764222222222223</v>
      </c>
      <c r="T10" s="28">
        <f t="shared" si="6"/>
        <v>9.1769999999999996</v>
      </c>
      <c r="U10" s="28">
        <f t="shared" si="7"/>
        <v>9.8887499999999999</v>
      </c>
      <c r="V10" s="28">
        <f t="shared" si="8"/>
        <v>9.4085000000000001</v>
      </c>
      <c r="W10" s="28">
        <f t="shared" si="9"/>
        <v>9.153444444444446</v>
      </c>
      <c r="X10" s="28">
        <f t="shared" si="10"/>
        <v>11.652777777777777</v>
      </c>
      <c r="Y10" s="28">
        <f t="shared" si="11"/>
        <v>9.1938737373737371</v>
      </c>
      <c r="Z10" s="28">
        <f t="shared" si="12"/>
        <v>1.3041076703679764</v>
      </c>
    </row>
    <row r="11" spans="1:26" x14ac:dyDescent="0.25">
      <c r="A11" s="42" t="s">
        <v>164</v>
      </c>
      <c r="B11" t="s">
        <v>168</v>
      </c>
      <c r="C11" s="43">
        <v>4243</v>
      </c>
      <c r="D11" s="43">
        <v>5557.5</v>
      </c>
      <c r="E11" s="43">
        <v>8218.75</v>
      </c>
      <c r="F11" s="43">
        <v>5338</v>
      </c>
      <c r="G11" s="43">
        <v>5601.4285714285716</v>
      </c>
      <c r="H11" s="43">
        <v>6364.5</v>
      </c>
      <c r="I11" s="43">
        <v>7126.5</v>
      </c>
      <c r="J11" s="43">
        <v>6382.5</v>
      </c>
      <c r="K11" s="43">
        <v>8348.9285714285706</v>
      </c>
      <c r="L11" s="43">
        <v>8421.6666666666661</v>
      </c>
      <c r="M11" s="43">
        <v>8179.5</v>
      </c>
      <c r="N11" s="28">
        <f t="shared" si="0"/>
        <v>4.2430000000000003</v>
      </c>
      <c r="O11" s="28">
        <f t="shared" si="1"/>
        <v>5.5575000000000001</v>
      </c>
      <c r="P11" s="28">
        <f t="shared" si="2"/>
        <v>8.21875</v>
      </c>
      <c r="Q11" s="28">
        <f t="shared" si="3"/>
        <v>5.3380000000000001</v>
      </c>
      <c r="R11" s="28">
        <f t="shared" si="4"/>
        <v>5.6014285714285714</v>
      </c>
      <c r="S11" s="28">
        <f t="shared" si="5"/>
        <v>6.3644999999999996</v>
      </c>
      <c r="T11" s="28">
        <f t="shared" si="6"/>
        <v>7.1265000000000001</v>
      </c>
      <c r="U11" s="28">
        <f t="shared" si="7"/>
        <v>6.3825000000000003</v>
      </c>
      <c r="V11" s="28">
        <f t="shared" si="8"/>
        <v>8.348928571428571</v>
      </c>
      <c r="W11" s="28">
        <f t="shared" si="9"/>
        <v>8.4216666666666669</v>
      </c>
      <c r="X11" s="28">
        <f t="shared" si="10"/>
        <v>8.1795000000000009</v>
      </c>
      <c r="Y11" s="28">
        <f t="shared" si="11"/>
        <v>6.7074794372294377</v>
      </c>
      <c r="Z11" s="28">
        <f t="shared" si="12"/>
        <v>1.4483554528900686</v>
      </c>
    </row>
    <row r="12" spans="1:26" x14ac:dyDescent="0.25">
      <c r="A12" s="42" t="s">
        <v>166</v>
      </c>
      <c r="B12" t="s">
        <v>168</v>
      </c>
      <c r="C12" s="43">
        <v>7162.5</v>
      </c>
      <c r="D12" s="43">
        <v>5082.8571428571431</v>
      </c>
      <c r="E12" s="43">
        <v>7998</v>
      </c>
      <c r="F12" s="43">
        <v>7188</v>
      </c>
      <c r="G12" s="43">
        <v>6887.875</v>
      </c>
      <c r="H12" s="43">
        <v>6779.5</v>
      </c>
      <c r="I12" s="43">
        <v>8558.125</v>
      </c>
      <c r="J12" s="43">
        <v>8000.625</v>
      </c>
      <c r="K12" s="43">
        <v>7578.3</v>
      </c>
      <c r="L12" s="43">
        <v>7357.8571428571431</v>
      </c>
      <c r="M12" s="43">
        <v>7755.625</v>
      </c>
      <c r="N12" s="28">
        <f t="shared" si="0"/>
        <v>7.1624999999999996</v>
      </c>
      <c r="O12" s="28">
        <f t="shared" si="1"/>
        <v>5.0828571428571427</v>
      </c>
      <c r="P12" s="28">
        <f t="shared" si="2"/>
        <v>7.9980000000000002</v>
      </c>
      <c r="Q12" s="28">
        <f t="shared" si="3"/>
        <v>7.1879999999999997</v>
      </c>
      <c r="R12" s="28">
        <f t="shared" si="4"/>
        <v>6.8878750000000002</v>
      </c>
      <c r="S12" s="28">
        <f t="shared" si="5"/>
        <v>6.7794999999999996</v>
      </c>
      <c r="T12" s="28">
        <f t="shared" si="6"/>
        <v>8.5581250000000004</v>
      </c>
      <c r="U12" s="28">
        <f t="shared" si="7"/>
        <v>8.0006249999999994</v>
      </c>
      <c r="V12" s="28">
        <f t="shared" si="8"/>
        <v>7.5783000000000005</v>
      </c>
      <c r="W12" s="28">
        <f t="shared" si="9"/>
        <v>7.3578571428571431</v>
      </c>
      <c r="X12" s="28">
        <f t="shared" si="10"/>
        <v>7.7556250000000002</v>
      </c>
      <c r="Y12" s="28">
        <f t="shared" si="11"/>
        <v>7.3044785714285698</v>
      </c>
      <c r="Z12" s="28">
        <f t="shared" si="12"/>
        <v>0.90758303845086408</v>
      </c>
    </row>
    <row r="14" spans="1:26" s="47" customFormat="1" x14ac:dyDescent="0.25">
      <c r="C14" s="64" t="s">
        <v>178</v>
      </c>
      <c r="D14" s="64"/>
      <c r="E14" s="64"/>
      <c r="F14" s="64"/>
      <c r="G14" s="64"/>
      <c r="H14" s="64"/>
      <c r="I14" s="64"/>
      <c r="J14" s="64"/>
      <c r="K14" s="64"/>
      <c r="L14" s="64"/>
      <c r="M14" s="64"/>
      <c r="N14" s="65" t="s">
        <v>179</v>
      </c>
      <c r="O14" s="65"/>
      <c r="P14" s="65"/>
      <c r="Q14" s="65"/>
      <c r="R14" s="65"/>
      <c r="S14" s="65"/>
      <c r="T14" s="65"/>
      <c r="U14" s="65"/>
      <c r="V14" s="65"/>
      <c r="W14" s="65"/>
      <c r="X14" s="65"/>
      <c r="Y14" s="51"/>
      <c r="Z14" s="51"/>
    </row>
    <row r="15" spans="1:26" s="47" customFormat="1" x14ac:dyDescent="0.25">
      <c r="A15" s="47" t="s">
        <v>163</v>
      </c>
      <c r="B15" s="47" t="s">
        <v>158</v>
      </c>
      <c r="C15" s="50">
        <v>44621</v>
      </c>
      <c r="D15" s="50">
        <v>44652</v>
      </c>
      <c r="E15" s="50">
        <v>44682</v>
      </c>
      <c r="F15" s="50">
        <v>44713</v>
      </c>
      <c r="G15" s="50">
        <v>44743</v>
      </c>
      <c r="H15" s="50">
        <v>44774</v>
      </c>
      <c r="I15" s="50">
        <v>44805</v>
      </c>
      <c r="J15" s="50">
        <v>44835</v>
      </c>
      <c r="K15" s="50">
        <v>44866</v>
      </c>
      <c r="L15" s="50">
        <v>44896</v>
      </c>
      <c r="M15" s="50">
        <v>44927</v>
      </c>
      <c r="N15" s="50">
        <v>44621</v>
      </c>
      <c r="O15" s="50">
        <v>44652</v>
      </c>
      <c r="P15" s="50">
        <v>44682</v>
      </c>
      <c r="Q15" s="50">
        <v>44713</v>
      </c>
      <c r="R15" s="50">
        <v>44743</v>
      </c>
      <c r="S15" s="50">
        <v>44774</v>
      </c>
      <c r="T15" s="50">
        <v>44805</v>
      </c>
      <c r="U15" s="50">
        <v>44835</v>
      </c>
      <c r="V15" s="50">
        <v>44866</v>
      </c>
      <c r="W15" s="50">
        <v>44896</v>
      </c>
      <c r="X15" s="50">
        <v>44927</v>
      </c>
      <c r="Y15" s="50"/>
      <c r="Z15" s="50"/>
    </row>
    <row r="16" spans="1:26" x14ac:dyDescent="0.25">
      <c r="A16" s="42" t="s">
        <v>165</v>
      </c>
      <c r="B16" t="s">
        <v>159</v>
      </c>
      <c r="C16" s="43">
        <v>1612.2173309520717</v>
      </c>
      <c r="D16" s="43">
        <v>1934.4710194262409</v>
      </c>
      <c r="E16" s="43">
        <v>1032.147829943533</v>
      </c>
      <c r="F16" s="43">
        <v>2179.0546323828339</v>
      </c>
      <c r="G16" s="43">
        <v>3000.9659555994072</v>
      </c>
      <c r="H16" s="43">
        <v>2763.5801055876777</v>
      </c>
      <c r="I16" s="43">
        <v>1616.8583587874837</v>
      </c>
      <c r="J16" s="43">
        <v>710.60537571847851</v>
      </c>
      <c r="K16" s="43">
        <v>1783.8364555081837</v>
      </c>
      <c r="L16" s="43">
        <v>5587.874073980789</v>
      </c>
      <c r="M16" s="43">
        <v>2494.6066824251075</v>
      </c>
      <c r="N16" s="28">
        <f t="shared" ref="N16:X24" si="13">C16/1000</f>
        <v>1.6122173309520718</v>
      </c>
      <c r="O16" s="28">
        <f t="shared" si="13"/>
        <v>1.9344710194262409</v>
      </c>
      <c r="P16" s="28">
        <f t="shared" si="13"/>
        <v>1.0321478299435329</v>
      </c>
      <c r="Q16" s="28">
        <f t="shared" si="13"/>
        <v>2.1790546323828339</v>
      </c>
      <c r="R16" s="28">
        <f t="shared" si="13"/>
        <v>3.000965955599407</v>
      </c>
      <c r="S16" s="28">
        <f t="shared" si="13"/>
        <v>2.7635801055876779</v>
      </c>
      <c r="T16" s="28">
        <f t="shared" si="13"/>
        <v>1.6168583587874836</v>
      </c>
      <c r="U16" s="28">
        <f t="shared" si="13"/>
        <v>0.71060537571847848</v>
      </c>
      <c r="V16" s="28">
        <f t="shared" si="13"/>
        <v>1.7838364555081836</v>
      </c>
      <c r="W16" s="28">
        <f t="shared" si="13"/>
        <v>5.5878740739807888</v>
      </c>
      <c r="X16" s="28">
        <f t="shared" si="13"/>
        <v>2.4946066824251076</v>
      </c>
      <c r="Y16" s="28"/>
      <c r="Z16" s="28"/>
    </row>
    <row r="17" spans="1:26" x14ac:dyDescent="0.25">
      <c r="A17" s="42" t="s">
        <v>165</v>
      </c>
      <c r="B17" t="s">
        <v>160</v>
      </c>
      <c r="C17" s="43">
        <v>1518.2574075418026</v>
      </c>
      <c r="D17" s="43">
        <v>1281.1934656516835</v>
      </c>
      <c r="E17" s="43">
        <v>2051.6048596160031</v>
      </c>
      <c r="F17" s="43">
        <v>3066.1861670666876</v>
      </c>
      <c r="G17" s="43">
        <v>1861.7080717568067</v>
      </c>
      <c r="H17" s="43">
        <v>1525.1106517233429</v>
      </c>
      <c r="I17" s="43">
        <v>1921.2060448235798</v>
      </c>
      <c r="J17" s="43">
        <v>2047.3170112233347</v>
      </c>
      <c r="K17" s="43">
        <v>2379.8634157820434</v>
      </c>
      <c r="L17" s="43">
        <v>1595.8500869442594</v>
      </c>
      <c r="M17" s="43">
        <v>2283.0918363774449</v>
      </c>
      <c r="N17" s="28">
        <f t="shared" si="13"/>
        <v>1.5182574075418027</v>
      </c>
      <c r="O17" s="28">
        <f t="shared" si="13"/>
        <v>1.2811934656516835</v>
      </c>
      <c r="P17" s="28">
        <f t="shared" si="13"/>
        <v>2.051604859616003</v>
      </c>
      <c r="Q17" s="28">
        <f t="shared" si="13"/>
        <v>3.0661861670666877</v>
      </c>
      <c r="R17" s="28">
        <f t="shared" si="13"/>
        <v>1.8617080717568066</v>
      </c>
      <c r="S17" s="28">
        <f t="shared" si="13"/>
        <v>1.525110651723343</v>
      </c>
      <c r="T17" s="28">
        <f t="shared" si="13"/>
        <v>1.9212060448235797</v>
      </c>
      <c r="U17" s="28">
        <f t="shared" si="13"/>
        <v>2.0473170112233348</v>
      </c>
      <c r="V17" s="28">
        <f t="shared" si="13"/>
        <v>2.3798634157820433</v>
      </c>
      <c r="W17" s="28">
        <f t="shared" si="13"/>
        <v>1.5958500869442593</v>
      </c>
      <c r="X17" s="28">
        <f t="shared" si="13"/>
        <v>2.2830918363774448</v>
      </c>
      <c r="Y17" s="28"/>
      <c r="Z17" s="28"/>
    </row>
    <row r="18" spans="1:26" x14ac:dyDescent="0.25">
      <c r="A18" s="42" t="s">
        <v>165</v>
      </c>
      <c r="B18" t="s">
        <v>167</v>
      </c>
      <c r="C18" s="43">
        <v>830.92719295976826</v>
      </c>
      <c r="D18" s="43">
        <v>1163.3539490259557</v>
      </c>
      <c r="E18" s="43">
        <v>1482.6018795797249</v>
      </c>
      <c r="F18" s="43">
        <v>1853.5251699277126</v>
      </c>
      <c r="G18" s="43">
        <v>3674.3181945014571</v>
      </c>
      <c r="H18" s="43">
        <v>2814.8374731056851</v>
      </c>
      <c r="I18" s="43">
        <v>4239.4072240244986</v>
      </c>
      <c r="J18" s="43">
        <v>3112.621125009779</v>
      </c>
      <c r="K18" s="43">
        <v>1503.6351784924427</v>
      </c>
      <c r="L18" s="43">
        <v>605.94072867456487</v>
      </c>
      <c r="M18" s="43">
        <v>1589.9150920725294</v>
      </c>
      <c r="N18" s="28">
        <f t="shared" si="13"/>
        <v>0.83092719295976825</v>
      </c>
      <c r="O18" s="28">
        <f t="shared" si="13"/>
        <v>1.1633539490259557</v>
      </c>
      <c r="P18" s="28">
        <f t="shared" si="13"/>
        <v>1.4826018795797249</v>
      </c>
      <c r="Q18" s="28">
        <f t="shared" si="13"/>
        <v>1.8535251699277127</v>
      </c>
      <c r="R18" s="28">
        <f t="shared" si="13"/>
        <v>3.6743181945014571</v>
      </c>
      <c r="S18" s="28">
        <f t="shared" si="13"/>
        <v>2.8148374731056851</v>
      </c>
      <c r="T18" s="28">
        <f t="shared" si="13"/>
        <v>4.2394072240244984</v>
      </c>
      <c r="U18" s="28">
        <f t="shared" si="13"/>
        <v>3.1126211250097788</v>
      </c>
      <c r="V18" s="28">
        <f t="shared" si="13"/>
        <v>1.5036351784924427</v>
      </c>
      <c r="W18" s="28">
        <f t="shared" si="13"/>
        <v>0.60594072867456483</v>
      </c>
      <c r="X18" s="28">
        <f t="shared" si="13"/>
        <v>1.5899150920725293</v>
      </c>
      <c r="Y18" s="28"/>
      <c r="Z18" s="28"/>
    </row>
    <row r="19" spans="1:26" x14ac:dyDescent="0.25">
      <c r="A19" s="42" t="s">
        <v>165</v>
      </c>
      <c r="B19" t="s">
        <v>168</v>
      </c>
      <c r="C19" s="43">
        <v>1752.3033254674958</v>
      </c>
      <c r="D19" s="43">
        <v>2662.4692318812408</v>
      </c>
      <c r="E19" s="43">
        <v>2872.5065274077274</v>
      </c>
      <c r="F19" s="43">
        <v>3151.400915994875</v>
      </c>
      <c r="G19" s="43">
        <v>1885.5320867065614</v>
      </c>
      <c r="H19" s="43">
        <v>2695.743607986486</v>
      </c>
      <c r="I19" s="43">
        <v>3542.705965156515</v>
      </c>
      <c r="J19" s="43">
        <v>2502.9240043254554</v>
      </c>
      <c r="K19" s="43">
        <v>3039.5036144446713</v>
      </c>
      <c r="L19" s="43">
        <v>1376.7625067527078</v>
      </c>
      <c r="M19" s="43">
        <v>3527.4549174219715</v>
      </c>
      <c r="N19" s="28">
        <f t="shared" si="13"/>
        <v>1.7523033254674958</v>
      </c>
      <c r="O19" s="28">
        <f t="shared" si="13"/>
        <v>2.6624692318812406</v>
      </c>
      <c r="P19" s="28">
        <f t="shared" si="13"/>
        <v>2.8725065274077273</v>
      </c>
      <c r="Q19" s="28">
        <f t="shared" si="13"/>
        <v>3.1514009159948753</v>
      </c>
      <c r="R19" s="28">
        <f t="shared" si="13"/>
        <v>1.8855320867065613</v>
      </c>
      <c r="S19" s="28">
        <f t="shared" si="13"/>
        <v>2.6957436079864858</v>
      </c>
      <c r="T19" s="28">
        <f t="shared" si="13"/>
        <v>3.5427059651565149</v>
      </c>
      <c r="U19" s="28">
        <f t="shared" si="13"/>
        <v>2.5029240043254553</v>
      </c>
      <c r="V19" s="28">
        <f t="shared" si="13"/>
        <v>3.0395036144446714</v>
      </c>
      <c r="W19" s="28">
        <f t="shared" si="13"/>
        <v>1.3767625067527078</v>
      </c>
      <c r="X19" s="28">
        <f t="shared" si="13"/>
        <v>3.5274549174219714</v>
      </c>
      <c r="Y19" s="28"/>
      <c r="Z19" s="28"/>
    </row>
    <row r="20" spans="1:26" x14ac:dyDescent="0.25">
      <c r="A20" s="42" t="s">
        <v>164</v>
      </c>
      <c r="B20" t="s">
        <v>159</v>
      </c>
      <c r="C20" s="43">
        <v>2026.8492927584812</v>
      </c>
      <c r="D20" s="43">
        <v>1130.72333833575</v>
      </c>
      <c r="E20" s="43">
        <v>1835.496299823749</v>
      </c>
      <c r="F20" s="43">
        <v>2007.2758280814323</v>
      </c>
      <c r="G20" s="43">
        <v>2558.3824933232436</v>
      </c>
      <c r="H20" s="43">
        <v>4070.8341214601764</v>
      </c>
      <c r="I20" s="43">
        <v>3300.307393090663</v>
      </c>
      <c r="J20" s="43">
        <v>3150.3965169936491</v>
      </c>
      <c r="K20" s="43">
        <v>5848.6712878510561</v>
      </c>
      <c r="L20" s="43">
        <v>1369.3850911185561</v>
      </c>
      <c r="M20" s="43">
        <v>3908.8834012342254</v>
      </c>
      <c r="N20" s="28">
        <f t="shared" si="13"/>
        <v>2.0268492927584814</v>
      </c>
      <c r="O20" s="28">
        <f t="shared" si="13"/>
        <v>1.13072333833575</v>
      </c>
      <c r="P20" s="28">
        <f t="shared" si="13"/>
        <v>1.835496299823749</v>
      </c>
      <c r="Q20" s="28">
        <f t="shared" si="13"/>
        <v>2.0072758280814322</v>
      </c>
      <c r="R20" s="28">
        <f t="shared" si="13"/>
        <v>2.5583824933232435</v>
      </c>
      <c r="S20" s="28">
        <f t="shared" si="13"/>
        <v>4.0708341214601766</v>
      </c>
      <c r="T20" s="28">
        <f t="shared" si="13"/>
        <v>3.3003073930906632</v>
      </c>
      <c r="U20" s="28">
        <f t="shared" si="13"/>
        <v>3.150396516993649</v>
      </c>
      <c r="V20" s="28">
        <f t="shared" si="13"/>
        <v>5.8486712878510563</v>
      </c>
      <c r="W20" s="28">
        <f t="shared" si="13"/>
        <v>1.3693850911185561</v>
      </c>
      <c r="X20" s="28">
        <f t="shared" si="13"/>
        <v>3.9088834012342253</v>
      </c>
      <c r="Y20" s="28"/>
      <c r="Z20" s="28"/>
    </row>
    <row r="21" spans="1:26" x14ac:dyDescent="0.25">
      <c r="A21" s="42" t="s">
        <v>164</v>
      </c>
      <c r="B21" t="s">
        <v>160</v>
      </c>
      <c r="C21" s="43">
        <v>1118.1239247557094</v>
      </c>
      <c r="D21" s="43">
        <v>1348.6060189856962</v>
      </c>
      <c r="E21" s="43">
        <v>3176.9555657368992</v>
      </c>
      <c r="F21" s="43">
        <v>2744.3318776243973</v>
      </c>
      <c r="G21" s="43">
        <v>1368.5408896582751</v>
      </c>
      <c r="H21" s="43">
        <v>1918.9466807695212</v>
      </c>
      <c r="I21" s="43">
        <v>4215.9680580700178</v>
      </c>
      <c r="J21" s="43">
        <v>2344.0803100576568</v>
      </c>
      <c r="K21" s="43">
        <v>3956.6885705655991</v>
      </c>
      <c r="L21" s="43">
        <v>3530.074533814508</v>
      </c>
      <c r="M21" s="43">
        <v>1654.6816266926664</v>
      </c>
      <c r="N21" s="28">
        <f t="shared" si="13"/>
        <v>1.1181239247557093</v>
      </c>
      <c r="O21" s="28">
        <f t="shared" si="13"/>
        <v>1.3486060189856963</v>
      </c>
      <c r="P21" s="28">
        <f t="shared" si="13"/>
        <v>3.1769555657368991</v>
      </c>
      <c r="Q21" s="28">
        <f t="shared" si="13"/>
        <v>2.7443318776243975</v>
      </c>
      <c r="R21" s="28">
        <f t="shared" si="13"/>
        <v>1.3685408896582751</v>
      </c>
      <c r="S21" s="28">
        <f t="shared" si="13"/>
        <v>1.9189466807695212</v>
      </c>
      <c r="T21" s="28">
        <f t="shared" si="13"/>
        <v>4.2159680580700174</v>
      </c>
      <c r="U21" s="28">
        <f t="shared" si="13"/>
        <v>2.3440803100576568</v>
      </c>
      <c r="V21" s="28">
        <f t="shared" si="13"/>
        <v>3.956688570565599</v>
      </c>
      <c r="W21" s="28">
        <f t="shared" si="13"/>
        <v>3.5300745338145081</v>
      </c>
      <c r="X21" s="28">
        <f t="shared" si="13"/>
        <v>1.6546816266926665</v>
      </c>
      <c r="Y21" s="28"/>
      <c r="Z21" s="28"/>
    </row>
    <row r="22" spans="1:26" x14ac:dyDescent="0.25">
      <c r="A22" s="42" t="s">
        <v>164</v>
      </c>
      <c r="B22" t="s">
        <v>167</v>
      </c>
      <c r="C22" s="43">
        <v>1422.8790258564577</v>
      </c>
      <c r="D22" s="43">
        <v>2284.02579003036</v>
      </c>
      <c r="E22" s="43">
        <v>3038.5617485909347</v>
      </c>
      <c r="F22" s="43">
        <v>1863.3649371201791</v>
      </c>
      <c r="G22" s="43">
        <v>1949.8455204378188</v>
      </c>
      <c r="H22" s="43">
        <v>2360.4912977316112</v>
      </c>
      <c r="I22" s="43">
        <v>1869.5376386002122</v>
      </c>
      <c r="J22" s="43">
        <v>1918.3408707600877</v>
      </c>
      <c r="K22" s="43">
        <v>2159.1518422236495</v>
      </c>
      <c r="L22" s="43">
        <v>2030.7815760253025</v>
      </c>
      <c r="M22" s="43">
        <v>1601.8235980549525</v>
      </c>
      <c r="N22" s="28">
        <f t="shared" si="13"/>
        <v>1.4228790258564576</v>
      </c>
      <c r="O22" s="28">
        <f t="shared" si="13"/>
        <v>2.28402579003036</v>
      </c>
      <c r="P22" s="28">
        <f t="shared" si="13"/>
        <v>3.0385617485909346</v>
      </c>
      <c r="Q22" s="28">
        <f t="shared" si="13"/>
        <v>1.863364937120179</v>
      </c>
      <c r="R22" s="28">
        <f t="shared" si="13"/>
        <v>1.9498455204378187</v>
      </c>
      <c r="S22" s="28">
        <f t="shared" si="13"/>
        <v>2.360491297731611</v>
      </c>
      <c r="T22" s="28">
        <f t="shared" si="13"/>
        <v>1.8695376386002123</v>
      </c>
      <c r="U22" s="28">
        <f t="shared" si="13"/>
        <v>1.9183408707600877</v>
      </c>
      <c r="V22" s="28">
        <f t="shared" si="13"/>
        <v>2.1591518422236495</v>
      </c>
      <c r="W22" s="28">
        <f t="shared" si="13"/>
        <v>2.0307815760253023</v>
      </c>
      <c r="X22" s="28">
        <f t="shared" si="13"/>
        <v>1.6018235980549524</v>
      </c>
      <c r="Y22" s="28"/>
      <c r="Z22" s="28"/>
    </row>
    <row r="23" spans="1:26" x14ac:dyDescent="0.25">
      <c r="A23" s="42" t="s">
        <v>164</v>
      </c>
      <c r="B23" t="s">
        <v>168</v>
      </c>
      <c r="C23" s="43">
        <v>2936.3849656791708</v>
      </c>
      <c r="D23" s="43">
        <v>2240.3762439121056</v>
      </c>
      <c r="E23" s="43">
        <v>1890.1118794046733</v>
      </c>
      <c r="F23" s="43">
        <v>1974.6774701482545</v>
      </c>
      <c r="G23" s="43">
        <v>1236.9745156554156</v>
      </c>
      <c r="H23" s="43">
        <v>1705.9462183785279</v>
      </c>
      <c r="I23" s="43">
        <v>1805.0100799964771</v>
      </c>
      <c r="J23" s="43">
        <v>2392.2419251763454</v>
      </c>
      <c r="K23" s="43">
        <v>1861.0379429970599</v>
      </c>
      <c r="L23" s="43">
        <v>2415.1966793617453</v>
      </c>
      <c r="M23" s="43">
        <v>3350.2897470053076</v>
      </c>
      <c r="N23" s="28">
        <f t="shared" si="13"/>
        <v>2.9363849656791707</v>
      </c>
      <c r="O23" s="28">
        <f t="shared" si="13"/>
        <v>2.2403762439121055</v>
      </c>
      <c r="P23" s="28">
        <f t="shared" si="13"/>
        <v>1.8901118794046734</v>
      </c>
      <c r="Q23" s="28">
        <f t="shared" si="13"/>
        <v>1.9746774701482546</v>
      </c>
      <c r="R23" s="28">
        <f t="shared" si="13"/>
        <v>1.2369745156554157</v>
      </c>
      <c r="S23" s="28">
        <f t="shared" si="13"/>
        <v>1.7059462183785279</v>
      </c>
      <c r="T23" s="28">
        <f t="shared" si="13"/>
        <v>1.805010079996477</v>
      </c>
      <c r="U23" s="28">
        <f t="shared" si="13"/>
        <v>2.3922419251763456</v>
      </c>
      <c r="V23" s="28">
        <f t="shared" si="13"/>
        <v>1.8610379429970598</v>
      </c>
      <c r="W23" s="28">
        <f t="shared" si="13"/>
        <v>2.4151966793617454</v>
      </c>
      <c r="X23" s="28">
        <f t="shared" si="13"/>
        <v>3.3502897470053075</v>
      </c>
      <c r="Y23" s="28"/>
      <c r="Z23" s="28"/>
    </row>
    <row r="24" spans="1:26" x14ac:dyDescent="0.25">
      <c r="A24" s="42" t="s">
        <v>166</v>
      </c>
      <c r="B24" t="s">
        <v>168</v>
      </c>
      <c r="C24" s="43">
        <v>2104.3658981587146</v>
      </c>
      <c r="D24" s="43">
        <v>1389.3652199064559</v>
      </c>
      <c r="E24" s="43">
        <v>967.99106216357779</v>
      </c>
      <c r="F24" s="43">
        <v>2164.2181036115562</v>
      </c>
      <c r="G24" s="43">
        <v>1447.0380667648888</v>
      </c>
      <c r="H24" s="43">
        <v>3211.7919099355231</v>
      </c>
      <c r="I24" s="43">
        <v>1462.91899980826</v>
      </c>
      <c r="J24" s="43">
        <v>1803.8171331928299</v>
      </c>
      <c r="K24" s="43">
        <v>1222.8723018642081</v>
      </c>
      <c r="L24" s="43">
        <v>1835.1873201392821</v>
      </c>
      <c r="M24" s="43">
        <v>1592.8870913264032</v>
      </c>
      <c r="N24" s="28">
        <f t="shared" si="13"/>
        <v>2.1043658981587146</v>
      </c>
      <c r="O24" s="28">
        <f t="shared" si="13"/>
        <v>1.3893652199064559</v>
      </c>
      <c r="P24" s="28">
        <f t="shared" si="13"/>
        <v>0.96799106216357778</v>
      </c>
      <c r="Q24" s="28">
        <f t="shared" si="13"/>
        <v>2.1642181036115562</v>
      </c>
      <c r="R24" s="28">
        <f t="shared" si="13"/>
        <v>1.4470380667648888</v>
      </c>
      <c r="S24" s="28">
        <f t="shared" si="13"/>
        <v>3.2117919099355232</v>
      </c>
      <c r="T24" s="28">
        <f t="shared" si="13"/>
        <v>1.4629189998082599</v>
      </c>
      <c r="U24" s="28">
        <f t="shared" si="13"/>
        <v>1.8038171331928299</v>
      </c>
      <c r="V24" s="28">
        <f t="shared" si="13"/>
        <v>1.222872301864208</v>
      </c>
      <c r="W24" s="28">
        <f t="shared" si="13"/>
        <v>1.8351873201392821</v>
      </c>
      <c r="X24" s="28">
        <f t="shared" si="13"/>
        <v>1.592887091326403</v>
      </c>
      <c r="Y24" s="28"/>
      <c r="Z24" s="28"/>
    </row>
    <row r="26" spans="1:26" x14ac:dyDescent="0.25">
      <c r="B26" s="42"/>
      <c r="C26" s="43"/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</row>
    <row r="27" spans="1:26" x14ac:dyDescent="0.25">
      <c r="B27" s="42"/>
      <c r="C27" s="43"/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</row>
    <row r="28" spans="1:26" x14ac:dyDescent="0.25">
      <c r="B28" s="42"/>
      <c r="C28" s="43"/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</row>
    <row r="29" spans="1:26" x14ac:dyDescent="0.25">
      <c r="B29" s="42"/>
      <c r="C29" s="43"/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</row>
    <row r="30" spans="1:26" x14ac:dyDescent="0.25">
      <c r="B30" s="42"/>
      <c r="C30" s="43"/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</row>
    <row r="31" spans="1:26" x14ac:dyDescent="0.25">
      <c r="B31" s="42"/>
      <c r="C31" s="43"/>
      <c r="D31" s="43"/>
      <c r="E31" s="43"/>
      <c r="F31" s="43"/>
      <c r="G31" s="43"/>
      <c r="H31" s="43"/>
      <c r="I31" s="43"/>
      <c r="J31" s="43"/>
      <c r="K31" s="43"/>
      <c r="L31" s="43"/>
      <c r="M31" s="43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</row>
    <row r="32" spans="1:26" x14ac:dyDescent="0.25">
      <c r="B32" s="42"/>
      <c r="C32" s="43"/>
      <c r="D32" s="43"/>
      <c r="E32" s="43"/>
      <c r="F32" s="43"/>
      <c r="G32" s="43"/>
      <c r="H32" s="43"/>
      <c r="I32" s="43"/>
      <c r="J32" s="43"/>
      <c r="K32" s="43"/>
      <c r="L32" s="43"/>
      <c r="M32" s="43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</row>
    <row r="33" spans="2:26" x14ac:dyDescent="0.25">
      <c r="B33" s="42"/>
      <c r="C33" s="43"/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</row>
    <row r="34" spans="2:26" x14ac:dyDescent="0.25">
      <c r="B34" s="42"/>
      <c r="C34" s="43"/>
      <c r="D34" s="43"/>
      <c r="E34" s="43"/>
      <c r="F34" s="43"/>
      <c r="G34" s="43"/>
      <c r="H34" s="43"/>
      <c r="I34" s="43"/>
      <c r="J34" s="43"/>
      <c r="K34" s="43"/>
      <c r="L34" s="43"/>
      <c r="M34" s="43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</row>
  </sheetData>
  <mergeCells count="4">
    <mergeCell ref="C2:M2"/>
    <mergeCell ref="N2:X2"/>
    <mergeCell ref="C14:M14"/>
    <mergeCell ref="N14:X14"/>
  </mergeCell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24"/>
  <sheetViews>
    <sheetView topLeftCell="Q10" zoomScale="70" zoomScaleNormal="70" workbookViewId="0">
      <selection activeCell="Y24" sqref="Y24"/>
    </sheetView>
  </sheetViews>
  <sheetFormatPr defaultRowHeight="15" x14ac:dyDescent="0.25"/>
  <cols>
    <col min="2" max="2" width="11.7109375" customWidth="1"/>
    <col min="3" max="3" width="7.42578125" bestFit="1" customWidth="1"/>
    <col min="4" max="4" width="7.140625" bestFit="1" customWidth="1"/>
    <col min="5" max="5" width="8.140625" bestFit="1" customWidth="1"/>
    <col min="6" max="7" width="7.140625" bestFit="1" customWidth="1"/>
    <col min="8" max="8" width="7.28515625" bestFit="1" customWidth="1"/>
    <col min="9" max="9" width="8.140625" bestFit="1" customWidth="1"/>
    <col min="10" max="10" width="7.140625" bestFit="1" customWidth="1"/>
    <col min="11" max="11" width="8.140625" bestFit="1" customWidth="1"/>
    <col min="12" max="12" width="7.140625" bestFit="1" customWidth="1"/>
    <col min="13" max="13" width="8.140625" bestFit="1" customWidth="1"/>
    <col min="14" max="14" width="9.7109375" style="46" bestFit="1" customWidth="1"/>
    <col min="15" max="15" width="9.140625" style="46" bestFit="1" customWidth="1"/>
    <col min="16" max="16" width="9.28515625" style="46" bestFit="1" customWidth="1"/>
    <col min="17" max="17" width="8.7109375" style="46" bestFit="1" customWidth="1"/>
    <col min="18" max="18" width="8.140625" style="46" bestFit="1" customWidth="1"/>
    <col min="19" max="19" width="9.28515625" style="46" bestFit="1" customWidth="1"/>
    <col min="20" max="21" width="9.140625" style="46" bestFit="1" customWidth="1"/>
    <col min="22" max="22" width="9.5703125" style="46" bestFit="1" customWidth="1"/>
    <col min="23" max="23" width="9.140625" style="46" bestFit="1" customWidth="1"/>
    <col min="24" max="24" width="8.7109375" style="46" bestFit="1" customWidth="1"/>
    <col min="25" max="26" width="8.7109375" style="46" customWidth="1"/>
  </cols>
  <sheetData>
    <row r="2" spans="1:26" s="47" customFormat="1" x14ac:dyDescent="0.25">
      <c r="C2" s="64" t="s">
        <v>178</v>
      </c>
      <c r="D2" s="64"/>
      <c r="E2" s="64"/>
      <c r="F2" s="64"/>
      <c r="G2" s="64"/>
      <c r="H2" s="64"/>
      <c r="I2" s="64"/>
      <c r="J2" s="64"/>
      <c r="K2" s="64"/>
      <c r="L2" s="64"/>
      <c r="M2" s="64"/>
      <c r="N2" s="65" t="s">
        <v>179</v>
      </c>
      <c r="O2" s="65"/>
      <c r="P2" s="65"/>
      <c r="Q2" s="65"/>
      <c r="R2" s="65"/>
      <c r="S2" s="65"/>
      <c r="T2" s="65"/>
      <c r="U2" s="65"/>
      <c r="V2" s="65"/>
      <c r="W2" s="65"/>
      <c r="X2" s="65"/>
      <c r="Y2" s="51"/>
      <c r="Z2" s="51"/>
    </row>
    <row r="3" spans="1:26" s="47" customFormat="1" x14ac:dyDescent="0.25">
      <c r="A3" s="47" t="s">
        <v>158</v>
      </c>
      <c r="B3" s="47" t="s">
        <v>163</v>
      </c>
      <c r="C3" s="49">
        <v>44621</v>
      </c>
      <c r="D3" s="49">
        <v>44652</v>
      </c>
      <c r="E3" s="49">
        <v>44682</v>
      </c>
      <c r="F3" s="49">
        <v>44713</v>
      </c>
      <c r="G3" s="49">
        <v>44743</v>
      </c>
      <c r="H3" s="49">
        <v>44774</v>
      </c>
      <c r="I3" s="49">
        <v>44805</v>
      </c>
      <c r="J3" s="49">
        <v>44835</v>
      </c>
      <c r="K3" s="49">
        <v>44866</v>
      </c>
      <c r="L3" s="49">
        <v>44896</v>
      </c>
      <c r="M3" s="49">
        <v>44927</v>
      </c>
      <c r="N3" s="50">
        <v>44621</v>
      </c>
      <c r="O3" s="50">
        <v>44652</v>
      </c>
      <c r="P3" s="50">
        <v>44682</v>
      </c>
      <c r="Q3" s="50">
        <v>44713</v>
      </c>
      <c r="R3" s="50">
        <v>44743</v>
      </c>
      <c r="S3" s="50">
        <v>44774</v>
      </c>
      <c r="T3" s="50">
        <v>44805</v>
      </c>
      <c r="U3" s="50">
        <v>44835</v>
      </c>
      <c r="V3" s="50">
        <v>44866</v>
      </c>
      <c r="W3" s="50">
        <v>44896</v>
      </c>
      <c r="X3" s="50">
        <v>44927</v>
      </c>
      <c r="Y3" s="52" t="s">
        <v>182</v>
      </c>
      <c r="Z3" s="52" t="s">
        <v>183</v>
      </c>
    </row>
    <row r="4" spans="1:26" x14ac:dyDescent="0.25">
      <c r="A4" t="s">
        <v>159</v>
      </c>
      <c r="B4" s="42" t="s">
        <v>164</v>
      </c>
      <c r="C4" s="43">
        <v>71.929035497977807</v>
      </c>
      <c r="D4" s="43">
        <v>71.166613843646687</v>
      </c>
      <c r="E4" s="43">
        <v>74.280928401597535</v>
      </c>
      <c r="F4" s="43">
        <v>79.043288672338448</v>
      </c>
      <c r="G4" s="43">
        <v>63.477287560898965</v>
      </c>
      <c r="H4" s="43">
        <v>62.392364451757544</v>
      </c>
      <c r="I4" s="43">
        <v>69.510954949557004</v>
      </c>
      <c r="J4" s="43">
        <v>67.694574342522856</v>
      </c>
      <c r="K4" s="43">
        <v>69.470416711751511</v>
      </c>
      <c r="L4" s="43">
        <v>78.680358101580296</v>
      </c>
      <c r="M4" s="43">
        <v>71.926601294726026</v>
      </c>
      <c r="N4" s="28">
        <f>C4/1</f>
        <v>71.929035497977807</v>
      </c>
      <c r="O4" s="28">
        <f t="shared" ref="O4:X4" si="0">D4/1</f>
        <v>71.166613843646687</v>
      </c>
      <c r="P4" s="28">
        <f t="shared" si="0"/>
        <v>74.280928401597535</v>
      </c>
      <c r="Q4" s="28">
        <f t="shared" si="0"/>
        <v>79.043288672338448</v>
      </c>
      <c r="R4" s="28">
        <f t="shared" si="0"/>
        <v>63.477287560898965</v>
      </c>
      <c r="S4" s="28">
        <f t="shared" si="0"/>
        <v>62.392364451757544</v>
      </c>
      <c r="T4" s="28">
        <f t="shared" si="0"/>
        <v>69.510954949557004</v>
      </c>
      <c r="U4" s="28">
        <f t="shared" si="0"/>
        <v>67.694574342522856</v>
      </c>
      <c r="V4" s="28">
        <f t="shared" si="0"/>
        <v>69.470416711751511</v>
      </c>
      <c r="W4" s="28">
        <f t="shared" si="0"/>
        <v>78.680358101580296</v>
      </c>
      <c r="X4" s="28">
        <f t="shared" si="0"/>
        <v>71.926601294726026</v>
      </c>
      <c r="Y4" s="28">
        <f>AVERAGE(N4:X4)</f>
        <v>70.870220348032248</v>
      </c>
      <c r="Z4" s="28">
        <f>STDEV(N4:X4)</f>
        <v>5.312027694857945</v>
      </c>
    </row>
    <row r="5" spans="1:26" x14ac:dyDescent="0.25">
      <c r="A5" t="s">
        <v>159</v>
      </c>
      <c r="B5" s="42" t="s">
        <v>165</v>
      </c>
      <c r="C5" s="43">
        <v>74.73136814041149</v>
      </c>
      <c r="D5" s="43">
        <v>74.855232846770789</v>
      </c>
      <c r="E5" s="43">
        <v>73.828641067658552</v>
      </c>
      <c r="F5" s="43">
        <v>58.776207089239101</v>
      </c>
      <c r="G5" s="43">
        <v>61.54254353259708</v>
      </c>
      <c r="H5" s="43">
        <v>70.209263046341533</v>
      </c>
      <c r="I5" s="43">
        <v>67.255804803063583</v>
      </c>
      <c r="J5" s="43">
        <v>69.883196476191699</v>
      </c>
      <c r="K5" s="43">
        <v>62.091870323265951</v>
      </c>
      <c r="L5" s="43">
        <v>69.250162427129098</v>
      </c>
      <c r="M5" s="43">
        <v>63.597219563254249</v>
      </c>
      <c r="N5" s="28">
        <f t="shared" ref="N5:N12" si="1">C5/1</f>
        <v>74.73136814041149</v>
      </c>
      <c r="O5" s="28">
        <f t="shared" ref="O5:O12" si="2">D5/1</f>
        <v>74.855232846770789</v>
      </c>
      <c r="P5" s="28">
        <f t="shared" ref="P5:P12" si="3">E5/1</f>
        <v>73.828641067658552</v>
      </c>
      <c r="Q5" s="28">
        <f t="shared" ref="Q5:Q12" si="4">F5/1</f>
        <v>58.776207089239101</v>
      </c>
      <c r="R5" s="28">
        <f t="shared" ref="R5:R12" si="5">G5/1</f>
        <v>61.54254353259708</v>
      </c>
      <c r="S5" s="28">
        <f t="shared" ref="S5:S12" si="6">H5/1</f>
        <v>70.209263046341533</v>
      </c>
      <c r="T5" s="28">
        <f t="shared" ref="T5:T12" si="7">I5/1</f>
        <v>67.255804803063583</v>
      </c>
      <c r="U5" s="28">
        <f t="shared" ref="U5:U12" si="8">J5/1</f>
        <v>69.883196476191699</v>
      </c>
      <c r="V5" s="28">
        <f t="shared" ref="V5:V12" si="9">K5/1</f>
        <v>62.091870323265951</v>
      </c>
      <c r="W5" s="28">
        <f t="shared" ref="W5:W12" si="10">L5/1</f>
        <v>69.250162427129098</v>
      </c>
      <c r="X5" s="28">
        <f t="shared" ref="X5:X12" si="11">M5/1</f>
        <v>63.597219563254249</v>
      </c>
      <c r="Y5" s="28">
        <f t="shared" ref="Y5:Y12" si="12">AVERAGE(N5:X5)</f>
        <v>67.820137210538491</v>
      </c>
      <c r="Z5" s="28">
        <f t="shared" ref="Z5:Z12" si="13">STDEV(N5:X5)</f>
        <v>5.6350182836344835</v>
      </c>
    </row>
    <row r="6" spans="1:26" x14ac:dyDescent="0.25">
      <c r="A6" t="s">
        <v>160</v>
      </c>
      <c r="B6" s="42" t="s">
        <v>164</v>
      </c>
      <c r="C6" s="43">
        <v>74.581549980949831</v>
      </c>
      <c r="D6" s="43">
        <v>72.914930677201156</v>
      </c>
      <c r="E6" s="43">
        <v>72.930002239753151</v>
      </c>
      <c r="F6" s="43">
        <v>68.655492886826636</v>
      </c>
      <c r="G6" s="43">
        <v>75.980739584566138</v>
      </c>
      <c r="H6" s="43">
        <v>69.793256423389579</v>
      </c>
      <c r="I6" s="43">
        <v>75.05164361938732</v>
      </c>
      <c r="J6" s="43">
        <v>72.178494476276796</v>
      </c>
      <c r="K6" s="43">
        <v>55.236811129711725</v>
      </c>
      <c r="L6" s="43">
        <v>81.688167935708236</v>
      </c>
      <c r="M6" s="43">
        <v>64.186575449760582</v>
      </c>
      <c r="N6" s="28">
        <f t="shared" si="1"/>
        <v>74.581549980949831</v>
      </c>
      <c r="O6" s="28">
        <f t="shared" si="2"/>
        <v>72.914930677201156</v>
      </c>
      <c r="P6" s="28">
        <f t="shared" si="3"/>
        <v>72.930002239753151</v>
      </c>
      <c r="Q6" s="28">
        <f t="shared" si="4"/>
        <v>68.655492886826636</v>
      </c>
      <c r="R6" s="28">
        <f t="shared" si="5"/>
        <v>75.980739584566138</v>
      </c>
      <c r="S6" s="28">
        <f t="shared" si="6"/>
        <v>69.793256423389579</v>
      </c>
      <c r="T6" s="28">
        <f t="shared" si="7"/>
        <v>75.05164361938732</v>
      </c>
      <c r="U6" s="28">
        <f t="shared" si="8"/>
        <v>72.178494476276796</v>
      </c>
      <c r="V6" s="28">
        <f t="shared" si="9"/>
        <v>55.236811129711725</v>
      </c>
      <c r="W6" s="28">
        <f t="shared" si="10"/>
        <v>81.688167935708236</v>
      </c>
      <c r="X6" s="28">
        <f t="shared" si="11"/>
        <v>64.186575449760582</v>
      </c>
      <c r="Y6" s="28">
        <f t="shared" si="12"/>
        <v>71.199787673048277</v>
      </c>
      <c r="Z6" s="28">
        <f t="shared" si="13"/>
        <v>6.917250097824688</v>
      </c>
    </row>
    <row r="7" spans="1:26" x14ac:dyDescent="0.25">
      <c r="A7" t="s">
        <v>160</v>
      </c>
      <c r="B7" s="42" t="s">
        <v>165</v>
      </c>
      <c r="C7" s="43">
        <v>74.007735452651673</v>
      </c>
      <c r="D7" s="43">
        <v>54.047072606044239</v>
      </c>
      <c r="E7" s="43">
        <v>72.100456782223389</v>
      </c>
      <c r="F7" s="43">
        <v>68.327580987054802</v>
      </c>
      <c r="G7" s="43">
        <v>64.037921259860568</v>
      </c>
      <c r="H7" s="43">
        <v>66.724888926920329</v>
      </c>
      <c r="I7" s="43">
        <v>64.755234799986084</v>
      </c>
      <c r="J7" s="43">
        <v>68.65787437590896</v>
      </c>
      <c r="K7" s="43">
        <v>76.278292744749479</v>
      </c>
      <c r="L7" s="43">
        <v>59.214263897767928</v>
      </c>
      <c r="M7" s="43">
        <v>74.278804646905741</v>
      </c>
      <c r="N7" s="28">
        <f t="shared" si="1"/>
        <v>74.007735452651673</v>
      </c>
      <c r="O7" s="28">
        <f t="shared" si="2"/>
        <v>54.047072606044239</v>
      </c>
      <c r="P7" s="28">
        <f t="shared" si="3"/>
        <v>72.100456782223389</v>
      </c>
      <c r="Q7" s="28">
        <f t="shared" si="4"/>
        <v>68.327580987054802</v>
      </c>
      <c r="R7" s="28">
        <f t="shared" si="5"/>
        <v>64.037921259860568</v>
      </c>
      <c r="S7" s="28">
        <f t="shared" si="6"/>
        <v>66.724888926920329</v>
      </c>
      <c r="T7" s="28">
        <f t="shared" si="7"/>
        <v>64.755234799986084</v>
      </c>
      <c r="U7" s="28">
        <f t="shared" si="8"/>
        <v>68.65787437590896</v>
      </c>
      <c r="V7" s="28">
        <f t="shared" si="9"/>
        <v>76.278292744749479</v>
      </c>
      <c r="W7" s="28">
        <f t="shared" si="10"/>
        <v>59.214263897767928</v>
      </c>
      <c r="X7" s="28">
        <f t="shared" si="11"/>
        <v>74.278804646905741</v>
      </c>
      <c r="Y7" s="28">
        <f t="shared" si="12"/>
        <v>67.49364786182484</v>
      </c>
      <c r="Z7" s="28">
        <f t="shared" si="13"/>
        <v>6.7698283537998618</v>
      </c>
    </row>
    <row r="8" spans="1:26" x14ac:dyDescent="0.25">
      <c r="A8" t="s">
        <v>167</v>
      </c>
      <c r="B8" s="42" t="s">
        <v>164</v>
      </c>
      <c r="C8" s="43">
        <v>70.283552638089049</v>
      </c>
      <c r="D8" s="43">
        <v>75.686389907950982</v>
      </c>
      <c r="E8" s="43">
        <v>67.006762445616161</v>
      </c>
      <c r="F8" s="43">
        <v>80.022260240435827</v>
      </c>
      <c r="G8" s="43">
        <v>67.470177013361209</v>
      </c>
      <c r="H8" s="43">
        <v>70.521599267922582</v>
      </c>
      <c r="I8" s="43">
        <v>76.534715817060302</v>
      </c>
      <c r="J8" s="43">
        <v>78.189624605093314</v>
      </c>
      <c r="K8" s="43">
        <v>72.593143350495751</v>
      </c>
      <c r="L8" s="43">
        <v>61.247750188460294</v>
      </c>
      <c r="M8" s="43">
        <v>74.485940220803968</v>
      </c>
      <c r="N8" s="28">
        <f t="shared" si="1"/>
        <v>70.283552638089049</v>
      </c>
      <c r="O8" s="28">
        <f t="shared" si="2"/>
        <v>75.686389907950982</v>
      </c>
      <c r="P8" s="28">
        <f t="shared" si="3"/>
        <v>67.006762445616161</v>
      </c>
      <c r="Q8" s="28">
        <f t="shared" si="4"/>
        <v>80.022260240435827</v>
      </c>
      <c r="R8" s="28">
        <f t="shared" si="5"/>
        <v>67.470177013361209</v>
      </c>
      <c r="S8" s="28">
        <f t="shared" si="6"/>
        <v>70.521599267922582</v>
      </c>
      <c r="T8" s="28">
        <f t="shared" si="7"/>
        <v>76.534715817060302</v>
      </c>
      <c r="U8" s="28">
        <f t="shared" si="8"/>
        <v>78.189624605093314</v>
      </c>
      <c r="V8" s="28">
        <f t="shared" si="9"/>
        <v>72.593143350495751</v>
      </c>
      <c r="W8" s="28">
        <f t="shared" si="10"/>
        <v>61.247750188460294</v>
      </c>
      <c r="X8" s="28">
        <f t="shared" si="11"/>
        <v>74.485940220803968</v>
      </c>
      <c r="Y8" s="28">
        <f t="shared" si="12"/>
        <v>72.185628699571765</v>
      </c>
      <c r="Z8" s="28">
        <f t="shared" si="13"/>
        <v>5.5602910330130593</v>
      </c>
    </row>
    <row r="9" spans="1:26" x14ac:dyDescent="0.25">
      <c r="A9" t="s">
        <v>167</v>
      </c>
      <c r="B9" s="42" t="s">
        <v>165</v>
      </c>
      <c r="C9" s="43">
        <v>68.03183901526009</v>
      </c>
      <c r="D9" s="43">
        <v>54.501071244973168</v>
      </c>
      <c r="E9" s="43">
        <v>80.047476576989524</v>
      </c>
      <c r="F9" s="43">
        <v>66.878746775814477</v>
      </c>
      <c r="G9" s="43">
        <v>65.972790294763385</v>
      </c>
      <c r="H9" s="43">
        <v>70.532536238899553</v>
      </c>
      <c r="I9" s="43">
        <v>73.820077841288878</v>
      </c>
      <c r="J9" s="43">
        <v>76.758637644052968</v>
      </c>
      <c r="K9" s="43">
        <v>71.935284695221199</v>
      </c>
      <c r="L9" s="43">
        <v>64.944769677960139</v>
      </c>
      <c r="M9" s="43">
        <v>76.596318478540638</v>
      </c>
      <c r="N9" s="28">
        <f t="shared" si="1"/>
        <v>68.03183901526009</v>
      </c>
      <c r="O9" s="28">
        <f t="shared" si="2"/>
        <v>54.501071244973168</v>
      </c>
      <c r="P9" s="28">
        <f t="shared" si="3"/>
        <v>80.047476576989524</v>
      </c>
      <c r="Q9" s="28">
        <f t="shared" si="4"/>
        <v>66.878746775814477</v>
      </c>
      <c r="R9" s="28">
        <f t="shared" si="5"/>
        <v>65.972790294763385</v>
      </c>
      <c r="S9" s="28">
        <f t="shared" si="6"/>
        <v>70.532536238899553</v>
      </c>
      <c r="T9" s="28">
        <f t="shared" si="7"/>
        <v>73.820077841288878</v>
      </c>
      <c r="U9" s="28">
        <f t="shared" si="8"/>
        <v>76.758637644052968</v>
      </c>
      <c r="V9" s="28">
        <f t="shared" si="9"/>
        <v>71.935284695221199</v>
      </c>
      <c r="W9" s="28">
        <f t="shared" si="10"/>
        <v>64.944769677960139</v>
      </c>
      <c r="X9" s="28">
        <f t="shared" si="11"/>
        <v>76.596318478540638</v>
      </c>
      <c r="Y9" s="28">
        <f t="shared" si="12"/>
        <v>70.001777134887632</v>
      </c>
      <c r="Z9" s="28">
        <f t="shared" si="13"/>
        <v>7.1019061598501416</v>
      </c>
    </row>
    <row r="10" spans="1:26" x14ac:dyDescent="0.25">
      <c r="A10" t="s">
        <v>168</v>
      </c>
      <c r="B10" s="42" t="s">
        <v>166</v>
      </c>
      <c r="C10" s="43">
        <v>67.665558915627471</v>
      </c>
      <c r="D10" s="43">
        <v>55.561886311482532</v>
      </c>
      <c r="E10" s="43">
        <v>64.334676696083946</v>
      </c>
      <c r="F10" s="43">
        <v>63.09584588857772</v>
      </c>
      <c r="G10" s="43">
        <v>61.106014363818559</v>
      </c>
      <c r="H10" s="43">
        <v>55.359966273947272</v>
      </c>
      <c r="I10" s="43">
        <v>73.585036766261481</v>
      </c>
      <c r="J10" s="43">
        <v>72.410555820096306</v>
      </c>
      <c r="K10" s="43">
        <v>60.190487891556906</v>
      </c>
      <c r="L10" s="43">
        <v>65.394690173142749</v>
      </c>
      <c r="M10" s="43">
        <v>73.259100319927427</v>
      </c>
      <c r="N10" s="28">
        <f t="shared" si="1"/>
        <v>67.665558915627471</v>
      </c>
      <c r="O10" s="28">
        <f t="shared" si="2"/>
        <v>55.561886311482532</v>
      </c>
      <c r="P10" s="28">
        <f t="shared" si="3"/>
        <v>64.334676696083946</v>
      </c>
      <c r="Q10" s="28">
        <f t="shared" si="4"/>
        <v>63.09584588857772</v>
      </c>
      <c r="R10" s="28">
        <f t="shared" si="5"/>
        <v>61.106014363818559</v>
      </c>
      <c r="S10" s="28">
        <f t="shared" si="6"/>
        <v>55.359966273947272</v>
      </c>
      <c r="T10" s="28">
        <f t="shared" si="7"/>
        <v>73.585036766261481</v>
      </c>
      <c r="U10" s="28">
        <f t="shared" si="8"/>
        <v>72.410555820096306</v>
      </c>
      <c r="V10" s="28">
        <f t="shared" si="9"/>
        <v>60.190487891556906</v>
      </c>
      <c r="W10" s="28">
        <f t="shared" si="10"/>
        <v>65.394690173142749</v>
      </c>
      <c r="X10" s="28">
        <f t="shared" si="11"/>
        <v>73.259100319927427</v>
      </c>
      <c r="Y10" s="28">
        <f t="shared" si="12"/>
        <v>64.723983583683861</v>
      </c>
      <c r="Z10" s="28">
        <f t="shared" si="13"/>
        <v>6.5393127313939763</v>
      </c>
    </row>
    <row r="11" spans="1:26" x14ac:dyDescent="0.25">
      <c r="A11" t="s">
        <v>168</v>
      </c>
      <c r="B11" s="42" t="s">
        <v>164</v>
      </c>
      <c r="C11" s="43">
        <v>63.17357291372025</v>
      </c>
      <c r="D11" s="43">
        <v>64.7817493646656</v>
      </c>
      <c r="E11" s="43">
        <v>63.574184420223268</v>
      </c>
      <c r="F11" s="43">
        <v>66.786217459314344</v>
      </c>
      <c r="G11" s="43">
        <v>59.091482880087327</v>
      </c>
      <c r="H11" s="43">
        <v>64.421855948887426</v>
      </c>
      <c r="I11" s="43">
        <v>73.043423333344066</v>
      </c>
      <c r="J11" s="43">
        <v>60.898798911427043</v>
      </c>
      <c r="K11" s="43">
        <v>78.159740455909443</v>
      </c>
      <c r="L11" s="43">
        <v>70.931854619499433</v>
      </c>
      <c r="M11" s="43">
        <v>71.276810023811464</v>
      </c>
      <c r="N11" s="28">
        <f t="shared" si="1"/>
        <v>63.17357291372025</v>
      </c>
      <c r="O11" s="28">
        <f t="shared" si="2"/>
        <v>64.7817493646656</v>
      </c>
      <c r="P11" s="28">
        <f t="shared" si="3"/>
        <v>63.574184420223268</v>
      </c>
      <c r="Q11" s="28">
        <f t="shared" si="4"/>
        <v>66.786217459314344</v>
      </c>
      <c r="R11" s="28">
        <f t="shared" si="5"/>
        <v>59.091482880087327</v>
      </c>
      <c r="S11" s="28">
        <f t="shared" si="6"/>
        <v>64.421855948887426</v>
      </c>
      <c r="T11" s="28">
        <f t="shared" si="7"/>
        <v>73.043423333344066</v>
      </c>
      <c r="U11" s="28">
        <f t="shared" si="8"/>
        <v>60.898798911427043</v>
      </c>
      <c r="V11" s="28">
        <f t="shared" si="9"/>
        <v>78.159740455909443</v>
      </c>
      <c r="W11" s="28">
        <f t="shared" si="10"/>
        <v>70.931854619499433</v>
      </c>
      <c r="X11" s="28">
        <f t="shared" si="11"/>
        <v>71.276810023811464</v>
      </c>
      <c r="Y11" s="28">
        <f t="shared" si="12"/>
        <v>66.921790030080871</v>
      </c>
      <c r="Z11" s="28">
        <f t="shared" si="13"/>
        <v>5.7663358605022568</v>
      </c>
    </row>
    <row r="12" spans="1:26" x14ac:dyDescent="0.25">
      <c r="A12" t="s">
        <v>168</v>
      </c>
      <c r="B12" s="42" t="s">
        <v>165</v>
      </c>
      <c r="C12" s="43">
        <v>71.539260946603903</v>
      </c>
      <c r="D12" s="43">
        <v>49.948936389111758</v>
      </c>
      <c r="E12" s="43">
        <v>72.872842285915922</v>
      </c>
      <c r="F12" s="43">
        <v>67.068758435514965</v>
      </c>
      <c r="G12" s="43">
        <v>66.492063187235232</v>
      </c>
      <c r="H12" s="43">
        <v>65.452092763836532</v>
      </c>
      <c r="I12" s="43">
        <v>61.901552571687297</v>
      </c>
      <c r="J12" s="43">
        <v>71.1858869009572</v>
      </c>
      <c r="K12" s="43">
        <v>78.526144767455222</v>
      </c>
      <c r="L12" s="43">
        <v>73.051618580866332</v>
      </c>
      <c r="M12" s="43">
        <v>78.260665152794473</v>
      </c>
      <c r="N12" s="28">
        <f t="shared" si="1"/>
        <v>71.539260946603903</v>
      </c>
      <c r="O12" s="28">
        <f t="shared" si="2"/>
        <v>49.948936389111758</v>
      </c>
      <c r="P12" s="28">
        <f t="shared" si="3"/>
        <v>72.872842285915922</v>
      </c>
      <c r="Q12" s="28">
        <f t="shared" si="4"/>
        <v>67.068758435514965</v>
      </c>
      <c r="R12" s="28">
        <f t="shared" si="5"/>
        <v>66.492063187235232</v>
      </c>
      <c r="S12" s="28">
        <f t="shared" si="6"/>
        <v>65.452092763836532</v>
      </c>
      <c r="T12" s="28">
        <f t="shared" si="7"/>
        <v>61.901552571687297</v>
      </c>
      <c r="U12" s="28">
        <f t="shared" si="8"/>
        <v>71.1858869009572</v>
      </c>
      <c r="V12" s="28">
        <f t="shared" si="9"/>
        <v>78.526144767455222</v>
      </c>
      <c r="W12" s="28">
        <f t="shared" si="10"/>
        <v>73.051618580866332</v>
      </c>
      <c r="X12" s="28">
        <f t="shared" si="11"/>
        <v>78.260665152794473</v>
      </c>
      <c r="Y12" s="28">
        <f t="shared" si="12"/>
        <v>68.754529271088984</v>
      </c>
      <c r="Z12" s="28">
        <f t="shared" si="13"/>
        <v>8.089641982954717</v>
      </c>
    </row>
    <row r="14" spans="1:26" s="47" customFormat="1" x14ac:dyDescent="0.25">
      <c r="C14" s="64" t="s">
        <v>178</v>
      </c>
      <c r="D14" s="64"/>
      <c r="E14" s="64"/>
      <c r="F14" s="64"/>
      <c r="G14" s="64"/>
      <c r="H14" s="64"/>
      <c r="I14" s="64"/>
      <c r="J14" s="64"/>
      <c r="K14" s="64"/>
      <c r="L14" s="64"/>
      <c r="M14" s="64"/>
      <c r="N14" s="65" t="s">
        <v>179</v>
      </c>
      <c r="O14" s="65"/>
      <c r="P14" s="65"/>
      <c r="Q14" s="65"/>
      <c r="R14" s="65"/>
      <c r="S14" s="65"/>
      <c r="T14" s="65"/>
      <c r="U14" s="65"/>
      <c r="V14" s="65"/>
      <c r="W14" s="65"/>
      <c r="X14" s="65"/>
      <c r="Y14" s="51"/>
      <c r="Z14" s="51"/>
    </row>
    <row r="15" spans="1:26" s="47" customFormat="1" x14ac:dyDescent="0.25">
      <c r="A15" s="47" t="s">
        <v>158</v>
      </c>
      <c r="B15" s="47" t="s">
        <v>163</v>
      </c>
      <c r="C15" s="50">
        <v>44621</v>
      </c>
      <c r="D15" s="50">
        <v>44652</v>
      </c>
      <c r="E15" s="50">
        <v>44682</v>
      </c>
      <c r="F15" s="50">
        <v>44713</v>
      </c>
      <c r="G15" s="50">
        <v>44743</v>
      </c>
      <c r="H15" s="50">
        <v>44774</v>
      </c>
      <c r="I15" s="50">
        <v>44805</v>
      </c>
      <c r="J15" s="50">
        <v>44835</v>
      </c>
      <c r="K15" s="50">
        <v>44866</v>
      </c>
      <c r="L15" s="50">
        <v>44896</v>
      </c>
      <c r="M15" s="50">
        <v>44927</v>
      </c>
      <c r="N15" s="50">
        <v>44621</v>
      </c>
      <c r="O15" s="50">
        <v>44652</v>
      </c>
      <c r="P15" s="50">
        <v>44682</v>
      </c>
      <c r="Q15" s="50">
        <v>44713</v>
      </c>
      <c r="R15" s="50">
        <v>44743</v>
      </c>
      <c r="S15" s="50">
        <v>44774</v>
      </c>
      <c r="T15" s="50">
        <v>44805</v>
      </c>
      <c r="U15" s="50">
        <v>44835</v>
      </c>
      <c r="V15" s="50">
        <v>44866</v>
      </c>
      <c r="W15" s="50">
        <v>44896</v>
      </c>
      <c r="X15" s="50">
        <v>44927</v>
      </c>
      <c r="Y15" s="50"/>
      <c r="Z15" s="50"/>
    </row>
    <row r="16" spans="1:26" x14ac:dyDescent="0.25">
      <c r="A16" t="s">
        <v>159</v>
      </c>
      <c r="B16" s="42" t="s">
        <v>164</v>
      </c>
      <c r="C16" s="43">
        <v>12.334246130948673</v>
      </c>
      <c r="D16" s="43">
        <v>14.159957931928103</v>
      </c>
      <c r="E16" s="43">
        <v>14.903736212768541</v>
      </c>
      <c r="F16" s="43">
        <v>12.039774513037754</v>
      </c>
      <c r="G16" s="43">
        <v>18.367740807725287</v>
      </c>
      <c r="H16" s="43">
        <v>11.086411109326784</v>
      </c>
      <c r="I16" s="43">
        <v>14.207108006233005</v>
      </c>
      <c r="J16" s="43">
        <v>13.120487773634332</v>
      </c>
      <c r="K16" s="43">
        <v>12.716025965702453</v>
      </c>
      <c r="L16" s="43">
        <v>11.732584604110329</v>
      </c>
      <c r="M16" s="43">
        <v>16.366202474434843</v>
      </c>
      <c r="N16" s="28">
        <f>C16/1</f>
        <v>12.334246130948673</v>
      </c>
      <c r="O16" s="28">
        <f t="shared" ref="O16:O24" si="14">D16/1</f>
        <v>14.159957931928103</v>
      </c>
      <c r="P16" s="28">
        <f t="shared" ref="P16:P24" si="15">E16/1</f>
        <v>14.903736212768541</v>
      </c>
      <c r="Q16" s="28">
        <f t="shared" ref="Q16:Q24" si="16">F16/1</f>
        <v>12.039774513037754</v>
      </c>
      <c r="R16" s="28">
        <f t="shared" ref="R16:R24" si="17">G16/1</f>
        <v>18.367740807725287</v>
      </c>
      <c r="S16" s="28">
        <f t="shared" ref="S16:S24" si="18">H16/1</f>
        <v>11.086411109326784</v>
      </c>
      <c r="T16" s="28">
        <f t="shared" ref="T16:T24" si="19">I16/1</f>
        <v>14.207108006233005</v>
      </c>
      <c r="U16" s="28">
        <f t="shared" ref="U16:U24" si="20">J16/1</f>
        <v>13.120487773634332</v>
      </c>
      <c r="V16" s="28">
        <f t="shared" ref="V16:V24" si="21">K16/1</f>
        <v>12.716025965702453</v>
      </c>
      <c r="W16" s="28">
        <f t="shared" ref="W16:W24" si="22">L16/1</f>
        <v>11.732584604110329</v>
      </c>
      <c r="X16" s="28">
        <f t="shared" ref="X16:X24" si="23">M16/1</f>
        <v>16.366202474434843</v>
      </c>
      <c r="Y16" s="28"/>
      <c r="Z16" s="28"/>
    </row>
    <row r="17" spans="1:26" x14ac:dyDescent="0.25">
      <c r="A17" t="s">
        <v>159</v>
      </c>
      <c r="B17" s="42" t="s">
        <v>165</v>
      </c>
      <c r="C17" s="43">
        <v>17.075651326608316</v>
      </c>
      <c r="D17" s="43">
        <v>14.964657533316812</v>
      </c>
      <c r="E17" s="43">
        <v>7.5931243367270254</v>
      </c>
      <c r="F17" s="43">
        <v>17.131943605355357</v>
      </c>
      <c r="G17" s="43">
        <v>17.994405198964753</v>
      </c>
      <c r="H17" s="43">
        <v>17.724264599678225</v>
      </c>
      <c r="I17" s="43">
        <v>23.25642381162271</v>
      </c>
      <c r="J17" s="43">
        <v>14.184257681627502</v>
      </c>
      <c r="K17" s="43">
        <v>17.278047228063485</v>
      </c>
      <c r="L17" s="43">
        <v>22.403053851846796</v>
      </c>
      <c r="M17" s="43">
        <v>23.846365061177679</v>
      </c>
      <c r="N17" s="28">
        <f t="shared" ref="N17:N24" si="24">C17/1</f>
        <v>17.075651326608316</v>
      </c>
      <c r="O17" s="28">
        <f t="shared" si="14"/>
        <v>14.964657533316812</v>
      </c>
      <c r="P17" s="28">
        <f t="shared" si="15"/>
        <v>7.5931243367270254</v>
      </c>
      <c r="Q17" s="28">
        <f t="shared" si="16"/>
        <v>17.131943605355357</v>
      </c>
      <c r="R17" s="28">
        <f t="shared" si="17"/>
        <v>17.994405198964753</v>
      </c>
      <c r="S17" s="28">
        <f t="shared" si="18"/>
        <v>17.724264599678225</v>
      </c>
      <c r="T17" s="28">
        <f t="shared" si="19"/>
        <v>23.25642381162271</v>
      </c>
      <c r="U17" s="28">
        <f t="shared" si="20"/>
        <v>14.184257681627502</v>
      </c>
      <c r="V17" s="28">
        <f t="shared" si="21"/>
        <v>17.278047228063485</v>
      </c>
      <c r="W17" s="28">
        <f t="shared" si="22"/>
        <v>22.403053851846796</v>
      </c>
      <c r="X17" s="28">
        <f t="shared" si="23"/>
        <v>23.846365061177679</v>
      </c>
      <c r="Y17" s="28"/>
      <c r="Z17" s="28"/>
    </row>
    <row r="18" spans="1:26" x14ac:dyDescent="0.25">
      <c r="A18" t="s">
        <v>160</v>
      </c>
      <c r="B18" s="42" t="s">
        <v>164</v>
      </c>
      <c r="C18" s="43">
        <v>12.64560555423977</v>
      </c>
      <c r="D18" s="43">
        <v>11.811215138201215</v>
      </c>
      <c r="E18" s="43">
        <v>12.782936989107661</v>
      </c>
      <c r="F18" s="43">
        <v>14.694482907660985</v>
      </c>
      <c r="G18" s="43">
        <v>12.287719248928397</v>
      </c>
      <c r="H18" s="43">
        <v>17.876813147978464</v>
      </c>
      <c r="I18" s="43">
        <v>12.205785033440485</v>
      </c>
      <c r="J18" s="43">
        <v>15.51140142145657</v>
      </c>
      <c r="K18" s="43">
        <v>21.695627761184333</v>
      </c>
      <c r="L18" s="43">
        <v>7.883538429172483</v>
      </c>
      <c r="M18" s="43">
        <v>22.476916763231138</v>
      </c>
      <c r="N18" s="28">
        <f t="shared" si="24"/>
        <v>12.64560555423977</v>
      </c>
      <c r="O18" s="28">
        <f t="shared" si="14"/>
        <v>11.811215138201215</v>
      </c>
      <c r="P18" s="28">
        <f t="shared" si="15"/>
        <v>12.782936989107661</v>
      </c>
      <c r="Q18" s="28">
        <f t="shared" si="16"/>
        <v>14.694482907660985</v>
      </c>
      <c r="R18" s="28">
        <f t="shared" si="17"/>
        <v>12.287719248928397</v>
      </c>
      <c r="S18" s="28">
        <f t="shared" si="18"/>
        <v>17.876813147978464</v>
      </c>
      <c r="T18" s="28">
        <f t="shared" si="19"/>
        <v>12.205785033440485</v>
      </c>
      <c r="U18" s="28">
        <f t="shared" si="20"/>
        <v>15.51140142145657</v>
      </c>
      <c r="V18" s="28">
        <f t="shared" si="21"/>
        <v>21.695627761184333</v>
      </c>
      <c r="W18" s="28">
        <f t="shared" si="22"/>
        <v>7.883538429172483</v>
      </c>
      <c r="X18" s="28">
        <f t="shared" si="23"/>
        <v>22.476916763231138</v>
      </c>
      <c r="Y18" s="28"/>
      <c r="Z18" s="28"/>
    </row>
    <row r="19" spans="1:26" x14ac:dyDescent="0.25">
      <c r="A19" t="s">
        <v>160</v>
      </c>
      <c r="B19" s="42" t="s">
        <v>165</v>
      </c>
      <c r="C19" s="43">
        <v>14.26582289638327</v>
      </c>
      <c r="D19" s="43">
        <v>17.165024923179448</v>
      </c>
      <c r="E19" s="43">
        <v>21.35380859444777</v>
      </c>
      <c r="F19" s="43">
        <v>12.396735445705595</v>
      </c>
      <c r="G19" s="43">
        <v>16.682951768320795</v>
      </c>
      <c r="H19" s="43">
        <v>13.291674101728006</v>
      </c>
      <c r="I19" s="43">
        <v>16.165196142798163</v>
      </c>
      <c r="J19" s="43">
        <v>18.947708742553342</v>
      </c>
      <c r="K19" s="43">
        <v>15.906388844755185</v>
      </c>
      <c r="L19" s="43">
        <v>13.703260236400379</v>
      </c>
      <c r="M19" s="43">
        <v>15.343768200700914</v>
      </c>
      <c r="N19" s="28">
        <f t="shared" si="24"/>
        <v>14.26582289638327</v>
      </c>
      <c r="O19" s="28">
        <f t="shared" si="14"/>
        <v>17.165024923179448</v>
      </c>
      <c r="P19" s="28">
        <f t="shared" si="15"/>
        <v>21.35380859444777</v>
      </c>
      <c r="Q19" s="28">
        <f t="shared" si="16"/>
        <v>12.396735445705595</v>
      </c>
      <c r="R19" s="28">
        <f t="shared" si="17"/>
        <v>16.682951768320795</v>
      </c>
      <c r="S19" s="28">
        <f t="shared" si="18"/>
        <v>13.291674101728006</v>
      </c>
      <c r="T19" s="28">
        <f t="shared" si="19"/>
        <v>16.165196142798163</v>
      </c>
      <c r="U19" s="28">
        <f t="shared" si="20"/>
        <v>18.947708742553342</v>
      </c>
      <c r="V19" s="28">
        <f t="shared" si="21"/>
        <v>15.906388844755185</v>
      </c>
      <c r="W19" s="28">
        <f t="shared" si="22"/>
        <v>13.703260236400379</v>
      </c>
      <c r="X19" s="28">
        <f t="shared" si="23"/>
        <v>15.343768200700914</v>
      </c>
      <c r="Y19" s="28"/>
      <c r="Z19" s="28"/>
    </row>
    <row r="20" spans="1:26" x14ac:dyDescent="0.25">
      <c r="A20" t="s">
        <v>167</v>
      </c>
      <c r="B20" s="42" t="s">
        <v>164</v>
      </c>
      <c r="C20" s="43">
        <v>14.033552660188883</v>
      </c>
      <c r="D20" s="43">
        <v>8.1868375536811975</v>
      </c>
      <c r="E20" s="43">
        <v>16.173414758515747</v>
      </c>
      <c r="F20" s="43">
        <v>5.7002767459694184</v>
      </c>
      <c r="G20" s="43">
        <v>17.769656472842865</v>
      </c>
      <c r="H20" s="43">
        <v>18.149724314640782</v>
      </c>
      <c r="I20" s="43">
        <v>8.4103173405832585</v>
      </c>
      <c r="J20" s="43">
        <v>16.654302139617876</v>
      </c>
      <c r="K20" s="43">
        <v>14.618595454416948</v>
      </c>
      <c r="L20" s="43">
        <v>13.252064706861487</v>
      </c>
      <c r="M20" s="43">
        <v>13.954341948642121</v>
      </c>
      <c r="N20" s="28">
        <f t="shared" si="24"/>
        <v>14.033552660188883</v>
      </c>
      <c r="O20" s="28">
        <f t="shared" si="14"/>
        <v>8.1868375536811975</v>
      </c>
      <c r="P20" s="28">
        <f t="shared" si="15"/>
        <v>16.173414758515747</v>
      </c>
      <c r="Q20" s="28">
        <f t="shared" si="16"/>
        <v>5.7002767459694184</v>
      </c>
      <c r="R20" s="28">
        <f t="shared" si="17"/>
        <v>17.769656472842865</v>
      </c>
      <c r="S20" s="28">
        <f t="shared" si="18"/>
        <v>18.149724314640782</v>
      </c>
      <c r="T20" s="28">
        <f t="shared" si="19"/>
        <v>8.4103173405832585</v>
      </c>
      <c r="U20" s="28">
        <f t="shared" si="20"/>
        <v>16.654302139617876</v>
      </c>
      <c r="V20" s="28">
        <f t="shared" si="21"/>
        <v>14.618595454416948</v>
      </c>
      <c r="W20" s="28">
        <f t="shared" si="22"/>
        <v>13.252064706861487</v>
      </c>
      <c r="X20" s="28">
        <f t="shared" si="23"/>
        <v>13.954341948642121</v>
      </c>
      <c r="Y20" s="28"/>
      <c r="Z20" s="28"/>
    </row>
    <row r="21" spans="1:26" x14ac:dyDescent="0.25">
      <c r="A21" t="s">
        <v>167</v>
      </c>
      <c r="B21" s="42" t="s">
        <v>165</v>
      </c>
      <c r="C21" s="43">
        <v>14.775034354517908</v>
      </c>
      <c r="D21" s="43">
        <v>19.291127245572234</v>
      </c>
      <c r="E21" s="43">
        <v>8.3499489880451687</v>
      </c>
      <c r="F21" s="43">
        <v>20.034318690438599</v>
      </c>
      <c r="G21" s="43">
        <v>14.283464468390981</v>
      </c>
      <c r="H21" s="43">
        <v>16.547799488508108</v>
      </c>
      <c r="I21" s="43">
        <v>17.625871282083327</v>
      </c>
      <c r="J21" s="43">
        <v>8.2451648201043906</v>
      </c>
      <c r="K21" s="43">
        <v>10.125269805744029</v>
      </c>
      <c r="L21" s="43">
        <v>19.675786702700972</v>
      </c>
      <c r="M21" s="43">
        <v>12.288413964991495</v>
      </c>
      <c r="N21" s="28">
        <f t="shared" si="24"/>
        <v>14.775034354517908</v>
      </c>
      <c r="O21" s="28">
        <f t="shared" si="14"/>
        <v>19.291127245572234</v>
      </c>
      <c r="P21" s="28">
        <f t="shared" si="15"/>
        <v>8.3499489880451687</v>
      </c>
      <c r="Q21" s="28">
        <f t="shared" si="16"/>
        <v>20.034318690438599</v>
      </c>
      <c r="R21" s="28">
        <f t="shared" si="17"/>
        <v>14.283464468390981</v>
      </c>
      <c r="S21" s="28">
        <f t="shared" si="18"/>
        <v>16.547799488508108</v>
      </c>
      <c r="T21" s="28">
        <f t="shared" si="19"/>
        <v>17.625871282083327</v>
      </c>
      <c r="U21" s="28">
        <f t="shared" si="20"/>
        <v>8.2451648201043906</v>
      </c>
      <c r="V21" s="28">
        <f t="shared" si="21"/>
        <v>10.125269805744029</v>
      </c>
      <c r="W21" s="28">
        <f t="shared" si="22"/>
        <v>19.675786702700972</v>
      </c>
      <c r="X21" s="28">
        <f t="shared" si="23"/>
        <v>12.288413964991495</v>
      </c>
      <c r="Y21" s="28"/>
      <c r="Z21" s="28"/>
    </row>
    <row r="22" spans="1:26" x14ac:dyDescent="0.25">
      <c r="A22" t="s">
        <v>168</v>
      </c>
      <c r="B22" s="42" t="s">
        <v>166</v>
      </c>
      <c r="C22" s="43">
        <v>15.822770388517437</v>
      </c>
      <c r="D22" s="43">
        <v>20.072779080647813</v>
      </c>
      <c r="E22" s="43">
        <v>13.173894142858085</v>
      </c>
      <c r="F22" s="43">
        <v>14.884780383232462</v>
      </c>
      <c r="G22" s="43">
        <v>10.220871509858764</v>
      </c>
      <c r="H22" s="43">
        <v>14.237028718289269</v>
      </c>
      <c r="I22" s="43">
        <v>10.351779539575446</v>
      </c>
      <c r="J22" s="43">
        <v>14.92157081629966</v>
      </c>
      <c r="K22" s="43">
        <v>16.594776633718748</v>
      </c>
      <c r="L22" s="43">
        <v>15.029827875694391</v>
      </c>
      <c r="M22" s="43">
        <v>9.39652388506404</v>
      </c>
      <c r="N22" s="28">
        <f t="shared" si="24"/>
        <v>15.822770388517437</v>
      </c>
      <c r="O22" s="28">
        <f t="shared" si="14"/>
        <v>20.072779080647813</v>
      </c>
      <c r="P22" s="28">
        <f t="shared" si="15"/>
        <v>13.173894142858085</v>
      </c>
      <c r="Q22" s="28">
        <f t="shared" si="16"/>
        <v>14.884780383232462</v>
      </c>
      <c r="R22" s="28">
        <f t="shared" si="17"/>
        <v>10.220871509858764</v>
      </c>
      <c r="S22" s="28">
        <f t="shared" si="18"/>
        <v>14.237028718289269</v>
      </c>
      <c r="T22" s="28">
        <f t="shared" si="19"/>
        <v>10.351779539575446</v>
      </c>
      <c r="U22" s="28">
        <f t="shared" si="20"/>
        <v>14.92157081629966</v>
      </c>
      <c r="V22" s="28">
        <f t="shared" si="21"/>
        <v>16.594776633718748</v>
      </c>
      <c r="W22" s="28">
        <f t="shared" si="22"/>
        <v>15.029827875694391</v>
      </c>
      <c r="X22" s="28">
        <f t="shared" si="23"/>
        <v>9.39652388506404</v>
      </c>
      <c r="Y22" s="28"/>
      <c r="Z22" s="28"/>
    </row>
    <row r="23" spans="1:26" x14ac:dyDescent="0.25">
      <c r="A23" t="s">
        <v>168</v>
      </c>
      <c r="B23" s="42" t="s">
        <v>164</v>
      </c>
      <c r="C23" s="43">
        <v>13.891411298864396</v>
      </c>
      <c r="D23" s="43">
        <v>9.5710602447136868</v>
      </c>
      <c r="E23" s="43">
        <v>13.92903410544301</v>
      </c>
      <c r="F23" s="43">
        <v>16.12378182108927</v>
      </c>
      <c r="G23" s="43">
        <v>11.045645454019516</v>
      </c>
      <c r="H23" s="43">
        <v>23.01495705048179</v>
      </c>
      <c r="I23" s="43">
        <v>11.510994837420963</v>
      </c>
      <c r="J23" s="43">
        <v>20.207630935241642</v>
      </c>
      <c r="K23" s="43">
        <v>9.8630133740214188</v>
      </c>
      <c r="L23" s="43">
        <v>12.560347249141323</v>
      </c>
      <c r="M23" s="43">
        <v>17.045245141832925</v>
      </c>
      <c r="N23" s="28">
        <f t="shared" si="24"/>
        <v>13.891411298864396</v>
      </c>
      <c r="O23" s="28">
        <f t="shared" si="14"/>
        <v>9.5710602447136868</v>
      </c>
      <c r="P23" s="28">
        <f t="shared" si="15"/>
        <v>13.92903410544301</v>
      </c>
      <c r="Q23" s="28">
        <f t="shared" si="16"/>
        <v>16.12378182108927</v>
      </c>
      <c r="R23" s="28">
        <f t="shared" si="17"/>
        <v>11.045645454019516</v>
      </c>
      <c r="S23" s="28">
        <f t="shared" si="18"/>
        <v>23.01495705048179</v>
      </c>
      <c r="T23" s="28">
        <f t="shared" si="19"/>
        <v>11.510994837420963</v>
      </c>
      <c r="U23" s="28">
        <f t="shared" si="20"/>
        <v>20.207630935241642</v>
      </c>
      <c r="V23" s="28">
        <f t="shared" si="21"/>
        <v>9.8630133740214188</v>
      </c>
      <c r="W23" s="28">
        <f t="shared" si="22"/>
        <v>12.560347249141323</v>
      </c>
      <c r="X23" s="28">
        <f t="shared" si="23"/>
        <v>17.045245141832925</v>
      </c>
      <c r="Y23" s="28"/>
      <c r="Z23" s="28"/>
    </row>
    <row r="24" spans="1:26" x14ac:dyDescent="0.25">
      <c r="A24" t="s">
        <v>168</v>
      </c>
      <c r="B24" s="42" t="s">
        <v>165</v>
      </c>
      <c r="C24" s="43">
        <v>10.090946621662116</v>
      </c>
      <c r="D24" s="43">
        <v>26.332380900552938</v>
      </c>
      <c r="E24" s="43">
        <v>10.865238342636779</v>
      </c>
      <c r="F24" s="43">
        <v>10.434751330025389</v>
      </c>
      <c r="G24" s="43">
        <v>10.893614577308812</v>
      </c>
      <c r="H24" s="43">
        <v>15.233951161783697</v>
      </c>
      <c r="I24" s="43">
        <v>6.8514949065306352</v>
      </c>
      <c r="J24" s="43">
        <v>16.092113367701863</v>
      </c>
      <c r="K24" s="43">
        <v>14.658610879989059</v>
      </c>
      <c r="L24" s="43">
        <v>8.140956473206856</v>
      </c>
      <c r="M24" s="43">
        <v>14.714001223053916</v>
      </c>
      <c r="N24" s="28">
        <f t="shared" si="24"/>
        <v>10.090946621662116</v>
      </c>
      <c r="O24" s="28">
        <f t="shared" si="14"/>
        <v>26.332380900552938</v>
      </c>
      <c r="P24" s="28">
        <f t="shared" si="15"/>
        <v>10.865238342636779</v>
      </c>
      <c r="Q24" s="28">
        <f t="shared" si="16"/>
        <v>10.434751330025389</v>
      </c>
      <c r="R24" s="28">
        <f t="shared" si="17"/>
        <v>10.893614577308812</v>
      </c>
      <c r="S24" s="28">
        <f t="shared" si="18"/>
        <v>15.233951161783697</v>
      </c>
      <c r="T24" s="28">
        <f t="shared" si="19"/>
        <v>6.8514949065306352</v>
      </c>
      <c r="U24" s="28">
        <f t="shared" si="20"/>
        <v>16.092113367701863</v>
      </c>
      <c r="V24" s="28">
        <f t="shared" si="21"/>
        <v>14.658610879989059</v>
      </c>
      <c r="W24" s="28">
        <f t="shared" si="22"/>
        <v>8.140956473206856</v>
      </c>
      <c r="X24" s="28">
        <f t="shared" si="23"/>
        <v>14.714001223053916</v>
      </c>
      <c r="Y24" s="28"/>
      <c r="Z24" s="28"/>
    </row>
  </sheetData>
  <mergeCells count="4">
    <mergeCell ref="C2:M2"/>
    <mergeCell ref="N2:X2"/>
    <mergeCell ref="C14:M14"/>
    <mergeCell ref="N14:X14"/>
  </mergeCell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34"/>
  <sheetViews>
    <sheetView topLeftCell="F1" zoomScale="70" zoomScaleNormal="70" workbookViewId="0">
      <selection activeCell="C4" sqref="C4:M7"/>
    </sheetView>
  </sheetViews>
  <sheetFormatPr defaultRowHeight="15" x14ac:dyDescent="0.25"/>
  <cols>
    <col min="2" max="2" width="11.7109375" customWidth="1"/>
    <col min="3" max="3" width="7.42578125" bestFit="1" customWidth="1"/>
    <col min="4" max="4" width="7.140625" bestFit="1" customWidth="1"/>
    <col min="5" max="5" width="8.140625" bestFit="1" customWidth="1"/>
    <col min="6" max="7" width="7.140625" bestFit="1" customWidth="1"/>
    <col min="8" max="8" width="7.28515625" bestFit="1" customWidth="1"/>
    <col min="9" max="9" width="8.140625" bestFit="1" customWidth="1"/>
    <col min="10" max="10" width="7.140625" bestFit="1" customWidth="1"/>
    <col min="11" max="11" width="8.140625" bestFit="1" customWidth="1"/>
    <col min="12" max="12" width="7.140625" bestFit="1" customWidth="1"/>
    <col min="13" max="13" width="8.140625" bestFit="1" customWidth="1"/>
    <col min="14" max="14" width="9.7109375" style="46" bestFit="1" customWidth="1"/>
    <col min="15" max="15" width="9.140625" style="46" bestFit="1" customWidth="1"/>
    <col min="16" max="16" width="9.28515625" style="46" bestFit="1" customWidth="1"/>
    <col min="17" max="17" width="8.7109375" style="46" bestFit="1" customWidth="1"/>
    <col min="18" max="18" width="8.140625" style="46" bestFit="1" customWidth="1"/>
    <col min="19" max="19" width="9.28515625" style="46" bestFit="1" customWidth="1"/>
    <col min="20" max="21" width="9.140625" style="46" bestFit="1" customWidth="1"/>
    <col min="22" max="22" width="9.5703125" style="46" bestFit="1" customWidth="1"/>
    <col min="23" max="23" width="9.140625" style="46" bestFit="1" customWidth="1"/>
    <col min="24" max="24" width="8.7109375" style="46" bestFit="1" customWidth="1"/>
    <col min="25" max="26" width="8.7109375" style="46" customWidth="1"/>
  </cols>
  <sheetData>
    <row r="2" spans="1:26" s="47" customFormat="1" x14ac:dyDescent="0.25">
      <c r="C2" s="64" t="s">
        <v>181</v>
      </c>
      <c r="D2" s="64"/>
      <c r="E2" s="64"/>
      <c r="F2" s="64"/>
      <c r="G2" s="64"/>
      <c r="H2" s="64"/>
      <c r="I2" s="64"/>
      <c r="J2" s="64"/>
      <c r="K2" s="64"/>
      <c r="L2" s="64"/>
      <c r="M2" s="64"/>
      <c r="N2" s="65" t="s">
        <v>181</v>
      </c>
      <c r="O2" s="65"/>
      <c r="P2" s="65"/>
      <c r="Q2" s="65"/>
      <c r="R2" s="65"/>
      <c r="S2" s="65"/>
      <c r="T2" s="65"/>
      <c r="U2" s="65"/>
      <c r="V2" s="65"/>
      <c r="W2" s="65"/>
      <c r="X2" s="65"/>
      <c r="Y2" s="51"/>
      <c r="Z2" s="51"/>
    </row>
    <row r="3" spans="1:26" s="47" customFormat="1" x14ac:dyDescent="0.25">
      <c r="A3" s="47" t="s">
        <v>163</v>
      </c>
      <c r="B3" s="47" t="s">
        <v>158</v>
      </c>
      <c r="C3" s="49">
        <v>44621</v>
      </c>
      <c r="D3" s="49">
        <v>44652</v>
      </c>
      <c r="E3" s="49">
        <v>44682</v>
      </c>
      <c r="F3" s="49">
        <v>44713</v>
      </c>
      <c r="G3" s="49">
        <v>44743</v>
      </c>
      <c r="H3" s="49">
        <v>44774</v>
      </c>
      <c r="I3" s="49">
        <v>44805</v>
      </c>
      <c r="J3" s="49">
        <v>44835</v>
      </c>
      <c r="K3" s="49">
        <v>44866</v>
      </c>
      <c r="L3" s="49">
        <v>44896</v>
      </c>
      <c r="M3" s="49">
        <v>44927</v>
      </c>
      <c r="N3" s="50">
        <v>44621</v>
      </c>
      <c r="O3" s="50">
        <v>44652</v>
      </c>
      <c r="P3" s="50">
        <v>44682</v>
      </c>
      <c r="Q3" s="50">
        <v>44713</v>
      </c>
      <c r="R3" s="50">
        <v>44743</v>
      </c>
      <c r="S3" s="50">
        <v>44774</v>
      </c>
      <c r="T3" s="50">
        <v>44805</v>
      </c>
      <c r="U3" s="50">
        <v>44835</v>
      </c>
      <c r="V3" s="50">
        <v>44866</v>
      </c>
      <c r="W3" s="50">
        <v>44896</v>
      </c>
      <c r="X3" s="50">
        <v>44927</v>
      </c>
      <c r="Y3" s="52" t="s">
        <v>182</v>
      </c>
      <c r="Z3" s="52" t="s">
        <v>183</v>
      </c>
    </row>
    <row r="4" spans="1:26" x14ac:dyDescent="0.25">
      <c r="A4" s="42" t="s">
        <v>165</v>
      </c>
      <c r="B4" t="s">
        <v>159</v>
      </c>
      <c r="C4" s="43">
        <v>72.315782221194269</v>
      </c>
      <c r="D4" s="43">
        <v>71.733815514047336</v>
      </c>
      <c r="E4" s="43">
        <v>71.101753348604035</v>
      </c>
      <c r="F4" s="43">
        <v>60.142100865882135</v>
      </c>
      <c r="G4" s="43">
        <v>66.093779374695188</v>
      </c>
      <c r="H4" s="43">
        <v>68.944589130294489</v>
      </c>
      <c r="I4" s="43">
        <v>64.928745814954382</v>
      </c>
      <c r="J4" s="43">
        <v>61.179064147240055</v>
      </c>
      <c r="K4" s="43">
        <v>64.76801706913912</v>
      </c>
      <c r="L4" s="43">
        <v>61.791413564305557</v>
      </c>
      <c r="M4" s="43">
        <v>68.837973966576143</v>
      </c>
      <c r="N4" s="28">
        <f>C4/1</f>
        <v>72.315782221194269</v>
      </c>
      <c r="O4" s="28">
        <f t="shared" ref="O4:X4" si="0">D4/1</f>
        <v>71.733815514047336</v>
      </c>
      <c r="P4" s="28">
        <f t="shared" si="0"/>
        <v>71.101753348604035</v>
      </c>
      <c r="Q4" s="28">
        <f t="shared" si="0"/>
        <v>60.142100865882135</v>
      </c>
      <c r="R4" s="28">
        <f t="shared" si="0"/>
        <v>66.093779374695188</v>
      </c>
      <c r="S4" s="28">
        <f t="shared" si="0"/>
        <v>68.944589130294489</v>
      </c>
      <c r="T4" s="28">
        <f t="shared" si="0"/>
        <v>64.928745814954382</v>
      </c>
      <c r="U4" s="28">
        <f t="shared" si="0"/>
        <v>61.179064147240055</v>
      </c>
      <c r="V4" s="28">
        <f t="shared" si="0"/>
        <v>64.76801706913912</v>
      </c>
      <c r="W4" s="28">
        <f t="shared" si="0"/>
        <v>61.791413564305557</v>
      </c>
      <c r="X4" s="28">
        <f t="shared" si="0"/>
        <v>68.837973966576143</v>
      </c>
      <c r="Y4" s="28">
        <f>AVERAGE(N4:X4)</f>
        <v>66.530639546993882</v>
      </c>
      <c r="Z4" s="28">
        <f>STDEV(N4:X4)</f>
        <v>4.3630693210099309</v>
      </c>
    </row>
    <row r="5" spans="1:26" x14ac:dyDescent="0.25">
      <c r="A5" s="42" t="s">
        <v>165</v>
      </c>
      <c r="B5" t="s">
        <v>160</v>
      </c>
      <c r="C5" s="43">
        <v>72.681207431308778</v>
      </c>
      <c r="D5" s="43">
        <v>62.762428215626748</v>
      </c>
      <c r="E5" s="43">
        <v>65.507568043921694</v>
      </c>
      <c r="F5" s="43">
        <v>67.939730594572126</v>
      </c>
      <c r="G5" s="43">
        <v>65.031110852398086</v>
      </c>
      <c r="H5" s="43">
        <v>64.889173369863045</v>
      </c>
      <c r="I5" s="43">
        <v>67.395223022939788</v>
      </c>
      <c r="J5" s="43">
        <v>68.297082301829235</v>
      </c>
      <c r="K5" s="43">
        <v>68.947165166759135</v>
      </c>
      <c r="L5" s="43">
        <v>62.907357634970218</v>
      </c>
      <c r="M5" s="43">
        <v>68.248798527856977</v>
      </c>
      <c r="N5" s="28">
        <f t="shared" ref="N5:N12" si="1">C5/1</f>
        <v>72.681207431308778</v>
      </c>
      <c r="O5" s="28">
        <f t="shared" ref="O5:O12" si="2">D5/1</f>
        <v>62.762428215626748</v>
      </c>
      <c r="P5" s="28">
        <f t="shared" ref="P5:P12" si="3">E5/1</f>
        <v>65.507568043921694</v>
      </c>
      <c r="Q5" s="28">
        <f t="shared" ref="Q5:Q12" si="4">F5/1</f>
        <v>67.939730594572126</v>
      </c>
      <c r="R5" s="28">
        <f t="shared" ref="R5:R12" si="5">G5/1</f>
        <v>65.031110852398086</v>
      </c>
      <c r="S5" s="28">
        <f t="shared" ref="S5:S12" si="6">H5/1</f>
        <v>64.889173369863045</v>
      </c>
      <c r="T5" s="28">
        <f t="shared" ref="T5:T12" si="7">I5/1</f>
        <v>67.395223022939788</v>
      </c>
      <c r="U5" s="28">
        <f t="shared" ref="U5:U12" si="8">J5/1</f>
        <v>68.297082301829235</v>
      </c>
      <c r="V5" s="28">
        <f t="shared" ref="V5:V12" si="9">K5/1</f>
        <v>68.947165166759135</v>
      </c>
      <c r="W5" s="28">
        <f t="shared" ref="W5:W12" si="10">L5/1</f>
        <v>62.907357634970218</v>
      </c>
      <c r="X5" s="28">
        <f t="shared" ref="X5:X12" si="11">M5/1</f>
        <v>68.248798527856977</v>
      </c>
      <c r="Y5" s="28">
        <f t="shared" ref="Y5:Y12" si="12">AVERAGE(N5:X5)</f>
        <v>66.782440469276906</v>
      </c>
      <c r="Z5" s="28">
        <f t="shared" ref="Z5:Z12" si="13">STDEV(N5:X5)</f>
        <v>2.9170933195075301</v>
      </c>
    </row>
    <row r="6" spans="1:26" x14ac:dyDescent="0.25">
      <c r="A6" s="42" t="s">
        <v>165</v>
      </c>
      <c r="B6" t="s">
        <v>167</v>
      </c>
      <c r="C6" s="43">
        <v>70.135801560154732</v>
      </c>
      <c r="D6" s="43">
        <v>66.973831140339911</v>
      </c>
      <c r="E6" s="43">
        <v>71.301981212443494</v>
      </c>
      <c r="F6" s="43">
        <v>66.952094768486489</v>
      </c>
      <c r="G6" s="43">
        <v>68.751897387688174</v>
      </c>
      <c r="H6" s="43">
        <v>66.182820373538519</v>
      </c>
      <c r="I6" s="43">
        <v>67.653730746460269</v>
      </c>
      <c r="J6" s="43">
        <v>70.02346049340396</v>
      </c>
      <c r="K6" s="43">
        <v>70.144699088670862</v>
      </c>
      <c r="L6" s="43">
        <v>65.149416344733766</v>
      </c>
      <c r="M6" s="43">
        <v>69.289119533966627</v>
      </c>
      <c r="N6" s="28">
        <f t="shared" si="1"/>
        <v>70.135801560154732</v>
      </c>
      <c r="O6" s="28">
        <f t="shared" si="2"/>
        <v>66.973831140339911</v>
      </c>
      <c r="P6" s="28">
        <f t="shared" si="3"/>
        <v>71.301981212443494</v>
      </c>
      <c r="Q6" s="28">
        <f t="shared" si="4"/>
        <v>66.952094768486489</v>
      </c>
      <c r="R6" s="28">
        <f t="shared" si="5"/>
        <v>68.751897387688174</v>
      </c>
      <c r="S6" s="28">
        <f t="shared" si="6"/>
        <v>66.182820373538519</v>
      </c>
      <c r="T6" s="28">
        <f t="shared" si="7"/>
        <v>67.653730746460269</v>
      </c>
      <c r="U6" s="28">
        <f t="shared" si="8"/>
        <v>70.02346049340396</v>
      </c>
      <c r="V6" s="28">
        <f t="shared" si="9"/>
        <v>70.144699088670862</v>
      </c>
      <c r="W6" s="28">
        <f t="shared" si="10"/>
        <v>65.149416344733766</v>
      </c>
      <c r="X6" s="28">
        <f t="shared" si="11"/>
        <v>69.289119533966627</v>
      </c>
      <c r="Y6" s="28">
        <f t="shared" si="12"/>
        <v>68.414441149989713</v>
      </c>
      <c r="Z6" s="28">
        <f t="shared" si="13"/>
        <v>1.9543709159171772</v>
      </c>
    </row>
    <row r="7" spans="1:26" x14ac:dyDescent="0.25">
      <c r="A7" s="42" t="s">
        <v>165</v>
      </c>
      <c r="B7" t="s">
        <v>168</v>
      </c>
      <c r="C7" s="43">
        <v>72.114164453395432</v>
      </c>
      <c r="D7" s="43">
        <v>62.802077715803378</v>
      </c>
      <c r="E7" s="43">
        <v>69.586466655694423</v>
      </c>
      <c r="F7" s="43">
        <v>67.172998173706262</v>
      </c>
      <c r="G7" s="43">
        <v>67.926121692792236</v>
      </c>
      <c r="H7" s="43">
        <v>68.005688007346194</v>
      </c>
      <c r="I7" s="43">
        <v>66.697337756675182</v>
      </c>
      <c r="J7" s="43">
        <v>69.025683441410308</v>
      </c>
      <c r="K7" s="43">
        <v>68.302663551058757</v>
      </c>
      <c r="L7" s="43">
        <v>69.13172102958039</v>
      </c>
      <c r="M7" s="43">
        <v>70.351986697099022</v>
      </c>
      <c r="N7" s="28">
        <f t="shared" si="1"/>
        <v>72.114164453395432</v>
      </c>
      <c r="O7" s="28">
        <f t="shared" si="2"/>
        <v>62.802077715803378</v>
      </c>
      <c r="P7" s="28">
        <f t="shared" si="3"/>
        <v>69.586466655694423</v>
      </c>
      <c r="Q7" s="28">
        <f t="shared" si="4"/>
        <v>67.172998173706262</v>
      </c>
      <c r="R7" s="28">
        <f t="shared" si="5"/>
        <v>67.926121692792236</v>
      </c>
      <c r="S7" s="28">
        <f t="shared" si="6"/>
        <v>68.005688007346194</v>
      </c>
      <c r="T7" s="28">
        <f t="shared" si="7"/>
        <v>66.697337756675182</v>
      </c>
      <c r="U7" s="28">
        <f t="shared" si="8"/>
        <v>69.025683441410308</v>
      </c>
      <c r="V7" s="28">
        <f t="shared" si="9"/>
        <v>68.302663551058757</v>
      </c>
      <c r="W7" s="28">
        <f t="shared" si="10"/>
        <v>69.13172102958039</v>
      </c>
      <c r="X7" s="28">
        <f t="shared" si="11"/>
        <v>70.351986697099022</v>
      </c>
      <c r="Y7" s="28">
        <f t="shared" si="12"/>
        <v>68.283355379505608</v>
      </c>
      <c r="Z7" s="28">
        <f t="shared" si="13"/>
        <v>2.3647631096485533</v>
      </c>
    </row>
    <row r="8" spans="1:26" x14ac:dyDescent="0.25">
      <c r="A8" s="42" t="s">
        <v>164</v>
      </c>
      <c r="B8" t="s">
        <v>159</v>
      </c>
      <c r="C8" s="28">
        <v>71.929035497977807</v>
      </c>
      <c r="D8" s="28">
        <v>71.166613843646687</v>
      </c>
      <c r="E8" s="28">
        <v>74.280928401597535</v>
      </c>
      <c r="F8" s="28">
        <v>79.043288672338448</v>
      </c>
      <c r="G8" s="28">
        <v>63.477287560898965</v>
      </c>
      <c r="H8" s="28">
        <v>62.392364451757544</v>
      </c>
      <c r="I8" s="28">
        <v>69.510954949557004</v>
      </c>
      <c r="J8" s="28">
        <v>67.694574342522856</v>
      </c>
      <c r="K8" s="28">
        <v>69.470416711751511</v>
      </c>
      <c r="L8" s="28">
        <v>78.680358101580296</v>
      </c>
      <c r="M8" s="28">
        <v>71.926601294726026</v>
      </c>
      <c r="N8" s="28">
        <f t="shared" si="1"/>
        <v>71.929035497977807</v>
      </c>
      <c r="O8" s="28">
        <f t="shared" si="2"/>
        <v>71.166613843646687</v>
      </c>
      <c r="P8" s="28">
        <f t="shared" si="3"/>
        <v>74.280928401597535</v>
      </c>
      <c r="Q8" s="28">
        <f t="shared" si="4"/>
        <v>79.043288672338448</v>
      </c>
      <c r="R8" s="28">
        <f t="shared" si="5"/>
        <v>63.477287560898965</v>
      </c>
      <c r="S8" s="28">
        <f t="shared" si="6"/>
        <v>62.392364451757544</v>
      </c>
      <c r="T8" s="28">
        <f t="shared" si="7"/>
        <v>69.510954949557004</v>
      </c>
      <c r="U8" s="28">
        <f t="shared" si="8"/>
        <v>67.694574342522856</v>
      </c>
      <c r="V8" s="28">
        <f t="shared" si="9"/>
        <v>69.470416711751511</v>
      </c>
      <c r="W8" s="28">
        <f t="shared" si="10"/>
        <v>78.680358101580296</v>
      </c>
      <c r="X8" s="28">
        <f t="shared" si="11"/>
        <v>71.926601294726026</v>
      </c>
      <c r="Y8" s="28">
        <f t="shared" si="12"/>
        <v>70.870220348032248</v>
      </c>
      <c r="Z8" s="28">
        <f t="shared" si="13"/>
        <v>5.312027694857945</v>
      </c>
    </row>
    <row r="9" spans="1:26" x14ac:dyDescent="0.25">
      <c r="A9" s="42" t="s">
        <v>164</v>
      </c>
      <c r="B9" t="s">
        <v>160</v>
      </c>
      <c r="C9" s="28">
        <v>74.581549980949831</v>
      </c>
      <c r="D9" s="28">
        <v>72.914930677201156</v>
      </c>
      <c r="E9" s="28">
        <v>72.930002239753151</v>
      </c>
      <c r="F9" s="28">
        <v>68.655492886826636</v>
      </c>
      <c r="G9" s="28">
        <v>75.980739584566138</v>
      </c>
      <c r="H9" s="28">
        <v>69.793256423389579</v>
      </c>
      <c r="I9" s="28">
        <v>75.05164361938732</v>
      </c>
      <c r="J9" s="28">
        <v>72.178494476276796</v>
      </c>
      <c r="K9" s="28">
        <v>55.236811129711725</v>
      </c>
      <c r="L9" s="28">
        <v>81.688167935708236</v>
      </c>
      <c r="M9" s="28">
        <v>64.186575449760582</v>
      </c>
      <c r="N9" s="28">
        <f t="shared" si="1"/>
        <v>74.581549980949831</v>
      </c>
      <c r="O9" s="28">
        <f t="shared" si="2"/>
        <v>72.914930677201156</v>
      </c>
      <c r="P9" s="28">
        <f t="shared" si="3"/>
        <v>72.930002239753151</v>
      </c>
      <c r="Q9" s="28">
        <f t="shared" si="4"/>
        <v>68.655492886826636</v>
      </c>
      <c r="R9" s="28">
        <f t="shared" si="5"/>
        <v>75.980739584566138</v>
      </c>
      <c r="S9" s="28">
        <f t="shared" si="6"/>
        <v>69.793256423389579</v>
      </c>
      <c r="T9" s="28">
        <f t="shared" si="7"/>
        <v>75.05164361938732</v>
      </c>
      <c r="U9" s="28">
        <f t="shared" si="8"/>
        <v>72.178494476276796</v>
      </c>
      <c r="V9" s="28">
        <f t="shared" si="9"/>
        <v>55.236811129711725</v>
      </c>
      <c r="W9" s="28">
        <f t="shared" si="10"/>
        <v>81.688167935708236</v>
      </c>
      <c r="X9" s="28">
        <f t="shared" si="11"/>
        <v>64.186575449760582</v>
      </c>
      <c r="Y9" s="28">
        <f t="shared" si="12"/>
        <v>71.199787673048277</v>
      </c>
      <c r="Z9" s="28">
        <f t="shared" si="13"/>
        <v>6.917250097824688</v>
      </c>
    </row>
    <row r="10" spans="1:26" x14ac:dyDescent="0.25">
      <c r="A10" s="42" t="s">
        <v>164</v>
      </c>
      <c r="B10" t="s">
        <v>167</v>
      </c>
      <c r="C10" s="28">
        <v>70.283552638089049</v>
      </c>
      <c r="D10" s="28">
        <v>75.686389907950982</v>
      </c>
      <c r="E10" s="28">
        <v>67.006762445616161</v>
      </c>
      <c r="F10" s="28">
        <v>80.022260240435827</v>
      </c>
      <c r="G10" s="28">
        <v>67.470177013361209</v>
      </c>
      <c r="H10" s="28">
        <v>70.521599267922582</v>
      </c>
      <c r="I10" s="28">
        <v>76.534715817060302</v>
      </c>
      <c r="J10" s="28">
        <v>78.189624605093314</v>
      </c>
      <c r="K10" s="28">
        <v>72.593143350495751</v>
      </c>
      <c r="L10" s="28">
        <v>61.247750188460294</v>
      </c>
      <c r="M10" s="28">
        <v>74.485940220803968</v>
      </c>
      <c r="N10" s="28">
        <f t="shared" si="1"/>
        <v>70.283552638089049</v>
      </c>
      <c r="O10" s="28">
        <f t="shared" si="2"/>
        <v>75.686389907950982</v>
      </c>
      <c r="P10" s="28">
        <f t="shared" si="3"/>
        <v>67.006762445616161</v>
      </c>
      <c r="Q10" s="28">
        <f t="shared" si="4"/>
        <v>80.022260240435827</v>
      </c>
      <c r="R10" s="28">
        <f t="shared" si="5"/>
        <v>67.470177013361209</v>
      </c>
      <c r="S10" s="28">
        <f t="shared" si="6"/>
        <v>70.521599267922582</v>
      </c>
      <c r="T10" s="28">
        <f t="shared" si="7"/>
        <v>76.534715817060302</v>
      </c>
      <c r="U10" s="28">
        <f t="shared" si="8"/>
        <v>78.189624605093314</v>
      </c>
      <c r="V10" s="28">
        <f t="shared" si="9"/>
        <v>72.593143350495751</v>
      </c>
      <c r="W10" s="28">
        <f t="shared" si="10"/>
        <v>61.247750188460294</v>
      </c>
      <c r="X10" s="28">
        <f t="shared" si="11"/>
        <v>74.485940220803968</v>
      </c>
      <c r="Y10" s="28">
        <f t="shared" si="12"/>
        <v>72.185628699571765</v>
      </c>
      <c r="Z10" s="28">
        <f t="shared" si="13"/>
        <v>5.5602910330130593</v>
      </c>
    </row>
    <row r="11" spans="1:26" x14ac:dyDescent="0.25">
      <c r="A11" s="42" t="s">
        <v>164</v>
      </c>
      <c r="B11" t="s">
        <v>168</v>
      </c>
      <c r="C11" s="28">
        <v>63.17357291372025</v>
      </c>
      <c r="D11" s="28">
        <v>64.7817493646656</v>
      </c>
      <c r="E11" s="28">
        <v>63.574184420223268</v>
      </c>
      <c r="F11" s="28">
        <v>66.786217459314344</v>
      </c>
      <c r="G11" s="28">
        <v>59.091482880087327</v>
      </c>
      <c r="H11" s="28">
        <v>64.421855948887426</v>
      </c>
      <c r="I11" s="28">
        <v>73.043423333344066</v>
      </c>
      <c r="J11" s="28">
        <v>60.898798911427043</v>
      </c>
      <c r="K11" s="28">
        <v>78.159740455909443</v>
      </c>
      <c r="L11" s="28">
        <v>70.931854619499433</v>
      </c>
      <c r="M11" s="28">
        <v>71.276810023811464</v>
      </c>
      <c r="N11" s="28">
        <f t="shared" si="1"/>
        <v>63.17357291372025</v>
      </c>
      <c r="O11" s="28">
        <f t="shared" si="2"/>
        <v>64.7817493646656</v>
      </c>
      <c r="P11" s="28">
        <f t="shared" si="3"/>
        <v>63.574184420223268</v>
      </c>
      <c r="Q11" s="28">
        <f t="shared" si="4"/>
        <v>66.786217459314344</v>
      </c>
      <c r="R11" s="28">
        <f t="shared" si="5"/>
        <v>59.091482880087327</v>
      </c>
      <c r="S11" s="28">
        <f t="shared" si="6"/>
        <v>64.421855948887426</v>
      </c>
      <c r="T11" s="28">
        <f t="shared" si="7"/>
        <v>73.043423333344066</v>
      </c>
      <c r="U11" s="28">
        <f t="shared" si="8"/>
        <v>60.898798911427043</v>
      </c>
      <c r="V11" s="28">
        <f t="shared" si="9"/>
        <v>78.159740455909443</v>
      </c>
      <c r="W11" s="28">
        <f t="shared" si="10"/>
        <v>70.931854619499433</v>
      </c>
      <c r="X11" s="28">
        <f t="shared" si="11"/>
        <v>71.276810023811464</v>
      </c>
      <c r="Y11" s="28">
        <f t="shared" si="12"/>
        <v>66.921790030080871</v>
      </c>
      <c r="Z11" s="28">
        <f t="shared" si="13"/>
        <v>5.7663358605022568</v>
      </c>
    </row>
    <row r="12" spans="1:26" x14ac:dyDescent="0.25">
      <c r="A12" s="42" t="s">
        <v>166</v>
      </c>
      <c r="B12" t="s">
        <v>168</v>
      </c>
      <c r="C12" s="28">
        <v>67.665558915627471</v>
      </c>
      <c r="D12" s="28">
        <v>55.561886311482532</v>
      </c>
      <c r="E12" s="28">
        <v>64.334676696083946</v>
      </c>
      <c r="F12" s="28">
        <v>63.09584588857772</v>
      </c>
      <c r="G12" s="28">
        <v>61.106014363818559</v>
      </c>
      <c r="H12" s="28">
        <v>55.359966273947272</v>
      </c>
      <c r="I12" s="28">
        <v>73.585036766261481</v>
      </c>
      <c r="J12" s="28">
        <v>72.410555820096306</v>
      </c>
      <c r="K12" s="28">
        <v>60.190487891556906</v>
      </c>
      <c r="L12" s="28">
        <v>65.394690173142749</v>
      </c>
      <c r="M12" s="28">
        <v>73.259100319927427</v>
      </c>
      <c r="N12" s="28">
        <f t="shared" si="1"/>
        <v>67.665558915627471</v>
      </c>
      <c r="O12" s="28">
        <f t="shared" si="2"/>
        <v>55.561886311482532</v>
      </c>
      <c r="P12" s="28">
        <f t="shared" si="3"/>
        <v>64.334676696083946</v>
      </c>
      <c r="Q12" s="28">
        <f t="shared" si="4"/>
        <v>63.09584588857772</v>
      </c>
      <c r="R12" s="28">
        <f t="shared" si="5"/>
        <v>61.106014363818559</v>
      </c>
      <c r="S12" s="28">
        <f t="shared" si="6"/>
        <v>55.359966273947272</v>
      </c>
      <c r="T12" s="28">
        <f t="shared" si="7"/>
        <v>73.585036766261481</v>
      </c>
      <c r="U12" s="28">
        <f t="shared" si="8"/>
        <v>72.410555820096306</v>
      </c>
      <c r="V12" s="28">
        <f t="shared" si="9"/>
        <v>60.190487891556906</v>
      </c>
      <c r="W12" s="28">
        <f t="shared" si="10"/>
        <v>65.394690173142749</v>
      </c>
      <c r="X12" s="28">
        <f t="shared" si="11"/>
        <v>73.259100319927427</v>
      </c>
      <c r="Y12" s="28">
        <f t="shared" si="12"/>
        <v>64.723983583683861</v>
      </c>
      <c r="Z12" s="28">
        <f t="shared" si="13"/>
        <v>6.5393127313939763</v>
      </c>
    </row>
    <row r="14" spans="1:26" s="47" customFormat="1" x14ac:dyDescent="0.25">
      <c r="C14" s="64" t="s">
        <v>181</v>
      </c>
      <c r="D14" s="64"/>
      <c r="E14" s="64"/>
      <c r="F14" s="64"/>
      <c r="G14" s="64"/>
      <c r="H14" s="64"/>
      <c r="I14" s="64"/>
      <c r="J14" s="64"/>
      <c r="K14" s="64"/>
      <c r="L14" s="64"/>
      <c r="M14" s="64"/>
      <c r="N14" s="65" t="s">
        <v>181</v>
      </c>
      <c r="O14" s="65"/>
      <c r="P14" s="65"/>
      <c r="Q14" s="65"/>
      <c r="R14" s="65"/>
      <c r="S14" s="65"/>
      <c r="T14" s="65"/>
      <c r="U14" s="65"/>
      <c r="V14" s="65"/>
      <c r="W14" s="65"/>
      <c r="X14" s="65"/>
      <c r="Y14" s="51"/>
      <c r="Z14" s="51"/>
    </row>
    <row r="15" spans="1:26" s="47" customFormat="1" x14ac:dyDescent="0.25">
      <c r="A15" s="47" t="s">
        <v>163</v>
      </c>
      <c r="B15" s="47" t="s">
        <v>158</v>
      </c>
      <c r="C15" s="50">
        <v>44621</v>
      </c>
      <c r="D15" s="50">
        <v>44652</v>
      </c>
      <c r="E15" s="50">
        <v>44682</v>
      </c>
      <c r="F15" s="50">
        <v>44713</v>
      </c>
      <c r="G15" s="50">
        <v>44743</v>
      </c>
      <c r="H15" s="50">
        <v>44774</v>
      </c>
      <c r="I15" s="50">
        <v>44805</v>
      </c>
      <c r="J15" s="50">
        <v>44835</v>
      </c>
      <c r="K15" s="50">
        <v>44866</v>
      </c>
      <c r="L15" s="50">
        <v>44896</v>
      </c>
      <c r="M15" s="50">
        <v>44927</v>
      </c>
      <c r="N15" s="50">
        <v>44621</v>
      </c>
      <c r="O15" s="50">
        <v>44652</v>
      </c>
      <c r="P15" s="50">
        <v>44682</v>
      </c>
      <c r="Q15" s="50">
        <v>44713</v>
      </c>
      <c r="R15" s="50">
        <v>44743</v>
      </c>
      <c r="S15" s="50">
        <v>44774</v>
      </c>
      <c r="T15" s="50">
        <v>44805</v>
      </c>
      <c r="U15" s="50">
        <v>44835</v>
      </c>
      <c r="V15" s="50">
        <v>44866</v>
      </c>
      <c r="W15" s="50">
        <v>44896</v>
      </c>
      <c r="X15" s="50">
        <v>44927</v>
      </c>
      <c r="Y15" s="50"/>
      <c r="Z15" s="50"/>
    </row>
    <row r="16" spans="1:26" x14ac:dyDescent="0.25">
      <c r="A16" s="42" t="s">
        <v>165</v>
      </c>
      <c r="B16" t="s">
        <v>159</v>
      </c>
      <c r="C16" s="28">
        <v>17.075651326608316</v>
      </c>
      <c r="D16" s="28">
        <v>14.964657533316812</v>
      </c>
      <c r="E16" s="28">
        <v>7.5931243367270254</v>
      </c>
      <c r="F16" s="28">
        <v>17.131943605355357</v>
      </c>
      <c r="G16" s="28">
        <v>17.994405198964753</v>
      </c>
      <c r="H16" s="28">
        <v>17.724264599678225</v>
      </c>
      <c r="I16" s="28">
        <v>23.25642381162271</v>
      </c>
      <c r="J16" s="28">
        <v>14.184257681627502</v>
      </c>
      <c r="K16" s="28">
        <v>17.278047228063485</v>
      </c>
      <c r="L16" s="28">
        <v>22.403053851846796</v>
      </c>
      <c r="M16" s="28">
        <v>23.846365061177679</v>
      </c>
      <c r="N16" s="28">
        <f>C16/1</f>
        <v>17.075651326608316</v>
      </c>
      <c r="O16" s="28">
        <f t="shared" ref="O16:O24" si="14">D16/1</f>
        <v>14.964657533316812</v>
      </c>
      <c r="P16" s="28">
        <f t="shared" ref="P16:P24" si="15">E16/1</f>
        <v>7.5931243367270254</v>
      </c>
      <c r="Q16" s="28">
        <f t="shared" ref="Q16:Q24" si="16">F16/1</f>
        <v>17.131943605355357</v>
      </c>
      <c r="R16" s="28">
        <f t="shared" ref="R16:R24" si="17">G16/1</f>
        <v>17.994405198964753</v>
      </c>
      <c r="S16" s="28">
        <f t="shared" ref="S16:S24" si="18">H16/1</f>
        <v>17.724264599678225</v>
      </c>
      <c r="T16" s="28">
        <f t="shared" ref="T16:T24" si="19">I16/1</f>
        <v>23.25642381162271</v>
      </c>
      <c r="U16" s="28">
        <f t="shared" ref="U16:U24" si="20">J16/1</f>
        <v>14.184257681627502</v>
      </c>
      <c r="V16" s="28">
        <f t="shared" ref="V16:V24" si="21">K16/1</f>
        <v>17.278047228063485</v>
      </c>
      <c r="W16" s="28">
        <f t="shared" ref="W16:W24" si="22">L16/1</f>
        <v>22.403053851846796</v>
      </c>
      <c r="X16" s="28">
        <f t="shared" ref="X16:X24" si="23">M16/1</f>
        <v>23.846365061177679</v>
      </c>
      <c r="Y16" s="28"/>
      <c r="Z16" s="28"/>
    </row>
    <row r="17" spans="1:26" x14ac:dyDescent="0.25">
      <c r="A17" s="42" t="s">
        <v>165</v>
      </c>
      <c r="B17" t="s">
        <v>160</v>
      </c>
      <c r="C17" s="28">
        <v>14.26582289638327</v>
      </c>
      <c r="D17" s="28">
        <v>17.165024923179448</v>
      </c>
      <c r="E17" s="28">
        <v>21.35380859444777</v>
      </c>
      <c r="F17" s="28">
        <v>12.396735445705595</v>
      </c>
      <c r="G17" s="28">
        <v>16.682951768320795</v>
      </c>
      <c r="H17" s="28">
        <v>13.291674101728006</v>
      </c>
      <c r="I17" s="28">
        <v>16.165196142798163</v>
      </c>
      <c r="J17" s="28">
        <v>18.947708742553342</v>
      </c>
      <c r="K17" s="28">
        <v>15.906388844755185</v>
      </c>
      <c r="L17" s="28">
        <v>13.703260236400379</v>
      </c>
      <c r="M17" s="28">
        <v>15.343768200700914</v>
      </c>
      <c r="N17" s="28">
        <f t="shared" ref="N17:N24" si="24">C17/1</f>
        <v>14.26582289638327</v>
      </c>
      <c r="O17" s="28">
        <f t="shared" si="14"/>
        <v>17.165024923179448</v>
      </c>
      <c r="P17" s="28">
        <f t="shared" si="15"/>
        <v>21.35380859444777</v>
      </c>
      <c r="Q17" s="28">
        <f t="shared" si="16"/>
        <v>12.396735445705595</v>
      </c>
      <c r="R17" s="28">
        <f t="shared" si="17"/>
        <v>16.682951768320795</v>
      </c>
      <c r="S17" s="28">
        <f t="shared" si="18"/>
        <v>13.291674101728006</v>
      </c>
      <c r="T17" s="28">
        <f t="shared" si="19"/>
        <v>16.165196142798163</v>
      </c>
      <c r="U17" s="28">
        <f t="shared" si="20"/>
        <v>18.947708742553342</v>
      </c>
      <c r="V17" s="28">
        <f t="shared" si="21"/>
        <v>15.906388844755185</v>
      </c>
      <c r="W17" s="28">
        <f t="shared" si="22"/>
        <v>13.703260236400379</v>
      </c>
      <c r="X17" s="28">
        <f t="shared" si="23"/>
        <v>15.343768200700914</v>
      </c>
      <c r="Y17" s="28"/>
      <c r="Z17" s="28"/>
    </row>
    <row r="18" spans="1:26" x14ac:dyDescent="0.25">
      <c r="A18" s="42" t="s">
        <v>165</v>
      </c>
      <c r="B18" t="s">
        <v>167</v>
      </c>
      <c r="C18" s="28">
        <v>14.775034354517908</v>
      </c>
      <c r="D18" s="28">
        <v>19.291127245572234</v>
      </c>
      <c r="E18" s="28">
        <v>8.3499489880451687</v>
      </c>
      <c r="F18" s="28">
        <v>20.034318690438599</v>
      </c>
      <c r="G18" s="28">
        <v>14.283464468390981</v>
      </c>
      <c r="H18" s="28">
        <v>16.547799488508108</v>
      </c>
      <c r="I18" s="28">
        <v>17.625871282083327</v>
      </c>
      <c r="J18" s="28">
        <v>8.2451648201043906</v>
      </c>
      <c r="K18" s="28">
        <v>10.125269805744029</v>
      </c>
      <c r="L18" s="28">
        <v>19.675786702700972</v>
      </c>
      <c r="M18" s="28">
        <v>12.288413964991495</v>
      </c>
      <c r="N18" s="28">
        <f t="shared" si="24"/>
        <v>14.775034354517908</v>
      </c>
      <c r="O18" s="28">
        <f t="shared" si="14"/>
        <v>19.291127245572234</v>
      </c>
      <c r="P18" s="28">
        <f t="shared" si="15"/>
        <v>8.3499489880451687</v>
      </c>
      <c r="Q18" s="28">
        <f t="shared" si="16"/>
        <v>20.034318690438599</v>
      </c>
      <c r="R18" s="28">
        <f t="shared" si="17"/>
        <v>14.283464468390981</v>
      </c>
      <c r="S18" s="28">
        <f t="shared" si="18"/>
        <v>16.547799488508108</v>
      </c>
      <c r="T18" s="28">
        <f t="shared" si="19"/>
        <v>17.625871282083327</v>
      </c>
      <c r="U18" s="28">
        <f t="shared" si="20"/>
        <v>8.2451648201043906</v>
      </c>
      <c r="V18" s="28">
        <f t="shared" si="21"/>
        <v>10.125269805744029</v>
      </c>
      <c r="W18" s="28">
        <f t="shared" si="22"/>
        <v>19.675786702700972</v>
      </c>
      <c r="X18" s="28">
        <f t="shared" si="23"/>
        <v>12.288413964991495</v>
      </c>
      <c r="Y18" s="28"/>
      <c r="Z18" s="28"/>
    </row>
    <row r="19" spans="1:26" x14ac:dyDescent="0.25">
      <c r="A19" s="42" t="s">
        <v>165</v>
      </c>
      <c r="B19" t="s">
        <v>168</v>
      </c>
      <c r="C19" s="28">
        <v>10.090946621662116</v>
      </c>
      <c r="D19" s="28">
        <v>26.332380900552938</v>
      </c>
      <c r="E19" s="28">
        <v>10.865238342636779</v>
      </c>
      <c r="F19" s="28">
        <v>10.434751330025389</v>
      </c>
      <c r="G19" s="28">
        <v>10.893614577308812</v>
      </c>
      <c r="H19" s="28">
        <v>15.233951161783697</v>
      </c>
      <c r="I19" s="28">
        <v>6.8514949065306352</v>
      </c>
      <c r="J19" s="28">
        <v>16.092113367701863</v>
      </c>
      <c r="K19" s="28">
        <v>14.658610879989059</v>
      </c>
      <c r="L19" s="28">
        <v>8.140956473206856</v>
      </c>
      <c r="M19" s="28">
        <v>14.714001223053916</v>
      </c>
      <c r="N19" s="28">
        <f t="shared" si="24"/>
        <v>10.090946621662116</v>
      </c>
      <c r="O19" s="28">
        <f t="shared" si="14"/>
        <v>26.332380900552938</v>
      </c>
      <c r="P19" s="28">
        <f t="shared" si="15"/>
        <v>10.865238342636779</v>
      </c>
      <c r="Q19" s="28">
        <f t="shared" si="16"/>
        <v>10.434751330025389</v>
      </c>
      <c r="R19" s="28">
        <f t="shared" si="17"/>
        <v>10.893614577308812</v>
      </c>
      <c r="S19" s="28">
        <f t="shared" si="18"/>
        <v>15.233951161783697</v>
      </c>
      <c r="T19" s="28">
        <f t="shared" si="19"/>
        <v>6.8514949065306352</v>
      </c>
      <c r="U19" s="28">
        <f t="shared" si="20"/>
        <v>16.092113367701863</v>
      </c>
      <c r="V19" s="28">
        <f t="shared" si="21"/>
        <v>14.658610879989059</v>
      </c>
      <c r="W19" s="28">
        <f t="shared" si="22"/>
        <v>8.140956473206856</v>
      </c>
      <c r="X19" s="28">
        <f t="shared" si="23"/>
        <v>14.714001223053916</v>
      </c>
      <c r="Y19" s="28"/>
      <c r="Z19" s="28"/>
    </row>
    <row r="20" spans="1:26" x14ac:dyDescent="0.25">
      <c r="A20" s="42" t="s">
        <v>164</v>
      </c>
      <c r="B20" t="s">
        <v>159</v>
      </c>
      <c r="C20" s="28">
        <v>12.334246130948673</v>
      </c>
      <c r="D20" s="28">
        <v>14.159957931928103</v>
      </c>
      <c r="E20" s="28">
        <v>14.903736212768541</v>
      </c>
      <c r="F20" s="28">
        <v>12.039774513037754</v>
      </c>
      <c r="G20" s="28">
        <v>18.367740807725287</v>
      </c>
      <c r="H20" s="28">
        <v>11.086411109326784</v>
      </c>
      <c r="I20" s="28">
        <v>14.207108006233005</v>
      </c>
      <c r="J20" s="28">
        <v>13.120487773634332</v>
      </c>
      <c r="K20" s="28">
        <v>12.716025965702453</v>
      </c>
      <c r="L20" s="28">
        <v>11.732584604110329</v>
      </c>
      <c r="M20" s="28">
        <v>16.366202474434843</v>
      </c>
      <c r="N20" s="28">
        <f t="shared" si="24"/>
        <v>12.334246130948673</v>
      </c>
      <c r="O20" s="28">
        <f t="shared" si="14"/>
        <v>14.159957931928103</v>
      </c>
      <c r="P20" s="28">
        <f t="shared" si="15"/>
        <v>14.903736212768541</v>
      </c>
      <c r="Q20" s="28">
        <f t="shared" si="16"/>
        <v>12.039774513037754</v>
      </c>
      <c r="R20" s="28">
        <f t="shared" si="17"/>
        <v>18.367740807725287</v>
      </c>
      <c r="S20" s="28">
        <f t="shared" si="18"/>
        <v>11.086411109326784</v>
      </c>
      <c r="T20" s="28">
        <f t="shared" si="19"/>
        <v>14.207108006233005</v>
      </c>
      <c r="U20" s="28">
        <f t="shared" si="20"/>
        <v>13.120487773634332</v>
      </c>
      <c r="V20" s="28">
        <f t="shared" si="21"/>
        <v>12.716025965702453</v>
      </c>
      <c r="W20" s="28">
        <f t="shared" si="22"/>
        <v>11.732584604110329</v>
      </c>
      <c r="X20" s="28">
        <f t="shared" si="23"/>
        <v>16.366202474434843</v>
      </c>
      <c r="Y20" s="28"/>
      <c r="Z20" s="28"/>
    </row>
    <row r="21" spans="1:26" x14ac:dyDescent="0.25">
      <c r="A21" s="42" t="s">
        <v>164</v>
      </c>
      <c r="B21" t="s">
        <v>160</v>
      </c>
      <c r="C21" s="28">
        <v>12.64560555423977</v>
      </c>
      <c r="D21" s="28">
        <v>11.811215138201215</v>
      </c>
      <c r="E21" s="28">
        <v>12.782936989107661</v>
      </c>
      <c r="F21" s="28">
        <v>14.694482907660985</v>
      </c>
      <c r="G21" s="28">
        <v>12.287719248928397</v>
      </c>
      <c r="H21" s="28">
        <v>17.876813147978464</v>
      </c>
      <c r="I21" s="28">
        <v>12.205785033440485</v>
      </c>
      <c r="J21" s="28">
        <v>15.51140142145657</v>
      </c>
      <c r="K21" s="28">
        <v>21.695627761184333</v>
      </c>
      <c r="L21" s="28">
        <v>7.883538429172483</v>
      </c>
      <c r="M21" s="28">
        <v>22.476916763231138</v>
      </c>
      <c r="N21" s="28">
        <f t="shared" si="24"/>
        <v>12.64560555423977</v>
      </c>
      <c r="O21" s="28">
        <f t="shared" si="14"/>
        <v>11.811215138201215</v>
      </c>
      <c r="P21" s="28">
        <f t="shared" si="15"/>
        <v>12.782936989107661</v>
      </c>
      <c r="Q21" s="28">
        <f t="shared" si="16"/>
        <v>14.694482907660985</v>
      </c>
      <c r="R21" s="28">
        <f t="shared" si="17"/>
        <v>12.287719248928397</v>
      </c>
      <c r="S21" s="28">
        <f t="shared" si="18"/>
        <v>17.876813147978464</v>
      </c>
      <c r="T21" s="28">
        <f t="shared" si="19"/>
        <v>12.205785033440485</v>
      </c>
      <c r="U21" s="28">
        <f t="shared" si="20"/>
        <v>15.51140142145657</v>
      </c>
      <c r="V21" s="28">
        <f t="shared" si="21"/>
        <v>21.695627761184333</v>
      </c>
      <c r="W21" s="28">
        <f t="shared" si="22"/>
        <v>7.883538429172483</v>
      </c>
      <c r="X21" s="28">
        <f t="shared" si="23"/>
        <v>22.476916763231138</v>
      </c>
      <c r="Y21" s="28"/>
      <c r="Z21" s="28"/>
    </row>
    <row r="22" spans="1:26" x14ac:dyDescent="0.25">
      <c r="A22" s="42" t="s">
        <v>164</v>
      </c>
      <c r="B22" t="s">
        <v>167</v>
      </c>
      <c r="C22" s="28">
        <v>14.033552660188883</v>
      </c>
      <c r="D22" s="28">
        <v>8.1868375536811975</v>
      </c>
      <c r="E22" s="28">
        <v>16.173414758515747</v>
      </c>
      <c r="F22" s="28">
        <v>5.7002767459694184</v>
      </c>
      <c r="G22" s="28">
        <v>17.769656472842865</v>
      </c>
      <c r="H22" s="28">
        <v>18.149724314640782</v>
      </c>
      <c r="I22" s="28">
        <v>8.4103173405832585</v>
      </c>
      <c r="J22" s="28">
        <v>16.654302139617876</v>
      </c>
      <c r="K22" s="28">
        <v>14.618595454416948</v>
      </c>
      <c r="L22" s="28">
        <v>13.252064706861487</v>
      </c>
      <c r="M22" s="28">
        <v>13.954341948642121</v>
      </c>
      <c r="N22" s="28">
        <f t="shared" si="24"/>
        <v>14.033552660188883</v>
      </c>
      <c r="O22" s="28">
        <f t="shared" si="14"/>
        <v>8.1868375536811975</v>
      </c>
      <c r="P22" s="28">
        <f t="shared" si="15"/>
        <v>16.173414758515747</v>
      </c>
      <c r="Q22" s="28">
        <f t="shared" si="16"/>
        <v>5.7002767459694184</v>
      </c>
      <c r="R22" s="28">
        <f t="shared" si="17"/>
        <v>17.769656472842865</v>
      </c>
      <c r="S22" s="28">
        <f t="shared" si="18"/>
        <v>18.149724314640782</v>
      </c>
      <c r="T22" s="28">
        <f t="shared" si="19"/>
        <v>8.4103173405832585</v>
      </c>
      <c r="U22" s="28">
        <f t="shared" si="20"/>
        <v>16.654302139617876</v>
      </c>
      <c r="V22" s="28">
        <f t="shared" si="21"/>
        <v>14.618595454416948</v>
      </c>
      <c r="W22" s="28">
        <f t="shared" si="22"/>
        <v>13.252064706861487</v>
      </c>
      <c r="X22" s="28">
        <f t="shared" si="23"/>
        <v>13.954341948642121</v>
      </c>
      <c r="Y22" s="28"/>
      <c r="Z22" s="28"/>
    </row>
    <row r="23" spans="1:26" x14ac:dyDescent="0.25">
      <c r="A23" s="42" t="s">
        <v>164</v>
      </c>
      <c r="B23" t="s">
        <v>168</v>
      </c>
      <c r="C23" s="28">
        <v>13.891411298864396</v>
      </c>
      <c r="D23" s="28">
        <v>9.5710602447136868</v>
      </c>
      <c r="E23" s="28">
        <v>13.92903410544301</v>
      </c>
      <c r="F23" s="28">
        <v>16.12378182108927</v>
      </c>
      <c r="G23" s="28">
        <v>11.045645454019516</v>
      </c>
      <c r="H23" s="28">
        <v>23.01495705048179</v>
      </c>
      <c r="I23" s="28">
        <v>11.510994837420963</v>
      </c>
      <c r="J23" s="28">
        <v>20.207630935241642</v>
      </c>
      <c r="K23" s="28">
        <v>9.8630133740214188</v>
      </c>
      <c r="L23" s="28">
        <v>12.560347249141323</v>
      </c>
      <c r="M23" s="28">
        <v>17.045245141832925</v>
      </c>
      <c r="N23" s="28">
        <f t="shared" si="24"/>
        <v>13.891411298864396</v>
      </c>
      <c r="O23" s="28">
        <f t="shared" si="14"/>
        <v>9.5710602447136868</v>
      </c>
      <c r="P23" s="28">
        <f t="shared" si="15"/>
        <v>13.92903410544301</v>
      </c>
      <c r="Q23" s="28">
        <f t="shared" si="16"/>
        <v>16.12378182108927</v>
      </c>
      <c r="R23" s="28">
        <f t="shared" si="17"/>
        <v>11.045645454019516</v>
      </c>
      <c r="S23" s="28">
        <f t="shared" si="18"/>
        <v>23.01495705048179</v>
      </c>
      <c r="T23" s="28">
        <f t="shared" si="19"/>
        <v>11.510994837420963</v>
      </c>
      <c r="U23" s="28">
        <f t="shared" si="20"/>
        <v>20.207630935241642</v>
      </c>
      <c r="V23" s="28">
        <f t="shared" si="21"/>
        <v>9.8630133740214188</v>
      </c>
      <c r="W23" s="28">
        <f t="shared" si="22"/>
        <v>12.560347249141323</v>
      </c>
      <c r="X23" s="28">
        <f t="shared" si="23"/>
        <v>17.045245141832925</v>
      </c>
      <c r="Y23" s="28"/>
      <c r="Z23" s="28"/>
    </row>
    <row r="24" spans="1:26" x14ac:dyDescent="0.25">
      <c r="A24" s="42" t="s">
        <v>166</v>
      </c>
      <c r="B24" t="s">
        <v>168</v>
      </c>
      <c r="C24" s="28">
        <v>15.822770388517437</v>
      </c>
      <c r="D24" s="28">
        <v>20.072779080647813</v>
      </c>
      <c r="E24" s="28">
        <v>13.173894142858085</v>
      </c>
      <c r="F24" s="28">
        <v>14.884780383232462</v>
      </c>
      <c r="G24" s="28">
        <v>10.220871509858764</v>
      </c>
      <c r="H24" s="28">
        <v>14.237028718289269</v>
      </c>
      <c r="I24" s="28">
        <v>10.351779539575446</v>
      </c>
      <c r="J24" s="28">
        <v>14.92157081629966</v>
      </c>
      <c r="K24" s="28">
        <v>16.594776633718748</v>
      </c>
      <c r="L24" s="28">
        <v>15.029827875694391</v>
      </c>
      <c r="M24" s="28">
        <v>9.39652388506404</v>
      </c>
      <c r="N24" s="28">
        <f t="shared" si="24"/>
        <v>15.822770388517437</v>
      </c>
      <c r="O24" s="28">
        <f t="shared" si="14"/>
        <v>20.072779080647813</v>
      </c>
      <c r="P24" s="28">
        <f t="shared" si="15"/>
        <v>13.173894142858085</v>
      </c>
      <c r="Q24" s="28">
        <f t="shared" si="16"/>
        <v>14.884780383232462</v>
      </c>
      <c r="R24" s="28">
        <f t="shared" si="17"/>
        <v>10.220871509858764</v>
      </c>
      <c r="S24" s="28">
        <f t="shared" si="18"/>
        <v>14.237028718289269</v>
      </c>
      <c r="T24" s="28">
        <f t="shared" si="19"/>
        <v>10.351779539575446</v>
      </c>
      <c r="U24" s="28">
        <f t="shared" si="20"/>
        <v>14.92157081629966</v>
      </c>
      <c r="V24" s="28">
        <f t="shared" si="21"/>
        <v>16.594776633718748</v>
      </c>
      <c r="W24" s="28">
        <f t="shared" si="22"/>
        <v>15.029827875694391</v>
      </c>
      <c r="X24" s="28">
        <f t="shared" si="23"/>
        <v>9.39652388506404</v>
      </c>
      <c r="Y24" s="28"/>
      <c r="Z24" s="28"/>
    </row>
    <row r="26" spans="1:26" x14ac:dyDescent="0.25">
      <c r="B26" s="42"/>
      <c r="C26" s="43"/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</row>
    <row r="27" spans="1:26" x14ac:dyDescent="0.25">
      <c r="B27" s="42"/>
      <c r="C27" s="43"/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</row>
    <row r="28" spans="1:26" x14ac:dyDescent="0.25">
      <c r="B28" s="42"/>
      <c r="C28" s="43"/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</row>
    <row r="29" spans="1:26" x14ac:dyDescent="0.25">
      <c r="B29" s="42"/>
      <c r="C29" s="43"/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</row>
    <row r="30" spans="1:26" x14ac:dyDescent="0.25">
      <c r="B30" s="42"/>
      <c r="C30" s="43"/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</row>
    <row r="31" spans="1:26" x14ac:dyDescent="0.25">
      <c r="B31" s="42"/>
      <c r="C31" s="43"/>
      <c r="D31" s="43"/>
      <c r="E31" s="43"/>
      <c r="F31" s="43"/>
      <c r="G31" s="43"/>
      <c r="H31" s="43"/>
      <c r="I31" s="43"/>
      <c r="J31" s="43"/>
      <c r="K31" s="43"/>
      <c r="L31" s="43"/>
      <c r="M31" s="43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</row>
    <row r="32" spans="1:26" x14ac:dyDescent="0.25">
      <c r="B32" s="42"/>
      <c r="C32" s="43"/>
      <c r="D32" s="43"/>
      <c r="E32" s="43"/>
      <c r="F32" s="43"/>
      <c r="G32" s="43"/>
      <c r="H32" s="43"/>
      <c r="I32" s="43"/>
      <c r="J32" s="43"/>
      <c r="K32" s="43"/>
      <c r="L32" s="43"/>
      <c r="M32" s="43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</row>
    <row r="33" spans="2:26" x14ac:dyDescent="0.25">
      <c r="B33" s="42"/>
      <c r="C33" s="43"/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</row>
    <row r="34" spans="2:26" x14ac:dyDescent="0.25">
      <c r="B34" s="42"/>
      <c r="C34" s="43"/>
      <c r="D34" s="43"/>
      <c r="E34" s="43"/>
      <c r="F34" s="43"/>
      <c r="G34" s="43"/>
      <c r="H34" s="43"/>
      <c r="I34" s="43"/>
      <c r="J34" s="43"/>
      <c r="K34" s="43"/>
      <c r="L34" s="43"/>
      <c r="M34" s="43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</row>
  </sheetData>
  <mergeCells count="4">
    <mergeCell ref="C2:M2"/>
    <mergeCell ref="N2:X2"/>
    <mergeCell ref="C14:M14"/>
    <mergeCell ref="N14:X14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YIeld-ori</vt:lpstr>
      <vt:lpstr>Sheet10</vt:lpstr>
      <vt:lpstr>Sheet1</vt:lpstr>
      <vt:lpstr>Yield_veg-edit</vt:lpstr>
      <vt:lpstr>Yield_buffer_edit</vt:lpstr>
      <vt:lpstr>Bunch_wt_treat</vt:lpstr>
      <vt:lpstr>Bunch_wt_plot</vt:lpstr>
      <vt:lpstr>Fruit_set_treat</vt:lpstr>
      <vt:lpstr>Fruit_set_plot</vt:lpstr>
      <vt:lpstr>Fruit_wt_treat</vt:lpstr>
      <vt:lpstr>Fruit_wt_plot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2022-04-16T01:39:04Z</dcterms:created>
  <dcterms:modified xsi:type="dcterms:W3CDTF">2023-02-04T01:10:58Z</dcterms:modified>
</cp:coreProperties>
</file>