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OneDrive\Documents\LUxdeV\Assigments\"/>
    </mc:Choice>
  </mc:AlternateContent>
  <bookViews>
    <workbookView xWindow="0" yWindow="0" windowWidth="19200" windowHeight="7640" firstSheet="4" activeTab="6"/>
  </bookViews>
  <sheets>
    <sheet name="Top 10(Most Reviewed)" sheetId="13" r:id="rId1"/>
    <sheet name="Top 10 Product(HighestDisc)" sheetId="12" r:id="rId2"/>
    <sheet name="Top 5 (low&amp;high Rated)" sheetId="9" r:id="rId3"/>
    <sheet name="Product(Rating)" sheetId="8" r:id="rId4"/>
    <sheet name="Product(Disc,Review,Rating)" sheetId="11" r:id="rId5"/>
    <sheet name="Rating(Review)" sheetId="7" r:id="rId6"/>
    <sheet name="Jumia_Dashboard" sheetId="14" r:id="rId7"/>
    <sheet name="Discount(Review)" sheetId="6" r:id="rId8"/>
    <sheet name="Main " sheetId="1" r:id="rId9"/>
  </sheets>
  <definedNames>
    <definedName name="_xlnm._FilterDatabase" localSheetId="8" hidden="1">'Main '!$L$3:$M$6</definedName>
    <definedName name="Slicer_Discount_Category">#N/A</definedName>
    <definedName name="Slicer_Product">#N/A</definedName>
    <definedName name="Slicer_Rating_Category">#N/A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G54" i="1" l="1"/>
  <c r="G59" i="1"/>
  <c r="G56" i="1"/>
  <c r="G55" i="1"/>
  <c r="G57" i="1"/>
  <c r="G32" i="1"/>
  <c r="G34" i="1"/>
  <c r="G42" i="1"/>
  <c r="G36" i="1"/>
  <c r="G44" i="1"/>
  <c r="G12" i="1"/>
  <c r="G43" i="1"/>
  <c r="G31" i="1"/>
  <c r="G35" i="1"/>
  <c r="G13" i="1"/>
  <c r="G14" i="1"/>
  <c r="G2" i="1"/>
  <c r="G18" i="1"/>
  <c r="G26" i="1"/>
  <c r="G39" i="1"/>
  <c r="G52" i="1"/>
  <c r="G7" i="1"/>
  <c r="G48" i="1"/>
  <c r="G58" i="1"/>
  <c r="G8" i="1"/>
  <c r="G11" i="1"/>
  <c r="G28" i="1"/>
  <c r="G23" i="1"/>
  <c r="G27" i="1"/>
  <c r="G10" i="1"/>
  <c r="G20" i="1"/>
  <c r="G25" i="1"/>
  <c r="G4" i="1"/>
  <c r="G30" i="1"/>
  <c r="G17" i="1"/>
  <c r="G38" i="1"/>
  <c r="G22" i="1"/>
  <c r="G19" i="1"/>
  <c r="G5" i="1"/>
  <c r="G46" i="1"/>
  <c r="G47" i="1"/>
  <c r="G50" i="1"/>
  <c r="G49" i="1"/>
  <c r="G29" i="1"/>
  <c r="G37" i="1"/>
  <c r="G21" i="1"/>
  <c r="G6" i="1"/>
  <c r="G24" i="1"/>
  <c r="G41" i="1"/>
  <c r="G40" i="1"/>
  <c r="G53" i="1"/>
  <c r="G3" i="1"/>
  <c r="G15" i="1"/>
  <c r="G45" i="1"/>
  <c r="G33" i="1"/>
  <c r="G9" i="1"/>
  <c r="G16" i="1"/>
  <c r="G51" i="1"/>
  <c r="M5" i="1"/>
  <c r="M4" i="1"/>
  <c r="M3" i="1"/>
  <c r="I16" i="1"/>
  <c r="I9" i="1"/>
  <c r="I33" i="1"/>
  <c r="I45" i="1"/>
  <c r="I15" i="1"/>
  <c r="I3" i="1"/>
  <c r="I53" i="1"/>
  <c r="I40" i="1"/>
  <c r="I41" i="1"/>
  <c r="I24" i="1"/>
  <c r="I6" i="1"/>
  <c r="I21" i="1"/>
  <c r="I37" i="1"/>
  <c r="I29" i="1"/>
  <c r="I49" i="1"/>
  <c r="I50" i="1"/>
  <c r="I47" i="1"/>
  <c r="I46" i="1"/>
  <c r="I5" i="1"/>
  <c r="I19" i="1"/>
  <c r="I22" i="1"/>
  <c r="I38" i="1"/>
  <c r="I17" i="1"/>
  <c r="I30" i="1"/>
  <c r="I4" i="1"/>
  <c r="I25" i="1"/>
  <c r="I20" i="1"/>
  <c r="I10" i="1"/>
  <c r="I27" i="1"/>
  <c r="I23" i="1"/>
  <c r="I28" i="1"/>
  <c r="I11" i="1"/>
  <c r="I8" i="1"/>
  <c r="I58" i="1"/>
  <c r="I48" i="1"/>
  <c r="I7" i="1"/>
  <c r="I52" i="1"/>
  <c r="I39" i="1"/>
  <c r="I26" i="1"/>
  <c r="I18" i="1"/>
  <c r="I2" i="1"/>
  <c r="I14" i="1"/>
  <c r="I13" i="1"/>
  <c r="I35" i="1"/>
  <c r="I31" i="1"/>
  <c r="I43" i="1"/>
  <c r="I12" i="1"/>
  <c r="I44" i="1"/>
  <c r="I36" i="1"/>
  <c r="I42" i="1"/>
  <c r="I34" i="1"/>
  <c r="I32" i="1"/>
  <c r="I57" i="1"/>
  <c r="I55" i="1"/>
  <c r="I56" i="1"/>
  <c r="I59" i="1"/>
  <c r="I54" i="1"/>
  <c r="I51" i="1"/>
  <c r="J16" i="1"/>
  <c r="J9" i="1"/>
  <c r="J33" i="1"/>
  <c r="J45" i="1"/>
  <c r="J15" i="1"/>
  <c r="J3" i="1"/>
  <c r="J53" i="1"/>
  <c r="J40" i="1"/>
  <c r="J41" i="1"/>
  <c r="J24" i="1"/>
  <c r="J6" i="1"/>
  <c r="J21" i="1"/>
  <c r="J37" i="1"/>
  <c r="J29" i="1"/>
  <c r="J49" i="1"/>
  <c r="J50" i="1"/>
  <c r="J47" i="1"/>
  <c r="J46" i="1"/>
  <c r="J5" i="1"/>
  <c r="J19" i="1"/>
  <c r="J22" i="1"/>
  <c r="J38" i="1"/>
  <c r="J17" i="1"/>
  <c r="J30" i="1"/>
  <c r="J4" i="1"/>
  <c r="J25" i="1"/>
  <c r="J20" i="1"/>
  <c r="J10" i="1"/>
  <c r="J27" i="1"/>
  <c r="J23" i="1"/>
  <c r="J28" i="1"/>
  <c r="J11" i="1"/>
  <c r="J8" i="1"/>
  <c r="J58" i="1"/>
  <c r="J48" i="1"/>
  <c r="J7" i="1"/>
  <c r="J52" i="1"/>
  <c r="J39" i="1"/>
  <c r="J26" i="1"/>
  <c r="J18" i="1"/>
  <c r="J2" i="1"/>
  <c r="J14" i="1"/>
  <c r="J13" i="1"/>
  <c r="J35" i="1"/>
  <c r="J31" i="1"/>
  <c r="J43" i="1"/>
  <c r="J12" i="1"/>
  <c r="J44" i="1"/>
  <c r="J36" i="1"/>
  <c r="J42" i="1"/>
  <c r="J34" i="1"/>
  <c r="J32" i="1"/>
  <c r="J57" i="1"/>
  <c r="J55" i="1"/>
  <c r="J56" i="1"/>
  <c r="J59" i="1"/>
  <c r="J54" i="1"/>
  <c r="J51" i="1"/>
  <c r="E16" i="1"/>
  <c r="E9" i="1"/>
  <c r="E33" i="1"/>
  <c r="E45" i="1"/>
  <c r="E15" i="1"/>
  <c r="E3" i="1"/>
  <c r="E53" i="1"/>
  <c r="E40" i="1"/>
  <c r="E41" i="1"/>
  <c r="E24" i="1"/>
  <c r="E6" i="1"/>
  <c r="E21" i="1"/>
  <c r="E37" i="1"/>
  <c r="E29" i="1"/>
  <c r="E49" i="1"/>
  <c r="E50" i="1"/>
  <c r="E47" i="1"/>
  <c r="E46" i="1"/>
  <c r="E5" i="1"/>
  <c r="E19" i="1"/>
  <c r="E22" i="1"/>
  <c r="E38" i="1"/>
  <c r="E17" i="1"/>
  <c r="E30" i="1"/>
  <c r="E4" i="1"/>
  <c r="E25" i="1"/>
  <c r="E20" i="1"/>
  <c r="E10" i="1"/>
  <c r="E27" i="1"/>
  <c r="E23" i="1"/>
  <c r="E28" i="1"/>
  <c r="E11" i="1"/>
  <c r="E8" i="1"/>
  <c r="E58" i="1"/>
  <c r="E48" i="1"/>
  <c r="E7" i="1"/>
  <c r="E52" i="1"/>
  <c r="E39" i="1"/>
  <c r="E26" i="1"/>
  <c r="E18" i="1"/>
  <c r="E2" i="1"/>
  <c r="E14" i="1"/>
  <c r="E13" i="1"/>
  <c r="E35" i="1"/>
  <c r="E31" i="1"/>
  <c r="E43" i="1"/>
  <c r="E12" i="1"/>
  <c r="E44" i="1"/>
  <c r="E36" i="1"/>
  <c r="E42" i="1"/>
  <c r="E34" i="1"/>
  <c r="E32" i="1"/>
  <c r="E57" i="1"/>
  <c r="E55" i="1"/>
  <c r="E56" i="1"/>
  <c r="E59" i="1"/>
  <c r="E54" i="1"/>
  <c r="E51" i="1"/>
  <c r="M6" i="1" l="1"/>
  <c r="J60" i="1"/>
</calcChain>
</file>

<file path=xl/sharedStrings.xml><?xml version="1.0" encoding="utf-8"?>
<sst xmlns="http://schemas.openxmlformats.org/spreadsheetml/2006/main" count="98" uniqueCount="85">
  <si>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</si>
  <si>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</si>
  <si>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</si>
  <si>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</si>
  <si>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</si>
  <si>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</si>
  <si>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</si>
  <si>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</si>
  <si>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</si>
  <si>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</si>
  <si>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</si>
  <si>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</si>
  <si>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</si>
  <si>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</si>
  <si>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</si>
  <si>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</si>
  <si>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</si>
  <si>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</si>
  <si>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</si>
  <si>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</si>
  <si>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</si>
  <si>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</si>
  <si>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</si>
  <si>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</si>
  <si>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</si>
  <si>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</si>
  <si>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</si>
  <si>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</si>
  <si>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</si>
  <si>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</si>
  <si>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</si>
  <si>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</si>
  <si>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</si>
  <si>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</si>
  <si>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</si>
  <si>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</si>
  <si>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</si>
  <si>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</si>
  <si>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</si>
  <si>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</si>
  <si>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</si>
  <si>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</si>
  <si>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</si>
  <si>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</si>
  <si>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</si>
  <si>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</si>
  <si>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</si>
  <si>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</si>
  <si>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</si>
  <si>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</si>
  <si>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</si>
  <si>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</si>
  <si>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</si>
  <si>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</si>
  <si>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</si>
  <si>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</si>
  <si>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</si>
  <si>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Memory Foam Neck Pillow Cover With Pillow Core - 50*30cm</t>
  </si>
  <si>
    <t>Bedroom Simple Floor Hanging Clothes Rack Single Pole Hat Rack - White</t>
  </si>
  <si>
    <t>Household Pineapple Peeler Peeler</t>
  </si>
  <si>
    <t>Konka Healty Electric Kettle 24-hour Heat Preservation1.5L800W White</t>
  </si>
  <si>
    <t>Wall-mounted Sticker Punch-free Plug Fixer</t>
  </si>
  <si>
    <t>Old price</t>
  </si>
  <si>
    <t>Absolute Dis</t>
  </si>
  <si>
    <t>Rating Category</t>
  </si>
  <si>
    <t>Discount Category</t>
  </si>
  <si>
    <t>AVERAGE CURRENT PRICE</t>
  </si>
  <si>
    <t>AVERAGE OLD PRICE</t>
  </si>
  <si>
    <t>AVERAGE RATING</t>
  </si>
  <si>
    <t>AVERAGE  DISC PERCENTAGE</t>
  </si>
  <si>
    <t>Row Labels</t>
  </si>
  <si>
    <t>Grand Total</t>
  </si>
  <si>
    <t>Positive Review</t>
  </si>
  <si>
    <t>Rating</t>
  </si>
  <si>
    <t>Sum of Positive Review</t>
  </si>
  <si>
    <t>Total</t>
  </si>
  <si>
    <t>(All)</t>
  </si>
  <si>
    <t>Sum of Rating</t>
  </si>
  <si>
    <t xml:space="preserve">                                                                 TOP FIVE HIGHEST RATED PRODUCTS</t>
  </si>
  <si>
    <t xml:space="preserve">                                                                TOP FIVE LOWEST RATED PRODUCTS</t>
  </si>
  <si>
    <t>Sum of Discount</t>
  </si>
  <si>
    <t xml:space="preserve">                              TOP 10 HIGHEST DISCOUNTED PRODUCTS</t>
  </si>
  <si>
    <t>Average of Rating</t>
  </si>
  <si>
    <r>
      <t xml:space="preserve">       </t>
    </r>
    <r>
      <rPr>
        <b/>
        <sz val="18"/>
        <color theme="3"/>
        <rFont val="Bahnschrift SemiBold SemiConden"/>
        <family val="2"/>
      </rPr>
      <t>JUMIA SALES PERFORMANCE DASHBOARD</t>
    </r>
  </si>
  <si>
    <t>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</si>
</sst>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theme="1"/>
      <name val="Perpetua"/>
      <family val="1"/>
    </font>
    <font>
      <sz val="18"/>
      <color theme="1"/>
      <name val="Calibri"/>
      <family val="2"/>
      <scheme val="minor"/>
    </font>
    <font>
      <b/>
      <sz val="18"/>
      <color theme="3"/>
      <name val="Bahnschrift SemiBold SemiConden"/>
      <family val="2"/>
    </font>
    <font>
      <sz val="11"/>
      <color theme="1"/>
      <name val="Perpetua"/>
      <family val="1"/>
    </font>
    <font>
      <b/>
      <sz val="12"/>
      <color theme="0"/>
      <name val="Arial Narrow"/>
      <family val="2"/>
    </font>
  </fonts>
  <fills count="5">
    <fill>
      <patternFill patternType="none"/>
    </fill>
    <fill>
      <patternFill patternType="gray125"/>
    </fill>
    <fill>
      <patternFill patternType="solid">
        <fgColor theme="8" tint="-0.249977111117893"/>
        <bgColor indexed="64"/>
      </patternFill>
    </fill>
    <fill>
      <patternFill patternType="solid">
        <fgColor theme="4" tint="0.59999389629810485"/>
        <bgColor indexed="64"/>
      </patternFill>
    </fill>
    <fill>
      <patternFill patternType="solid">
        <fgColor theme="4" tint="0.79998168889431442"/>
        <bgColor theme="4" tint="0.79998168889431442"/>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theme="4" tint="0.39997558519241921"/>
      </top>
      <bottom/>
      <diagonal/>
    </border>
    <border>
      <left/>
      <right/>
      <top style="thin">
        <color indexed="64"/>
      </top>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
      <left style="thin">
        <color indexed="64"/>
      </left>
      <right style="thin">
        <color indexed="64"/>
      </right>
      <top/>
      <bottom/>
      <diagonal/>
    </border>
    <border>
      <left style="thin">
        <color theme="4" tint="0.39997558519241921"/>
      </left>
      <right/>
      <top style="double">
        <color theme="4"/>
      </top>
      <bottom/>
      <diagonal/>
    </border>
    <border>
      <left/>
      <right/>
      <top style="double">
        <color theme="4"/>
      </top>
      <bottom/>
      <diagonal/>
    </border>
    <border>
      <left/>
      <right style="thin">
        <color theme="4" tint="0.39997558519241921"/>
      </right>
      <top style="double">
        <color theme="4"/>
      </top>
      <bottom/>
      <diagonal/>
    </border>
  </borders>
  <cellStyleXfs count="1">
    <xf numFmtId="0" fontId="0" fillId="0" borderId="0"/>
  </cellStyleXfs>
  <cellXfs count="44">
    <xf numFmtId="0" fontId="0" fillId="0" borderId="0" xfId="0"/>
    <xf numFmtId="0" fontId="1" fillId="0" borderId="0" xfId="0" applyFont="1"/>
    <xf numFmtId="1" fontId="0" fillId="0" borderId="0" xfId="0" applyNumberFormat="1"/>
    <xf numFmtId="9" fontId="0" fillId="0" borderId="0" xfId="0" applyNumberFormat="1"/>
    <xf numFmtId="2" fontId="0" fillId="0" borderId="0" xfId="0" applyNumberFormat="1" applyProtection="1">
      <protection locked="0"/>
    </xf>
    <xf numFmtId="2" fontId="0" fillId="0" borderId="0" xfId="0" applyNumberFormat="1"/>
    <xf numFmtId="0" fontId="0" fillId="0" borderId="0" xfId="0" pivotButton="1"/>
    <xf numFmtId="2" fontId="0" fillId="0" borderId="0" xfId="0" applyNumberFormat="1" applyAlignment="1">
      <alignment horizontal="left"/>
    </xf>
    <xf numFmtId="0" fontId="0" fillId="0" borderId="0" xfId="0" applyNumberFormat="1"/>
    <xf numFmtId="0" fontId="0" fillId="2" borderId="0" xfId="0" applyFill="1"/>
    <xf numFmtId="9" fontId="0" fillId="0" borderId="0" xfId="0" applyNumberFormat="1" applyAlignment="1">
      <alignment horizontal="left"/>
    </xf>
    <xf numFmtId="0" fontId="0" fillId="0" borderId="0" xfId="0" applyAlignment="1">
      <alignment horizontal="left"/>
    </xf>
    <xf numFmtId="10" fontId="0" fillId="0" borderId="0" xfId="0" applyNumberFormat="1"/>
    <xf numFmtId="0" fontId="0" fillId="3" borderId="0" xfId="0" applyFill="1"/>
    <xf numFmtId="0" fontId="3" fillId="3" borderId="0" xfId="0" applyFont="1" applyFill="1"/>
    <xf numFmtId="0" fontId="2" fillId="0" borderId="1" xfId="0" applyFont="1" applyBorder="1"/>
    <xf numFmtId="0" fontId="2" fillId="0" borderId="2" xfId="0" applyFont="1" applyBorder="1"/>
    <xf numFmtId="0" fontId="2" fillId="0" borderId="1" xfId="0" applyFont="1" applyBorder="1" applyAlignment="1"/>
    <xf numFmtId="1" fontId="5" fillId="0" borderId="1" xfId="0" applyNumberFormat="1" applyFont="1" applyBorder="1"/>
    <xf numFmtId="9" fontId="5" fillId="0" borderId="1" xfId="0" applyNumberFormat="1" applyFont="1" applyBorder="1"/>
    <xf numFmtId="2" fontId="5" fillId="0" borderId="1" xfId="0" applyNumberFormat="1" applyFont="1" applyBorder="1"/>
    <xf numFmtId="0" fontId="0" fillId="4" borderId="5" xfId="0" applyFont="1" applyFill="1" applyBorder="1"/>
    <xf numFmtId="1" fontId="0" fillId="4" borderId="4" xfId="0" applyNumberFormat="1" applyFont="1" applyFill="1" applyBorder="1"/>
    <xf numFmtId="9" fontId="0" fillId="4" borderId="4" xfId="0" applyNumberFormat="1" applyFont="1" applyFill="1" applyBorder="1"/>
    <xf numFmtId="2" fontId="0" fillId="4" borderId="4" xfId="0" applyNumberFormat="1" applyFont="1" applyFill="1" applyBorder="1"/>
    <xf numFmtId="2" fontId="0" fillId="4" borderId="6" xfId="0" applyNumberFormat="1" applyFont="1" applyFill="1" applyBorder="1"/>
    <xf numFmtId="0" fontId="0" fillId="0" borderId="7" xfId="0" applyFont="1" applyBorder="1"/>
    <xf numFmtId="1" fontId="0" fillId="0" borderId="3" xfId="0" applyNumberFormat="1" applyFont="1" applyBorder="1"/>
    <xf numFmtId="9" fontId="0" fillId="0" borderId="3" xfId="0" applyNumberFormat="1" applyFont="1" applyBorder="1"/>
    <xf numFmtId="2" fontId="0" fillId="0" borderId="3" xfId="0" applyNumberFormat="1" applyFont="1" applyBorder="1"/>
    <xf numFmtId="2" fontId="0" fillId="0" borderId="8" xfId="0" applyNumberFormat="1" applyFont="1" applyBorder="1"/>
    <xf numFmtId="0" fontId="0" fillId="4" borderId="7" xfId="0" applyFont="1" applyFill="1" applyBorder="1"/>
    <xf numFmtId="1" fontId="0" fillId="4" borderId="3" xfId="0" applyNumberFormat="1" applyFont="1" applyFill="1" applyBorder="1"/>
    <xf numFmtId="9" fontId="0" fillId="4" borderId="3" xfId="0" applyNumberFormat="1" applyFont="1" applyFill="1" applyBorder="1"/>
    <xf numFmtId="2" fontId="0" fillId="4" borderId="3" xfId="0" applyNumberFormat="1" applyFont="1" applyFill="1" applyBorder="1"/>
    <xf numFmtId="2" fontId="0" fillId="4" borderId="8" xfId="0" applyNumberFormat="1" applyFont="1" applyFill="1" applyBorder="1"/>
    <xf numFmtId="0" fontId="6" fillId="2" borderId="9" xfId="0" applyFont="1" applyFill="1" applyBorder="1"/>
    <xf numFmtId="1" fontId="6" fillId="2" borderId="9" xfId="0" applyNumberFormat="1" applyFont="1" applyFill="1" applyBorder="1"/>
    <xf numFmtId="9" fontId="6" fillId="2" borderId="9" xfId="0" applyNumberFormat="1" applyFont="1" applyFill="1" applyBorder="1"/>
    <xf numFmtId="2" fontId="6" fillId="2" borderId="9" xfId="0" applyNumberFormat="1" applyFont="1" applyFill="1" applyBorder="1"/>
    <xf numFmtId="2" fontId="6" fillId="2" borderId="10" xfId="0" applyNumberFormat="1" applyFont="1" applyFill="1" applyBorder="1"/>
    <xf numFmtId="0" fontId="1" fillId="0" borderId="11" xfId="0" applyFont="1" applyBorder="1"/>
    <xf numFmtId="0" fontId="1" fillId="0" borderId="12" xfId="0" applyFont="1" applyBorder="1"/>
    <xf numFmtId="0" fontId="1" fillId="0" borderId="13" xfId="0" applyFont="1" applyBorder="1"/>
  </cellXfs>
  <cellStyles count="1">
    <cellStyle name="Normal" xfId="0" builtinId="0"/>
  </cellStyles>
  <dxfs count="10">
    <dxf>
      <font>
        <b/>
        <i val="0"/>
        <strike val="0"/>
        <condense val="0"/>
        <extend val="0"/>
        <outline val="0"/>
        <shadow val="0"/>
        <u val="none"/>
        <vertAlign val="baseline"/>
        <sz val="12"/>
        <color theme="0"/>
        <name val="Arial Narrow"/>
        <scheme val="none"/>
      </font>
      <numFmt numFmtId="2" formatCode="0.00"/>
      <fill>
        <patternFill patternType="solid">
          <fgColor indexed="64"/>
          <bgColor theme="8" tint="-0.249977111117893"/>
        </patternFill>
      </fill>
      <border diagonalUp="0" diagonalDown="0" outline="0">
        <left style="thin">
          <color indexed="64"/>
        </left>
        <right style="thin">
          <color indexed="64"/>
        </right>
        <top/>
        <bottom/>
      </border>
    </dxf>
    <dxf>
      <border outline="0">
        <top style="thin">
          <color indexed="64"/>
        </top>
        <bottom style="thin">
          <color theme="4" tint="0.39997558519241921"/>
        </bottom>
      </border>
    </dxf>
    <dxf>
      <numFmt numFmtId="2" formatCode="0.00"/>
    </dxf>
    <dxf>
      <numFmt numFmtId="2" formatCode="0.00"/>
    </dxf>
    <dxf>
      <numFmt numFmtId="1" formatCode="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[Assignment_Week1.xlsx]Product(Disc,Review,Rating)!PivotTable11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s>
    <c:plotArea>
      <c:layout>
        <c:manualLayout>
          <c:layoutTarget val="inner"/>
          <c:xMode val="edge"/>
          <c:yMode val="edge"/>
          <c:x val="0.24268559341342352"/>
          <c:y val="0.12629774788055176"/>
          <c:w val="0.52948010631482545"/>
          <c:h val="0.81645032651629701"/>
        </c:manualLayout>
      </c:layout>
      <c:doughnutChart>
        <c:varyColors val="1"/>
        <c:ser>
          <c:idx val="0"/>
          <c:order val="0"/>
          <c:tx>
            <c:strRef>
              <c:f>'Product(Disc,Review,Rating)'!$B$3</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2-4AA0-BA44-DF38B997F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2-4AA0-BA44-DF38B997FE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2-4AA0-BA44-DF38B997FE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B2-4AA0-BA44-DF38B997FE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B2-4AA0-BA44-DF38B997FE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B2-4AA0-BA44-DF38B997FE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B2-4AA0-BA44-DF38B997FE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B2-4AA0-BA44-DF38B997FE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2B2-4AA0-BA44-DF38B997FE4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2B2-4AA0-BA44-DF38B997FE4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2B2-4AA0-BA44-DF38B997FE4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A2B-4B69-AAFD-57637D8303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A2B-4B69-AAFD-57637D8303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A2B-4B69-AAFD-57637D8303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A2B-4B69-AAFD-57637D8303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A2B-4B69-AAFD-57637D8303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A2B-4B69-AAFD-57637D8303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A2B-4B69-AAFD-57637D8303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A2B-4B69-AAFD-57637D8303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A2B-4B69-AAFD-57637D8303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A2B-4B69-AAFD-57637D8303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A2B-4B69-AAFD-57637D8303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A2B-4B69-AAFD-57637D8303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A2B-4B69-AAFD-57637D8303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A2B-4B69-AAFD-57637D8303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A2B-4B69-AAFD-57637D8303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A2B-4B69-AAFD-57637D8303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A2B-4B69-AAFD-57637D8303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A2B-4B69-AAFD-57637D8303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A2B-4B69-AAFD-57637D8303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A2B-4B69-AAFD-57637D8303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A2B-4B69-AAFD-57637D8303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A2B-4B69-AAFD-57637D83035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A2B-4B69-AAFD-57637D83035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A2B-4B69-AAFD-57637D83035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A2B-4B69-AAFD-57637D83035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A2B-4B69-AAFD-57637D83035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A2B-4B69-AAFD-57637D83035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A2B-4B69-AAFD-57637D83035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A2B-4B69-AAFD-57637D83035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A2B-4B69-AAFD-57637D83035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A2B-4B69-AAFD-57637D83035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A2B-4B69-AAFD-57637D83035E}"/>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A2B-4B69-AAFD-57637D83035E}"/>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A2B-4B69-AAFD-57637D83035E}"/>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A2B-4B69-AAFD-57637D83035E}"/>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A2B-4B69-AAFD-57637D83035E}"/>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A2B-4B69-AAFD-57637D83035E}"/>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A2B-4B69-AAFD-57637D83035E}"/>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A2B-4B69-AAFD-57637D83035E}"/>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A2B-4B69-AAFD-57637D83035E}"/>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A2B-4B69-AAFD-57637D83035E}"/>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A2B-4B69-AAFD-57637D83035E}"/>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A2B-4B69-AAFD-57637D83035E}"/>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A2B-4B69-AAFD-57637D83035E}"/>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A2B-4B69-AAFD-57637D83035E}"/>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A2B-4B69-AAFD-57637D83035E}"/>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A2B-4B69-AAFD-57637D83035E}"/>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'Product(Disc,Review,Rating)'!$B$4:$B$6</c:f>
              <c:numCache>
                <c:formatCode>0.00%</c:formatCode>
                <c:ptCount val="2"/>
                <c:pt idx="0">
                  <c:v>0.09</c:v>
                </c:pt>
                <c:pt idx="1">
                  <c:v>0.18</c:v>
                </c:pt>
              </c:numCache>
            </c:numRef>
          </c:val>
          <c:extLst>
            <c:ext xmlns:c16="http://schemas.microsoft.com/office/drawing/2014/chart" uri="{C3380CC4-5D6E-409C-BE32-E72D297353CC}">
              <c16:uniqueId val="{00000000-227C-4C50-A40D-1491B40CCAED}"/>
            </c:ext>
          </c:extLst>
        </c:ser>
        <c:ser>
          <c:idx val="1"/>
          <c:order val="1"/>
          <c:tx>
            <c:strRef>
              <c:f>'Product(Disc,Review,Rating)'!$C$3</c:f>
              <c:strCache>
                <c:ptCount val="1"/>
                <c:pt idx="0">
                  <c:v>Sum of Positive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C2B2-4AA0-BA44-DF38B997F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C2B2-4AA0-BA44-DF38B997FE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C2B2-4AA0-BA44-DF38B997FE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C2B2-4AA0-BA44-DF38B997FE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C2B2-4AA0-BA44-DF38B997FE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C2B2-4AA0-BA44-DF38B997FE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C2B2-4AA0-BA44-DF38B997FE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C2B2-4AA0-BA44-DF38B997FE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C2B2-4AA0-BA44-DF38B997FE4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C2B2-4AA0-BA44-DF38B997FE4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C2B2-4AA0-BA44-DF38B997FE4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B-1A2B-4B69-AAFD-57637D8303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D-1A2B-4B69-AAFD-57637D8303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F-1A2B-4B69-AAFD-57637D8303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1-1A2B-4B69-AAFD-57637D8303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3-1A2B-4B69-AAFD-57637D8303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5-1A2B-4B69-AAFD-57637D8303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97-1A2B-4B69-AAFD-57637D8303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9-1A2B-4B69-AAFD-57637D8303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B-1A2B-4B69-AAFD-57637D8303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D-1A2B-4B69-AAFD-57637D8303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F-1A2B-4B69-AAFD-57637D8303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A1-1A2B-4B69-AAFD-57637D8303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A3-1A2B-4B69-AAFD-57637D8303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A5-1A2B-4B69-AAFD-57637D8303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A7-1A2B-4B69-AAFD-57637D8303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9-1A2B-4B69-AAFD-57637D8303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B-1A2B-4B69-AAFD-57637D8303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D-1A2B-4B69-AAFD-57637D8303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F-1A2B-4B69-AAFD-57637D8303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B1-1A2B-4B69-AAFD-57637D8303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B3-1A2B-4B69-AAFD-57637D8303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B5-1A2B-4B69-AAFD-57637D83035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B7-1A2B-4B69-AAFD-57637D83035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9-1A2B-4B69-AAFD-57637D83035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B-1A2B-4B69-AAFD-57637D83035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D-1A2B-4B69-AAFD-57637D83035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F-1A2B-4B69-AAFD-57637D83035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1-1A2B-4B69-AAFD-57637D83035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C3-1A2B-4B69-AAFD-57637D83035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5-1A2B-4B69-AAFD-57637D83035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C7-1A2B-4B69-AAFD-57637D83035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9-1A2B-4B69-AAFD-57637D83035E}"/>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B-1A2B-4B69-AAFD-57637D83035E}"/>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D-1A2B-4B69-AAFD-57637D83035E}"/>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F-1A2B-4B69-AAFD-57637D83035E}"/>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A2B-4B69-AAFD-57637D83035E}"/>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D3-1A2B-4B69-AAFD-57637D83035E}"/>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5-1A2B-4B69-AAFD-57637D83035E}"/>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D7-1A2B-4B69-AAFD-57637D83035E}"/>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9-1A2B-4B69-AAFD-57637D83035E}"/>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B-1A2B-4B69-AAFD-57637D83035E}"/>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D-1A2B-4B69-AAFD-57637D83035E}"/>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F-1A2B-4B69-AAFD-57637D83035E}"/>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E1-1A2B-4B69-AAFD-57637D83035E}"/>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E3-1A2B-4B69-AAFD-57637D83035E}"/>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E5-1A2B-4B69-AAFD-57637D83035E}"/>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E7-1A2B-4B69-AAFD-57637D83035E}"/>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'Product(Disc,Review,Rating)'!$C$4:$C$6</c:f>
              <c:numCache>
                <c:formatCode>0</c:formatCode>
                <c:ptCount val="2"/>
                <c:pt idx="0">
                  <c:v>15</c:v>
                </c:pt>
                <c:pt idx="1">
                  <c:v>12</c:v>
                </c:pt>
              </c:numCache>
            </c:numRef>
          </c:val>
          <c:extLst>
            <c:ext xmlns:c16="http://schemas.microsoft.com/office/drawing/2014/chart" uri="{C3380CC4-5D6E-409C-BE32-E72D297353CC}">
              <c16:uniqueId val="{00000001-227C-4C50-A40D-1491B40CCAED}"/>
            </c:ext>
          </c:extLst>
        </c:ser>
        <c:ser>
          <c:idx val="2"/>
          <c:order val="2"/>
          <c:tx>
            <c:strRef>
              <c:f>'Product(Disc,Review,Rating)'!$D$3</c:f>
              <c:strCache>
                <c:ptCount val="1"/>
                <c:pt idx="0">
                  <c:v>Average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C2B2-4AA0-BA44-DF38B997F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C2B2-4AA0-BA44-DF38B997FE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C2B2-4AA0-BA44-DF38B997FE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C2B2-4AA0-BA44-DF38B997FE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C2B2-4AA0-BA44-DF38B997FE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7-C2B2-4AA0-BA44-DF38B997FE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9-C2B2-4AA0-BA44-DF38B997FE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B-C2B2-4AA0-BA44-DF38B997FE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D-C2B2-4AA0-BA44-DF38B997FE4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C2B2-4AA0-BA44-DF38B997FE4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C2B2-4AA0-BA44-DF38B997FE4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F-1A2B-4B69-AAFD-57637D8303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1-1A2B-4B69-AAFD-57637D8303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03-1A2B-4B69-AAFD-57637D8303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05-1A2B-4B69-AAFD-57637D8303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07-1A2B-4B69-AAFD-57637D8303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09-1A2B-4B69-AAFD-57637D8303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0B-1A2B-4B69-AAFD-57637D8303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0D-1A2B-4B69-AAFD-57637D8303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0F-1A2B-4B69-AAFD-57637D8303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11-1A2B-4B69-AAFD-57637D8303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13-1A2B-4B69-AAFD-57637D8303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15-1A2B-4B69-AAFD-57637D8303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17-1A2B-4B69-AAFD-57637D8303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19-1A2B-4B69-AAFD-57637D8303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1B-1A2B-4B69-AAFD-57637D8303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D-1A2B-4B69-AAFD-57637D8303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1F-1A2B-4B69-AAFD-57637D8303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1-1A2B-4B69-AAFD-57637D8303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23-1A2B-4B69-AAFD-57637D8303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5-1A2B-4B69-AAFD-57637D8303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7-1A2B-4B69-AAFD-57637D8303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9-1A2B-4B69-AAFD-57637D83035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B-1A2B-4B69-AAFD-57637D83035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D-1A2B-4B69-AAFD-57637D83035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2F-1A2B-4B69-AAFD-57637D83035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1-1A2B-4B69-AAFD-57637D83035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33-1A2B-4B69-AAFD-57637D83035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A2B-4B69-AAFD-57637D83035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37-1A2B-4B69-AAFD-57637D83035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9-1A2B-4B69-AAFD-57637D83035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3B-1A2B-4B69-AAFD-57637D83035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D-1A2B-4B69-AAFD-57637D83035E}"/>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3F-1A2B-4B69-AAFD-57637D83035E}"/>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41-1A2B-4B69-AAFD-57637D83035E}"/>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43-1A2B-4B69-AAFD-57637D83035E}"/>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45-1A2B-4B69-AAFD-57637D83035E}"/>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47-1A2B-4B69-AAFD-57637D83035E}"/>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49-1A2B-4B69-AAFD-57637D83035E}"/>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4B-1A2B-4B69-AAFD-57637D83035E}"/>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D-1A2B-4B69-AAFD-57637D83035E}"/>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4F-1A2B-4B69-AAFD-57637D83035E}"/>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51-1A2B-4B69-AAFD-57637D83035E}"/>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53-1A2B-4B69-AAFD-57637D83035E}"/>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55-1A2B-4B69-AAFD-57637D83035E}"/>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57-1A2B-4B69-AAFD-57637D83035E}"/>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59-1A2B-4B69-AAFD-57637D83035E}"/>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5B-1A2B-4B69-AAFD-57637D83035E}"/>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'Product(Disc,Review,Rating)'!$D$4:$D$6</c:f>
              <c:numCache>
                <c:formatCode>0.00</c:formatCode>
                <c:ptCount val="2"/>
                <c:pt idx="0">
                  <c:v>4</c:v>
                </c:pt>
                <c:pt idx="1">
                  <c:v>3.8</c:v>
                </c:pt>
              </c:numCache>
            </c:numRef>
          </c:val>
          <c:extLst>
            <c:ext xmlns:c16="http://schemas.microsoft.com/office/drawing/2014/chart" uri="{C3380CC4-5D6E-409C-BE32-E72D297353CC}">
              <c16:uniqueId val="{00000002-227C-4C50-A40D-1491B40CCA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[Assignment_Week1.xlsx]Rating(Review)!PivotTable8</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Rating</a:t>
            </a:r>
            <a:r>
              <a:rPr lang="en-US" baseline="0"/>
              <a:t> vs Review</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'Rating(Review)'!$B$3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'Rating(Review)'!$A$4:$A$6</c:f>
              <c:strCache>
                <c:ptCount val="2"/>
                <c:pt idx="0">
                  <c:v>3.80</c:v>
                </c:pt>
                <c:pt idx="1">
                  <c:v>4.00</c:v>
                </c:pt>
              </c:strCache>
            </c:strRef>
          </c:cat>
          <c:val>
            <c:numRef>
              <c:f>'Rating(Review)'!$B$4:$B$6</c:f>
              <c:numCache>
                <c:formatCode>General</c:formatCode>
                <c:ptCount val="2"/>
                <c:pt idx="0">
                  <c:v>12</c:v>
                </c:pt>
                <c:pt idx="1">
                  <c:v>15</c:v>
                </c:pt>
              </c:numCache>
            </c:numRef>
          </c:val>
          <c:smooth val="0"/>
          <c:extLst>
            <c:ext xmlns:c16="http://schemas.microsoft.com/office/drawing/2014/chart" uri="{C3380CC4-5D6E-409C-BE32-E72D297353CC}">
              <c16:uniqueId val="{00000000-0ADA-4794-BD95-FC62628DB54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3038528"/>
        <c:axId val="453034264"/>
      </c:lineChart>
      <c:catAx>
        <c:axId val="453038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3034264"/>
        <c:crosses val="autoZero"/>
        <c:auto val="1"/>
        <c:lblAlgn val="ctr"/>
        <c:lblOffset val="100"/>
        <c:noMultiLvlLbl val="0"/>
      </c:catAx>
      <c:valAx>
        <c:axId val="45303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30385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[Assignment_Week1.xlsx]Discount(Review)!PivotTable7</c:name>
    <c:fmtId val="31"/>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Discount</a:t>
            </a:r>
            <a:r>
              <a:rPr lang="en-US" sz="900" b="1" baseline="0"/>
              <a:t> vs Reviews</a:t>
            </a:r>
            <a:endParaRPr lang="en-US" sz="900" b="1"/>
          </a:p>
        </c:rich>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'Discount(Review)'!$B$3</c:f>
              <c:strCache>
                <c:ptCount val="1"/>
                <c:pt idx="0">
                  <c:v>Total</c:v>
                </c:pt>
              </c:strCache>
            </c:strRef>
          </c:tx>
          <c:spPr>
            <a:solidFill>
              <a:schemeClr val="accent1"/>
            </a:solidFill>
            <a:ln>
              <a:noFill/>
            </a:ln>
            <a:effectLst/>
          </c:spPr>
          <c:invertIfNegative val="0"/>
          <c:cat>
            <c:strRef>
              <c:f>'Discount(Review)'!$A$4:$A$6</c:f>
              <c:strCache>
                <c:ptCount val="2"/>
                <c:pt idx="0">
                  <c:v>9%</c:v>
                </c:pt>
                <c:pt idx="1">
                  <c:v>18%</c:v>
                </c:pt>
              </c:strCache>
            </c:strRef>
          </c:cat>
          <c:val>
            <c:numRef>
              <c:f>'Discount(Review)'!$B$4:$B$6</c:f>
              <c:numCache>
                <c:formatCode>General</c:formatCode>
                <c:ptCount val="2"/>
                <c:pt idx="0">
                  <c:v>15</c:v>
                </c:pt>
                <c:pt idx="1">
                  <c:v>12</c:v>
                </c:pt>
              </c:numCache>
            </c:numRef>
          </c:val>
          <c:extLst>
            <c:ext xmlns:c16="http://schemas.microsoft.com/office/drawing/2014/chart" uri="{C3380CC4-5D6E-409C-BE32-E72D297353CC}">
              <c16:uniqueId val="{00000000-4980-48F8-B86A-13FC4E83DF19}"/>
            </c:ext>
          </c:extLst>
        </c:ser>
        <c:dLbls>
          <c:showLegendKey val="0"/>
          <c:showVal val="0"/>
          <c:showCatName val="0"/>
          <c:showSerName val="0"/>
          <c:showPercent val="0"/>
          <c:showBubbleSize val="0"/>
        </c:dLbls>
        <c:gapWidth val="219"/>
        <c:overlap val="-27"/>
        <c:axId val="531270800"/>
        <c:axId val="531272768"/>
      </c:barChart>
      <c:catAx>
        <c:axId val="5312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2768"/>
        <c:crosses val="autoZero"/>
        <c:auto val="1"/>
        <c:lblAlgn val="ctr"/>
        <c:lblOffset val="100"/>
        <c:noMultiLvlLbl val="0"/>
      </c:catAx>
      <c:valAx>
        <c:axId val="53127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[Assignment_Week1.xlsx]Product(Disc,Review,Rating)!PivotTable11</c:name>
    <c:fmtId val="2"/>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US" sz="900" b="1"/>
              <a:t>Top</a:t>
            </a:r>
            <a:r>
              <a:rPr lang="en-US" sz="900" b="1" baseline="0"/>
              <a:t> 10 Products</a:t>
            </a:r>
            <a:endParaRPr lang="en-US" sz="900" b="1"/>
          </a:p>
        </c:rich>
      </c:tx>
      <c:layout>
        <c:manualLayout>
          <c:xMode val="edge"/>
          <c:yMode val="edge"/>
          <c:x val="7.4296675191815889E-2"/>
          <c:y val="8.0882352941176475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marker>
          <c:symbol val="none"/>
        </c:marke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s>
    <c:plotArea>
      <c:layout>
        <c:manualLayout>
          <c:layoutTarget val="inner"/>
          <c:xMode val="edge"/>
          <c:yMode val="edge"/>
          <c:x val="0.24268559341342352"/>
          <c:y val="0.12629774788055176"/>
          <c:w val="0.52948010631482545"/>
          <c:h val="0.81645032651629701"/>
        </c:manualLayout>
      </c:layout>
      <c:doughnutChart>
        <c:varyColors val="1"/>
        <c:ser>
          <c:idx val="0"/>
          <c:order val="0"/>
          <c:tx>
            <c:strRef>
              <c:f>'Product(Disc,Review,Rating)'!$B$3</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6D-4994-8681-DF2AA26B4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6D-4994-8681-DF2AA26B4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6D-4994-8681-DF2AA26B4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6D-4994-8681-DF2AA26B4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6D-4994-8681-DF2AA26B4B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6D-4994-8681-DF2AA26B4B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6D-4994-8681-DF2AA26B4B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6D-4994-8681-DF2AA26B4B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6D-4994-8681-DF2AA26B4B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6D-4994-8681-DF2AA26B4B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6D-4994-8681-DF2AA26B4B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9B1-4238-949A-D00AEDFCE3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9B1-4238-949A-D00AEDFCE3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9B1-4238-949A-D00AEDFCE3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9B1-4238-949A-D00AEDFCE3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9B1-4238-949A-D00AEDFCE3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9B1-4238-949A-D00AEDFCE3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9B1-4238-949A-D00AEDFCE3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9B1-4238-949A-D00AEDFCE3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9B1-4238-949A-D00AEDFCE3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9B1-4238-949A-D00AEDFCE3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9B1-4238-949A-D00AEDFCE3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9B1-4238-949A-D00AEDFCE3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9B1-4238-949A-D00AEDFCE3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9B1-4238-949A-D00AEDFCE3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9B1-4238-949A-D00AEDFCE3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9B1-4238-949A-D00AEDFCE3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9B1-4238-949A-D00AEDFCE3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9B1-4238-949A-D00AEDFCE3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9B1-4238-949A-D00AEDFCE3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9B1-4238-949A-D00AEDFCE3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9B1-4238-949A-D00AEDFCE3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9B1-4238-949A-D00AEDFCE3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9B1-4238-949A-D00AEDFCE3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9B1-4238-949A-D00AEDFCE3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9B1-4238-949A-D00AEDFCE3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9B1-4238-949A-D00AEDFCE3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9B1-4238-949A-D00AEDFCE3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9B1-4238-949A-D00AEDFCE3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9B1-4238-949A-D00AEDFCE3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9B1-4238-949A-D00AEDFCE3B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9B1-4238-949A-D00AEDFCE3B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9B1-4238-949A-D00AEDFCE3B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9B1-4238-949A-D00AEDFCE3B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9B1-4238-949A-D00AEDFCE3B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9B1-4238-949A-D00AEDFCE3B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9B1-4238-949A-D00AEDFCE3B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9B1-4238-949A-D00AEDFCE3B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B9B1-4238-949A-D00AEDFCE3B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B9B1-4238-949A-D00AEDFCE3B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B9B1-4238-949A-D00AEDFCE3B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B9B1-4238-949A-D00AEDFCE3B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B9B1-4238-949A-D00AEDFCE3B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B9B1-4238-949A-D00AEDFCE3B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B9B1-4238-949A-D00AEDFCE3B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B9B1-4238-949A-D00AEDFCE3B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B9B1-4238-949A-D00AEDFCE3B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B9B1-4238-949A-D00AEDFCE3B2}"/>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'Product(Disc,Review,Rating)'!$B$4:$B$6</c:f>
              <c:numCache>
                <c:formatCode>0.00%</c:formatCode>
                <c:ptCount val="2"/>
                <c:pt idx="0">
                  <c:v>0.09</c:v>
                </c:pt>
                <c:pt idx="1">
                  <c:v>0.18</c:v>
                </c:pt>
              </c:numCache>
            </c:numRef>
          </c:val>
          <c:extLst>
            <c:ext xmlns:c16="http://schemas.microsoft.com/office/drawing/2014/chart" uri="{C3380CC4-5D6E-409C-BE32-E72D297353CC}">
              <c16:uniqueId val="{00000016-E16D-4994-8681-DF2AA26B4B31}"/>
            </c:ext>
          </c:extLst>
        </c:ser>
        <c:ser>
          <c:idx val="1"/>
          <c:order val="1"/>
          <c:tx>
            <c:strRef>
              <c:f>'Product(Disc,Review,Rating)'!$C$3</c:f>
              <c:strCache>
                <c:ptCount val="1"/>
                <c:pt idx="0">
                  <c:v>Sum of Positive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8-E16D-4994-8681-DF2AA26B4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E16D-4994-8681-DF2AA26B4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E16D-4994-8681-DF2AA26B4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E16D-4994-8681-DF2AA26B4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E16D-4994-8681-DF2AA26B4B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E16D-4994-8681-DF2AA26B4B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E16D-4994-8681-DF2AA26B4B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E16D-4994-8681-DF2AA26B4B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E16D-4994-8681-DF2AA26B4B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E16D-4994-8681-DF2AA26B4B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E16D-4994-8681-DF2AA26B4B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B-B9B1-4238-949A-D00AEDFCE3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D-B9B1-4238-949A-D00AEDFCE3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F-B9B1-4238-949A-D00AEDFCE3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1-B9B1-4238-949A-D00AEDFCE3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3-B9B1-4238-949A-D00AEDFCE3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5-B9B1-4238-949A-D00AEDFCE3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97-B9B1-4238-949A-D00AEDFCE3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9-B9B1-4238-949A-D00AEDFCE3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B-B9B1-4238-949A-D00AEDFCE3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D-B9B1-4238-949A-D00AEDFCE3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F-B9B1-4238-949A-D00AEDFCE3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A1-B9B1-4238-949A-D00AEDFCE3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A3-B9B1-4238-949A-D00AEDFCE3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A5-B9B1-4238-949A-D00AEDFCE3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A7-B9B1-4238-949A-D00AEDFCE3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9-B9B1-4238-949A-D00AEDFCE3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B-B9B1-4238-949A-D00AEDFCE3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D-B9B1-4238-949A-D00AEDFCE3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F-B9B1-4238-949A-D00AEDFCE3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B1-B9B1-4238-949A-D00AEDFCE3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B3-B9B1-4238-949A-D00AEDFCE3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B5-B9B1-4238-949A-D00AEDFCE3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B7-B9B1-4238-949A-D00AEDFCE3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9-B9B1-4238-949A-D00AEDFCE3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B-B9B1-4238-949A-D00AEDFCE3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D-B9B1-4238-949A-D00AEDFCE3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F-B9B1-4238-949A-D00AEDFCE3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1-B9B1-4238-949A-D00AEDFCE3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C3-B9B1-4238-949A-D00AEDFCE3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5-B9B1-4238-949A-D00AEDFCE3B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C7-B9B1-4238-949A-D00AEDFCE3B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9-B9B1-4238-949A-D00AEDFCE3B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B-B9B1-4238-949A-D00AEDFCE3B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D-B9B1-4238-949A-D00AEDFCE3B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F-B9B1-4238-949A-D00AEDFCE3B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B9B1-4238-949A-D00AEDFCE3B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D3-B9B1-4238-949A-D00AEDFCE3B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5-B9B1-4238-949A-D00AEDFCE3B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D7-B9B1-4238-949A-D00AEDFCE3B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9-B9B1-4238-949A-D00AEDFCE3B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B-B9B1-4238-949A-D00AEDFCE3B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D-B9B1-4238-949A-D00AEDFCE3B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F-B9B1-4238-949A-D00AEDFCE3B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E1-B9B1-4238-949A-D00AEDFCE3B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E3-B9B1-4238-949A-D00AEDFCE3B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E5-B9B1-4238-949A-D00AEDFCE3B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E7-B9B1-4238-949A-D00AEDFCE3B2}"/>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'Product(Disc,Review,Rating)'!$C$4:$C$6</c:f>
              <c:numCache>
                <c:formatCode>0</c:formatCode>
                <c:ptCount val="2"/>
                <c:pt idx="0">
                  <c:v>15</c:v>
                </c:pt>
                <c:pt idx="1">
                  <c:v>12</c:v>
                </c:pt>
              </c:numCache>
            </c:numRef>
          </c:val>
          <c:extLst>
            <c:ext xmlns:c16="http://schemas.microsoft.com/office/drawing/2014/chart" uri="{C3380CC4-5D6E-409C-BE32-E72D297353CC}">
              <c16:uniqueId val="{0000002D-E16D-4994-8681-DF2AA26B4B31}"/>
            </c:ext>
          </c:extLst>
        </c:ser>
        <c:ser>
          <c:idx val="2"/>
          <c:order val="2"/>
          <c:tx>
            <c:strRef>
              <c:f>'Product(Disc,Review,Rating)'!$D$3</c:f>
              <c:strCache>
                <c:ptCount val="1"/>
                <c:pt idx="0">
                  <c:v>Average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F-E16D-4994-8681-DF2AA26B4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1-E16D-4994-8681-DF2AA26B4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3-E16D-4994-8681-DF2AA26B4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5-E16D-4994-8681-DF2AA26B4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7-E16D-4994-8681-DF2AA26B4B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9-E16D-4994-8681-DF2AA26B4B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B-E16D-4994-8681-DF2AA26B4B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E16D-4994-8681-DF2AA26B4B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E16D-4994-8681-DF2AA26B4B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1-E16D-4994-8681-DF2AA26B4B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3-E16D-4994-8681-DF2AA26B4B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F-B9B1-4238-949A-D00AEDFCE3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1-B9B1-4238-949A-D00AEDFCE3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03-B9B1-4238-949A-D00AEDFCE3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05-B9B1-4238-949A-D00AEDFCE3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07-B9B1-4238-949A-D00AEDFCE3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09-B9B1-4238-949A-D00AEDFCE3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0B-B9B1-4238-949A-D00AEDFCE3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0D-B9B1-4238-949A-D00AEDFCE3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0F-B9B1-4238-949A-D00AEDFCE3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11-B9B1-4238-949A-D00AEDFCE3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13-B9B1-4238-949A-D00AEDFCE3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15-B9B1-4238-949A-D00AEDFCE3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17-B9B1-4238-949A-D00AEDFCE3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19-B9B1-4238-949A-D00AEDFCE3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1B-B9B1-4238-949A-D00AEDFCE3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D-B9B1-4238-949A-D00AEDFCE3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1F-B9B1-4238-949A-D00AEDFCE3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1-B9B1-4238-949A-D00AEDFCE3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23-B9B1-4238-949A-D00AEDFCE3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5-B9B1-4238-949A-D00AEDFCE3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7-B9B1-4238-949A-D00AEDFCE3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9-B9B1-4238-949A-D00AEDFCE3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B-B9B1-4238-949A-D00AEDFCE3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D-B9B1-4238-949A-D00AEDFCE3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2F-B9B1-4238-949A-D00AEDFCE3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1-B9B1-4238-949A-D00AEDFCE3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33-B9B1-4238-949A-D00AEDFCE3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B9B1-4238-949A-D00AEDFCE3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37-B9B1-4238-949A-D00AEDFCE3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9-B9B1-4238-949A-D00AEDFCE3B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3B-B9B1-4238-949A-D00AEDFCE3B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D-B9B1-4238-949A-D00AEDFCE3B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3F-B9B1-4238-949A-D00AEDFCE3B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41-B9B1-4238-949A-D00AEDFCE3B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43-B9B1-4238-949A-D00AEDFCE3B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45-B9B1-4238-949A-D00AEDFCE3B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47-B9B1-4238-949A-D00AEDFCE3B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49-B9B1-4238-949A-D00AEDFCE3B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4B-B9B1-4238-949A-D00AEDFCE3B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D-B9B1-4238-949A-D00AEDFCE3B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4F-B9B1-4238-949A-D00AEDFCE3B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51-B9B1-4238-949A-D00AEDFCE3B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53-B9B1-4238-949A-D00AEDFCE3B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55-B9B1-4238-949A-D00AEDFCE3B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57-B9B1-4238-949A-D00AEDFCE3B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59-B9B1-4238-949A-D00AEDFCE3B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5B-B9B1-4238-949A-D00AEDFCE3B2}"/>
              </c:ext>
            </c:extLst>
          </c:dPt>
          <c:cat>
            <c:strRef>
              <c:f>'Product(Disc,Review,Rating)'!$A$4:$A$6</c:f>
              <c:strCache>
                <c:ptCount val="2"/>
                <c:pt idx="0">
                  <c:v>220V 60W Electric Soldering Iron Kits With Tools Tips And Multimeter</c:v>
                </c:pt>
                <c:pt idx="1">
                  <c:v>Portable Wardrobe Nonwoven With 3 Hanging Rods And 6 Storage Shelves</c:v>
                </c:pt>
              </c:strCache>
            </c:strRef>
          </c:cat>
          <c:val>
            <c:numRef>
              <c:f>'Product(Disc,Review,Rating)'!$D$4:$D$6</c:f>
              <c:numCache>
                <c:formatCode>0.00</c:formatCode>
                <c:ptCount val="2"/>
                <c:pt idx="0">
                  <c:v>4</c:v>
                </c:pt>
                <c:pt idx="1">
                  <c:v>3.8</c:v>
                </c:pt>
              </c:numCache>
            </c:numRef>
          </c:val>
          <c:extLst>
            <c:ext xmlns:c16="http://schemas.microsoft.com/office/drawing/2014/chart" uri="{C3380CC4-5D6E-409C-BE32-E72D297353CC}">
              <c16:uniqueId val="{00000044-E16D-4994-8681-DF2AA26B4B3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[Assignment_Week1.xlsx]Rating(Review)!PivotTable8</c:name>
    <c:fmtId val="4"/>
  </c:pivotSource>
  <c:chart>
    <c:title>
      <c:tx>
        <c:rich>
          <a:bodyPr rot="0" spcFirstLastPara="1" vertOverflow="ellipsis" vert="horz" wrap="square" anchor="ctr" anchorCtr="1"/>
          <a:lstStyle/>
          <a:p>
            <a:pPr>
              <a:defRPr sz="1000" b="1" i="0" u="none" strike="noStrike" kern="1200" cap="none" spc="20" baseline="0">
                <a:solidFill>
                  <a:schemeClr val="dk1">
                    <a:lumMod val="50000"/>
                    <a:lumOff val="50000"/>
                  </a:schemeClr>
                </a:solidFill>
                <a:latin typeface="+mn-lt"/>
                <a:ea typeface="+mn-ea"/>
                <a:cs typeface="+mn-cs"/>
              </a:defRPr>
            </a:pPr>
            <a:r>
              <a:rPr lang="en-US" sz="1000" b="1"/>
              <a:t>Rating</a:t>
            </a:r>
            <a:r>
              <a:rPr lang="en-US" sz="1000" b="1" baseline="0"/>
              <a:t> vs Review</a:t>
            </a:r>
            <a:endParaRPr lang="en-US" sz="1000" b="1"/>
          </a:p>
        </c:rich>
      </c:tx>
      <c:layout/>
      <c:overlay val="0"/>
      <c:spPr>
        <a:noFill/>
        <a:ln>
          <a:noFill/>
        </a:ln>
        <a:effectLst/>
      </c:spPr>
      <c:txPr>
        <a:bodyPr rot="0" spcFirstLastPara="1" vertOverflow="ellipsis" vert="horz" wrap="square" anchor="ctr" anchorCtr="1"/>
        <a:lstStyle/>
        <a:p>
          <a:pPr>
            <a:defRPr sz="10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'Rating(Review)'!$B$3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'Rating(Review)'!$A$4:$A$6</c:f>
              <c:strCache>
                <c:ptCount val="2"/>
                <c:pt idx="0">
                  <c:v>3.80</c:v>
                </c:pt>
                <c:pt idx="1">
                  <c:v>4.00</c:v>
                </c:pt>
              </c:strCache>
            </c:strRef>
          </c:cat>
          <c:val>
            <c:numRef>
              <c:f>'Rating(Review)'!$B$4:$B$6</c:f>
              <c:numCache>
                <c:formatCode>General</c:formatCode>
                <c:ptCount val="2"/>
                <c:pt idx="0">
                  <c:v>12</c:v>
                </c:pt>
                <c:pt idx="1">
                  <c:v>15</c:v>
                </c:pt>
              </c:numCache>
            </c:numRef>
          </c:val>
          <c:smooth val="0"/>
          <c:extLst>
            <c:ext xmlns:c16="http://schemas.microsoft.com/office/drawing/2014/chart" uri="{C3380CC4-5D6E-409C-BE32-E72D297353CC}">
              <c16:uniqueId val="{00000000-0C57-4578-895D-8BBCA80246B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3038528"/>
        <c:axId val="453034264"/>
      </c:lineChart>
      <c:catAx>
        <c:axId val="453038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3034264"/>
        <c:crosses val="autoZero"/>
        <c:auto val="1"/>
        <c:lblAlgn val="ctr"/>
        <c:lblOffset val="100"/>
        <c:noMultiLvlLbl val="0"/>
      </c:catAx>
      <c:valAx>
        <c:axId val="45303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30385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[Assignment_Week1.xlsx]Discount(Review)!PivotTable7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'Discount(Review)'!$B$3</c:f>
              <c:strCache>
                <c:ptCount val="1"/>
                <c:pt idx="0">
                  <c:v>Total</c:v>
                </c:pt>
              </c:strCache>
            </c:strRef>
          </c:tx>
          <c:spPr>
            <a:solidFill>
              <a:schemeClr val="accent1"/>
            </a:solidFill>
            <a:ln>
              <a:noFill/>
            </a:ln>
            <a:effectLst/>
          </c:spPr>
          <c:invertIfNegative val="0"/>
          <c:cat>
            <c:strRef>
              <c:f>'Discount(Review)'!$A$4:$A$6</c:f>
              <c:strCache>
                <c:ptCount val="2"/>
                <c:pt idx="0">
                  <c:v>9%</c:v>
                </c:pt>
                <c:pt idx="1">
                  <c:v>18%</c:v>
                </c:pt>
              </c:strCache>
            </c:strRef>
          </c:cat>
          <c:val>
            <c:numRef>
              <c:f>'Discount(Review)'!$B$4:$B$6</c:f>
              <c:numCache>
                <c:formatCode>General</c:formatCode>
                <c:ptCount val="2"/>
                <c:pt idx="0">
                  <c:v>15</c:v>
                </c:pt>
                <c:pt idx="1">
                  <c:v>12</c:v>
                </c:pt>
              </c:numCache>
            </c:numRef>
          </c:val>
          <c:extLst>
            <c:ext xmlns:c16="http://schemas.microsoft.com/office/drawing/2014/chart" uri="{C3380CC4-5D6E-409C-BE32-E72D297353CC}">
              <c16:uniqueId val="{00000000-975E-48FB-964E-5BF7EDC0707C}"/>
            </c:ext>
          </c:extLst>
        </c:ser>
        <c:dLbls>
          <c:showLegendKey val="0"/>
          <c:showVal val="0"/>
          <c:showCatName val="0"/>
          <c:showSerName val="0"/>
          <c:showPercent val="0"/>
          <c:showBubbleSize val="0"/>
        </c:dLbls>
        <c:gapWidth val="219"/>
        <c:overlap val="-27"/>
        <c:axId val="531270800"/>
        <c:axId val="531272768"/>
      </c:barChart>
      <c:catAx>
        <c:axId val="5312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2768"/>
        <c:crosses val="autoZero"/>
        <c:auto val="1"/>
        <c:lblAlgn val="ctr"/>
        <c:lblOffset val="100"/>
        <c:noMultiLvlLbl val="0"/>
      </c:catAx>
      <c:valAx>
        <c:axId val="53127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hart" Target="../charts/chart5.xml"/><Relationship Id="rId7" Type="http://schemas.openxmlformats.org/officeDocument/2006/relationships/image" Target="../media/image8.emf"/><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image" Target="../media/image10.emf"/></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0</xdr:row>
      <xdr:rowOff>133350</xdr:rowOff>
    </xdr:from>
    <xdr:to>
      <xdr:col>12</xdr:col>
      <xdr:colOff>146608</xdr:colOff>
      <xdr:row>12</xdr:row>
      <xdr:rowOff>133350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9700" y="133350"/>
          <a:ext cx="7322108" cy="220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106165</xdr:colOff>
      <xdr:row>2</xdr:row>
      <xdr:rowOff>177800</xdr:rowOff>
    </xdr:from>
    <xdr:to>
      <xdr:col>6</xdr:col>
      <xdr:colOff>49924</xdr:colOff>
      <xdr:row>21</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6165" y="546100"/>
          <a:ext cx="7379609" cy="349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44450</xdr:rowOff>
    </xdr:from>
    <xdr:to>
      <xdr:col>6</xdr:col>
      <xdr:colOff>221485</xdr:colOff>
      <xdr:row>12</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12750"/>
          <a:ext cx="8501885" cy="1949450"/>
        </a:xfrm>
        <a:prstGeom prst="rect">
          <a:avLst/>
        </a:prstGeom>
      </xdr:spPr>
    </xdr:pic>
    <xdr:clientData/>
  </xdr:twoCellAnchor>
  <xdr:twoCellAnchor editAs="oneCell">
    <xdr:from>
      <xdr:col>0</xdr:col>
      <xdr:colOff>0</xdr:colOff>
      <xdr:row>14</xdr:row>
      <xdr:rowOff>95250</xdr:rowOff>
    </xdr:from>
    <xdr:to>
      <xdr:col>6</xdr:col>
      <xdr:colOff>171450</xdr:colOff>
      <xdr:row>25</xdr:row>
      <xdr:rowOff>127308</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2673350"/>
          <a:ext cx="8451850" cy="20577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xdr:colOff>
      <xdr:row>2</xdr:row>
      <xdr:rowOff>50800</xdr:rowOff>
    </xdr:from>
    <xdr:to>
      <xdr:col>12</xdr:col>
      <xdr:colOff>260349</xdr:colOff>
      <xdr:row>20</xdr:row>
      <xdr:rowOff>63499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101600</xdr:rowOff>
    </xdr:from>
    <xdr:to>
      <xdr:col>8</xdr:col>
      <xdr:colOff>393700</xdr:colOff>
      <xdr:row>16</xdr:row>
      <xdr:rowOff>98425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xdr:colOff>
      <xdr:row>16</xdr:row>
      <xdr:rowOff>146050</xdr:rowOff>
    </xdr:from>
    <xdr:to>
      <xdr:col>7</xdr:col>
      <xdr:colOff>57150</xdr:colOff>
      <xdr:row>30</xdr:row>
      <xdr:rowOff>92075</xdr:rowOff>
    </xdr:to>
    <mc:AlternateContent xmlns:mc="http://schemas.openxmlformats.org/markup-compatibility/2006" xmlns:a14="http://schemas.microsoft.com/office/drawing/2010/main">
      <mc:Choice Requires="a14">
        <xdr:graphicFrame macro="">
          <xdr:nvGraphicFramePr>
            <xdr:cNvPr id="6" name="Rating Category"/>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4349750" y="309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241300</xdr:colOff>
      <xdr:row>16</xdr:row>
      <xdr:rowOff>133350</xdr:rowOff>
    </xdr:from>
    <xdr:to>
      <xdr:col>4</xdr:col>
      <xdr:colOff>50800</xdr:colOff>
      <xdr:row>30</xdr:row>
      <xdr:rowOff>79375</xdr:rowOff>
    </xdr:to>
    <mc:AlternateContent xmlns:mc="http://schemas.openxmlformats.org/markup-compatibility/2006" xmlns:a14="http://schemas.microsoft.com/office/drawing/2010/main">
      <mc:Choice Requires="a14">
        <xdr:graphicFrame macro="">
          <xdr:nvGraphicFramePr>
            <xdr:cNvPr id="7" name="Discount Category"/>
            <xdr:cNvGraphicFramePr/>
          </xdr:nvGraphicFramePr>
          <xdr:xfrm>
            <a:off x="0" y="0"/>
            <a:ext cx="0" cy="0"/>
          </xdr:xfrm>
          <a:graphic>
            <a:graphicData uri="http://schemas.microsoft.com/office/drawing/2010/slicer">
              <sle:slicer xmlns:sle="http://schemas.microsoft.com/office/drawing/2010/slicer" name="Discount Category"/>
            </a:graphicData>
          </a:graphic>
        </xdr:graphicFrame>
      </mc:Choice>
      <mc:Fallback xmlns="">
        <xdr:sp macro="" textlink="">
          <xdr:nvSpPr>
            <xdr:cNvPr id="0" name=""/>
            <xdr:cNvSpPr>
              <a:spLocks noTextEdit="1"/>
            </xdr:cNvSpPr>
          </xdr:nvSpPr>
          <xdr:spPr>
            <a:xfrm>
              <a:off x="2514600" y="3079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16</xdr:row>
      <xdr:rowOff>146050</xdr:rowOff>
    </xdr:from>
    <xdr:to>
      <xdr:col>10</xdr:col>
      <xdr:colOff>152400</xdr:colOff>
      <xdr:row>30</xdr:row>
      <xdr:rowOff>92075</xdr:rowOff>
    </xdr:to>
    <mc:AlternateContent xmlns:mc="http://schemas.openxmlformats.org/markup-compatibility/2006">
      <mc:Choice xmlns:a14="http://schemas.microsoft.com/office/drawing/2010/main"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73800" y="309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2</xdr:row>
      <xdr:rowOff>133351</xdr:rowOff>
    </xdr:from>
    <xdr:to>
      <xdr:col>3</xdr:col>
      <xdr:colOff>31750</xdr:colOff>
      <xdr:row>10</xdr:row>
      <xdr:rowOff>1</xdr:rowOff>
    </xdr:to>
    <mc:AlternateContent xmlns:mc="http://schemas.openxmlformats.org/markup-compatibility/2006" xmlns:a14="http://schemas.microsoft.com/office/drawing/2010/main">
      <mc:Choice Requires="a14">
        <xdr:graphicFrame macro="">
          <xdr:nvGraphicFramePr>
            <xdr:cNvPr id="2" name="Discount Category 1"/>
            <xdr:cNvGraphicFramePr/>
          </xdr:nvGraphicFramePr>
          <xdr:xfrm>
            <a:off x="0" y="0"/>
            <a:ext cx="0" cy="0"/>
          </xdr:xfrm>
          <a:graphic>
            <a:graphicData uri="http://schemas.microsoft.com/office/drawing/2010/slicer">
              <sle:slicer xmlns:sle="http://schemas.microsoft.com/office/drawing/2010/slicer" name="Discount Category 1"/>
            </a:graphicData>
          </a:graphic>
        </xdr:graphicFrame>
      </mc:Choice>
      <mc:Fallback xmlns="">
        <xdr:sp macro="" textlink="">
          <xdr:nvSpPr>
            <xdr:cNvPr id="0" name=""/>
            <xdr:cNvSpPr>
              <a:spLocks noTextEdit="1"/>
            </xdr:cNvSpPr>
          </xdr:nvSpPr>
          <xdr:spPr>
            <a:xfrm>
              <a:off x="31750" y="61595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50801</xdr:rowOff>
    </xdr:from>
    <xdr:to>
      <xdr:col>3</xdr:col>
      <xdr:colOff>6350</xdr:colOff>
      <xdr:row>17</xdr:row>
      <xdr:rowOff>101601</xdr:rowOff>
    </xdr:to>
    <mc:AlternateContent xmlns:mc="http://schemas.openxmlformats.org/markup-compatibility/2006" xmlns:a14="http://schemas.microsoft.com/office/drawing/2010/main">
      <mc:Choice Requires="a14">
        <xdr:graphicFrame macro="">
          <xdr:nvGraphicFramePr>
            <xdr:cNvPr id="3" name="Rating Category 1"/>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6350" y="200660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69850</xdr:colOff>
      <xdr:row>12</xdr:row>
      <xdr:rowOff>69850</xdr:rowOff>
    </xdr:from>
    <xdr:to>
      <xdr:col>6</xdr:col>
      <xdr:colOff>2330450</xdr:colOff>
      <xdr:row>23</xdr:row>
      <xdr:rowOff>50800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xdr:row>
      <xdr:rowOff>133351</xdr:rowOff>
    </xdr:from>
    <xdr:to>
      <xdr:col>6</xdr:col>
      <xdr:colOff>2343149</xdr:colOff>
      <xdr:row>12</xdr:row>
      <xdr:rowOff>25401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2387600</xdr:colOff>
      <xdr:row>12</xdr:row>
      <xdr:rowOff>57150</xdr:rowOff>
    </xdr:from>
    <xdr:to>
      <xdr:col>11</xdr:col>
      <xdr:colOff>127000</xdr:colOff>
      <xdr:row>23</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2457450</xdr:colOff>
      <xdr:row>2</xdr:row>
      <xdr:rowOff>177800</xdr:rowOff>
    </xdr:from>
    <xdr:to>
      <xdr:col>11</xdr:col>
      <xdr:colOff>139700</xdr:colOff>
      <xdr:row>5</xdr:row>
      <xdr:rowOff>107950</xdr:rowOff>
    </xdr:to>
    <xdr:sp macro="" textlink="">
      <xdr:nvSpPr>
        <xdr:cNvPr id="9" name="Flowchart: Alternate Process 8"/>
        <xdr:cNvSpPr/>
      </xdr:nvSpPr>
      <xdr:spPr>
        <a:xfrm>
          <a:off x="6229350" y="660400"/>
          <a:ext cx="4064000" cy="482600"/>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2457450</xdr:colOff>
      <xdr:row>5</xdr:row>
      <xdr:rowOff>165100</xdr:rowOff>
    </xdr:from>
    <xdr:to>
      <xdr:col>11</xdr:col>
      <xdr:colOff>152400</xdr:colOff>
      <xdr:row>8</xdr:row>
      <xdr:rowOff>101600</xdr:rowOff>
    </xdr:to>
    <xdr:sp macro="" textlink="">
      <xdr:nvSpPr>
        <xdr:cNvPr id="10" name="Flowchart: Alternate Process 9"/>
        <xdr:cNvSpPr/>
      </xdr:nvSpPr>
      <xdr:spPr>
        <a:xfrm>
          <a:off x="6229350" y="1200150"/>
          <a:ext cx="4076700" cy="488950"/>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2451100</xdr:colOff>
      <xdr:row>9</xdr:row>
      <xdr:rowOff>25400</xdr:rowOff>
    </xdr:from>
    <xdr:to>
      <xdr:col>11</xdr:col>
      <xdr:colOff>152400</xdr:colOff>
      <xdr:row>11</xdr:row>
      <xdr:rowOff>177800</xdr:rowOff>
    </xdr:to>
    <xdr:sp macro="" textlink="">
      <xdr:nvSpPr>
        <xdr:cNvPr id="11" name="Flowchart: Alternate Process 10"/>
        <xdr:cNvSpPr/>
      </xdr:nvSpPr>
      <xdr:spPr>
        <a:xfrm>
          <a:off x="6223000" y="1797050"/>
          <a:ext cx="4083050" cy="520700"/>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2616200</xdr:colOff>
      <xdr:row>3</xdr:row>
      <xdr:rowOff>88900</xdr:rowOff>
    </xdr:from>
    <xdr:to>
      <xdr:col>8</xdr:col>
      <xdr:colOff>6350</xdr:colOff>
      <xdr:row>4</xdr:row>
      <xdr:rowOff>165099</xdr:rowOff>
    </xdr:to>
    <xdr:pic>
      <xdr:nvPicPr>
        <xdr:cNvPr id="19" name="Picture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88100" y="755650"/>
          <a:ext cx="1943100" cy="260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2609850</xdr:colOff>
      <xdr:row>6</xdr:row>
      <xdr:rowOff>101600</xdr:rowOff>
    </xdr:from>
    <xdr:to>
      <xdr:col>8</xdr:col>
      <xdr:colOff>6350</xdr:colOff>
      <xdr:row>7</xdr:row>
      <xdr:rowOff>156290</xdr:rowOff>
    </xdr:to>
    <xdr:pic>
      <xdr:nvPicPr>
        <xdr:cNvPr id="20" name="Picture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81750" y="1320800"/>
          <a:ext cx="1949450" cy="238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2622550</xdr:colOff>
      <xdr:row>9</xdr:row>
      <xdr:rowOff>133350</xdr:rowOff>
    </xdr:from>
    <xdr:to>
      <xdr:col>7</xdr:col>
      <xdr:colOff>596900</xdr:colOff>
      <xdr:row>11</xdr:row>
      <xdr:rowOff>12700</xdr:rowOff>
    </xdr:to>
    <xdr:pic>
      <xdr:nvPicPr>
        <xdr:cNvPr id="21" name="Picture 2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94450" y="1905000"/>
          <a:ext cx="19177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129380</xdr:colOff>
      <xdr:row>3</xdr:row>
      <xdr:rowOff>57150</xdr:rowOff>
    </xdr:from>
    <xdr:to>
      <xdr:col>10</xdr:col>
      <xdr:colOff>448990</xdr:colOff>
      <xdr:row>5</xdr:row>
      <xdr:rowOff>25400</xdr:rowOff>
    </xdr:to>
    <xdr:pic>
      <xdr:nvPicPr>
        <xdr:cNvPr id="22" name="Picture 2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063830" y="723900"/>
          <a:ext cx="929210" cy="3365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xdr:spPr>
    </xdr:pic>
    <xdr:clientData/>
  </xdr:twoCellAnchor>
  <xdr:twoCellAnchor editAs="oneCell">
    <xdr:from>
      <xdr:col>9</xdr:col>
      <xdr:colOff>165100</xdr:colOff>
      <xdr:row>9</xdr:row>
      <xdr:rowOff>127001</xdr:rowOff>
    </xdr:from>
    <xdr:to>
      <xdr:col>10</xdr:col>
      <xdr:colOff>482599</xdr:colOff>
      <xdr:row>11</xdr:row>
      <xdr:rowOff>69851</xdr:rowOff>
    </xdr:to>
    <xdr:pic>
      <xdr:nvPicPr>
        <xdr:cNvPr id="23" name="Picture 2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099550" y="1898651"/>
          <a:ext cx="927099" cy="3111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xdr:spPr>
    </xdr:pic>
    <xdr:clientData/>
  </xdr:twoCellAnchor>
  <xdr:twoCellAnchor editAs="oneCell">
    <xdr:from>
      <xdr:col>9</xdr:col>
      <xdr:colOff>152400</xdr:colOff>
      <xdr:row>6</xdr:row>
      <xdr:rowOff>63501</xdr:rowOff>
    </xdr:from>
    <xdr:to>
      <xdr:col>10</xdr:col>
      <xdr:colOff>463550</xdr:colOff>
      <xdr:row>8</xdr:row>
      <xdr:rowOff>1</xdr:rowOff>
    </xdr:to>
    <xdr:pic>
      <xdr:nvPicPr>
        <xdr:cNvPr id="24" name="Picture 2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086850" y="1282701"/>
          <a:ext cx="920750" cy="3048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xdr:spPr>
    </xdr:pic>
    <xdr:clientData/>
  </xdr:twoCellAnchor>
  <xdr:twoCellAnchor editAs="oneCell">
    <xdr:from>
      <xdr:col>0</xdr:col>
      <xdr:colOff>12700</xdr:colOff>
      <xdr:row>17</xdr:row>
      <xdr:rowOff>120650</xdr:rowOff>
    </xdr:from>
    <xdr:to>
      <xdr:col>3</xdr:col>
      <xdr:colOff>12700</xdr:colOff>
      <xdr:row>31</xdr:row>
      <xdr:rowOff>66675</xdr:rowOff>
    </xdr:to>
    <mc:AlternateContent xmlns:mc="http://schemas.openxmlformats.org/markup-compatibility/2006" xmlns:a14="http://schemas.microsoft.com/office/drawing/2010/main">
      <mc:Choice Requires="a14">
        <xdr:graphicFrame macro="">
          <xdr:nvGraphicFramePr>
            <xdr:cNvPr id="26"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700" y="336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434974</xdr:colOff>
      <xdr:row>5</xdr:row>
      <xdr:rowOff>25400</xdr:rowOff>
    </xdr:from>
    <xdr:to>
      <xdr:col>10</xdr:col>
      <xdr:colOff>393700</xdr:colOff>
      <xdr:row>22</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ssignment_Week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will Kiplagat" refreshedDate="45821.605440162035" createdVersion="6" refreshedVersion="6" minRefreshableVersion="3" recordCount="58">
  <cacheSource type="worksheet">
    <worksheetSource ref="A1:J59" sheet="Main " r:id="rId2"/>
  </cacheSource>
  <cacheFields count="10">
    <cacheField name="Product" numFmtId="0">
      <sharedItems count="58">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Exfoliate And Exfoliate Face Towel - Black"/>
        <s v="12 Litre Insulated Lunch Box Grey"/>
        <s v="LED Eye Protection  Desk Lamp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Memory Foam Neck Pillow Cover With Pillow Core - 50*30cm"/>
        <s v="Bedroom Simple Floor Hanging Clothes Rack Single Pole Hat Rack - White"/>
        <s v="Household Pineapple Peeler Peeler"/>
        <s v="Konka Healty Electric Kettle 24-hour Heat Preservation1.5L800W White"/>
        <s v="Wall-mounted Sticker Punch-free Plug Fixer"/>
      </sharedItems>
    </cacheField>
    <cacheField name="Current price" numFmtId="1">
      <sharedItems containsSemiMixedTypes="0" containsString="0" containsNumber="1" containsInteger="1" minValue="38" maxValue="3750"/>
    </cacheField>
    <cacheField name="Old price" numFmtId="1">
      <sharedItems containsSemiMixedTypes="0" containsString="0" containsNumber="1" containsInteger="1" minValue="80" maxValue="6143"/>
    </cacheField>
    <cacheField name="Discount" numFmtId="9">
      <sharedItems containsSemiMixedTypes="0" containsString="0" containsNumber="1" minValue="0.09" maxValue="0.55000000000000004" count="36">
        <n v="0.38"/>
        <n v="0.47"/>
        <n v="0.25"/>
        <n v="0.37"/>
        <n v="0.26"/>
        <n v="0.09"/>
        <n v="0.24"/>
        <n v="0.55000000000000004"/>
        <n v="0.45"/>
        <n v="0.2"/>
        <n v="0.34"/>
        <n v="0.42"/>
        <n v="0.33"/>
        <n v="0.51"/>
        <n v="0.46"/>
        <n v="0.49"/>
        <n v="0.19"/>
        <n v="0.53"/>
        <n v="0.35"/>
        <n v="0.23"/>
        <n v="0.54"/>
        <n v="0.18"/>
        <n v="0.32"/>
        <n v="0.3"/>
        <n v="0.52"/>
        <n v="0.48"/>
        <n v="0.27"/>
        <n v="0.4"/>
        <n v="0.41"/>
        <n v="0.13"/>
        <n v="0.22"/>
        <n v="0.5"/>
        <n v="0.39"/>
        <n v="0.28999999999999998"/>
        <n v="0.43"/>
        <n v="0.21"/>
      </sharedItems>
    </cacheField>
    <cacheField name="Absolute Dis" numFmtId="1">
      <sharedItems containsSemiMixedTypes="0" containsString="0" containsNumber="1" containsInteger="1" minValue="42" maxValue="2585" count="56">
        <n v="575"/>
        <n v="472"/>
        <n v="724"/>
        <n v="919"/>
        <n v="616"/>
        <n v="291"/>
        <n v="713"/>
        <n v="592"/>
        <n v="1526"/>
        <n v="1329"/>
        <n v="200"/>
        <n v="510"/>
        <n v="483"/>
        <n v="359"/>
        <n v="819"/>
        <n v="352"/>
        <n v="165"/>
        <n v="1946"/>
        <n v="700"/>
        <n v="968"/>
        <n v="42"/>
        <n v="1360"/>
        <n v="470"/>
        <n v="500"/>
        <n v="2452"/>
        <n v="227"/>
        <n v="640"/>
        <n v="741"/>
        <n v="197"/>
        <n v="1670"/>
        <n v="710"/>
        <n v="719"/>
        <n v="1070"/>
        <n v="189"/>
        <n v="267"/>
        <n v="1220"/>
        <n v="330"/>
        <n v="528"/>
        <n v="2585"/>
        <n v="428"/>
        <n v="355"/>
        <n v="335"/>
        <n v="824"/>
        <n v="1000"/>
        <n v="2393"/>
        <n v="318"/>
        <n v="940"/>
        <n v="257"/>
        <n v="390"/>
        <n v="846"/>
        <n v="1418"/>
        <n v="1010"/>
        <n v="941"/>
        <n v="317"/>
        <n v="948"/>
        <n v="450"/>
      </sharedItems>
    </cacheField>
    <cacheField name="Review" numFmtId="1">
      <sharedItems containsSemiMixedTypes="0" containsString="0" containsNumber="1" containsInteger="1" minValue="-69" maxValue="-1" count="23">
        <n v="-2"/>
        <n v="-14"/>
        <n v="-24"/>
        <n v="-7"/>
        <n v="-5"/>
        <n v="-15"/>
        <n v="-55"/>
        <n v="-12"/>
        <n v="-39"/>
        <n v="-6"/>
        <n v="-9"/>
        <n v="-3"/>
        <n v="-44"/>
        <n v="-13"/>
        <n v="-49"/>
        <n v="-20"/>
        <n v="-32"/>
        <n v="-1"/>
        <n v="-36"/>
        <n v="-10"/>
        <n v="-69"/>
        <n v="-16"/>
        <n v="-17"/>
      </sharedItems>
    </cacheField>
    <cacheField name="Positive Review" numFmtId="1">
      <sharedItems containsSemiMixedTypes="0" containsString="0" containsNumber="1" containsInteger="1" minValue="1" maxValue="69"/>
    </cacheField>
    <cacheField name="Rating" numFmtId="2">
      <sharedItems containsSemiMixedTypes="0" containsString="0" containsNumber="1" minValue="2" maxValue="5" count="22">
        <n v="4.5"/>
        <n v="4.0999999999999996"/>
        <n v="4.5999999999999996"/>
        <n v="4.7"/>
        <n v="4.8"/>
        <n v="4"/>
        <n v="3.8"/>
        <n v="4.2"/>
        <n v="5"/>
        <n v="3.3"/>
        <n v="4.4000000000000004"/>
        <n v="4.3"/>
        <n v="2.5"/>
        <n v="3"/>
        <n v="2.1"/>
        <n v="2.8"/>
        <n v="2.7"/>
        <n v="2.9"/>
        <n v="2.2000000000000002"/>
        <n v="2.2999999999999998"/>
        <n v="2.6"/>
        <n v="2"/>
      </sharedItems>
    </cacheField>
    <cacheField name="Rating Category" numFmtId="2">
      <sharedItems count="3">
        <s v="Excellent"/>
        <s v="Average"/>
        <s v="Poor"/>
      </sharedItems>
    </cacheField>
    <cacheField name="Discount Category" numFmtId="2">
      <sharedItems count="3">
        <s v="Medium Discount"/>
        <s v="High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8">
  <r>
    <x v="0"/>
    <n v="950"/>
    <n v="1525"/>
    <x v="0"/>
    <x v="0"/>
    <x v="0"/>
    <n v="2"/>
    <x v="0"/>
    <x v="0"/>
    <x v="0"/>
  </r>
  <r>
    <x v="1"/>
    <n v="527"/>
    <n v="999"/>
    <x v="1"/>
    <x v="1"/>
    <x v="1"/>
    <n v="14"/>
    <x v="1"/>
    <x v="1"/>
    <x v="1"/>
  </r>
  <r>
    <x v="2"/>
    <n v="2199"/>
    <n v="2923"/>
    <x v="2"/>
    <x v="2"/>
    <x v="2"/>
    <n v="24"/>
    <x v="2"/>
    <x v="0"/>
    <x v="0"/>
  </r>
  <r>
    <x v="3"/>
    <n v="1580"/>
    <n v="2499"/>
    <x v="3"/>
    <x v="3"/>
    <x v="3"/>
    <n v="7"/>
    <x v="3"/>
    <x v="0"/>
    <x v="0"/>
  </r>
  <r>
    <x v="4"/>
    <n v="1740"/>
    <n v="2356"/>
    <x v="4"/>
    <x v="4"/>
    <x v="4"/>
    <n v="5"/>
    <x v="4"/>
    <x v="0"/>
    <x v="0"/>
  </r>
  <r>
    <x v="5"/>
    <n v="2999"/>
    <n v="3290"/>
    <x v="5"/>
    <x v="5"/>
    <x v="5"/>
    <n v="15"/>
    <x v="5"/>
    <x v="1"/>
    <x v="2"/>
  </r>
  <r>
    <x v="6"/>
    <n v="2319"/>
    <n v="3032"/>
    <x v="6"/>
    <x v="6"/>
    <x v="6"/>
    <n v="55"/>
    <x v="2"/>
    <x v="0"/>
    <x v="0"/>
  </r>
  <r>
    <x v="7"/>
    <n v="988"/>
    <n v="1580"/>
    <x v="3"/>
    <x v="7"/>
    <x v="0"/>
    <n v="2"/>
    <x v="5"/>
    <x v="1"/>
    <x v="0"/>
  </r>
  <r>
    <x v="8"/>
    <n v="1274"/>
    <n v="2800"/>
    <x v="7"/>
    <x v="8"/>
    <x v="4"/>
    <n v="5"/>
    <x v="4"/>
    <x v="0"/>
    <x v="1"/>
  </r>
  <r>
    <x v="9"/>
    <n v="1600"/>
    <n v="2929"/>
    <x v="8"/>
    <x v="9"/>
    <x v="4"/>
    <n v="5"/>
    <x v="6"/>
    <x v="1"/>
    <x v="1"/>
  </r>
  <r>
    <x v="10"/>
    <n v="799"/>
    <n v="999"/>
    <x v="9"/>
    <x v="10"/>
    <x v="7"/>
    <n v="12"/>
    <x v="1"/>
    <x v="1"/>
    <x v="0"/>
  </r>
  <r>
    <x v="11"/>
    <n v="990"/>
    <n v="1500"/>
    <x v="10"/>
    <x v="11"/>
    <x v="8"/>
    <n v="39"/>
    <x v="3"/>
    <x v="0"/>
    <x v="0"/>
  </r>
  <r>
    <x v="12"/>
    <n v="552"/>
    <n v="1035"/>
    <x v="1"/>
    <x v="12"/>
    <x v="7"/>
    <n v="12"/>
    <x v="4"/>
    <x v="0"/>
    <x v="1"/>
  </r>
  <r>
    <x v="13"/>
    <n v="501"/>
    <n v="860"/>
    <x v="11"/>
    <x v="13"/>
    <x v="9"/>
    <n v="6"/>
    <x v="0"/>
    <x v="0"/>
    <x v="1"/>
  </r>
  <r>
    <x v="14"/>
    <n v="1680"/>
    <n v="2499"/>
    <x v="12"/>
    <x v="14"/>
    <x v="10"/>
    <n v="9"/>
    <x v="7"/>
    <x v="1"/>
    <x v="0"/>
  </r>
  <r>
    <x v="15"/>
    <n v="332"/>
    <n v="684"/>
    <x v="13"/>
    <x v="15"/>
    <x v="0"/>
    <n v="2"/>
    <x v="8"/>
    <x v="0"/>
    <x v="1"/>
  </r>
  <r>
    <x v="16"/>
    <n v="195"/>
    <n v="360"/>
    <x v="14"/>
    <x v="16"/>
    <x v="0"/>
    <n v="2"/>
    <x v="8"/>
    <x v="0"/>
    <x v="1"/>
  </r>
  <r>
    <x v="17"/>
    <n v="2025"/>
    <n v="3971"/>
    <x v="15"/>
    <x v="17"/>
    <x v="11"/>
    <n v="3"/>
    <x v="8"/>
    <x v="0"/>
    <x v="1"/>
  </r>
  <r>
    <x v="18"/>
    <n v="2999"/>
    <n v="3699"/>
    <x v="16"/>
    <x v="18"/>
    <x v="4"/>
    <n v="5"/>
    <x v="2"/>
    <x v="0"/>
    <x v="2"/>
  </r>
  <r>
    <x v="19"/>
    <n v="998"/>
    <n v="1966"/>
    <x v="15"/>
    <x v="19"/>
    <x v="12"/>
    <n v="44"/>
    <x v="2"/>
    <x v="0"/>
    <x v="1"/>
  </r>
  <r>
    <x v="20"/>
    <n v="38"/>
    <n v="80"/>
    <x v="17"/>
    <x v="20"/>
    <x v="13"/>
    <n v="13"/>
    <x v="9"/>
    <x v="1"/>
    <x v="1"/>
  </r>
  <r>
    <x v="21"/>
    <n v="1860"/>
    <n v="3220"/>
    <x v="11"/>
    <x v="21"/>
    <x v="7"/>
    <n v="12"/>
    <x v="0"/>
    <x v="0"/>
    <x v="1"/>
  </r>
  <r>
    <x v="22"/>
    <n v="880"/>
    <n v="1350"/>
    <x v="18"/>
    <x v="22"/>
    <x v="9"/>
    <n v="6"/>
    <x v="5"/>
    <x v="1"/>
    <x v="0"/>
  </r>
  <r>
    <x v="23"/>
    <n v="1650"/>
    <n v="2150"/>
    <x v="19"/>
    <x v="23"/>
    <x v="1"/>
    <n v="14"/>
    <x v="10"/>
    <x v="1"/>
    <x v="0"/>
  </r>
  <r>
    <x v="24"/>
    <n v="2048"/>
    <n v="4500"/>
    <x v="20"/>
    <x v="24"/>
    <x v="3"/>
    <n v="7"/>
    <x v="11"/>
    <x v="1"/>
    <x v="1"/>
  </r>
  <r>
    <x v="25"/>
    <n v="420"/>
    <n v="647"/>
    <x v="18"/>
    <x v="25"/>
    <x v="14"/>
    <n v="49"/>
    <x v="2"/>
    <x v="0"/>
    <x v="0"/>
  </r>
  <r>
    <x v="26"/>
    <n v="2880"/>
    <n v="3520"/>
    <x v="21"/>
    <x v="26"/>
    <x v="7"/>
    <n v="12"/>
    <x v="6"/>
    <x v="1"/>
    <x v="2"/>
  </r>
  <r>
    <x v="27"/>
    <n v="1350"/>
    <n v="1990"/>
    <x v="22"/>
    <x v="26"/>
    <x v="13"/>
    <n v="13"/>
    <x v="6"/>
    <x v="1"/>
    <x v="0"/>
  </r>
  <r>
    <x v="28"/>
    <n v="1758"/>
    <n v="2499"/>
    <x v="23"/>
    <x v="27"/>
    <x v="15"/>
    <n v="20"/>
    <x v="1"/>
    <x v="1"/>
    <x v="0"/>
  </r>
  <r>
    <x v="29"/>
    <n v="185"/>
    <n v="382"/>
    <x v="24"/>
    <x v="28"/>
    <x v="10"/>
    <n v="9"/>
    <x v="11"/>
    <x v="1"/>
    <x v="1"/>
  </r>
  <r>
    <x v="30"/>
    <n v="980"/>
    <n v="1490"/>
    <x v="10"/>
    <x v="11"/>
    <x v="7"/>
    <n v="12"/>
    <x v="3"/>
    <x v="0"/>
    <x v="0"/>
  </r>
  <r>
    <x v="31"/>
    <n v="1820"/>
    <n v="3490"/>
    <x v="25"/>
    <x v="29"/>
    <x v="10"/>
    <n v="9"/>
    <x v="11"/>
    <x v="1"/>
    <x v="1"/>
  </r>
  <r>
    <x v="32"/>
    <n v="1940"/>
    <n v="2650"/>
    <x v="26"/>
    <x v="30"/>
    <x v="15"/>
    <n v="20"/>
    <x v="3"/>
    <x v="0"/>
    <x v="0"/>
  </r>
  <r>
    <x v="33"/>
    <n v="1980"/>
    <n v="2699"/>
    <x v="26"/>
    <x v="31"/>
    <x v="16"/>
    <n v="32"/>
    <x v="0"/>
    <x v="0"/>
    <x v="0"/>
  </r>
  <r>
    <x v="34"/>
    <n v="1620"/>
    <n v="2690"/>
    <x v="27"/>
    <x v="32"/>
    <x v="17"/>
    <n v="1"/>
    <x v="8"/>
    <x v="0"/>
    <x v="0"/>
  </r>
  <r>
    <x v="35"/>
    <n v="171"/>
    <n v="360"/>
    <x v="17"/>
    <x v="33"/>
    <x v="0"/>
    <n v="2"/>
    <x v="8"/>
    <x v="0"/>
    <x v="1"/>
  </r>
  <r>
    <x v="36"/>
    <n v="389"/>
    <n v="656"/>
    <x v="28"/>
    <x v="34"/>
    <x v="18"/>
    <n v="36"/>
    <x v="11"/>
    <x v="1"/>
    <x v="1"/>
  </r>
  <r>
    <x v="37"/>
    <n v="1980"/>
    <n v="3200"/>
    <x v="0"/>
    <x v="35"/>
    <x v="0"/>
    <n v="2"/>
    <x v="0"/>
    <x v="0"/>
    <x v="0"/>
  </r>
  <r>
    <x v="38"/>
    <n v="2170"/>
    <n v="2500"/>
    <x v="29"/>
    <x v="36"/>
    <x v="9"/>
    <n v="6"/>
    <x v="12"/>
    <x v="2"/>
    <x v="2"/>
  </r>
  <r>
    <x v="39"/>
    <n v="458"/>
    <n v="986"/>
    <x v="20"/>
    <x v="37"/>
    <x v="19"/>
    <n v="10"/>
    <x v="13"/>
    <x v="1"/>
    <x v="1"/>
  </r>
  <r>
    <x v="40"/>
    <n v="2115"/>
    <n v="4700"/>
    <x v="7"/>
    <x v="38"/>
    <x v="13"/>
    <n v="13"/>
    <x v="14"/>
    <x v="2"/>
    <x v="1"/>
  </r>
  <r>
    <x v="41"/>
    <n v="445"/>
    <n v="873"/>
    <x v="15"/>
    <x v="39"/>
    <x v="20"/>
    <n v="69"/>
    <x v="15"/>
    <x v="2"/>
    <x v="1"/>
  </r>
  <r>
    <x v="42"/>
    <n v="325"/>
    <n v="680"/>
    <x v="24"/>
    <x v="40"/>
    <x v="5"/>
    <n v="15"/>
    <x v="16"/>
    <x v="2"/>
    <x v="1"/>
  </r>
  <r>
    <x v="43"/>
    <n v="1220"/>
    <n v="1555"/>
    <x v="30"/>
    <x v="41"/>
    <x v="21"/>
    <n v="16"/>
    <x v="17"/>
    <x v="2"/>
    <x v="0"/>
  </r>
  <r>
    <x v="44"/>
    <n v="990"/>
    <n v="1814"/>
    <x v="8"/>
    <x v="42"/>
    <x v="9"/>
    <n v="6"/>
    <x v="18"/>
    <x v="2"/>
    <x v="1"/>
  </r>
  <r>
    <x v="45"/>
    <n v="1000"/>
    <n v="2000"/>
    <x v="31"/>
    <x v="43"/>
    <x v="3"/>
    <n v="7"/>
    <x v="19"/>
    <x v="2"/>
    <x v="1"/>
  </r>
  <r>
    <x v="46"/>
    <n v="3750"/>
    <n v="6143"/>
    <x v="32"/>
    <x v="44"/>
    <x v="4"/>
    <n v="5"/>
    <x v="13"/>
    <x v="1"/>
    <x v="0"/>
  </r>
  <r>
    <x v="47"/>
    <n v="382"/>
    <n v="700"/>
    <x v="8"/>
    <x v="45"/>
    <x v="22"/>
    <n v="17"/>
    <x v="20"/>
    <x v="2"/>
    <x v="1"/>
  </r>
  <r>
    <x v="48"/>
    <n v="2300"/>
    <n v="3240"/>
    <x v="33"/>
    <x v="46"/>
    <x v="4"/>
    <n v="5"/>
    <x v="13"/>
    <x v="1"/>
    <x v="0"/>
  </r>
  <r>
    <x v="49"/>
    <n v="345"/>
    <n v="602"/>
    <x v="34"/>
    <x v="47"/>
    <x v="9"/>
    <n v="6"/>
    <x v="19"/>
    <x v="2"/>
    <x v="1"/>
  </r>
  <r>
    <x v="50"/>
    <n v="509"/>
    <n v="899"/>
    <x v="34"/>
    <x v="48"/>
    <x v="4"/>
    <n v="5"/>
    <x v="13"/>
    <x v="1"/>
    <x v="1"/>
  </r>
  <r>
    <x v="51"/>
    <n v="968"/>
    <n v="1814"/>
    <x v="1"/>
    <x v="49"/>
    <x v="9"/>
    <n v="6"/>
    <x v="18"/>
    <x v="2"/>
    <x v="1"/>
  </r>
  <r>
    <x v="52"/>
    <n v="1570"/>
    <n v="2988"/>
    <x v="1"/>
    <x v="50"/>
    <x v="3"/>
    <n v="7"/>
    <x v="14"/>
    <x v="2"/>
    <x v="1"/>
  </r>
  <r>
    <x v="53"/>
    <n v="1189"/>
    <n v="2199"/>
    <x v="14"/>
    <x v="51"/>
    <x v="17"/>
    <n v="1"/>
    <x v="13"/>
    <x v="1"/>
    <x v="1"/>
  </r>
  <r>
    <x v="54"/>
    <n v="979"/>
    <n v="1920"/>
    <x v="15"/>
    <x v="52"/>
    <x v="17"/>
    <n v="1"/>
    <x v="8"/>
    <x v="0"/>
    <x v="1"/>
  </r>
  <r>
    <x v="55"/>
    <n v="330"/>
    <n v="647"/>
    <x v="15"/>
    <x v="53"/>
    <x v="17"/>
    <n v="1"/>
    <x v="5"/>
    <x v="1"/>
    <x v="1"/>
  </r>
  <r>
    <x v="56"/>
    <n v="3640"/>
    <n v="4588"/>
    <x v="35"/>
    <x v="54"/>
    <x v="17"/>
    <n v="1"/>
    <x v="8"/>
    <x v="0"/>
    <x v="0"/>
  </r>
  <r>
    <x v="57"/>
    <n v="450"/>
    <n v="900"/>
    <x v="31"/>
    <x v="55"/>
    <x v="17"/>
    <n v="1"/>
    <x v="2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rowPageCount="1" colPageCount="1"/>
  <pivotFields count="10">
    <pivotField axis="axisRow" showAll="0">
      <items count="59">
        <item x="37"/>
        <item x="11"/>
        <item x="0"/>
        <item x="27"/>
        <item x="30"/>
        <item x="41"/>
        <item x="9"/>
        <item x="6"/>
        <item x="5"/>
        <item x="46"/>
        <item x="45"/>
        <item x="19"/>
        <item x="20"/>
        <item x="12"/>
        <item x="21"/>
        <item x="38"/>
        <item x="28"/>
        <item x="33"/>
        <item x="32"/>
        <item x="40"/>
        <item x="51"/>
        <item x="47"/>
        <item x="15"/>
        <item x="44"/>
        <item x="54"/>
        <item x="35"/>
        <item x="7"/>
        <item x="34"/>
        <item x="52"/>
        <item x="25"/>
        <item x="29"/>
        <item x="23"/>
        <item x="10"/>
        <item x="55"/>
        <item x="42"/>
        <item x="56"/>
        <item x="48"/>
        <item x="24"/>
        <item x="17"/>
        <item x="13"/>
        <item x="8"/>
        <item x="31"/>
        <item x="22"/>
        <item x="18"/>
        <item x="53"/>
        <item x="1"/>
        <item x="14"/>
        <item x="39"/>
        <item x="16"/>
        <item x="4"/>
        <item x="2"/>
        <item x="26"/>
        <item x="36"/>
        <item x="43"/>
        <item x="57"/>
        <item x="49"/>
        <item x="3"/>
        <item x="50"/>
        <item t="default"/>
      </items>
    </pivotField>
    <pivotField numFmtId="1" showAll="0"/>
    <pivotField numFmtId="1" showAll="0"/>
    <pivotField numFmtId="9" showAll="0"/>
    <pivotField numFmtId="1" showAll="0"/>
    <pivotField numFmtId="1" showAll="0"/>
    <pivotField numFmtId="1" showAll="0"/>
    <pivotField axis="axisPage" dataField="1" numFmtId="2" multipleItemSelectionAllowed="1" showAll="0">
      <items count="23">
        <item x="21"/>
        <item x="14"/>
        <item x="18"/>
        <item x="19"/>
        <item x="12"/>
        <item x="20"/>
        <item x="16"/>
        <item x="15"/>
        <item x="17"/>
        <item x="13"/>
        <item x="9"/>
        <item x="6"/>
        <item x="5"/>
        <item x="1"/>
        <item x="7"/>
        <item x="11"/>
        <item x="10"/>
        <item x="0"/>
        <item x="2"/>
        <item x="3"/>
        <item x="4"/>
        <item x="8"/>
        <item t="default"/>
      </items>
    </pivotField>
    <pivotField multipleItemSelectionAllowed="1" showAll="0">
      <items count="4">
        <item x="1"/>
        <item h="1" x="0"/>
        <item h="1" x="2"/>
        <item t="default"/>
      </items>
    </pivotField>
    <pivotField showAll="0">
      <items count="4">
        <item h="1" x="1"/>
        <item x="2"/>
        <item h="1" x="0"/>
        <item t="default"/>
      </items>
    </pivotField>
  </pivotFields>
  <rowFields count="1">
    <field x="0"/>
  </rowFields>
  <rowItems count="3">
    <i>
      <x v="8"/>
    </i>
    <i>
      <x v="51"/>
    </i>
    <i t="grand">
      <x/>
    </i>
  </rowItems>
  <colItems count="1">
    <i/>
  </colItems>
  <pageFields count="1">
    <pageField fld="7" hier="-1"/>
  </pageFields>
  <dataFields count="1">
    <dataField name="Sum of Rating" fld="7" baseField="0" baseItem="2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0" firstDataRow="1" firstDataCol="1"/>
  <pivotFields count="10">
    <pivotField axis="axisRow" showAll="0">
      <items count="59">
        <item x="37"/>
        <item x="11"/>
        <item x="0"/>
        <item x="27"/>
        <item x="30"/>
        <item x="41"/>
        <item x="9"/>
        <item x="6"/>
        <item x="5"/>
        <item x="46"/>
        <item x="45"/>
        <item x="19"/>
        <item x="20"/>
        <item x="12"/>
        <item x="21"/>
        <item x="38"/>
        <item x="28"/>
        <item x="33"/>
        <item x="32"/>
        <item x="40"/>
        <item x="51"/>
        <item x="47"/>
        <item x="15"/>
        <item x="44"/>
        <item x="54"/>
        <item x="35"/>
        <item x="7"/>
        <item x="34"/>
        <item x="52"/>
        <item x="25"/>
        <item x="29"/>
        <item x="23"/>
        <item x="10"/>
        <item x="55"/>
        <item x="42"/>
        <item x="56"/>
        <item x="48"/>
        <item x="24"/>
        <item x="17"/>
        <item x="13"/>
        <item x="8"/>
        <item x="31"/>
        <item x="22"/>
        <item x="18"/>
        <item x="53"/>
        <item x="1"/>
        <item x="14"/>
        <item x="39"/>
        <item x="16"/>
        <item x="4"/>
        <item x="2"/>
        <item x="26"/>
        <item x="36"/>
        <item x="43"/>
        <item x="57"/>
        <item x="49"/>
        <item x="3"/>
        <item x="50"/>
        <item t="default"/>
      </items>
    </pivotField>
    <pivotField numFmtId="1" showAll="0"/>
    <pivotField numFmtId="1" showAll="0"/>
    <pivotField dataField="1" numFmtId="9" multipleItemSelectionAllowed="1" showAll="0">
      <items count="37">
        <item x="5"/>
        <item x="29"/>
        <item x="21"/>
        <item x="16"/>
        <item x="9"/>
        <item x="35"/>
        <item x="30"/>
        <item h="1" x="19"/>
        <item h="1" x="6"/>
        <item h="1" x="2"/>
        <item h="1" x="4"/>
        <item h="1" x="26"/>
        <item h="1" x="33"/>
        <item h="1" x="23"/>
        <item h="1" x="22"/>
        <item h="1" x="12"/>
        <item h="1" x="10"/>
        <item h="1" x="18"/>
        <item h="1" x="3"/>
        <item h="1" x="0"/>
        <item h="1" x="32"/>
        <item h="1" x="27"/>
        <item h="1" x="28"/>
        <item h="1" x="11"/>
        <item h="1" x="34"/>
        <item h="1" x="8"/>
        <item h="1" x="14"/>
        <item h="1" x="1"/>
        <item h="1" x="25"/>
        <item h="1" x="15"/>
        <item h="1" x="31"/>
        <item h="1" x="13"/>
        <item h="1" x="24"/>
        <item h="1" x="17"/>
        <item h="1" x="20"/>
        <item h="1" x="7"/>
        <item t="default"/>
      </items>
    </pivotField>
    <pivotField numFmtId="1" showAll="0"/>
    <pivotField numFmtId="1" showAll="0"/>
    <pivotField dataField="1" numFmtId="1" showAll="0"/>
    <pivotField dataField="1" numFmtId="2" showAll="0"/>
    <pivotField showAll="0">
      <items count="4">
        <item x="1"/>
        <item h="1" x="0"/>
        <item h="1" x="2"/>
        <item t="default"/>
      </items>
    </pivotField>
    <pivotField showAll="0">
      <items count="4">
        <item h="1" x="1"/>
        <item x="2"/>
        <item h="1" x="0"/>
        <item t="default"/>
      </items>
    </pivotField>
  </pivotFields>
  <rowFields count="1">
    <field x="0"/>
  </rowFields>
  <rowItems count="3">
    <i>
      <x v="8"/>
    </i>
    <i>
      <x v="51"/>
    </i>
    <i t="grand">
      <x/>
    </i>
  </rowItems>
  <colFields count="1">
    <field x="-2"/>
  </colFields>
  <colItems count="3">
    <i>
      <x/>
    </i>
    <i i="1">
      <x v="1"/>
    </i>
    <i i="2">
      <x v="2"/>
    </i>
  </colItems>
  <dataFields count="3">
    <dataField name="Sum of Discount" fld="3" baseField="0" baseItem="0"/>
    <dataField name="Sum of Positive Review" fld="6" baseField="0" baseItem="0" numFmtId="1"/>
    <dataField name="Average of Rating" fld="7" subtotal="average" baseField="0" baseItem="0" numFmtId="2"/>
  </dataFields>
  <formats count="8">
    <format dxfId="9">
      <pivotArea dataOnly="0" labelOnly="1" outline="0" axis="axisValues" fieldPosition="0"/>
    </format>
    <format dxfId="8">
      <pivotArea dataOnly="0" labelOnly="1" outline="0" axis="axisValues"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outline="0" fieldPosition="0">
        <references count="1">
          <reference field="4294967294" count="1">
            <x v="1"/>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s>
  <chartFormats count="27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0" count="1" selected="0">
            <x v="10"/>
          </reference>
        </references>
      </pivotArea>
    </chartFormat>
    <chartFormat chart="0" format="4">
      <pivotArea type="data" outline="0" fieldPosition="0">
        <references count="2">
          <reference field="4294967294" count="1" selected="0">
            <x v="0"/>
          </reference>
          <reference field="0" count="1" selected="0">
            <x v="12"/>
          </reference>
        </references>
      </pivotArea>
    </chartFormat>
    <chartFormat chart="0" format="5">
      <pivotArea type="data" outline="0" fieldPosition="0">
        <references count="2">
          <reference field="4294967294" count="1" selected="0">
            <x v="0"/>
          </reference>
          <reference field="0" count="1" selected="0">
            <x v="19"/>
          </reference>
        </references>
      </pivotArea>
    </chartFormat>
    <chartFormat chart="0" format="6">
      <pivotArea type="data" outline="0" fieldPosition="0">
        <references count="2">
          <reference field="4294967294" count="1" selected="0">
            <x v="0"/>
          </reference>
          <reference field="0" count="1" selected="0">
            <x v="22"/>
          </reference>
        </references>
      </pivotArea>
    </chartFormat>
    <chartFormat chart="0" format="7">
      <pivotArea type="data" outline="0" fieldPosition="0">
        <references count="2">
          <reference field="4294967294" count="1" selected="0">
            <x v="0"/>
          </reference>
          <reference field="0" count="1" selected="0">
            <x v="25"/>
          </reference>
        </references>
      </pivotArea>
    </chartFormat>
    <chartFormat chart="0" format="8">
      <pivotArea type="data" outline="0" fieldPosition="0">
        <references count="2">
          <reference field="4294967294" count="1" selected="0">
            <x v="0"/>
          </reference>
          <reference field="0" count="1" selected="0">
            <x v="30"/>
          </reference>
        </references>
      </pivotArea>
    </chartFormat>
    <chartFormat chart="0" format="9">
      <pivotArea type="data" outline="0" fieldPosition="0">
        <references count="2">
          <reference field="4294967294" count="1" selected="0">
            <x v="0"/>
          </reference>
          <reference field="0" count="1" selected="0">
            <x v="34"/>
          </reference>
        </references>
      </pivotArea>
    </chartFormat>
    <chartFormat chart="0" format="10">
      <pivotArea type="data" outline="0" fieldPosition="0">
        <references count="2">
          <reference field="4294967294" count="1" selected="0">
            <x v="0"/>
          </reference>
          <reference field="0" count="1" selected="0">
            <x v="37"/>
          </reference>
        </references>
      </pivotArea>
    </chartFormat>
    <chartFormat chart="0" format="11">
      <pivotArea type="data" outline="0" fieldPosition="0">
        <references count="2">
          <reference field="4294967294" count="1" selected="0">
            <x v="0"/>
          </reference>
          <reference field="0" count="1" selected="0">
            <x v="40"/>
          </reference>
        </references>
      </pivotArea>
    </chartFormat>
    <chartFormat chart="0" format="12">
      <pivotArea type="data" outline="0" fieldPosition="0">
        <references count="2">
          <reference field="4294967294" count="1" selected="0">
            <x v="0"/>
          </reference>
          <reference field="0" count="1" selected="0">
            <x v="47"/>
          </reference>
        </references>
      </pivotArea>
    </chartFormat>
    <chartFormat chart="0" format="13">
      <pivotArea type="data" outline="0" fieldPosition="0">
        <references count="2">
          <reference field="4294967294" count="1" selected="0">
            <x v="0"/>
          </reference>
          <reference field="0" count="1" selected="0">
            <x v="54"/>
          </reference>
        </references>
      </pivotArea>
    </chartFormat>
    <chartFormat chart="0" format="14">
      <pivotArea type="data" outline="0" fieldPosition="0">
        <references count="2">
          <reference field="4294967294" count="1" selected="0">
            <x v="1"/>
          </reference>
          <reference field="0" count="1" selected="0">
            <x v="10"/>
          </reference>
        </references>
      </pivotArea>
    </chartFormat>
    <chartFormat chart="0" format="15">
      <pivotArea type="data" outline="0" fieldPosition="0">
        <references count="2">
          <reference field="4294967294" count="1" selected="0">
            <x v="1"/>
          </reference>
          <reference field="0" count="1" selected="0">
            <x v="12"/>
          </reference>
        </references>
      </pivotArea>
    </chartFormat>
    <chartFormat chart="0" format="16">
      <pivotArea type="data" outline="0" fieldPosition="0">
        <references count="2">
          <reference field="4294967294" count="1" selected="0">
            <x v="1"/>
          </reference>
          <reference field="0" count="1" selected="0">
            <x v="19"/>
          </reference>
        </references>
      </pivotArea>
    </chartFormat>
    <chartFormat chart="0" format="17">
      <pivotArea type="data" outline="0" fieldPosition="0">
        <references count="2">
          <reference field="4294967294" count="1" selected="0">
            <x v="1"/>
          </reference>
          <reference field="0" count="1" selected="0">
            <x v="22"/>
          </reference>
        </references>
      </pivotArea>
    </chartFormat>
    <chartFormat chart="0" format="18">
      <pivotArea type="data" outline="0" fieldPosition="0">
        <references count="2">
          <reference field="4294967294" count="1" selected="0">
            <x v="1"/>
          </reference>
          <reference field="0" count="1" selected="0">
            <x v="25"/>
          </reference>
        </references>
      </pivotArea>
    </chartFormat>
    <chartFormat chart="0" format="19">
      <pivotArea type="data" outline="0" fieldPosition="0">
        <references count="2">
          <reference field="4294967294" count="1" selected="0">
            <x v="1"/>
          </reference>
          <reference field="0" count="1" selected="0">
            <x v="30"/>
          </reference>
        </references>
      </pivotArea>
    </chartFormat>
    <chartFormat chart="0" format="20">
      <pivotArea type="data" outline="0" fieldPosition="0">
        <references count="2">
          <reference field="4294967294" count="1" selected="0">
            <x v="1"/>
          </reference>
          <reference field="0" count="1" selected="0">
            <x v="34"/>
          </reference>
        </references>
      </pivotArea>
    </chartFormat>
    <chartFormat chart="0" format="21">
      <pivotArea type="data" outline="0" fieldPosition="0">
        <references count="2">
          <reference field="4294967294" count="1" selected="0">
            <x v="1"/>
          </reference>
          <reference field="0" count="1" selected="0">
            <x v="37"/>
          </reference>
        </references>
      </pivotArea>
    </chartFormat>
    <chartFormat chart="0" format="22">
      <pivotArea type="data" outline="0" fieldPosition="0">
        <references count="2">
          <reference field="4294967294" count="1" selected="0">
            <x v="1"/>
          </reference>
          <reference field="0" count="1" selected="0">
            <x v="40"/>
          </reference>
        </references>
      </pivotArea>
    </chartFormat>
    <chartFormat chart="0" format="23">
      <pivotArea type="data" outline="0" fieldPosition="0">
        <references count="2">
          <reference field="4294967294" count="1" selected="0">
            <x v="1"/>
          </reference>
          <reference field="0" count="1" selected="0">
            <x v="47"/>
          </reference>
        </references>
      </pivotArea>
    </chartFormat>
    <chartFormat chart="0" format="24">
      <pivotArea type="data" outline="0" fieldPosition="0">
        <references count="2">
          <reference field="4294967294" count="1" selected="0">
            <x v="1"/>
          </reference>
          <reference field="0" count="1" selected="0">
            <x v="54"/>
          </reference>
        </references>
      </pivotArea>
    </chartFormat>
    <chartFormat chart="0" format="25">
      <pivotArea type="data" outline="0" fieldPosition="0">
        <references count="2">
          <reference field="4294967294" count="1" selected="0">
            <x v="2"/>
          </reference>
          <reference field="0" count="1" selected="0">
            <x v="10"/>
          </reference>
        </references>
      </pivotArea>
    </chartFormat>
    <chartFormat chart="0" format="26">
      <pivotArea type="data" outline="0" fieldPosition="0">
        <references count="2">
          <reference field="4294967294" count="1" selected="0">
            <x v="2"/>
          </reference>
          <reference field="0" count="1" selected="0">
            <x v="12"/>
          </reference>
        </references>
      </pivotArea>
    </chartFormat>
    <chartFormat chart="0" format="27">
      <pivotArea type="data" outline="0" fieldPosition="0">
        <references count="2">
          <reference field="4294967294" count="1" selected="0">
            <x v="2"/>
          </reference>
          <reference field="0" count="1" selected="0">
            <x v="19"/>
          </reference>
        </references>
      </pivotArea>
    </chartFormat>
    <chartFormat chart="0" format="28">
      <pivotArea type="data" outline="0" fieldPosition="0">
        <references count="2">
          <reference field="4294967294" count="1" selected="0">
            <x v="2"/>
          </reference>
          <reference field="0" count="1" selected="0">
            <x v="22"/>
          </reference>
        </references>
      </pivotArea>
    </chartFormat>
    <chartFormat chart="0" format="29">
      <pivotArea type="data" outline="0" fieldPosition="0">
        <references count="2">
          <reference field="4294967294" count="1" selected="0">
            <x v="2"/>
          </reference>
          <reference field="0" count="1" selected="0">
            <x v="25"/>
          </reference>
        </references>
      </pivotArea>
    </chartFormat>
    <chartFormat chart="0" format="30">
      <pivotArea type="data" outline="0" fieldPosition="0">
        <references count="2">
          <reference field="4294967294" count="1" selected="0">
            <x v="2"/>
          </reference>
          <reference field="0" count="1" selected="0">
            <x v="30"/>
          </reference>
        </references>
      </pivotArea>
    </chartFormat>
    <chartFormat chart="0" format="31">
      <pivotArea type="data" outline="0" fieldPosition="0">
        <references count="2">
          <reference field="4294967294" count="1" selected="0">
            <x v="2"/>
          </reference>
          <reference field="0" count="1" selected="0">
            <x v="34"/>
          </reference>
        </references>
      </pivotArea>
    </chartFormat>
    <chartFormat chart="0" format="32">
      <pivotArea type="data" outline="0" fieldPosition="0">
        <references count="2">
          <reference field="4294967294" count="1" selected="0">
            <x v="2"/>
          </reference>
          <reference field="0" count="1" selected="0">
            <x v="37"/>
          </reference>
        </references>
      </pivotArea>
    </chartFormat>
    <chartFormat chart="0" format="33">
      <pivotArea type="data" outline="0" fieldPosition="0">
        <references count="2">
          <reference field="4294967294" count="1" selected="0">
            <x v="2"/>
          </reference>
          <reference field="0" count="1" selected="0">
            <x v="40"/>
          </reference>
        </references>
      </pivotArea>
    </chartFormat>
    <chartFormat chart="0" format="34">
      <pivotArea type="data" outline="0" fieldPosition="0">
        <references count="2">
          <reference field="4294967294" count="1" selected="0">
            <x v="2"/>
          </reference>
          <reference field="0" count="1" selected="0">
            <x v="47"/>
          </reference>
        </references>
      </pivotArea>
    </chartFormat>
    <chartFormat chart="0" format="35">
      <pivotArea type="data" outline="0" fieldPosition="0">
        <references count="2">
          <reference field="4294967294" count="1" selected="0">
            <x v="2"/>
          </reference>
          <reference field="0" count="1" selected="0">
            <x v="54"/>
          </reference>
        </references>
      </pivotArea>
    </chartFormat>
    <chartFormat chart="2" format="72" series="1">
      <pivotArea type="data" outline="0" fieldPosition="0">
        <references count="1">
          <reference field="4294967294" count="1" selected="0">
            <x v="0"/>
          </reference>
        </references>
      </pivotArea>
    </chartFormat>
    <chartFormat chart="2" format="73">
      <pivotArea type="data" outline="0" fieldPosition="0">
        <references count="2">
          <reference field="4294967294" count="1" selected="0">
            <x v="0"/>
          </reference>
          <reference field="0" count="1" selected="0">
            <x v="10"/>
          </reference>
        </references>
      </pivotArea>
    </chartFormat>
    <chartFormat chart="2" format="74">
      <pivotArea type="data" outline="0" fieldPosition="0">
        <references count="2">
          <reference field="4294967294" count="1" selected="0">
            <x v="0"/>
          </reference>
          <reference field="0" count="1" selected="0">
            <x v="12"/>
          </reference>
        </references>
      </pivotArea>
    </chartFormat>
    <chartFormat chart="2" format="75">
      <pivotArea type="data" outline="0" fieldPosition="0">
        <references count="2">
          <reference field="4294967294" count="1" selected="0">
            <x v="0"/>
          </reference>
          <reference field="0" count="1" selected="0">
            <x v="19"/>
          </reference>
        </references>
      </pivotArea>
    </chartFormat>
    <chartFormat chart="2" format="76">
      <pivotArea type="data" outline="0" fieldPosition="0">
        <references count="2">
          <reference field="4294967294" count="1" selected="0">
            <x v="0"/>
          </reference>
          <reference field="0" count="1" selected="0">
            <x v="22"/>
          </reference>
        </references>
      </pivotArea>
    </chartFormat>
    <chartFormat chart="2" format="77">
      <pivotArea type="data" outline="0" fieldPosition="0">
        <references count="2">
          <reference field="4294967294" count="1" selected="0">
            <x v="0"/>
          </reference>
          <reference field="0" count="1" selected="0">
            <x v="25"/>
          </reference>
        </references>
      </pivotArea>
    </chartFormat>
    <chartFormat chart="2" format="78">
      <pivotArea type="data" outline="0" fieldPosition="0">
        <references count="2">
          <reference field="4294967294" count="1" selected="0">
            <x v="0"/>
          </reference>
          <reference field="0" count="1" selected="0">
            <x v="30"/>
          </reference>
        </references>
      </pivotArea>
    </chartFormat>
    <chartFormat chart="2" format="79">
      <pivotArea type="data" outline="0" fieldPosition="0">
        <references count="2">
          <reference field="4294967294" count="1" selected="0">
            <x v="0"/>
          </reference>
          <reference field="0" count="1" selected="0">
            <x v="34"/>
          </reference>
        </references>
      </pivotArea>
    </chartFormat>
    <chartFormat chart="2" format="80">
      <pivotArea type="data" outline="0" fieldPosition="0">
        <references count="2">
          <reference field="4294967294" count="1" selected="0">
            <x v="0"/>
          </reference>
          <reference field="0" count="1" selected="0">
            <x v="37"/>
          </reference>
        </references>
      </pivotArea>
    </chartFormat>
    <chartFormat chart="2" format="81">
      <pivotArea type="data" outline="0" fieldPosition="0">
        <references count="2">
          <reference field="4294967294" count="1" selected="0">
            <x v="0"/>
          </reference>
          <reference field="0" count="1" selected="0">
            <x v="40"/>
          </reference>
        </references>
      </pivotArea>
    </chartFormat>
    <chartFormat chart="2" format="82">
      <pivotArea type="data" outline="0" fieldPosition="0">
        <references count="2">
          <reference field="4294967294" count="1" selected="0">
            <x v="0"/>
          </reference>
          <reference field="0" count="1" selected="0">
            <x v="47"/>
          </reference>
        </references>
      </pivotArea>
    </chartFormat>
    <chartFormat chart="2" format="83">
      <pivotArea type="data" outline="0" fieldPosition="0">
        <references count="2">
          <reference field="4294967294" count="1" selected="0">
            <x v="0"/>
          </reference>
          <reference field="0" count="1" selected="0">
            <x v="54"/>
          </reference>
        </references>
      </pivotArea>
    </chartFormat>
    <chartFormat chart="2" format="84" series="1">
      <pivotArea type="data" outline="0" fieldPosition="0">
        <references count="1">
          <reference field="4294967294" count="1" selected="0">
            <x v="1"/>
          </reference>
        </references>
      </pivotArea>
    </chartFormat>
    <chartFormat chart="2" format="85">
      <pivotArea type="data" outline="0" fieldPosition="0">
        <references count="2">
          <reference field="4294967294" count="1" selected="0">
            <x v="1"/>
          </reference>
          <reference field="0" count="1" selected="0">
            <x v="10"/>
          </reference>
        </references>
      </pivotArea>
    </chartFormat>
    <chartFormat chart="2" format="86">
      <pivotArea type="data" outline="0" fieldPosition="0">
        <references count="2">
          <reference field="4294967294" count="1" selected="0">
            <x v="1"/>
          </reference>
          <reference field="0" count="1" selected="0">
            <x v="12"/>
          </reference>
        </references>
      </pivotArea>
    </chartFormat>
    <chartFormat chart="2" format="87">
      <pivotArea type="data" outline="0" fieldPosition="0">
        <references count="2">
          <reference field="4294967294" count="1" selected="0">
            <x v="1"/>
          </reference>
          <reference field="0" count="1" selected="0">
            <x v="19"/>
          </reference>
        </references>
      </pivotArea>
    </chartFormat>
    <chartFormat chart="2" format="88">
      <pivotArea type="data" outline="0" fieldPosition="0">
        <references count="2">
          <reference field="4294967294" count="1" selected="0">
            <x v="1"/>
          </reference>
          <reference field="0" count="1" selected="0">
            <x v="22"/>
          </reference>
        </references>
      </pivotArea>
    </chartFormat>
    <chartFormat chart="2" format="89">
      <pivotArea type="data" outline="0" fieldPosition="0">
        <references count="2">
          <reference field="4294967294" count="1" selected="0">
            <x v="1"/>
          </reference>
          <reference field="0" count="1" selected="0">
            <x v="25"/>
          </reference>
        </references>
      </pivotArea>
    </chartFormat>
    <chartFormat chart="2" format="90">
      <pivotArea type="data" outline="0" fieldPosition="0">
        <references count="2">
          <reference field="4294967294" count="1" selected="0">
            <x v="1"/>
          </reference>
          <reference field="0" count="1" selected="0">
            <x v="30"/>
          </reference>
        </references>
      </pivotArea>
    </chartFormat>
    <chartFormat chart="2" format="91">
      <pivotArea type="data" outline="0" fieldPosition="0">
        <references count="2">
          <reference field="4294967294" count="1" selected="0">
            <x v="1"/>
          </reference>
          <reference field="0" count="1" selected="0">
            <x v="34"/>
          </reference>
        </references>
      </pivotArea>
    </chartFormat>
    <chartFormat chart="2" format="92">
      <pivotArea type="data" outline="0" fieldPosition="0">
        <references count="2">
          <reference field="4294967294" count="1" selected="0">
            <x v="1"/>
          </reference>
          <reference field="0" count="1" selected="0">
            <x v="37"/>
          </reference>
        </references>
      </pivotArea>
    </chartFormat>
    <chartFormat chart="2" format="93">
      <pivotArea type="data" outline="0" fieldPosition="0">
        <references count="2">
          <reference field="4294967294" count="1" selected="0">
            <x v="1"/>
          </reference>
          <reference field="0" count="1" selected="0">
            <x v="40"/>
          </reference>
        </references>
      </pivotArea>
    </chartFormat>
    <chartFormat chart="2" format="94">
      <pivotArea type="data" outline="0" fieldPosition="0">
        <references count="2">
          <reference field="4294967294" count="1" selected="0">
            <x v="1"/>
          </reference>
          <reference field="0" count="1" selected="0">
            <x v="47"/>
          </reference>
        </references>
      </pivotArea>
    </chartFormat>
    <chartFormat chart="2" format="95">
      <pivotArea type="data" outline="0" fieldPosition="0">
        <references count="2">
          <reference field="4294967294" count="1" selected="0">
            <x v="1"/>
          </reference>
          <reference field="0" count="1" selected="0">
            <x v="54"/>
          </reference>
        </references>
      </pivotArea>
    </chartFormat>
    <chartFormat chart="2" format="96" series="1">
      <pivotArea type="data" outline="0" fieldPosition="0">
        <references count="1">
          <reference field="4294967294" count="1" selected="0">
            <x v="2"/>
          </reference>
        </references>
      </pivotArea>
    </chartFormat>
    <chartFormat chart="2" format="97">
      <pivotArea type="data" outline="0" fieldPosition="0">
        <references count="2">
          <reference field="4294967294" count="1" selected="0">
            <x v="2"/>
          </reference>
          <reference field="0" count="1" selected="0">
            <x v="10"/>
          </reference>
        </references>
      </pivotArea>
    </chartFormat>
    <chartFormat chart="2" format="98">
      <pivotArea type="data" outline="0" fieldPosition="0">
        <references count="2">
          <reference field="4294967294" count="1" selected="0">
            <x v="2"/>
          </reference>
          <reference field="0" count="1" selected="0">
            <x v="12"/>
          </reference>
        </references>
      </pivotArea>
    </chartFormat>
    <chartFormat chart="2" format="99">
      <pivotArea type="data" outline="0" fieldPosition="0">
        <references count="2">
          <reference field="4294967294" count="1" selected="0">
            <x v="2"/>
          </reference>
          <reference field="0" count="1" selected="0">
            <x v="19"/>
          </reference>
        </references>
      </pivotArea>
    </chartFormat>
    <chartFormat chart="2" format="100">
      <pivotArea type="data" outline="0" fieldPosition="0">
        <references count="2">
          <reference field="4294967294" count="1" selected="0">
            <x v="2"/>
          </reference>
          <reference field="0" count="1" selected="0">
            <x v="22"/>
          </reference>
        </references>
      </pivotArea>
    </chartFormat>
    <chartFormat chart="2" format="101">
      <pivotArea type="data" outline="0" fieldPosition="0">
        <references count="2">
          <reference field="4294967294" count="1" selected="0">
            <x v="2"/>
          </reference>
          <reference field="0" count="1" selected="0">
            <x v="25"/>
          </reference>
        </references>
      </pivotArea>
    </chartFormat>
    <chartFormat chart="2" format="102">
      <pivotArea type="data" outline="0" fieldPosition="0">
        <references count="2">
          <reference field="4294967294" count="1" selected="0">
            <x v="2"/>
          </reference>
          <reference field="0" count="1" selected="0">
            <x v="30"/>
          </reference>
        </references>
      </pivotArea>
    </chartFormat>
    <chartFormat chart="2" format="103">
      <pivotArea type="data" outline="0" fieldPosition="0">
        <references count="2">
          <reference field="4294967294" count="1" selected="0">
            <x v="2"/>
          </reference>
          <reference field="0" count="1" selected="0">
            <x v="34"/>
          </reference>
        </references>
      </pivotArea>
    </chartFormat>
    <chartFormat chart="2" format="104">
      <pivotArea type="data" outline="0" fieldPosition="0">
        <references count="2">
          <reference field="4294967294" count="1" selected="0">
            <x v="2"/>
          </reference>
          <reference field="0" count="1" selected="0">
            <x v="37"/>
          </reference>
        </references>
      </pivotArea>
    </chartFormat>
    <chartFormat chart="2" format="105">
      <pivotArea type="data" outline="0" fieldPosition="0">
        <references count="2">
          <reference field="4294967294" count="1" selected="0">
            <x v="2"/>
          </reference>
          <reference field="0" count="1" selected="0">
            <x v="40"/>
          </reference>
        </references>
      </pivotArea>
    </chartFormat>
    <chartFormat chart="2" format="106">
      <pivotArea type="data" outline="0" fieldPosition="0">
        <references count="2">
          <reference field="4294967294" count="1" selected="0">
            <x v="2"/>
          </reference>
          <reference field="0" count="1" selected="0">
            <x v="47"/>
          </reference>
        </references>
      </pivotArea>
    </chartFormat>
    <chartFormat chart="2" format="107">
      <pivotArea type="data" outline="0" fieldPosition="0">
        <references count="2">
          <reference field="4294967294" count="1" selected="0">
            <x v="2"/>
          </reference>
          <reference field="0" count="1" selected="0">
            <x v="54"/>
          </reference>
        </references>
      </pivotArea>
    </chartFormat>
    <chartFormat chart="2" format="108">
      <pivotArea type="data" outline="0" fieldPosition="0">
        <references count="2">
          <reference field="4294967294" count="1" selected="0">
            <x v="0"/>
          </reference>
          <reference field="0" count="1" selected="0">
            <x v="0"/>
          </reference>
        </references>
      </pivotArea>
    </chartFormat>
    <chartFormat chart="2" format="109">
      <pivotArea type="data" outline="0" fieldPosition="0">
        <references count="2">
          <reference field="4294967294" count="1" selected="0">
            <x v="0"/>
          </reference>
          <reference field="0" count="1" selected="0">
            <x v="1"/>
          </reference>
        </references>
      </pivotArea>
    </chartFormat>
    <chartFormat chart="2" format="110">
      <pivotArea type="data" outline="0" fieldPosition="0">
        <references count="2">
          <reference field="4294967294" count="1" selected="0">
            <x v="0"/>
          </reference>
          <reference field="0" count="1" selected="0">
            <x v="2"/>
          </reference>
        </references>
      </pivotArea>
    </chartFormat>
    <chartFormat chart="2" format="111">
      <pivotArea type="data" outline="0" fieldPosition="0">
        <references count="2">
          <reference field="4294967294" count="1" selected="0">
            <x v="0"/>
          </reference>
          <reference field="0" count="1" selected="0">
            <x v="3"/>
          </reference>
        </references>
      </pivotArea>
    </chartFormat>
    <chartFormat chart="2" format="112">
      <pivotArea type="data" outline="0" fieldPosition="0">
        <references count="2">
          <reference field="4294967294" count="1" selected="0">
            <x v="0"/>
          </reference>
          <reference field="0" count="1" selected="0">
            <x v="4"/>
          </reference>
        </references>
      </pivotArea>
    </chartFormat>
    <chartFormat chart="2" format="113">
      <pivotArea type="data" outline="0" fieldPosition="0">
        <references count="2">
          <reference field="4294967294" count="1" selected="0">
            <x v="0"/>
          </reference>
          <reference field="0" count="1" selected="0">
            <x v="5"/>
          </reference>
        </references>
      </pivotArea>
    </chartFormat>
    <chartFormat chart="2" format="114">
      <pivotArea type="data" outline="0" fieldPosition="0">
        <references count="2">
          <reference field="4294967294" count="1" selected="0">
            <x v="0"/>
          </reference>
          <reference field="0" count="1" selected="0">
            <x v="6"/>
          </reference>
        </references>
      </pivotArea>
    </chartFormat>
    <chartFormat chart="2" format="115">
      <pivotArea type="data" outline="0" fieldPosition="0">
        <references count="2">
          <reference field="4294967294" count="1" selected="0">
            <x v="0"/>
          </reference>
          <reference field="0" count="1" selected="0">
            <x v="7"/>
          </reference>
        </references>
      </pivotArea>
    </chartFormat>
    <chartFormat chart="2" format="116">
      <pivotArea type="data" outline="0" fieldPosition="0">
        <references count="2">
          <reference field="4294967294" count="1" selected="0">
            <x v="0"/>
          </reference>
          <reference field="0" count="1" selected="0">
            <x v="8"/>
          </reference>
        </references>
      </pivotArea>
    </chartFormat>
    <chartFormat chart="2" format="117">
      <pivotArea type="data" outline="0" fieldPosition="0">
        <references count="2">
          <reference field="4294967294" count="1" selected="0">
            <x v="0"/>
          </reference>
          <reference field="0" count="1" selected="0">
            <x v="9"/>
          </reference>
        </references>
      </pivotArea>
    </chartFormat>
    <chartFormat chart="2" format="118">
      <pivotArea type="data" outline="0" fieldPosition="0">
        <references count="2">
          <reference field="4294967294" count="1" selected="0">
            <x v="0"/>
          </reference>
          <reference field="0" count="1" selected="0">
            <x v="11"/>
          </reference>
        </references>
      </pivotArea>
    </chartFormat>
    <chartFormat chart="2" format="119">
      <pivotArea type="data" outline="0" fieldPosition="0">
        <references count="2">
          <reference field="4294967294" count="1" selected="0">
            <x v="0"/>
          </reference>
          <reference field="0" count="1" selected="0">
            <x v="13"/>
          </reference>
        </references>
      </pivotArea>
    </chartFormat>
    <chartFormat chart="2" format="120">
      <pivotArea type="data" outline="0" fieldPosition="0">
        <references count="2">
          <reference field="4294967294" count="1" selected="0">
            <x v="0"/>
          </reference>
          <reference field="0" count="1" selected="0">
            <x v="14"/>
          </reference>
        </references>
      </pivotArea>
    </chartFormat>
    <chartFormat chart="2" format="121">
      <pivotArea type="data" outline="0" fieldPosition="0">
        <references count="2">
          <reference field="4294967294" count="1" selected="0">
            <x v="0"/>
          </reference>
          <reference field="0" count="1" selected="0">
            <x v="15"/>
          </reference>
        </references>
      </pivotArea>
    </chartFormat>
    <chartFormat chart="2" format="122">
      <pivotArea type="data" outline="0" fieldPosition="0">
        <references count="2">
          <reference field="4294967294" count="1" selected="0">
            <x v="0"/>
          </reference>
          <reference field="0" count="1" selected="0">
            <x v="16"/>
          </reference>
        </references>
      </pivotArea>
    </chartFormat>
    <chartFormat chart="2" format="123">
      <pivotArea type="data" outline="0" fieldPosition="0">
        <references count="2">
          <reference field="4294967294" count="1" selected="0">
            <x v="0"/>
          </reference>
          <reference field="0" count="1" selected="0">
            <x v="17"/>
          </reference>
        </references>
      </pivotArea>
    </chartFormat>
    <chartFormat chart="2" format="124">
      <pivotArea type="data" outline="0" fieldPosition="0">
        <references count="2">
          <reference field="4294967294" count="1" selected="0">
            <x v="0"/>
          </reference>
          <reference field="0" count="1" selected="0">
            <x v="18"/>
          </reference>
        </references>
      </pivotArea>
    </chartFormat>
    <chartFormat chart="2" format="125">
      <pivotArea type="data" outline="0" fieldPosition="0">
        <references count="2">
          <reference field="4294967294" count="1" selected="0">
            <x v="0"/>
          </reference>
          <reference field="0" count="1" selected="0">
            <x v="20"/>
          </reference>
        </references>
      </pivotArea>
    </chartFormat>
    <chartFormat chart="2" format="126">
      <pivotArea type="data" outline="0" fieldPosition="0">
        <references count="2">
          <reference field="4294967294" count="1" selected="0">
            <x v="0"/>
          </reference>
          <reference field="0" count="1" selected="0">
            <x v="21"/>
          </reference>
        </references>
      </pivotArea>
    </chartFormat>
    <chartFormat chart="2" format="127">
      <pivotArea type="data" outline="0" fieldPosition="0">
        <references count="2">
          <reference field="4294967294" count="1" selected="0">
            <x v="0"/>
          </reference>
          <reference field="0" count="1" selected="0">
            <x v="23"/>
          </reference>
        </references>
      </pivotArea>
    </chartFormat>
    <chartFormat chart="2" format="128">
      <pivotArea type="data" outline="0" fieldPosition="0">
        <references count="2">
          <reference field="4294967294" count="1" selected="0">
            <x v="0"/>
          </reference>
          <reference field="0" count="1" selected="0">
            <x v="24"/>
          </reference>
        </references>
      </pivotArea>
    </chartFormat>
    <chartFormat chart="2" format="129">
      <pivotArea type="data" outline="0" fieldPosition="0">
        <references count="2">
          <reference field="4294967294" count="1" selected="0">
            <x v="0"/>
          </reference>
          <reference field="0" count="1" selected="0">
            <x v="26"/>
          </reference>
        </references>
      </pivotArea>
    </chartFormat>
    <chartFormat chart="2" format="130">
      <pivotArea type="data" outline="0" fieldPosition="0">
        <references count="2">
          <reference field="4294967294" count="1" selected="0">
            <x v="0"/>
          </reference>
          <reference field="0" count="1" selected="0">
            <x v="27"/>
          </reference>
        </references>
      </pivotArea>
    </chartFormat>
    <chartFormat chart="2" format="131">
      <pivotArea type="data" outline="0" fieldPosition="0">
        <references count="2">
          <reference field="4294967294" count="1" selected="0">
            <x v="0"/>
          </reference>
          <reference field="0" count="1" selected="0">
            <x v="28"/>
          </reference>
        </references>
      </pivotArea>
    </chartFormat>
    <chartFormat chart="2" format="132">
      <pivotArea type="data" outline="0" fieldPosition="0">
        <references count="2">
          <reference field="4294967294" count="1" selected="0">
            <x v="0"/>
          </reference>
          <reference field="0" count="1" selected="0">
            <x v="29"/>
          </reference>
        </references>
      </pivotArea>
    </chartFormat>
    <chartFormat chart="2" format="133">
      <pivotArea type="data" outline="0" fieldPosition="0">
        <references count="2">
          <reference field="4294967294" count="1" selected="0">
            <x v="0"/>
          </reference>
          <reference field="0" count="1" selected="0">
            <x v="31"/>
          </reference>
        </references>
      </pivotArea>
    </chartFormat>
    <chartFormat chart="2" format="134">
      <pivotArea type="data" outline="0" fieldPosition="0">
        <references count="2">
          <reference field="4294967294" count="1" selected="0">
            <x v="0"/>
          </reference>
          <reference field="0" count="1" selected="0">
            <x v="32"/>
          </reference>
        </references>
      </pivotArea>
    </chartFormat>
    <chartFormat chart="2" format="135">
      <pivotArea type="data" outline="0" fieldPosition="0">
        <references count="2">
          <reference field="4294967294" count="1" selected="0">
            <x v="0"/>
          </reference>
          <reference field="0" count="1" selected="0">
            <x v="33"/>
          </reference>
        </references>
      </pivotArea>
    </chartFormat>
    <chartFormat chart="2" format="136">
      <pivotArea type="data" outline="0" fieldPosition="0">
        <references count="2">
          <reference field="4294967294" count="1" selected="0">
            <x v="0"/>
          </reference>
          <reference field="0" count="1" selected="0">
            <x v="35"/>
          </reference>
        </references>
      </pivotArea>
    </chartFormat>
    <chartFormat chart="2" format="137">
      <pivotArea type="data" outline="0" fieldPosition="0">
        <references count="2">
          <reference field="4294967294" count="1" selected="0">
            <x v="0"/>
          </reference>
          <reference field="0" count="1" selected="0">
            <x v="36"/>
          </reference>
        </references>
      </pivotArea>
    </chartFormat>
    <chartFormat chart="2" format="138">
      <pivotArea type="data" outline="0" fieldPosition="0">
        <references count="2">
          <reference field="4294967294" count="1" selected="0">
            <x v="0"/>
          </reference>
          <reference field="0" count="1" selected="0">
            <x v="38"/>
          </reference>
        </references>
      </pivotArea>
    </chartFormat>
    <chartFormat chart="2" format="139">
      <pivotArea type="data" outline="0" fieldPosition="0">
        <references count="2">
          <reference field="4294967294" count="1" selected="0">
            <x v="0"/>
          </reference>
          <reference field="0" count="1" selected="0">
            <x v="39"/>
          </reference>
        </references>
      </pivotArea>
    </chartFormat>
    <chartFormat chart="2" format="140">
      <pivotArea type="data" outline="0" fieldPosition="0">
        <references count="2">
          <reference field="4294967294" count="1" selected="0">
            <x v="0"/>
          </reference>
          <reference field="0" count="1" selected="0">
            <x v="41"/>
          </reference>
        </references>
      </pivotArea>
    </chartFormat>
    <chartFormat chart="2" format="141">
      <pivotArea type="data" outline="0" fieldPosition="0">
        <references count="2">
          <reference field="4294967294" count="1" selected="0">
            <x v="0"/>
          </reference>
          <reference field="0" count="1" selected="0">
            <x v="42"/>
          </reference>
        </references>
      </pivotArea>
    </chartFormat>
    <chartFormat chart="2" format="142">
      <pivotArea type="data" outline="0" fieldPosition="0">
        <references count="2">
          <reference field="4294967294" count="1" selected="0">
            <x v="0"/>
          </reference>
          <reference field="0" count="1" selected="0">
            <x v="43"/>
          </reference>
        </references>
      </pivotArea>
    </chartFormat>
    <chartFormat chart="2" format="143">
      <pivotArea type="data" outline="0" fieldPosition="0">
        <references count="2">
          <reference field="4294967294" count="1" selected="0">
            <x v="0"/>
          </reference>
          <reference field="0" count="1" selected="0">
            <x v="44"/>
          </reference>
        </references>
      </pivotArea>
    </chartFormat>
    <chartFormat chart="2" format="144">
      <pivotArea type="data" outline="0" fieldPosition="0">
        <references count="2">
          <reference field="4294967294" count="1" selected="0">
            <x v="0"/>
          </reference>
          <reference field="0" count="1" selected="0">
            <x v="45"/>
          </reference>
        </references>
      </pivotArea>
    </chartFormat>
    <chartFormat chart="2" format="145">
      <pivotArea type="data" outline="0" fieldPosition="0">
        <references count="2">
          <reference field="4294967294" count="1" selected="0">
            <x v="0"/>
          </reference>
          <reference field="0" count="1" selected="0">
            <x v="46"/>
          </reference>
        </references>
      </pivotArea>
    </chartFormat>
    <chartFormat chart="2" format="146">
      <pivotArea type="data" outline="0" fieldPosition="0">
        <references count="2">
          <reference field="4294967294" count="1" selected="0">
            <x v="0"/>
          </reference>
          <reference field="0" count="1" selected="0">
            <x v="48"/>
          </reference>
        </references>
      </pivotArea>
    </chartFormat>
    <chartFormat chart="2" format="147">
      <pivotArea type="data" outline="0" fieldPosition="0">
        <references count="2">
          <reference field="4294967294" count="1" selected="0">
            <x v="0"/>
          </reference>
          <reference field="0" count="1" selected="0">
            <x v="49"/>
          </reference>
        </references>
      </pivotArea>
    </chartFormat>
    <chartFormat chart="2" format="148">
      <pivotArea type="data" outline="0" fieldPosition="0">
        <references count="2">
          <reference field="4294967294" count="1" selected="0">
            <x v="0"/>
          </reference>
          <reference field="0" count="1" selected="0">
            <x v="50"/>
          </reference>
        </references>
      </pivotArea>
    </chartFormat>
    <chartFormat chart="2" format="149">
      <pivotArea type="data" outline="0" fieldPosition="0">
        <references count="2">
          <reference field="4294967294" count="1" selected="0">
            <x v="0"/>
          </reference>
          <reference field="0" count="1" selected="0">
            <x v="51"/>
          </reference>
        </references>
      </pivotArea>
    </chartFormat>
    <chartFormat chart="2" format="150">
      <pivotArea type="data" outline="0" fieldPosition="0">
        <references count="2">
          <reference field="4294967294" count="1" selected="0">
            <x v="0"/>
          </reference>
          <reference field="0" count="1" selected="0">
            <x v="52"/>
          </reference>
        </references>
      </pivotArea>
    </chartFormat>
    <chartFormat chart="2" format="151">
      <pivotArea type="data" outline="0" fieldPosition="0">
        <references count="2">
          <reference field="4294967294" count="1" selected="0">
            <x v="0"/>
          </reference>
          <reference field="0" count="1" selected="0">
            <x v="53"/>
          </reference>
        </references>
      </pivotArea>
    </chartFormat>
    <chartFormat chart="2" format="152">
      <pivotArea type="data" outline="0" fieldPosition="0">
        <references count="2">
          <reference field="4294967294" count="1" selected="0">
            <x v="0"/>
          </reference>
          <reference field="0" count="1" selected="0">
            <x v="55"/>
          </reference>
        </references>
      </pivotArea>
    </chartFormat>
    <chartFormat chart="2" format="153">
      <pivotArea type="data" outline="0" fieldPosition="0">
        <references count="2">
          <reference field="4294967294" count="1" selected="0">
            <x v="0"/>
          </reference>
          <reference field="0" count="1" selected="0">
            <x v="56"/>
          </reference>
        </references>
      </pivotArea>
    </chartFormat>
    <chartFormat chart="2" format="154">
      <pivotArea type="data" outline="0" fieldPosition="0">
        <references count="2">
          <reference field="4294967294" count="1" selected="0">
            <x v="0"/>
          </reference>
          <reference field="0" count="1" selected="0">
            <x v="57"/>
          </reference>
        </references>
      </pivotArea>
    </chartFormat>
    <chartFormat chart="2" format="155">
      <pivotArea type="data" outline="0" fieldPosition="0">
        <references count="2">
          <reference field="4294967294" count="1" selected="0">
            <x v="1"/>
          </reference>
          <reference field="0" count="1" selected="0">
            <x v="0"/>
          </reference>
        </references>
      </pivotArea>
    </chartFormat>
    <chartFormat chart="2" format="156">
      <pivotArea type="data" outline="0" fieldPosition="0">
        <references count="2">
          <reference field="4294967294" count="1" selected="0">
            <x v="1"/>
          </reference>
          <reference field="0" count="1" selected="0">
            <x v="1"/>
          </reference>
        </references>
      </pivotArea>
    </chartFormat>
    <chartFormat chart="2" format="157">
      <pivotArea type="data" outline="0" fieldPosition="0">
        <references count="2">
          <reference field="4294967294" count="1" selected="0">
            <x v="1"/>
          </reference>
          <reference field="0" count="1" selected="0">
            <x v="2"/>
          </reference>
        </references>
      </pivotArea>
    </chartFormat>
    <chartFormat chart="2" format="158">
      <pivotArea type="data" outline="0" fieldPosition="0">
        <references count="2">
          <reference field="4294967294" count="1" selected="0">
            <x v="1"/>
          </reference>
          <reference field="0" count="1" selected="0">
            <x v="3"/>
          </reference>
        </references>
      </pivotArea>
    </chartFormat>
    <chartFormat chart="2" format="159">
      <pivotArea type="data" outline="0" fieldPosition="0">
        <references count="2">
          <reference field="4294967294" count="1" selected="0">
            <x v="1"/>
          </reference>
          <reference field="0" count="1" selected="0">
            <x v="4"/>
          </reference>
        </references>
      </pivotArea>
    </chartFormat>
    <chartFormat chart="2" format="160">
      <pivotArea type="data" outline="0" fieldPosition="0">
        <references count="2">
          <reference field="4294967294" count="1" selected="0">
            <x v="1"/>
          </reference>
          <reference field="0" count="1" selected="0">
            <x v="5"/>
          </reference>
        </references>
      </pivotArea>
    </chartFormat>
    <chartFormat chart="2" format="161">
      <pivotArea type="data" outline="0" fieldPosition="0">
        <references count="2">
          <reference field="4294967294" count="1" selected="0">
            <x v="1"/>
          </reference>
          <reference field="0" count="1" selected="0">
            <x v="6"/>
          </reference>
        </references>
      </pivotArea>
    </chartFormat>
    <chartFormat chart="2" format="162">
      <pivotArea type="data" outline="0" fieldPosition="0">
        <references count="2">
          <reference field="4294967294" count="1" selected="0">
            <x v="1"/>
          </reference>
          <reference field="0" count="1" selected="0">
            <x v="7"/>
          </reference>
        </references>
      </pivotArea>
    </chartFormat>
    <chartFormat chart="2" format="163">
      <pivotArea type="data" outline="0" fieldPosition="0">
        <references count="2">
          <reference field="4294967294" count="1" selected="0">
            <x v="1"/>
          </reference>
          <reference field="0" count="1" selected="0">
            <x v="8"/>
          </reference>
        </references>
      </pivotArea>
    </chartFormat>
    <chartFormat chart="2" format="164">
      <pivotArea type="data" outline="0" fieldPosition="0">
        <references count="2">
          <reference field="4294967294" count="1" selected="0">
            <x v="1"/>
          </reference>
          <reference field="0" count="1" selected="0">
            <x v="9"/>
          </reference>
        </references>
      </pivotArea>
    </chartFormat>
    <chartFormat chart="2" format="165">
      <pivotArea type="data" outline="0" fieldPosition="0">
        <references count="2">
          <reference field="4294967294" count="1" selected="0">
            <x v="1"/>
          </reference>
          <reference field="0" count="1" selected="0">
            <x v="11"/>
          </reference>
        </references>
      </pivotArea>
    </chartFormat>
    <chartFormat chart="2" format="166">
      <pivotArea type="data" outline="0" fieldPosition="0">
        <references count="2">
          <reference field="4294967294" count="1" selected="0">
            <x v="1"/>
          </reference>
          <reference field="0" count="1" selected="0">
            <x v="13"/>
          </reference>
        </references>
      </pivotArea>
    </chartFormat>
    <chartFormat chart="2" format="167">
      <pivotArea type="data" outline="0" fieldPosition="0">
        <references count="2">
          <reference field="4294967294" count="1" selected="0">
            <x v="1"/>
          </reference>
          <reference field="0" count="1" selected="0">
            <x v="14"/>
          </reference>
        </references>
      </pivotArea>
    </chartFormat>
    <chartFormat chart="2" format="168">
      <pivotArea type="data" outline="0" fieldPosition="0">
        <references count="2">
          <reference field="4294967294" count="1" selected="0">
            <x v="1"/>
          </reference>
          <reference field="0" count="1" selected="0">
            <x v="15"/>
          </reference>
        </references>
      </pivotArea>
    </chartFormat>
    <chartFormat chart="2" format="169">
      <pivotArea type="data" outline="0" fieldPosition="0">
        <references count="2">
          <reference field="4294967294" count="1" selected="0">
            <x v="1"/>
          </reference>
          <reference field="0" count="1" selected="0">
            <x v="16"/>
          </reference>
        </references>
      </pivotArea>
    </chartFormat>
    <chartFormat chart="2" format="170">
      <pivotArea type="data" outline="0" fieldPosition="0">
        <references count="2">
          <reference field="4294967294" count="1" selected="0">
            <x v="1"/>
          </reference>
          <reference field="0" count="1" selected="0">
            <x v="17"/>
          </reference>
        </references>
      </pivotArea>
    </chartFormat>
    <chartFormat chart="2" format="171">
      <pivotArea type="data" outline="0" fieldPosition="0">
        <references count="2">
          <reference field="4294967294" count="1" selected="0">
            <x v="1"/>
          </reference>
          <reference field="0" count="1" selected="0">
            <x v="18"/>
          </reference>
        </references>
      </pivotArea>
    </chartFormat>
    <chartFormat chart="2" format="172">
      <pivotArea type="data" outline="0" fieldPosition="0">
        <references count="2">
          <reference field="4294967294" count="1" selected="0">
            <x v="1"/>
          </reference>
          <reference field="0" count="1" selected="0">
            <x v="20"/>
          </reference>
        </references>
      </pivotArea>
    </chartFormat>
    <chartFormat chart="2" format="173">
      <pivotArea type="data" outline="0" fieldPosition="0">
        <references count="2">
          <reference field="4294967294" count="1" selected="0">
            <x v="1"/>
          </reference>
          <reference field="0" count="1" selected="0">
            <x v="21"/>
          </reference>
        </references>
      </pivotArea>
    </chartFormat>
    <chartFormat chart="2" format="174">
      <pivotArea type="data" outline="0" fieldPosition="0">
        <references count="2">
          <reference field="4294967294" count="1" selected="0">
            <x v="1"/>
          </reference>
          <reference field="0" count="1" selected="0">
            <x v="23"/>
          </reference>
        </references>
      </pivotArea>
    </chartFormat>
    <chartFormat chart="2" format="175">
      <pivotArea type="data" outline="0" fieldPosition="0">
        <references count="2">
          <reference field="4294967294" count="1" selected="0">
            <x v="1"/>
          </reference>
          <reference field="0" count="1" selected="0">
            <x v="24"/>
          </reference>
        </references>
      </pivotArea>
    </chartFormat>
    <chartFormat chart="2" format="176">
      <pivotArea type="data" outline="0" fieldPosition="0">
        <references count="2">
          <reference field="4294967294" count="1" selected="0">
            <x v="1"/>
          </reference>
          <reference field="0" count="1" selected="0">
            <x v="26"/>
          </reference>
        </references>
      </pivotArea>
    </chartFormat>
    <chartFormat chart="2" format="177">
      <pivotArea type="data" outline="0" fieldPosition="0">
        <references count="2">
          <reference field="4294967294" count="1" selected="0">
            <x v="1"/>
          </reference>
          <reference field="0" count="1" selected="0">
            <x v="27"/>
          </reference>
        </references>
      </pivotArea>
    </chartFormat>
    <chartFormat chart="2" format="178">
      <pivotArea type="data" outline="0" fieldPosition="0">
        <references count="2">
          <reference field="4294967294" count="1" selected="0">
            <x v="1"/>
          </reference>
          <reference field="0" count="1" selected="0">
            <x v="28"/>
          </reference>
        </references>
      </pivotArea>
    </chartFormat>
    <chartFormat chart="2" format="179">
      <pivotArea type="data" outline="0" fieldPosition="0">
        <references count="2">
          <reference field="4294967294" count="1" selected="0">
            <x v="1"/>
          </reference>
          <reference field="0" count="1" selected="0">
            <x v="29"/>
          </reference>
        </references>
      </pivotArea>
    </chartFormat>
    <chartFormat chart="2" format="180">
      <pivotArea type="data" outline="0" fieldPosition="0">
        <references count="2">
          <reference field="4294967294" count="1" selected="0">
            <x v="1"/>
          </reference>
          <reference field="0" count="1" selected="0">
            <x v="31"/>
          </reference>
        </references>
      </pivotArea>
    </chartFormat>
    <chartFormat chart="2" format="181">
      <pivotArea type="data" outline="0" fieldPosition="0">
        <references count="2">
          <reference field="4294967294" count="1" selected="0">
            <x v="1"/>
          </reference>
          <reference field="0" count="1" selected="0">
            <x v="32"/>
          </reference>
        </references>
      </pivotArea>
    </chartFormat>
    <chartFormat chart="2" format="182">
      <pivotArea type="data" outline="0" fieldPosition="0">
        <references count="2">
          <reference field="4294967294" count="1" selected="0">
            <x v="1"/>
          </reference>
          <reference field="0" count="1" selected="0">
            <x v="33"/>
          </reference>
        </references>
      </pivotArea>
    </chartFormat>
    <chartFormat chart="2" format="183">
      <pivotArea type="data" outline="0" fieldPosition="0">
        <references count="2">
          <reference field="4294967294" count="1" selected="0">
            <x v="1"/>
          </reference>
          <reference field="0" count="1" selected="0">
            <x v="35"/>
          </reference>
        </references>
      </pivotArea>
    </chartFormat>
    <chartFormat chart="2" format="184">
      <pivotArea type="data" outline="0" fieldPosition="0">
        <references count="2">
          <reference field="4294967294" count="1" selected="0">
            <x v="1"/>
          </reference>
          <reference field="0" count="1" selected="0">
            <x v="36"/>
          </reference>
        </references>
      </pivotArea>
    </chartFormat>
    <chartFormat chart="2" format="185">
      <pivotArea type="data" outline="0" fieldPosition="0">
        <references count="2">
          <reference field="4294967294" count="1" selected="0">
            <x v="1"/>
          </reference>
          <reference field="0" count="1" selected="0">
            <x v="38"/>
          </reference>
        </references>
      </pivotArea>
    </chartFormat>
    <chartFormat chart="2" format="186">
      <pivotArea type="data" outline="0" fieldPosition="0">
        <references count="2">
          <reference field="4294967294" count="1" selected="0">
            <x v="1"/>
          </reference>
          <reference field="0" count="1" selected="0">
            <x v="39"/>
          </reference>
        </references>
      </pivotArea>
    </chartFormat>
    <chartFormat chart="2" format="187">
      <pivotArea type="data" outline="0" fieldPosition="0">
        <references count="2">
          <reference field="4294967294" count="1" selected="0">
            <x v="1"/>
          </reference>
          <reference field="0" count="1" selected="0">
            <x v="41"/>
          </reference>
        </references>
      </pivotArea>
    </chartFormat>
    <chartFormat chart="2" format="188">
      <pivotArea type="data" outline="0" fieldPosition="0">
        <references count="2">
          <reference field="4294967294" count="1" selected="0">
            <x v="1"/>
          </reference>
          <reference field="0" count="1" selected="0">
            <x v="42"/>
          </reference>
        </references>
      </pivotArea>
    </chartFormat>
    <chartFormat chart="2" format="189">
      <pivotArea type="data" outline="0" fieldPosition="0">
        <references count="2">
          <reference field="4294967294" count="1" selected="0">
            <x v="1"/>
          </reference>
          <reference field="0" count="1" selected="0">
            <x v="43"/>
          </reference>
        </references>
      </pivotArea>
    </chartFormat>
    <chartFormat chart="2" format="190">
      <pivotArea type="data" outline="0" fieldPosition="0">
        <references count="2">
          <reference field="4294967294" count="1" selected="0">
            <x v="1"/>
          </reference>
          <reference field="0" count="1" selected="0">
            <x v="44"/>
          </reference>
        </references>
      </pivotArea>
    </chartFormat>
    <chartFormat chart="2" format="191">
      <pivotArea type="data" outline="0" fieldPosition="0">
        <references count="2">
          <reference field="4294967294" count="1" selected="0">
            <x v="1"/>
          </reference>
          <reference field="0" count="1" selected="0">
            <x v="45"/>
          </reference>
        </references>
      </pivotArea>
    </chartFormat>
    <chartFormat chart="2" format="192">
      <pivotArea type="data" outline="0" fieldPosition="0">
        <references count="2">
          <reference field="4294967294" count="1" selected="0">
            <x v="1"/>
          </reference>
          <reference field="0" count="1" selected="0">
            <x v="46"/>
          </reference>
        </references>
      </pivotArea>
    </chartFormat>
    <chartFormat chart="2" format="193">
      <pivotArea type="data" outline="0" fieldPosition="0">
        <references count="2">
          <reference field="4294967294" count="1" selected="0">
            <x v="1"/>
          </reference>
          <reference field="0" count="1" selected="0">
            <x v="48"/>
          </reference>
        </references>
      </pivotArea>
    </chartFormat>
    <chartFormat chart="2" format="194">
      <pivotArea type="data" outline="0" fieldPosition="0">
        <references count="2">
          <reference field="4294967294" count="1" selected="0">
            <x v="1"/>
          </reference>
          <reference field="0" count="1" selected="0">
            <x v="49"/>
          </reference>
        </references>
      </pivotArea>
    </chartFormat>
    <chartFormat chart="2" format="195">
      <pivotArea type="data" outline="0" fieldPosition="0">
        <references count="2">
          <reference field="4294967294" count="1" selected="0">
            <x v="1"/>
          </reference>
          <reference field="0" count="1" selected="0">
            <x v="50"/>
          </reference>
        </references>
      </pivotArea>
    </chartFormat>
    <chartFormat chart="2" format="196">
      <pivotArea type="data" outline="0" fieldPosition="0">
        <references count="2">
          <reference field="4294967294" count="1" selected="0">
            <x v="1"/>
          </reference>
          <reference field="0" count="1" selected="0">
            <x v="51"/>
          </reference>
        </references>
      </pivotArea>
    </chartFormat>
    <chartFormat chart="2" format="197">
      <pivotArea type="data" outline="0" fieldPosition="0">
        <references count="2">
          <reference field="4294967294" count="1" selected="0">
            <x v="1"/>
          </reference>
          <reference field="0" count="1" selected="0">
            <x v="52"/>
          </reference>
        </references>
      </pivotArea>
    </chartFormat>
    <chartFormat chart="2" format="198">
      <pivotArea type="data" outline="0" fieldPosition="0">
        <references count="2">
          <reference field="4294967294" count="1" selected="0">
            <x v="1"/>
          </reference>
          <reference field="0" count="1" selected="0">
            <x v="53"/>
          </reference>
        </references>
      </pivotArea>
    </chartFormat>
    <chartFormat chart="2" format="199">
      <pivotArea type="data" outline="0" fieldPosition="0">
        <references count="2">
          <reference field="4294967294" count="1" selected="0">
            <x v="1"/>
          </reference>
          <reference field="0" count="1" selected="0">
            <x v="55"/>
          </reference>
        </references>
      </pivotArea>
    </chartFormat>
    <chartFormat chart="2" format="200">
      <pivotArea type="data" outline="0" fieldPosition="0">
        <references count="2">
          <reference field="4294967294" count="1" selected="0">
            <x v="1"/>
          </reference>
          <reference field="0" count="1" selected="0">
            <x v="56"/>
          </reference>
        </references>
      </pivotArea>
    </chartFormat>
    <chartFormat chart="2" format="201">
      <pivotArea type="data" outline="0" fieldPosition="0">
        <references count="2">
          <reference field="4294967294" count="1" selected="0">
            <x v="1"/>
          </reference>
          <reference field="0" count="1" selected="0">
            <x v="57"/>
          </reference>
        </references>
      </pivotArea>
    </chartFormat>
    <chartFormat chart="2" format="202">
      <pivotArea type="data" outline="0" fieldPosition="0">
        <references count="2">
          <reference field="4294967294" count="1" selected="0">
            <x v="2"/>
          </reference>
          <reference field="0" count="1" selected="0">
            <x v="0"/>
          </reference>
        </references>
      </pivotArea>
    </chartFormat>
    <chartFormat chart="2" format="203">
      <pivotArea type="data" outline="0" fieldPosition="0">
        <references count="2">
          <reference field="4294967294" count="1" selected="0">
            <x v="2"/>
          </reference>
          <reference field="0" count="1" selected="0">
            <x v="1"/>
          </reference>
        </references>
      </pivotArea>
    </chartFormat>
    <chartFormat chart="2" format="204">
      <pivotArea type="data" outline="0" fieldPosition="0">
        <references count="2">
          <reference field="4294967294" count="1" selected="0">
            <x v="2"/>
          </reference>
          <reference field="0" count="1" selected="0">
            <x v="2"/>
          </reference>
        </references>
      </pivotArea>
    </chartFormat>
    <chartFormat chart="2" format="205">
      <pivotArea type="data" outline="0" fieldPosition="0">
        <references count="2">
          <reference field="4294967294" count="1" selected="0">
            <x v="2"/>
          </reference>
          <reference field="0" count="1" selected="0">
            <x v="3"/>
          </reference>
        </references>
      </pivotArea>
    </chartFormat>
    <chartFormat chart="2" format="206">
      <pivotArea type="data" outline="0" fieldPosition="0">
        <references count="2">
          <reference field="4294967294" count="1" selected="0">
            <x v="2"/>
          </reference>
          <reference field="0" count="1" selected="0">
            <x v="4"/>
          </reference>
        </references>
      </pivotArea>
    </chartFormat>
    <chartFormat chart="2" format="207">
      <pivotArea type="data" outline="0" fieldPosition="0">
        <references count="2">
          <reference field="4294967294" count="1" selected="0">
            <x v="2"/>
          </reference>
          <reference field="0" count="1" selected="0">
            <x v="5"/>
          </reference>
        </references>
      </pivotArea>
    </chartFormat>
    <chartFormat chart="2" format="208">
      <pivotArea type="data" outline="0" fieldPosition="0">
        <references count="2">
          <reference field="4294967294" count="1" selected="0">
            <x v="2"/>
          </reference>
          <reference field="0" count="1" selected="0">
            <x v="6"/>
          </reference>
        </references>
      </pivotArea>
    </chartFormat>
    <chartFormat chart="2" format="209">
      <pivotArea type="data" outline="0" fieldPosition="0">
        <references count="2">
          <reference field="4294967294" count="1" selected="0">
            <x v="2"/>
          </reference>
          <reference field="0" count="1" selected="0">
            <x v="7"/>
          </reference>
        </references>
      </pivotArea>
    </chartFormat>
    <chartFormat chart="2" format="210">
      <pivotArea type="data" outline="0" fieldPosition="0">
        <references count="2">
          <reference field="4294967294" count="1" selected="0">
            <x v="2"/>
          </reference>
          <reference field="0" count="1" selected="0">
            <x v="8"/>
          </reference>
        </references>
      </pivotArea>
    </chartFormat>
    <chartFormat chart="2" format="211">
      <pivotArea type="data" outline="0" fieldPosition="0">
        <references count="2">
          <reference field="4294967294" count="1" selected="0">
            <x v="2"/>
          </reference>
          <reference field="0" count="1" selected="0">
            <x v="9"/>
          </reference>
        </references>
      </pivotArea>
    </chartFormat>
    <chartFormat chart="2" format="212">
      <pivotArea type="data" outline="0" fieldPosition="0">
        <references count="2">
          <reference field="4294967294" count="1" selected="0">
            <x v="2"/>
          </reference>
          <reference field="0" count="1" selected="0">
            <x v="11"/>
          </reference>
        </references>
      </pivotArea>
    </chartFormat>
    <chartFormat chart="2" format="213">
      <pivotArea type="data" outline="0" fieldPosition="0">
        <references count="2">
          <reference field="4294967294" count="1" selected="0">
            <x v="2"/>
          </reference>
          <reference field="0" count="1" selected="0">
            <x v="13"/>
          </reference>
        </references>
      </pivotArea>
    </chartFormat>
    <chartFormat chart="2" format="214">
      <pivotArea type="data" outline="0" fieldPosition="0">
        <references count="2">
          <reference field="4294967294" count="1" selected="0">
            <x v="2"/>
          </reference>
          <reference field="0" count="1" selected="0">
            <x v="14"/>
          </reference>
        </references>
      </pivotArea>
    </chartFormat>
    <chartFormat chart="2" format="215">
      <pivotArea type="data" outline="0" fieldPosition="0">
        <references count="2">
          <reference field="4294967294" count="1" selected="0">
            <x v="2"/>
          </reference>
          <reference field="0" count="1" selected="0">
            <x v="15"/>
          </reference>
        </references>
      </pivotArea>
    </chartFormat>
    <chartFormat chart="2" format="216">
      <pivotArea type="data" outline="0" fieldPosition="0">
        <references count="2">
          <reference field="4294967294" count="1" selected="0">
            <x v="2"/>
          </reference>
          <reference field="0" count="1" selected="0">
            <x v="16"/>
          </reference>
        </references>
      </pivotArea>
    </chartFormat>
    <chartFormat chart="2" format="217">
      <pivotArea type="data" outline="0" fieldPosition="0">
        <references count="2">
          <reference field="4294967294" count="1" selected="0">
            <x v="2"/>
          </reference>
          <reference field="0" count="1" selected="0">
            <x v="17"/>
          </reference>
        </references>
      </pivotArea>
    </chartFormat>
    <chartFormat chart="2" format="218">
      <pivotArea type="data" outline="0" fieldPosition="0">
        <references count="2">
          <reference field="4294967294" count="1" selected="0">
            <x v="2"/>
          </reference>
          <reference field="0" count="1" selected="0">
            <x v="18"/>
          </reference>
        </references>
      </pivotArea>
    </chartFormat>
    <chartFormat chart="2" format="219">
      <pivotArea type="data" outline="0" fieldPosition="0">
        <references count="2">
          <reference field="4294967294" count="1" selected="0">
            <x v="2"/>
          </reference>
          <reference field="0" count="1" selected="0">
            <x v="20"/>
          </reference>
        </references>
      </pivotArea>
    </chartFormat>
    <chartFormat chart="2" format="220">
      <pivotArea type="data" outline="0" fieldPosition="0">
        <references count="2">
          <reference field="4294967294" count="1" selected="0">
            <x v="2"/>
          </reference>
          <reference field="0" count="1" selected="0">
            <x v="21"/>
          </reference>
        </references>
      </pivotArea>
    </chartFormat>
    <chartFormat chart="2" format="221">
      <pivotArea type="data" outline="0" fieldPosition="0">
        <references count="2">
          <reference field="4294967294" count="1" selected="0">
            <x v="2"/>
          </reference>
          <reference field="0" count="1" selected="0">
            <x v="23"/>
          </reference>
        </references>
      </pivotArea>
    </chartFormat>
    <chartFormat chart="2" format="222">
      <pivotArea type="data" outline="0" fieldPosition="0">
        <references count="2">
          <reference field="4294967294" count="1" selected="0">
            <x v="2"/>
          </reference>
          <reference field="0" count="1" selected="0">
            <x v="24"/>
          </reference>
        </references>
      </pivotArea>
    </chartFormat>
    <chartFormat chart="2" format="223">
      <pivotArea type="data" outline="0" fieldPosition="0">
        <references count="2">
          <reference field="4294967294" count="1" selected="0">
            <x v="2"/>
          </reference>
          <reference field="0" count="1" selected="0">
            <x v="26"/>
          </reference>
        </references>
      </pivotArea>
    </chartFormat>
    <chartFormat chart="2" format="224">
      <pivotArea type="data" outline="0" fieldPosition="0">
        <references count="2">
          <reference field="4294967294" count="1" selected="0">
            <x v="2"/>
          </reference>
          <reference field="0" count="1" selected="0">
            <x v="27"/>
          </reference>
        </references>
      </pivotArea>
    </chartFormat>
    <chartFormat chart="2" format="225">
      <pivotArea type="data" outline="0" fieldPosition="0">
        <references count="2">
          <reference field="4294967294" count="1" selected="0">
            <x v="2"/>
          </reference>
          <reference field="0" count="1" selected="0">
            <x v="28"/>
          </reference>
        </references>
      </pivotArea>
    </chartFormat>
    <chartFormat chart="2" format="226">
      <pivotArea type="data" outline="0" fieldPosition="0">
        <references count="2">
          <reference field="4294967294" count="1" selected="0">
            <x v="2"/>
          </reference>
          <reference field="0" count="1" selected="0">
            <x v="29"/>
          </reference>
        </references>
      </pivotArea>
    </chartFormat>
    <chartFormat chart="2" format="227">
      <pivotArea type="data" outline="0" fieldPosition="0">
        <references count="2">
          <reference field="4294967294" count="1" selected="0">
            <x v="2"/>
          </reference>
          <reference field="0" count="1" selected="0">
            <x v="31"/>
          </reference>
        </references>
      </pivotArea>
    </chartFormat>
    <chartFormat chart="2" format="228">
      <pivotArea type="data" outline="0" fieldPosition="0">
        <references count="2">
          <reference field="4294967294" count="1" selected="0">
            <x v="2"/>
          </reference>
          <reference field="0" count="1" selected="0">
            <x v="32"/>
          </reference>
        </references>
      </pivotArea>
    </chartFormat>
    <chartFormat chart="2" format="229">
      <pivotArea type="data" outline="0" fieldPosition="0">
        <references count="2">
          <reference field="4294967294" count="1" selected="0">
            <x v="2"/>
          </reference>
          <reference field="0" count="1" selected="0">
            <x v="33"/>
          </reference>
        </references>
      </pivotArea>
    </chartFormat>
    <chartFormat chart="2" format="230">
      <pivotArea type="data" outline="0" fieldPosition="0">
        <references count="2">
          <reference field="4294967294" count="1" selected="0">
            <x v="2"/>
          </reference>
          <reference field="0" count="1" selected="0">
            <x v="35"/>
          </reference>
        </references>
      </pivotArea>
    </chartFormat>
    <chartFormat chart="2" format="231">
      <pivotArea type="data" outline="0" fieldPosition="0">
        <references count="2">
          <reference field="4294967294" count="1" selected="0">
            <x v="2"/>
          </reference>
          <reference field="0" count="1" selected="0">
            <x v="36"/>
          </reference>
        </references>
      </pivotArea>
    </chartFormat>
    <chartFormat chart="2" format="232">
      <pivotArea type="data" outline="0" fieldPosition="0">
        <references count="2">
          <reference field="4294967294" count="1" selected="0">
            <x v="2"/>
          </reference>
          <reference field="0" count="1" selected="0">
            <x v="38"/>
          </reference>
        </references>
      </pivotArea>
    </chartFormat>
    <chartFormat chart="2" format="233">
      <pivotArea type="data" outline="0" fieldPosition="0">
        <references count="2">
          <reference field="4294967294" count="1" selected="0">
            <x v="2"/>
          </reference>
          <reference field="0" count="1" selected="0">
            <x v="39"/>
          </reference>
        </references>
      </pivotArea>
    </chartFormat>
    <chartFormat chart="2" format="234">
      <pivotArea type="data" outline="0" fieldPosition="0">
        <references count="2">
          <reference field="4294967294" count="1" selected="0">
            <x v="2"/>
          </reference>
          <reference field="0" count="1" selected="0">
            <x v="41"/>
          </reference>
        </references>
      </pivotArea>
    </chartFormat>
    <chartFormat chart="2" format="235">
      <pivotArea type="data" outline="0" fieldPosition="0">
        <references count="2">
          <reference field="4294967294" count="1" selected="0">
            <x v="2"/>
          </reference>
          <reference field="0" count="1" selected="0">
            <x v="42"/>
          </reference>
        </references>
      </pivotArea>
    </chartFormat>
    <chartFormat chart="2" format="236">
      <pivotArea type="data" outline="0" fieldPosition="0">
        <references count="2">
          <reference field="4294967294" count="1" selected="0">
            <x v="2"/>
          </reference>
          <reference field="0" count="1" selected="0">
            <x v="43"/>
          </reference>
        </references>
      </pivotArea>
    </chartFormat>
    <chartFormat chart="2" format="237">
      <pivotArea type="data" outline="0" fieldPosition="0">
        <references count="2">
          <reference field="4294967294" count="1" selected="0">
            <x v="2"/>
          </reference>
          <reference field="0" count="1" selected="0">
            <x v="44"/>
          </reference>
        </references>
      </pivotArea>
    </chartFormat>
    <chartFormat chart="2" format="238">
      <pivotArea type="data" outline="0" fieldPosition="0">
        <references count="2">
          <reference field="4294967294" count="1" selected="0">
            <x v="2"/>
          </reference>
          <reference field="0" count="1" selected="0">
            <x v="45"/>
          </reference>
        </references>
      </pivotArea>
    </chartFormat>
    <chartFormat chart="2" format="239">
      <pivotArea type="data" outline="0" fieldPosition="0">
        <references count="2">
          <reference field="4294967294" count="1" selected="0">
            <x v="2"/>
          </reference>
          <reference field="0" count="1" selected="0">
            <x v="46"/>
          </reference>
        </references>
      </pivotArea>
    </chartFormat>
    <chartFormat chart="2" format="240">
      <pivotArea type="data" outline="0" fieldPosition="0">
        <references count="2">
          <reference field="4294967294" count="1" selected="0">
            <x v="2"/>
          </reference>
          <reference field="0" count="1" selected="0">
            <x v="48"/>
          </reference>
        </references>
      </pivotArea>
    </chartFormat>
    <chartFormat chart="2" format="241">
      <pivotArea type="data" outline="0" fieldPosition="0">
        <references count="2">
          <reference field="4294967294" count="1" selected="0">
            <x v="2"/>
          </reference>
          <reference field="0" count="1" selected="0">
            <x v="49"/>
          </reference>
        </references>
      </pivotArea>
    </chartFormat>
    <chartFormat chart="2" format="242">
      <pivotArea type="data" outline="0" fieldPosition="0">
        <references count="2">
          <reference field="4294967294" count="1" selected="0">
            <x v="2"/>
          </reference>
          <reference field="0" count="1" selected="0">
            <x v="50"/>
          </reference>
        </references>
      </pivotArea>
    </chartFormat>
    <chartFormat chart="2" format="243">
      <pivotArea type="data" outline="0" fieldPosition="0">
        <references count="2">
          <reference field="4294967294" count="1" selected="0">
            <x v="2"/>
          </reference>
          <reference field="0" count="1" selected="0">
            <x v="51"/>
          </reference>
        </references>
      </pivotArea>
    </chartFormat>
    <chartFormat chart="2" format="244">
      <pivotArea type="data" outline="0" fieldPosition="0">
        <references count="2">
          <reference field="4294967294" count="1" selected="0">
            <x v="2"/>
          </reference>
          <reference field="0" count="1" selected="0">
            <x v="52"/>
          </reference>
        </references>
      </pivotArea>
    </chartFormat>
    <chartFormat chart="2" format="245">
      <pivotArea type="data" outline="0" fieldPosition="0">
        <references count="2">
          <reference field="4294967294" count="1" selected="0">
            <x v="2"/>
          </reference>
          <reference field="0" count="1" selected="0">
            <x v="53"/>
          </reference>
        </references>
      </pivotArea>
    </chartFormat>
    <chartFormat chart="2" format="246">
      <pivotArea type="data" outline="0" fieldPosition="0">
        <references count="2">
          <reference field="4294967294" count="1" selected="0">
            <x v="2"/>
          </reference>
          <reference field="0" count="1" selected="0">
            <x v="55"/>
          </reference>
        </references>
      </pivotArea>
    </chartFormat>
    <chartFormat chart="2" format="247">
      <pivotArea type="data" outline="0" fieldPosition="0">
        <references count="2">
          <reference field="4294967294" count="1" selected="0">
            <x v="2"/>
          </reference>
          <reference field="0" count="1" selected="0">
            <x v="56"/>
          </reference>
        </references>
      </pivotArea>
    </chartFormat>
    <chartFormat chart="2" format="248">
      <pivotArea type="data" outline="0" fieldPosition="0">
        <references count="2">
          <reference field="4294967294" count="1" selected="0">
            <x v="2"/>
          </reference>
          <reference field="0" count="1" selected="0">
            <x v="57"/>
          </reference>
        </references>
      </pivotArea>
    </chartFormat>
    <chartFormat chart="0" format="36">
      <pivotArea type="data" outline="0" fieldPosition="0">
        <references count="2">
          <reference field="4294967294" count="1" selected="0">
            <x v="0"/>
          </reference>
          <reference field="0" count="1" selected="0">
            <x v="5"/>
          </reference>
        </references>
      </pivotArea>
    </chartFormat>
    <chartFormat chart="0" format="37">
      <pivotArea type="data" outline="0" fieldPosition="0">
        <references count="2">
          <reference field="4294967294" count="1" selected="0">
            <x v="0"/>
          </reference>
          <reference field="0" count="1" selected="0">
            <x v="6"/>
          </reference>
        </references>
      </pivotArea>
    </chartFormat>
    <chartFormat chart="0" format="38">
      <pivotArea type="data" outline="0" fieldPosition="0">
        <references count="2">
          <reference field="4294967294" count="1" selected="0">
            <x v="0"/>
          </reference>
          <reference field="0" count="1" selected="0">
            <x v="11"/>
          </reference>
        </references>
      </pivotArea>
    </chartFormat>
    <chartFormat chart="0" format="39">
      <pivotArea type="data" outline="0" fieldPosition="0">
        <references count="2">
          <reference field="4294967294" count="1" selected="0">
            <x v="0"/>
          </reference>
          <reference field="0" count="1" selected="0">
            <x v="13"/>
          </reference>
        </references>
      </pivotArea>
    </chartFormat>
    <chartFormat chart="0" format="40">
      <pivotArea type="data" outline="0" fieldPosition="0">
        <references count="2">
          <reference field="4294967294" count="1" selected="0">
            <x v="0"/>
          </reference>
          <reference field="0" count="1" selected="0">
            <x v="14"/>
          </reference>
        </references>
      </pivotArea>
    </chartFormat>
    <chartFormat chart="0" format="41">
      <pivotArea type="data" outline="0" fieldPosition="0">
        <references count="2">
          <reference field="4294967294" count="1" selected="0">
            <x v="0"/>
          </reference>
          <reference field="0" count="1" selected="0">
            <x v="20"/>
          </reference>
        </references>
      </pivotArea>
    </chartFormat>
    <chartFormat chart="0" format="42">
      <pivotArea type="data" outline="0" fieldPosition="0">
        <references count="2">
          <reference field="4294967294" count="1" selected="0">
            <x v="0"/>
          </reference>
          <reference field="0" count="1" selected="0">
            <x v="21"/>
          </reference>
        </references>
      </pivotArea>
    </chartFormat>
    <chartFormat chart="0" format="43">
      <pivotArea type="data" outline="0" fieldPosition="0">
        <references count="2">
          <reference field="4294967294" count="1" selected="0">
            <x v="0"/>
          </reference>
          <reference field="0" count="1" selected="0">
            <x v="23"/>
          </reference>
        </references>
      </pivotArea>
    </chartFormat>
    <chartFormat chart="0" format="44">
      <pivotArea type="data" outline="0" fieldPosition="0">
        <references count="2">
          <reference field="4294967294" count="1" selected="0">
            <x v="0"/>
          </reference>
          <reference field="0" count="1" selected="0">
            <x v="24"/>
          </reference>
        </references>
      </pivotArea>
    </chartFormat>
    <chartFormat chart="0" format="45">
      <pivotArea type="data" outline="0" fieldPosition="0">
        <references count="2">
          <reference field="4294967294" count="1" selected="0">
            <x v="0"/>
          </reference>
          <reference field="0" count="1" selected="0">
            <x v="28"/>
          </reference>
        </references>
      </pivotArea>
    </chartFormat>
    <chartFormat chart="0" format="46">
      <pivotArea type="data" outline="0" fieldPosition="0">
        <references count="2">
          <reference field="4294967294" count="1" selected="0">
            <x v="0"/>
          </reference>
          <reference field="0" count="1" selected="0">
            <x v="33"/>
          </reference>
        </references>
      </pivotArea>
    </chartFormat>
    <chartFormat chart="0" format="47">
      <pivotArea type="data" outline="0" fieldPosition="0">
        <references count="2">
          <reference field="4294967294" count="1" selected="0">
            <x v="0"/>
          </reference>
          <reference field="0" count="1" selected="0">
            <x v="38"/>
          </reference>
        </references>
      </pivotArea>
    </chartFormat>
    <chartFormat chart="0" format="48">
      <pivotArea type="data" outline="0" fieldPosition="0">
        <references count="2">
          <reference field="4294967294" count="1" selected="0">
            <x v="0"/>
          </reference>
          <reference field="0" count="1" selected="0">
            <x v="39"/>
          </reference>
        </references>
      </pivotArea>
    </chartFormat>
    <chartFormat chart="0" format="49">
      <pivotArea type="data" outline="0" fieldPosition="0">
        <references count="2">
          <reference field="4294967294" count="1" selected="0">
            <x v="0"/>
          </reference>
          <reference field="0" count="1" selected="0">
            <x v="41"/>
          </reference>
        </references>
      </pivotArea>
    </chartFormat>
    <chartFormat chart="0" format="50">
      <pivotArea type="data" outline="0" fieldPosition="0">
        <references count="2">
          <reference field="4294967294" count="1" selected="0">
            <x v="0"/>
          </reference>
          <reference field="0" count="1" selected="0">
            <x v="44"/>
          </reference>
        </references>
      </pivotArea>
    </chartFormat>
    <chartFormat chart="0" format="51">
      <pivotArea type="data" outline="0" fieldPosition="0">
        <references count="2">
          <reference field="4294967294" count="1" selected="0">
            <x v="0"/>
          </reference>
          <reference field="0" count="1" selected="0">
            <x v="45"/>
          </reference>
        </references>
      </pivotArea>
    </chartFormat>
    <chartFormat chart="0" format="52">
      <pivotArea type="data" outline="0" fieldPosition="0">
        <references count="2">
          <reference field="4294967294" count="1" selected="0">
            <x v="0"/>
          </reference>
          <reference field="0" count="1" selected="0">
            <x v="48"/>
          </reference>
        </references>
      </pivotArea>
    </chartFormat>
    <chartFormat chart="0" format="53">
      <pivotArea type="data" outline="0" fieldPosition="0">
        <references count="2">
          <reference field="4294967294" count="1" selected="0">
            <x v="0"/>
          </reference>
          <reference field="0" count="1" selected="0">
            <x v="52"/>
          </reference>
        </references>
      </pivotArea>
    </chartFormat>
    <chartFormat chart="0" format="54">
      <pivotArea type="data" outline="0" fieldPosition="0">
        <references count="2">
          <reference field="4294967294" count="1" selected="0">
            <x v="0"/>
          </reference>
          <reference field="0" count="1" selected="0">
            <x v="55"/>
          </reference>
        </references>
      </pivotArea>
    </chartFormat>
    <chartFormat chart="0" format="55">
      <pivotArea type="data" outline="0" fieldPosition="0">
        <references count="2">
          <reference field="4294967294" count="1" selected="0">
            <x v="0"/>
          </reference>
          <reference field="0" count="1" selected="0">
            <x v="57"/>
          </reference>
        </references>
      </pivotArea>
    </chartFormat>
    <chartFormat chart="0" format="56">
      <pivotArea type="data" outline="0" fieldPosition="0">
        <references count="2">
          <reference field="4294967294" count="1" selected="0">
            <x v="1"/>
          </reference>
          <reference field="0" count="1" selected="0">
            <x v="5"/>
          </reference>
        </references>
      </pivotArea>
    </chartFormat>
    <chartFormat chart="0" format="57">
      <pivotArea type="data" outline="0" fieldPosition="0">
        <references count="2">
          <reference field="4294967294" count="1" selected="0">
            <x v="1"/>
          </reference>
          <reference field="0" count="1" selected="0">
            <x v="6"/>
          </reference>
        </references>
      </pivotArea>
    </chartFormat>
    <chartFormat chart="0" format="58">
      <pivotArea type="data" outline="0" fieldPosition="0">
        <references count="2">
          <reference field="4294967294" count="1" selected="0">
            <x v="1"/>
          </reference>
          <reference field="0" count="1" selected="0">
            <x v="11"/>
          </reference>
        </references>
      </pivotArea>
    </chartFormat>
    <chartFormat chart="0" format="59">
      <pivotArea type="data" outline="0" fieldPosition="0">
        <references count="2">
          <reference field="4294967294" count="1" selected="0">
            <x v="1"/>
          </reference>
          <reference field="0" count="1" selected="0">
            <x v="13"/>
          </reference>
        </references>
      </pivotArea>
    </chartFormat>
    <chartFormat chart="0" format="60">
      <pivotArea type="data" outline="0" fieldPosition="0">
        <references count="2">
          <reference field="4294967294" count="1" selected="0">
            <x v="1"/>
          </reference>
          <reference field="0" count="1" selected="0">
            <x v="14"/>
          </reference>
        </references>
      </pivotArea>
    </chartFormat>
    <chartFormat chart="0" format="61">
      <pivotArea type="data" outline="0" fieldPosition="0">
        <references count="2">
          <reference field="4294967294" count="1" selected="0">
            <x v="1"/>
          </reference>
          <reference field="0" count="1" selected="0">
            <x v="20"/>
          </reference>
        </references>
      </pivotArea>
    </chartFormat>
    <chartFormat chart="0" format="62">
      <pivotArea type="data" outline="0" fieldPosition="0">
        <references count="2">
          <reference field="4294967294" count="1" selected="0">
            <x v="1"/>
          </reference>
          <reference field="0" count="1" selected="0">
            <x v="21"/>
          </reference>
        </references>
      </pivotArea>
    </chartFormat>
    <chartFormat chart="0" format="63">
      <pivotArea type="data" outline="0" fieldPosition="0">
        <references count="2">
          <reference field="4294967294" count="1" selected="0">
            <x v="1"/>
          </reference>
          <reference field="0" count="1" selected="0">
            <x v="23"/>
          </reference>
        </references>
      </pivotArea>
    </chartFormat>
    <chartFormat chart="0" format="64">
      <pivotArea type="data" outline="0" fieldPosition="0">
        <references count="2">
          <reference field="4294967294" count="1" selected="0">
            <x v="1"/>
          </reference>
          <reference field="0" count="1" selected="0">
            <x v="24"/>
          </reference>
        </references>
      </pivotArea>
    </chartFormat>
    <chartFormat chart="0" format="65">
      <pivotArea type="data" outline="0" fieldPosition="0">
        <references count="2">
          <reference field="4294967294" count="1" selected="0">
            <x v="1"/>
          </reference>
          <reference field="0" count="1" selected="0">
            <x v="28"/>
          </reference>
        </references>
      </pivotArea>
    </chartFormat>
    <chartFormat chart="0" format="66">
      <pivotArea type="data" outline="0" fieldPosition="0">
        <references count="2">
          <reference field="4294967294" count="1" selected="0">
            <x v="1"/>
          </reference>
          <reference field="0" count="1" selected="0">
            <x v="33"/>
          </reference>
        </references>
      </pivotArea>
    </chartFormat>
    <chartFormat chart="0" format="67">
      <pivotArea type="data" outline="0" fieldPosition="0">
        <references count="2">
          <reference field="4294967294" count="1" selected="0">
            <x v="1"/>
          </reference>
          <reference field="0" count="1" selected="0">
            <x v="38"/>
          </reference>
        </references>
      </pivotArea>
    </chartFormat>
    <chartFormat chart="0" format="68">
      <pivotArea type="data" outline="0" fieldPosition="0">
        <references count="2">
          <reference field="4294967294" count="1" selected="0">
            <x v="1"/>
          </reference>
          <reference field="0" count="1" selected="0">
            <x v="39"/>
          </reference>
        </references>
      </pivotArea>
    </chartFormat>
    <chartFormat chart="0" format="69">
      <pivotArea type="data" outline="0" fieldPosition="0">
        <references count="2">
          <reference field="4294967294" count="1" selected="0">
            <x v="1"/>
          </reference>
          <reference field="0" count="1" selected="0">
            <x v="41"/>
          </reference>
        </references>
      </pivotArea>
    </chartFormat>
    <chartFormat chart="0" format="70">
      <pivotArea type="data" outline="0" fieldPosition="0">
        <references count="2">
          <reference field="4294967294" count="1" selected="0">
            <x v="1"/>
          </reference>
          <reference field="0" count="1" selected="0">
            <x v="44"/>
          </reference>
        </references>
      </pivotArea>
    </chartFormat>
    <chartFormat chart="0" format="71">
      <pivotArea type="data" outline="0" fieldPosition="0">
        <references count="2">
          <reference field="4294967294" count="1" selected="0">
            <x v="1"/>
          </reference>
          <reference field="0" count="1" selected="0">
            <x v="45"/>
          </reference>
        </references>
      </pivotArea>
    </chartFormat>
    <chartFormat chart="0" format="72">
      <pivotArea type="data" outline="0" fieldPosition="0">
        <references count="2">
          <reference field="4294967294" count="1" selected="0">
            <x v="1"/>
          </reference>
          <reference field="0" count="1" selected="0">
            <x v="48"/>
          </reference>
        </references>
      </pivotArea>
    </chartFormat>
    <chartFormat chart="0" format="73">
      <pivotArea type="data" outline="0" fieldPosition="0">
        <references count="2">
          <reference field="4294967294" count="1" selected="0">
            <x v="1"/>
          </reference>
          <reference field="0" count="1" selected="0">
            <x v="52"/>
          </reference>
        </references>
      </pivotArea>
    </chartFormat>
    <chartFormat chart="0" format="74">
      <pivotArea type="data" outline="0" fieldPosition="0">
        <references count="2">
          <reference field="4294967294" count="1" selected="0">
            <x v="1"/>
          </reference>
          <reference field="0" count="1" selected="0">
            <x v="55"/>
          </reference>
        </references>
      </pivotArea>
    </chartFormat>
    <chartFormat chart="0" format="75">
      <pivotArea type="data" outline="0" fieldPosition="0">
        <references count="2">
          <reference field="4294967294" count="1" selected="0">
            <x v="1"/>
          </reference>
          <reference field="0" count="1" selected="0">
            <x v="57"/>
          </reference>
        </references>
      </pivotArea>
    </chartFormat>
    <chartFormat chart="0" format="76">
      <pivotArea type="data" outline="0" fieldPosition="0">
        <references count="2">
          <reference field="4294967294" count="1" selected="0">
            <x v="2"/>
          </reference>
          <reference field="0" count="1" selected="0">
            <x v="5"/>
          </reference>
        </references>
      </pivotArea>
    </chartFormat>
    <chartFormat chart="0" format="77">
      <pivotArea type="data" outline="0" fieldPosition="0">
        <references count="2">
          <reference field="4294967294" count="1" selected="0">
            <x v="2"/>
          </reference>
          <reference field="0" count="1" selected="0">
            <x v="6"/>
          </reference>
        </references>
      </pivotArea>
    </chartFormat>
    <chartFormat chart="0" format="78">
      <pivotArea type="data" outline="0" fieldPosition="0">
        <references count="2">
          <reference field="4294967294" count="1" selected="0">
            <x v="2"/>
          </reference>
          <reference field="0" count="1" selected="0">
            <x v="11"/>
          </reference>
        </references>
      </pivotArea>
    </chartFormat>
    <chartFormat chart="0" format="79">
      <pivotArea type="data" outline="0" fieldPosition="0">
        <references count="2">
          <reference field="4294967294" count="1" selected="0">
            <x v="2"/>
          </reference>
          <reference field="0" count="1" selected="0">
            <x v="13"/>
          </reference>
        </references>
      </pivotArea>
    </chartFormat>
    <chartFormat chart="0" format="80">
      <pivotArea type="data" outline="0" fieldPosition="0">
        <references count="2">
          <reference field="4294967294" count="1" selected="0">
            <x v="2"/>
          </reference>
          <reference field="0" count="1" selected="0">
            <x v="14"/>
          </reference>
        </references>
      </pivotArea>
    </chartFormat>
    <chartFormat chart="0" format="81">
      <pivotArea type="data" outline="0" fieldPosition="0">
        <references count="2">
          <reference field="4294967294" count="1" selected="0">
            <x v="2"/>
          </reference>
          <reference field="0" count="1" selected="0">
            <x v="20"/>
          </reference>
        </references>
      </pivotArea>
    </chartFormat>
    <chartFormat chart="0" format="82">
      <pivotArea type="data" outline="0" fieldPosition="0">
        <references count="2">
          <reference field="4294967294" count="1" selected="0">
            <x v="2"/>
          </reference>
          <reference field="0" count="1" selected="0">
            <x v="21"/>
          </reference>
        </references>
      </pivotArea>
    </chartFormat>
    <chartFormat chart="0" format="83">
      <pivotArea type="data" outline="0" fieldPosition="0">
        <references count="2">
          <reference field="4294967294" count="1" selected="0">
            <x v="2"/>
          </reference>
          <reference field="0" count="1" selected="0">
            <x v="23"/>
          </reference>
        </references>
      </pivotArea>
    </chartFormat>
    <chartFormat chart="0" format="84">
      <pivotArea type="data" outline="0" fieldPosition="0">
        <references count="2">
          <reference field="4294967294" count="1" selected="0">
            <x v="2"/>
          </reference>
          <reference field="0" count="1" selected="0">
            <x v="24"/>
          </reference>
        </references>
      </pivotArea>
    </chartFormat>
    <chartFormat chart="0" format="85">
      <pivotArea type="data" outline="0" fieldPosition="0">
        <references count="2">
          <reference field="4294967294" count="1" selected="0">
            <x v="2"/>
          </reference>
          <reference field="0" count="1" selected="0">
            <x v="28"/>
          </reference>
        </references>
      </pivotArea>
    </chartFormat>
    <chartFormat chart="0" format="86">
      <pivotArea type="data" outline="0" fieldPosition="0">
        <references count="2">
          <reference field="4294967294" count="1" selected="0">
            <x v="2"/>
          </reference>
          <reference field="0" count="1" selected="0">
            <x v="33"/>
          </reference>
        </references>
      </pivotArea>
    </chartFormat>
    <chartFormat chart="0" format="87">
      <pivotArea type="data" outline="0" fieldPosition="0">
        <references count="2">
          <reference field="4294967294" count="1" selected="0">
            <x v="2"/>
          </reference>
          <reference field="0" count="1" selected="0">
            <x v="38"/>
          </reference>
        </references>
      </pivotArea>
    </chartFormat>
    <chartFormat chart="0" format="88">
      <pivotArea type="data" outline="0" fieldPosition="0">
        <references count="2">
          <reference field="4294967294" count="1" selected="0">
            <x v="2"/>
          </reference>
          <reference field="0" count="1" selected="0">
            <x v="39"/>
          </reference>
        </references>
      </pivotArea>
    </chartFormat>
    <chartFormat chart="0" format="89">
      <pivotArea type="data" outline="0" fieldPosition="0">
        <references count="2">
          <reference field="4294967294" count="1" selected="0">
            <x v="2"/>
          </reference>
          <reference field="0" count="1" selected="0">
            <x v="41"/>
          </reference>
        </references>
      </pivotArea>
    </chartFormat>
    <chartFormat chart="0" format="90">
      <pivotArea type="data" outline="0" fieldPosition="0">
        <references count="2">
          <reference field="4294967294" count="1" selected="0">
            <x v="2"/>
          </reference>
          <reference field="0" count="1" selected="0">
            <x v="44"/>
          </reference>
        </references>
      </pivotArea>
    </chartFormat>
    <chartFormat chart="0" format="91">
      <pivotArea type="data" outline="0" fieldPosition="0">
        <references count="2">
          <reference field="4294967294" count="1" selected="0">
            <x v="2"/>
          </reference>
          <reference field="0" count="1" selected="0">
            <x v="45"/>
          </reference>
        </references>
      </pivotArea>
    </chartFormat>
    <chartFormat chart="0" format="92">
      <pivotArea type="data" outline="0" fieldPosition="0">
        <references count="2">
          <reference field="4294967294" count="1" selected="0">
            <x v="2"/>
          </reference>
          <reference field="0" count="1" selected="0">
            <x v="48"/>
          </reference>
        </references>
      </pivotArea>
    </chartFormat>
    <chartFormat chart="0" format="93">
      <pivotArea type="data" outline="0" fieldPosition="0">
        <references count="2">
          <reference field="4294967294" count="1" selected="0">
            <x v="2"/>
          </reference>
          <reference field="0" count="1" selected="0">
            <x v="52"/>
          </reference>
        </references>
      </pivotArea>
    </chartFormat>
    <chartFormat chart="0" format="94">
      <pivotArea type="data" outline="0" fieldPosition="0">
        <references count="2">
          <reference field="4294967294" count="1" selected="0">
            <x v="2"/>
          </reference>
          <reference field="0" count="1" selected="0">
            <x v="55"/>
          </reference>
        </references>
      </pivotArea>
    </chartFormat>
    <chartFormat chart="0" format="95">
      <pivotArea type="data" outline="0" fieldPosition="0">
        <references count="2">
          <reference field="4294967294" count="1" selected="0">
            <x v="2"/>
          </reference>
          <reference field="0" count="1" selected="0">
            <x v="5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0">
    <pivotField showAll="0">
      <items count="59">
        <item x="37"/>
        <item x="11"/>
        <item x="0"/>
        <item x="27"/>
        <item x="30"/>
        <item x="41"/>
        <item x="9"/>
        <item x="6"/>
        <item x="5"/>
        <item x="46"/>
        <item x="45"/>
        <item x="19"/>
        <item x="20"/>
        <item x="12"/>
        <item x="21"/>
        <item x="38"/>
        <item x="28"/>
        <item x="33"/>
        <item x="32"/>
        <item x="40"/>
        <item x="51"/>
        <item x="47"/>
        <item x="15"/>
        <item x="44"/>
        <item x="54"/>
        <item x="35"/>
        <item x="7"/>
        <item x="34"/>
        <item x="52"/>
        <item x="25"/>
        <item x="29"/>
        <item x="23"/>
        <item x="10"/>
        <item x="55"/>
        <item x="42"/>
        <item x="56"/>
        <item x="48"/>
        <item x="24"/>
        <item x="17"/>
        <item x="13"/>
        <item x="8"/>
        <item x="31"/>
        <item x="22"/>
        <item x="18"/>
        <item x="53"/>
        <item x="1"/>
        <item x="14"/>
        <item x="39"/>
        <item x="16"/>
        <item x="4"/>
        <item x="2"/>
        <item x="26"/>
        <item x="36"/>
        <item x="43"/>
        <item x="57"/>
        <item x="49"/>
        <item x="3"/>
        <item x="50"/>
        <item t="default"/>
      </items>
    </pivotField>
    <pivotField numFmtId="1" showAll="0"/>
    <pivotField numFmtId="1" showAll="0"/>
    <pivotField numFmtId="9" showAll="0"/>
    <pivotField numFmtId="1" showAll="0"/>
    <pivotField numFmtId="1" showAll="0">
      <items count="24">
        <item x="20"/>
        <item x="6"/>
        <item x="14"/>
        <item x="12"/>
        <item x="8"/>
        <item x="18"/>
        <item x="16"/>
        <item x="2"/>
        <item x="15"/>
        <item x="22"/>
        <item x="21"/>
        <item x="5"/>
        <item x="1"/>
        <item x="13"/>
        <item x="7"/>
        <item x="19"/>
        <item x="10"/>
        <item x="3"/>
        <item x="9"/>
        <item x="4"/>
        <item x="11"/>
        <item x="0"/>
        <item x="17"/>
        <item t="default"/>
      </items>
    </pivotField>
    <pivotField dataField="1" numFmtId="1" showAll="0"/>
    <pivotField axis="axisRow" numFmtId="2" showAll="0">
      <items count="23">
        <item x="21"/>
        <item x="14"/>
        <item x="18"/>
        <item x="19"/>
        <item x="12"/>
        <item x="20"/>
        <item x="16"/>
        <item x="15"/>
        <item x="17"/>
        <item x="13"/>
        <item x="9"/>
        <item x="6"/>
        <item x="5"/>
        <item x="1"/>
        <item x="7"/>
        <item x="11"/>
        <item x="10"/>
        <item x="0"/>
        <item x="2"/>
        <item x="3"/>
        <item x="4"/>
        <item x="8"/>
        <item t="default"/>
      </items>
    </pivotField>
    <pivotField showAll="0">
      <items count="4">
        <item x="1"/>
        <item h="1" x="0"/>
        <item h="1" x="2"/>
        <item t="default"/>
      </items>
    </pivotField>
    <pivotField showAll="0">
      <items count="4">
        <item h="1" x="1"/>
        <item x="2"/>
        <item h="1" x="0"/>
        <item t="default"/>
      </items>
    </pivotField>
  </pivotFields>
  <rowFields count="1">
    <field x="7"/>
  </rowFields>
  <rowItems count="3">
    <i>
      <x v="11"/>
    </i>
    <i>
      <x v="12"/>
    </i>
    <i t="grand">
      <x/>
    </i>
  </rowItems>
  <colItems count="1">
    <i/>
  </colItems>
  <dataFields count="1">
    <dataField name="Sum of Positive Review" fld="6" baseField="0" baseItem="0"/>
  </dataFields>
  <chartFormats count="3">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3:B6" firstHeaderRow="1" firstDataRow="1" firstDataCol="1"/>
  <pivotFields count="10">
    <pivotField showAll="0">
      <items count="59">
        <item x="37"/>
        <item x="11"/>
        <item x="0"/>
        <item x="27"/>
        <item x="30"/>
        <item x="41"/>
        <item x="9"/>
        <item x="6"/>
        <item x="5"/>
        <item x="46"/>
        <item x="45"/>
        <item x="19"/>
        <item x="20"/>
        <item x="12"/>
        <item x="21"/>
        <item x="38"/>
        <item x="28"/>
        <item x="33"/>
        <item x="32"/>
        <item x="40"/>
        <item x="51"/>
        <item x="47"/>
        <item x="15"/>
        <item x="44"/>
        <item x="54"/>
        <item x="35"/>
        <item x="7"/>
        <item x="34"/>
        <item x="52"/>
        <item x="25"/>
        <item x="29"/>
        <item x="23"/>
        <item x="10"/>
        <item x="55"/>
        <item x="42"/>
        <item x="56"/>
        <item x="48"/>
        <item x="24"/>
        <item x="17"/>
        <item x="13"/>
        <item x="8"/>
        <item x="31"/>
        <item x="22"/>
        <item x="18"/>
        <item x="53"/>
        <item x="1"/>
        <item x="14"/>
        <item x="39"/>
        <item x="16"/>
        <item x="4"/>
        <item x="2"/>
        <item x="26"/>
        <item x="36"/>
        <item x="43"/>
        <item x="57"/>
        <item x="49"/>
        <item x="3"/>
        <item x="50"/>
        <item t="default"/>
      </items>
    </pivotField>
    <pivotField numFmtId="1" showAll="0"/>
    <pivotField numFmtId="1" showAll="0"/>
    <pivotField axis="axisRow" numFmtId="9" showAll="0" sortType="ascending">
      <items count="37">
        <item x="5"/>
        <item x="29"/>
        <item x="21"/>
        <item x="16"/>
        <item x="9"/>
        <item x="35"/>
        <item x="30"/>
        <item x="19"/>
        <item x="6"/>
        <item x="2"/>
        <item x="4"/>
        <item x="26"/>
        <item x="33"/>
        <item x="23"/>
        <item x="22"/>
        <item x="12"/>
        <item x="10"/>
        <item x="18"/>
        <item x="3"/>
        <item x="0"/>
        <item x="32"/>
        <item x="27"/>
        <item x="28"/>
        <item x="11"/>
        <item x="34"/>
        <item x="8"/>
        <item x="14"/>
        <item x="1"/>
        <item x="25"/>
        <item x="15"/>
        <item x="31"/>
        <item x="13"/>
        <item x="24"/>
        <item x="17"/>
        <item x="20"/>
        <item x="7"/>
        <item t="default"/>
      </items>
    </pivotField>
    <pivotField numFmtId="1" showAll="0"/>
    <pivotField numFmtId="1" showAll="0"/>
    <pivotField dataField="1" numFmtId="1" showAll="0"/>
    <pivotField numFmtId="2" showAll="0"/>
    <pivotField showAll="0">
      <items count="4">
        <item x="1"/>
        <item h="1" x="0"/>
        <item h="1" x="2"/>
        <item t="default"/>
      </items>
    </pivotField>
    <pivotField showAll="0">
      <items count="4">
        <item h="1" x="1"/>
        <item x="2"/>
        <item h="1" x="0"/>
        <item t="default"/>
      </items>
    </pivotField>
  </pivotFields>
  <rowFields count="1">
    <field x="3"/>
  </rowFields>
  <rowItems count="3">
    <i>
      <x/>
    </i>
    <i>
      <x v="2"/>
    </i>
    <i t="grand">
      <x/>
    </i>
  </rowItems>
  <colItems count="1">
    <i/>
  </colItems>
  <dataFields count="1">
    <dataField name="Sum of Positive Review" fld="6" baseField="0" baseItem="0"/>
  </dataField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_Category" sourceName="Rating Category">
  <pivotTables>
    <pivotTable tabId="7" name="PivotTable8"/>
    <pivotTable tabId="6" name="PivotTable7"/>
    <pivotTable tabId="11" name="PivotTable11"/>
    <pivotTable tabId="8" name="PivotTable9"/>
  </pivotTables>
  <data>
    <tabular pivotCacheId="1">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Category" sourceName="Discount Category">
  <pivotTables>
    <pivotTable tabId="7" name="PivotTable8"/>
    <pivotTable tabId="6" name="PivotTable7"/>
    <pivotTable tabId="11" name="PivotTable11"/>
    <pivotTable tabId="8" name="PivotTable9"/>
  </pivotTables>
  <data>
    <tabular pivotCacheId="1">
      <items count="3">
        <i x="1"/>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8"/>
    <pivotTable tabId="6" name="PivotTable7"/>
    <pivotTable tabId="11" name="PivotTable11"/>
    <pivotTable tabId="8" name="PivotTable9"/>
  </pivotTables>
  <data>
    <tabular pivotCacheId="1">
      <items count="58">
        <i x="5" s="1"/>
        <i x="26" s="1"/>
        <i x="37" s="1" nd="1"/>
        <i x="11" s="1" nd="1"/>
        <i x="0" s="1" nd="1"/>
        <i x="27" s="1" nd="1"/>
        <i x="30" s="1" nd="1"/>
        <i x="41" s="1" nd="1"/>
        <i x="9" s="1" nd="1"/>
        <i x="6" s="1" nd="1"/>
        <i x="46" s="1" nd="1"/>
        <i x="45" s="1" nd="1"/>
        <i x="19" s="1" nd="1"/>
        <i x="20" s="1" nd="1"/>
        <i x="12" s="1" nd="1"/>
        <i x="21" s="1" nd="1"/>
        <i x="38" s="1" nd="1"/>
        <i x="28" s="1" nd="1"/>
        <i x="33" s="1" nd="1"/>
        <i x="32" s="1" nd="1"/>
        <i x="40" s="1" nd="1"/>
        <i x="51" s="1" nd="1"/>
        <i x="47" s="1" nd="1"/>
        <i x="15" s="1" nd="1"/>
        <i x="44" s="1" nd="1"/>
        <i x="54" s="1" nd="1"/>
        <i x="35" s="1" nd="1"/>
        <i x="7" s="1" nd="1"/>
        <i x="34" s="1" nd="1"/>
        <i x="52" s="1" nd="1"/>
        <i x="25" s="1" nd="1"/>
        <i x="29" s="1" nd="1"/>
        <i x="23" s="1" nd="1"/>
        <i x="10" s="1" nd="1"/>
        <i x="55" s="1" nd="1"/>
        <i x="42" s="1" nd="1"/>
        <i x="56" s="1" nd="1"/>
        <i x="48" s="1" nd="1"/>
        <i x="24" s="1" nd="1"/>
        <i x="17" s="1" nd="1"/>
        <i x="13" s="1" nd="1"/>
        <i x="8" s="1" nd="1"/>
        <i x="31" s="1" nd="1"/>
        <i x="22" s="1" nd="1"/>
        <i x="18" s="1" nd="1"/>
        <i x="53" s="1" nd="1"/>
        <i x="1" s="1" nd="1"/>
        <i x="14" s="1" nd="1"/>
        <i x="39" s="1" nd="1"/>
        <i x="16" s="1" nd="1"/>
        <i x="4" s="1" nd="1"/>
        <i x="2" s="1" nd="1"/>
        <i x="36" s="1" nd="1"/>
        <i x="43" s="1" nd="1"/>
        <i x="57" s="1" nd="1"/>
        <i x="49" s="1" nd="1"/>
        <i x="3" s="1" nd="1"/>
        <i x="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tegory" cache="Slicer_Rating_Category" caption="Rating Category" rowHeight="241300"/>
  <slicer name="Discount Category" cache="Slicer_Discount_Category" caption="Discount Category"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Category 1" cache="Slicer_Rating_Category" caption="Rating Category" rowHeight="241300"/>
  <slicer name="Discount Category 1" cache="Slicer_Discount_Category" caption="Discount Category" rowHeight="241300"/>
  <slicer name="Product 1" cache="Slicer_Product" caption="Product" startItem="5" rowHeight="241300"/>
</slicers>
</file>

<file path=xl/tables/table1.xml><?xml version="1.0" encoding="utf-8"?>
<table xmlns="http://schemas.openxmlformats.org/spreadsheetml/2006/main" id="1" name="Table1" displayName="Table1" ref="A1:J60" totalsRowShown="0" headerRowDxfId="0" tableBorderDxfId="1">
  <autoFilter ref="A1:J60"/>
  <tableColumns count="10">
    <tableColumn id="1" name="Product"/>
    <tableColumn id="2" name="Current price"/>
    <tableColumn id="3" name="Old price"/>
    <tableColumn id="4" name="Discount"/>
    <tableColumn id="5" name="Absolute Dis"/>
    <tableColumn id="6" name="Review"/>
    <tableColumn id="7" name="Positive Review"/>
    <tableColumn id="8" name="Rating"/>
    <tableColumn id="9" name="Rating Category"/>
    <tableColumn id="10" name="Discount 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election activeCell="C3" sqref="C3"/>
    </sheetView>
  </sheetViews>
  <sheetFormatPr defaultRowHeight="14.5" x14ac:dyDescent="0.35"/>
  <cols>
    <col min="3" max="3" width="62.81640625" customWidth="1"/>
  </cols>
  <sheetData>
    <row r="3" spans="3:3" x14ac:dyDescent="0.35">
      <c r="C3" t="s">
        <v>81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4"/>
  <sheetViews>
    <sheetView workbookViewId="0">
      <selection activeCell="I9" sqref="I9"/>
    </sheetView>
  </sheetViews>
  <sheetFormatPr defaultRowHeight="14.5" x14ac:dyDescent="0.35"/>
  <cols>
    <col min="3" max="3" width="74.90625" customWidth="1"/>
  </cols>
  <sheetData>
    <row r="2" spans="3:3" x14ac:dyDescent="0.35">
      <c r="C2" s="1" t="s">
        <v>78</v>
      </c>
    </row>
    <row r="14" spans="3:3" x14ac:dyDescent="0.35">
      <c r="C14" s="1" t="s">
        <v>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4.5" x14ac:dyDescent="0.35"/>
  <cols>
    <col min="1" max="1" width="63.7265625" customWidth="1"/>
    <col min="2" max="2" width="12.36328125" bestFit="1" customWidth="1"/>
    <col min="3" max="6" width="4.36328125" customWidth="1"/>
    <col min="7" max="7" width="10.7265625" bestFit="1" customWidth="1"/>
  </cols>
  <sheetData>
    <row r="1" spans="1:2" x14ac:dyDescent="0.35">
      <c r="A1" s="6" t="s">
        <v>73</v>
      </c>
      <c r="B1" t="s">
        <v>76</v>
      </c>
    </row>
    <row r="3" spans="1:2" x14ac:dyDescent="0.35">
      <c r="A3" s="6" t="s">
        <v>70</v>
      </c>
      <c r="B3" t="s">
        <v>77</v>
      </c>
    </row>
    <row r="4" spans="1:2" x14ac:dyDescent="0.35">
      <c r="A4" s="11" t="s">
        <v>9</v>
      </c>
      <c r="B4" s="8">
        <v>4</v>
      </c>
    </row>
    <row r="5" spans="1:2" x14ac:dyDescent="0.35">
      <c r="A5" s="11" t="s">
        <v>30</v>
      </c>
      <c r="B5" s="8">
        <v>3.8</v>
      </c>
    </row>
    <row r="6" spans="1:2" x14ac:dyDescent="0.35">
      <c r="A6" s="11" t="s">
        <v>71</v>
      </c>
      <c r="B6" s="8">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A18" sqref="A18"/>
    </sheetView>
  </sheetViews>
  <sheetFormatPr defaultRowHeight="14.5" x14ac:dyDescent="0.35"/>
  <cols>
    <col min="1" max="1" width="63.7265625" customWidth="1"/>
    <col min="2" max="2" width="14.54296875" style="12" customWidth="1"/>
    <col min="3" max="3" width="20.1796875" bestFit="1" customWidth="1"/>
    <col min="4" max="4" width="15.54296875" style="5" bestFit="1" customWidth="1"/>
  </cols>
  <sheetData>
    <row r="1" spans="1:4" x14ac:dyDescent="0.35">
      <c r="B1"/>
    </row>
    <row r="3" spans="1:4" x14ac:dyDescent="0.35">
      <c r="A3" s="6" t="s">
        <v>70</v>
      </c>
      <c r="B3" t="s">
        <v>80</v>
      </c>
      <c r="C3" t="s">
        <v>74</v>
      </c>
      <c r="D3" s="5" t="s">
        <v>82</v>
      </c>
    </row>
    <row r="4" spans="1:4" x14ac:dyDescent="0.35">
      <c r="A4" s="11" t="s">
        <v>9</v>
      </c>
      <c r="B4" s="12">
        <v>0.09</v>
      </c>
      <c r="C4" s="2">
        <v>15</v>
      </c>
      <c r="D4" s="5">
        <v>4</v>
      </c>
    </row>
    <row r="5" spans="1:4" x14ac:dyDescent="0.35">
      <c r="A5" s="11" t="s">
        <v>30</v>
      </c>
      <c r="B5" s="12">
        <v>0.18</v>
      </c>
      <c r="C5" s="2">
        <v>12</v>
      </c>
      <c r="D5" s="5">
        <v>3.8</v>
      </c>
    </row>
    <row r="6" spans="1:4" x14ac:dyDescent="0.35">
      <c r="A6" s="11" t="s">
        <v>71</v>
      </c>
      <c r="B6" s="12">
        <v>0.27</v>
      </c>
      <c r="C6" s="2">
        <v>27</v>
      </c>
      <c r="D6" s="5">
        <v>3.9</v>
      </c>
    </row>
    <row r="7" spans="1:4" x14ac:dyDescent="0.35">
      <c r="B7"/>
      <c r="D7"/>
    </row>
    <row r="8" spans="1:4" x14ac:dyDescent="0.35">
      <c r="B8"/>
      <c r="D8"/>
    </row>
    <row r="9" spans="1:4" x14ac:dyDescent="0.35">
      <c r="B9"/>
      <c r="D9"/>
    </row>
    <row r="10" spans="1:4" x14ac:dyDescent="0.35">
      <c r="B10"/>
      <c r="D10"/>
    </row>
    <row r="11" spans="1:4" x14ac:dyDescent="0.35">
      <c r="B11"/>
      <c r="D11"/>
    </row>
    <row r="12" spans="1:4" x14ac:dyDescent="0.35">
      <c r="B12"/>
      <c r="D12"/>
    </row>
    <row r="13" spans="1:4" x14ac:dyDescent="0.35">
      <c r="B13"/>
      <c r="D13"/>
    </row>
    <row r="14" spans="1:4" x14ac:dyDescent="0.35">
      <c r="B14"/>
      <c r="D14"/>
    </row>
    <row r="15" spans="1:4" x14ac:dyDescent="0.35">
      <c r="B15"/>
      <c r="D15"/>
    </row>
    <row r="16" spans="1:4" x14ac:dyDescent="0.35">
      <c r="B16"/>
      <c r="D16"/>
    </row>
    <row r="17" spans="2:4" x14ac:dyDescent="0.35">
      <c r="B17"/>
      <c r="D17"/>
    </row>
    <row r="18" spans="2:4" x14ac:dyDescent="0.35">
      <c r="B18"/>
      <c r="D18"/>
    </row>
    <row r="19" spans="2:4" x14ac:dyDescent="0.35">
      <c r="B19"/>
      <c r="D19"/>
    </row>
    <row r="20" spans="2:4" x14ac:dyDescent="0.35">
      <c r="B20"/>
      <c r="D20"/>
    </row>
    <row r="21" spans="2:4" x14ac:dyDescent="0.35">
      <c r="B21"/>
      <c r="D21"/>
    </row>
    <row r="22" spans="2:4" x14ac:dyDescent="0.35">
      <c r="B22"/>
      <c r="D22"/>
    </row>
    <row r="23" spans="2:4" x14ac:dyDescent="0.35">
      <c r="B23"/>
      <c r="D23"/>
    </row>
    <row r="24" spans="2:4" x14ac:dyDescent="0.35">
      <c r="B24"/>
      <c r="D24"/>
    </row>
    <row r="25" spans="2:4" x14ac:dyDescent="0.35">
      <c r="B25"/>
      <c r="D25"/>
    </row>
    <row r="26" spans="2:4" x14ac:dyDescent="0.35">
      <c r="B26"/>
      <c r="D26"/>
    </row>
    <row r="27" spans="2:4" x14ac:dyDescent="0.35">
      <c r="B27"/>
      <c r="D27"/>
    </row>
    <row r="28" spans="2:4" x14ac:dyDescent="0.35">
      <c r="B28"/>
      <c r="D28"/>
    </row>
    <row r="29" spans="2:4" x14ac:dyDescent="0.35">
      <c r="B29"/>
      <c r="D29"/>
    </row>
    <row r="30" spans="2:4" x14ac:dyDescent="0.35">
      <c r="B30"/>
      <c r="D30"/>
    </row>
    <row r="31" spans="2:4" x14ac:dyDescent="0.35">
      <c r="B31"/>
      <c r="D31"/>
    </row>
    <row r="32" spans="2:4" x14ac:dyDescent="0.35">
      <c r="B32"/>
      <c r="D32"/>
    </row>
    <row r="33" spans="2:4" x14ac:dyDescent="0.35">
      <c r="B33"/>
      <c r="D33"/>
    </row>
    <row r="34" spans="2:4" x14ac:dyDescent="0.35">
      <c r="B34"/>
      <c r="D34"/>
    </row>
    <row r="35" spans="2:4" x14ac:dyDescent="0.35">
      <c r="B35"/>
      <c r="D35"/>
    </row>
    <row r="36" spans="2:4" x14ac:dyDescent="0.35">
      <c r="B36"/>
      <c r="D36"/>
    </row>
    <row r="37" spans="2:4" x14ac:dyDescent="0.35">
      <c r="B37"/>
      <c r="D37"/>
    </row>
    <row r="38" spans="2:4" x14ac:dyDescent="0.35">
      <c r="B38"/>
      <c r="D38"/>
    </row>
    <row r="39" spans="2:4" x14ac:dyDescent="0.35">
      <c r="B39"/>
      <c r="D39"/>
    </row>
    <row r="40" spans="2:4" x14ac:dyDescent="0.35">
      <c r="B40"/>
      <c r="D40"/>
    </row>
    <row r="41" spans="2:4" x14ac:dyDescent="0.35">
      <c r="B41"/>
      <c r="D41"/>
    </row>
    <row r="42" spans="2:4" x14ac:dyDescent="0.35">
      <c r="B42"/>
      <c r="D42"/>
    </row>
    <row r="43" spans="2:4" x14ac:dyDescent="0.35">
      <c r="B43"/>
      <c r="D43"/>
    </row>
    <row r="44" spans="2:4" x14ac:dyDescent="0.35">
      <c r="B44"/>
      <c r="D44"/>
    </row>
    <row r="45" spans="2:4" x14ac:dyDescent="0.35">
      <c r="B45"/>
      <c r="D45"/>
    </row>
    <row r="46" spans="2:4" x14ac:dyDescent="0.35">
      <c r="B46"/>
      <c r="D46"/>
    </row>
    <row r="47" spans="2:4" x14ac:dyDescent="0.35">
      <c r="B47"/>
      <c r="D47"/>
    </row>
    <row r="48" spans="2:4" x14ac:dyDescent="0.35">
      <c r="B48"/>
      <c r="D48"/>
    </row>
    <row r="49" spans="2:4" x14ac:dyDescent="0.35">
      <c r="B49"/>
      <c r="D49"/>
    </row>
    <row r="50" spans="2:4" x14ac:dyDescent="0.35">
      <c r="B50"/>
      <c r="D50"/>
    </row>
    <row r="51" spans="2:4" x14ac:dyDescent="0.35">
      <c r="B51"/>
      <c r="D51"/>
    </row>
    <row r="52" spans="2:4" x14ac:dyDescent="0.35">
      <c r="B52"/>
      <c r="D52"/>
    </row>
    <row r="53" spans="2:4" x14ac:dyDescent="0.35">
      <c r="B53"/>
      <c r="D53"/>
    </row>
    <row r="54" spans="2:4" x14ac:dyDescent="0.35">
      <c r="B54"/>
      <c r="D54"/>
    </row>
    <row r="55" spans="2:4" x14ac:dyDescent="0.35">
      <c r="B55"/>
      <c r="D55"/>
    </row>
    <row r="56" spans="2:4" x14ac:dyDescent="0.35">
      <c r="B56"/>
      <c r="D56"/>
    </row>
    <row r="57" spans="2:4" x14ac:dyDescent="0.35">
      <c r="B57"/>
      <c r="D57"/>
    </row>
    <row r="58" spans="2:4" x14ac:dyDescent="0.35">
      <c r="B58"/>
      <c r="D58"/>
    </row>
    <row r="59" spans="2:4" x14ac:dyDescent="0.35">
      <c r="B59"/>
      <c r="D59"/>
    </row>
    <row r="60" spans="2:4" x14ac:dyDescent="0.35">
      <c r="B60"/>
      <c r="D60"/>
    </row>
    <row r="61" spans="2:4" x14ac:dyDescent="0.35">
      <c r="B61"/>
      <c r="D61"/>
    </row>
    <row r="62" spans="2:4" x14ac:dyDescent="0.35">
      <c r="B62"/>
      <c r="D6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4" workbookViewId="0">
      <selection activeCell="H20" sqref="H20"/>
    </sheetView>
  </sheetViews>
  <sheetFormatPr defaultRowHeight="14.5" x14ac:dyDescent="0.35"/>
  <cols>
    <col min="1" max="1" width="12.36328125" customWidth="1"/>
    <col min="2" max="3" width="20.1796875" bestFit="1" customWidth="1"/>
  </cols>
  <sheetData>
    <row r="3" spans="1:2" x14ac:dyDescent="0.35">
      <c r="A3" s="6" t="s">
        <v>70</v>
      </c>
      <c r="B3" t="s">
        <v>74</v>
      </c>
    </row>
    <row r="4" spans="1:2" x14ac:dyDescent="0.35">
      <c r="A4" s="7">
        <v>3.8</v>
      </c>
      <c r="B4" s="8">
        <v>12</v>
      </c>
    </row>
    <row r="5" spans="1:2" x14ac:dyDescent="0.35">
      <c r="A5" s="7">
        <v>4</v>
      </c>
      <c r="B5" s="8">
        <v>15</v>
      </c>
    </row>
    <row r="6" spans="1:2" x14ac:dyDescent="0.35">
      <c r="A6" s="7" t="s">
        <v>71</v>
      </c>
      <c r="B6" s="8">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
  <sheetViews>
    <sheetView tabSelected="1" topLeftCell="A2" workbookViewId="0">
      <selection activeCell="C21" sqref="C21"/>
    </sheetView>
  </sheetViews>
  <sheetFormatPr defaultRowHeight="14.5" x14ac:dyDescent="0.35"/>
  <cols>
    <col min="1" max="4" width="8.7265625" style="13"/>
    <col min="5" max="5" width="18.90625" style="13" customWidth="1"/>
    <col min="6" max="6" width="0.1796875" style="13" customWidth="1"/>
    <col min="7" max="7" width="56.453125" style="13" customWidth="1"/>
    <col min="8" max="16384" width="8.7265625" style="13"/>
  </cols>
  <sheetData>
    <row r="2" spans="7:7" ht="23.5" x14ac:dyDescent="0.55000000000000004">
      <c r="G2" s="14" t="s">
        <v>83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B3" sqref="B3"/>
    </sheetView>
  </sheetViews>
  <sheetFormatPr defaultRowHeight="14.5" x14ac:dyDescent="0.35"/>
  <cols>
    <col min="1" max="1" width="12.36328125" bestFit="1" customWidth="1"/>
    <col min="2" max="3" width="20.1796875" bestFit="1" customWidth="1"/>
  </cols>
  <sheetData>
    <row r="3" spans="1:2" x14ac:dyDescent="0.35">
      <c r="A3" s="6" t="s">
        <v>70</v>
      </c>
      <c r="B3" t="s">
        <v>74</v>
      </c>
    </row>
    <row r="4" spans="1:2" x14ac:dyDescent="0.35">
      <c r="A4" s="10">
        <v>0.09</v>
      </c>
      <c r="B4" s="8">
        <v>15</v>
      </c>
    </row>
    <row r="5" spans="1:2" x14ac:dyDescent="0.35">
      <c r="A5" s="10">
        <v>0.18</v>
      </c>
      <c r="B5" s="8">
        <v>12</v>
      </c>
    </row>
    <row r="6" spans="1:2" x14ac:dyDescent="0.35">
      <c r="A6" s="10" t="s">
        <v>71</v>
      </c>
      <c r="B6" s="8">
        <v>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I2" sqref="I2"/>
    </sheetView>
  </sheetViews>
  <sheetFormatPr defaultRowHeight="14.5" x14ac:dyDescent="0.35"/>
  <cols>
    <col min="1" max="1" width="12" customWidth="1"/>
    <col min="2" max="2" width="14.08984375" customWidth="1"/>
    <col min="3" max="3" width="12.08984375" customWidth="1"/>
    <col min="4" max="4" width="11.36328125" style="3" customWidth="1"/>
    <col min="5" max="5" width="14.36328125" style="2" customWidth="1"/>
    <col min="6" max="6" width="10.453125" style="2" customWidth="1"/>
    <col min="7" max="7" width="16.1796875" style="2" customWidth="1"/>
    <col min="8" max="8" width="10.453125" style="5" bestFit="1" customWidth="1"/>
    <col min="9" max="9" width="16.6328125" style="4" customWidth="1"/>
    <col min="10" max="10" width="18.7265625" style="5" customWidth="1"/>
    <col min="11" max="11" width="1.54296875" customWidth="1"/>
    <col min="12" max="12" width="27.36328125" customWidth="1"/>
    <col min="13" max="13" width="5.36328125" customWidth="1"/>
  </cols>
  <sheetData>
    <row r="1" spans="1:13" s="9" customFormat="1" ht="16" thickBot="1" x14ac:dyDescent="0.4">
      <c r="A1" s="36" t="s">
        <v>0</v>
      </c>
      <c r="B1" s="37" t="s">
        <v>1</v>
      </c>
      <c r="C1" s="37" t="s">
        <v>62</v>
      </c>
      <c r="D1" s="38" t="s">
        <v>2</v>
      </c>
      <c r="E1" s="37" t="s">
        <v>63</v>
      </c>
      <c r="F1" s="37" t="s">
        <v>3</v>
      </c>
      <c r="G1" s="37" t="s">
        <v>72</v>
      </c>
      <c r="H1" s="39" t="s">
        <v>73</v>
      </c>
      <c r="I1" s="39" t="s">
        <v>64</v>
      </c>
      <c r="J1" s="40" t="s">
        <v>65</v>
      </c>
    </row>
    <row r="2" spans="1:13" ht="15.5" thickBot="1" x14ac:dyDescent="0.45">
      <c r="A2" s="21" t="s">
        <v>45</v>
      </c>
      <c r="B2" s="22">
        <v>445</v>
      </c>
      <c r="C2" s="22">
        <v>873</v>
      </c>
      <c r="D2" s="23">
        <v>0.49</v>
      </c>
      <c r="E2" s="22">
        <f t="shared" ref="E2:E33" si="0">C2-B2</f>
        <v>428</v>
      </c>
      <c r="F2" s="22">
        <v>-69</v>
      </c>
      <c r="G2" s="22">
        <f t="shared" ref="G2:G33" si="1">ABS(F2)</f>
        <v>69</v>
      </c>
      <c r="H2" s="24">
        <v>2.8</v>
      </c>
      <c r="I2" s="24" t="str">
        <f t="shared" ref="I2:I33" si="2">IF(H2&lt;3, "Poor", IF(H2&lt;4.5, "Average", "Excellent"))</f>
        <v>Poor</v>
      </c>
      <c r="J2" s="25" t="str">
        <f t="shared" ref="J2:J33" si="3">IF(D2&lt;20%,"Low Discount",IF(D2&lt;=40%,"Medium Discount","High Discount"))</f>
        <v>High Discount</v>
      </c>
      <c r="L2" s="17" t="s">
        <v>66</v>
      </c>
      <c r="M2" s="18">
        <f>AVERAGE(B2:B59)</f>
        <v>1316.0517241379309</v>
      </c>
    </row>
    <row r="3" spans="1:13" ht="15.5" thickBot="1" x14ac:dyDescent="0.45">
      <c r="A3" s="26" t="s">
        <v>10</v>
      </c>
      <c r="B3" s="27">
        <v>2319</v>
      </c>
      <c r="C3" s="27">
        <v>3032</v>
      </c>
      <c r="D3" s="28">
        <v>0.24</v>
      </c>
      <c r="E3" s="27">
        <f t="shared" si="0"/>
        <v>713</v>
      </c>
      <c r="F3" s="27">
        <v>-55</v>
      </c>
      <c r="G3" s="27">
        <f t="shared" si="1"/>
        <v>55</v>
      </c>
      <c r="H3" s="29">
        <v>4.5999999999999996</v>
      </c>
      <c r="I3" s="29" t="str">
        <f t="shared" si="2"/>
        <v>Excellent</v>
      </c>
      <c r="J3" s="30" t="str">
        <f t="shared" si="3"/>
        <v>Medium Discount</v>
      </c>
      <c r="L3" s="15" t="s">
        <v>67</v>
      </c>
      <c r="M3" s="18">
        <f>AVERAGE(C2:C59)</f>
        <v>2083.2241379310344</v>
      </c>
    </row>
    <row r="4" spans="1:13" ht="15.5" thickBot="1" x14ac:dyDescent="0.45">
      <c r="A4" s="31" t="s">
        <v>29</v>
      </c>
      <c r="B4" s="32">
        <v>420</v>
      </c>
      <c r="C4" s="32">
        <v>647</v>
      </c>
      <c r="D4" s="33">
        <v>0.35</v>
      </c>
      <c r="E4" s="32">
        <f t="shared" si="0"/>
        <v>227</v>
      </c>
      <c r="F4" s="32">
        <v>-49</v>
      </c>
      <c r="G4" s="32">
        <f t="shared" si="1"/>
        <v>49</v>
      </c>
      <c r="H4" s="34">
        <v>4.5999999999999996</v>
      </c>
      <c r="I4" s="34" t="str">
        <f t="shared" si="2"/>
        <v>Excellent</v>
      </c>
      <c r="J4" s="35" t="str">
        <f t="shared" si="3"/>
        <v>Medium Discount</v>
      </c>
      <c r="L4" s="15" t="s">
        <v>69</v>
      </c>
      <c r="M4" s="19">
        <f>AVERAGE(D2:D59)</f>
        <v>0.39017241379310341</v>
      </c>
    </row>
    <row r="5" spans="1:13" ht="15.5" thickBot="1" x14ac:dyDescent="0.45">
      <c r="A5" s="26" t="s">
        <v>23</v>
      </c>
      <c r="B5" s="27">
        <v>998</v>
      </c>
      <c r="C5" s="27">
        <v>1966</v>
      </c>
      <c r="D5" s="28">
        <v>0.49</v>
      </c>
      <c r="E5" s="27">
        <f t="shared" si="0"/>
        <v>968</v>
      </c>
      <c r="F5" s="27">
        <v>-44</v>
      </c>
      <c r="G5" s="27">
        <f t="shared" si="1"/>
        <v>44</v>
      </c>
      <c r="H5" s="29">
        <v>4.5999999999999996</v>
      </c>
      <c r="I5" s="29" t="str">
        <f t="shared" si="2"/>
        <v>Excellent</v>
      </c>
      <c r="J5" s="30" t="str">
        <f t="shared" si="3"/>
        <v>High Discount</v>
      </c>
      <c r="L5" s="16" t="s">
        <v>68</v>
      </c>
      <c r="M5" s="20">
        <f>AVERAGE(H2:H59)</f>
        <v>3.9000000000000004</v>
      </c>
    </row>
    <row r="6" spans="1:13" ht="15.5" thickBot="1" x14ac:dyDescent="0.45">
      <c r="A6" s="31" t="s">
        <v>15</v>
      </c>
      <c r="B6" s="32">
        <v>990</v>
      </c>
      <c r="C6" s="32">
        <v>1500</v>
      </c>
      <c r="D6" s="33">
        <v>0.34</v>
      </c>
      <c r="E6" s="32">
        <f t="shared" si="0"/>
        <v>510</v>
      </c>
      <c r="F6" s="32">
        <v>-39</v>
      </c>
      <c r="G6" s="32">
        <f t="shared" si="1"/>
        <v>39</v>
      </c>
      <c r="H6" s="34">
        <v>4.7</v>
      </c>
      <c r="I6" s="34" t="str">
        <f t="shared" si="2"/>
        <v>Excellent</v>
      </c>
      <c r="J6" s="35" t="str">
        <f t="shared" si="3"/>
        <v>Medium Discount</v>
      </c>
      <c r="L6" s="15" t="s">
        <v>84</v>
      </c>
      <c r="M6" s="18">
        <f>SUM(G2:G59)</f>
        <v>735</v>
      </c>
    </row>
    <row r="7" spans="1:13" x14ac:dyDescent="0.35">
      <c r="A7" s="26" t="s">
        <v>40</v>
      </c>
      <c r="B7" s="27">
        <v>389</v>
      </c>
      <c r="C7" s="27">
        <v>656</v>
      </c>
      <c r="D7" s="28">
        <v>0.41</v>
      </c>
      <c r="E7" s="27">
        <f t="shared" si="0"/>
        <v>267</v>
      </c>
      <c r="F7" s="27">
        <v>-36</v>
      </c>
      <c r="G7" s="27">
        <f t="shared" si="1"/>
        <v>36</v>
      </c>
      <c r="H7" s="29">
        <v>4.3</v>
      </c>
      <c r="I7" s="29" t="str">
        <f t="shared" si="2"/>
        <v>Average</v>
      </c>
      <c r="J7" s="30" t="str">
        <f t="shared" si="3"/>
        <v>High Discount</v>
      </c>
    </row>
    <row r="8" spans="1:13" x14ac:dyDescent="0.35">
      <c r="A8" s="31" t="s">
        <v>37</v>
      </c>
      <c r="B8" s="32">
        <v>1980</v>
      </c>
      <c r="C8" s="32">
        <v>2699</v>
      </c>
      <c r="D8" s="33">
        <v>0.27</v>
      </c>
      <c r="E8" s="32">
        <f t="shared" si="0"/>
        <v>719</v>
      </c>
      <c r="F8" s="32">
        <v>-32</v>
      </c>
      <c r="G8" s="32">
        <f t="shared" si="1"/>
        <v>32</v>
      </c>
      <c r="H8" s="34">
        <v>4.5</v>
      </c>
      <c r="I8" s="34" t="str">
        <f t="shared" si="2"/>
        <v>Excellent</v>
      </c>
      <c r="J8" s="35" t="str">
        <f t="shared" si="3"/>
        <v>Medium Discount</v>
      </c>
    </row>
    <row r="9" spans="1:13" x14ac:dyDescent="0.35">
      <c r="A9" s="26" t="s">
        <v>6</v>
      </c>
      <c r="B9" s="27">
        <v>2199</v>
      </c>
      <c r="C9" s="27">
        <v>2923</v>
      </c>
      <c r="D9" s="28">
        <v>0.25</v>
      </c>
      <c r="E9" s="27">
        <f t="shared" si="0"/>
        <v>724</v>
      </c>
      <c r="F9" s="27">
        <v>-24</v>
      </c>
      <c r="G9" s="27">
        <f t="shared" si="1"/>
        <v>24</v>
      </c>
      <c r="H9" s="29">
        <v>4.5999999999999996</v>
      </c>
      <c r="I9" s="29" t="str">
        <f t="shared" si="2"/>
        <v>Excellent</v>
      </c>
      <c r="J9" s="30" t="str">
        <f t="shared" si="3"/>
        <v>Medium Discount</v>
      </c>
    </row>
    <row r="10" spans="1:13" x14ac:dyDescent="0.35">
      <c r="A10" s="31" t="s">
        <v>32</v>
      </c>
      <c r="B10" s="32">
        <v>1758</v>
      </c>
      <c r="C10" s="32">
        <v>2499</v>
      </c>
      <c r="D10" s="33">
        <v>0.3</v>
      </c>
      <c r="E10" s="32">
        <f t="shared" si="0"/>
        <v>741</v>
      </c>
      <c r="F10" s="32">
        <v>-20</v>
      </c>
      <c r="G10" s="32">
        <f t="shared" si="1"/>
        <v>20</v>
      </c>
      <c r="H10" s="34">
        <v>4.0999999999999996</v>
      </c>
      <c r="I10" s="34" t="str">
        <f t="shared" si="2"/>
        <v>Average</v>
      </c>
      <c r="J10" s="35" t="str">
        <f t="shared" si="3"/>
        <v>Medium Discount</v>
      </c>
    </row>
    <row r="11" spans="1:13" x14ac:dyDescent="0.35">
      <c r="A11" s="26" t="s">
        <v>36</v>
      </c>
      <c r="B11" s="27">
        <v>1940</v>
      </c>
      <c r="C11" s="27">
        <v>2650</v>
      </c>
      <c r="D11" s="28">
        <v>0.27</v>
      </c>
      <c r="E11" s="27">
        <f t="shared" si="0"/>
        <v>710</v>
      </c>
      <c r="F11" s="27">
        <v>-20</v>
      </c>
      <c r="G11" s="27">
        <f t="shared" si="1"/>
        <v>20</v>
      </c>
      <c r="H11" s="29">
        <v>4.7</v>
      </c>
      <c r="I11" s="29" t="str">
        <f t="shared" si="2"/>
        <v>Excellent</v>
      </c>
      <c r="J11" s="30" t="str">
        <f t="shared" si="3"/>
        <v>Medium Discount</v>
      </c>
    </row>
    <row r="12" spans="1:13" x14ac:dyDescent="0.35">
      <c r="A12" s="31" t="s">
        <v>51</v>
      </c>
      <c r="B12" s="32">
        <v>382</v>
      </c>
      <c r="C12" s="32">
        <v>700</v>
      </c>
      <c r="D12" s="33">
        <v>0.45</v>
      </c>
      <c r="E12" s="32">
        <f t="shared" si="0"/>
        <v>318</v>
      </c>
      <c r="F12" s="32">
        <v>-17</v>
      </c>
      <c r="G12" s="32">
        <f t="shared" si="1"/>
        <v>17</v>
      </c>
      <c r="H12" s="34">
        <v>2.6</v>
      </c>
      <c r="I12" s="34" t="str">
        <f t="shared" si="2"/>
        <v>Poor</v>
      </c>
      <c r="J12" s="35" t="str">
        <f t="shared" si="3"/>
        <v>High Discount</v>
      </c>
    </row>
    <row r="13" spans="1:13" x14ac:dyDescent="0.35">
      <c r="A13" s="26" t="s">
        <v>47</v>
      </c>
      <c r="B13" s="27">
        <v>1220</v>
      </c>
      <c r="C13" s="27">
        <v>1555</v>
      </c>
      <c r="D13" s="28">
        <v>0.22</v>
      </c>
      <c r="E13" s="27">
        <f t="shared" si="0"/>
        <v>335</v>
      </c>
      <c r="F13" s="27">
        <v>-16</v>
      </c>
      <c r="G13" s="27">
        <f t="shared" si="1"/>
        <v>16</v>
      </c>
      <c r="H13" s="29">
        <v>2.9</v>
      </c>
      <c r="I13" s="29" t="str">
        <f t="shared" si="2"/>
        <v>Poor</v>
      </c>
      <c r="J13" s="30" t="str">
        <f t="shared" si="3"/>
        <v>Medium Discount</v>
      </c>
    </row>
    <row r="14" spans="1:13" x14ac:dyDescent="0.35">
      <c r="A14" s="31" t="s">
        <v>46</v>
      </c>
      <c r="B14" s="32">
        <v>325</v>
      </c>
      <c r="C14" s="32">
        <v>680</v>
      </c>
      <c r="D14" s="33">
        <v>0.52</v>
      </c>
      <c r="E14" s="32">
        <f t="shared" si="0"/>
        <v>355</v>
      </c>
      <c r="F14" s="32">
        <v>-15</v>
      </c>
      <c r="G14" s="32">
        <f t="shared" si="1"/>
        <v>15</v>
      </c>
      <c r="H14" s="34">
        <v>2.7</v>
      </c>
      <c r="I14" s="34" t="str">
        <f t="shared" si="2"/>
        <v>Poor</v>
      </c>
      <c r="J14" s="35" t="str">
        <f t="shared" si="3"/>
        <v>High Discount</v>
      </c>
    </row>
    <row r="15" spans="1:13" x14ac:dyDescent="0.35">
      <c r="A15" s="26" t="s">
        <v>9</v>
      </c>
      <c r="B15" s="27">
        <v>2999</v>
      </c>
      <c r="C15" s="27">
        <v>3290</v>
      </c>
      <c r="D15" s="28">
        <v>0.09</v>
      </c>
      <c r="E15" s="27">
        <f t="shared" si="0"/>
        <v>291</v>
      </c>
      <c r="F15" s="27">
        <v>-15</v>
      </c>
      <c r="G15" s="27">
        <f t="shared" si="1"/>
        <v>15</v>
      </c>
      <c r="H15" s="29">
        <v>4</v>
      </c>
      <c r="I15" s="29" t="str">
        <f t="shared" si="2"/>
        <v>Average</v>
      </c>
      <c r="J15" s="30" t="str">
        <f t="shared" si="3"/>
        <v>Low Discount</v>
      </c>
    </row>
    <row r="16" spans="1:13" x14ac:dyDescent="0.35">
      <c r="A16" s="31" t="s">
        <v>5</v>
      </c>
      <c r="B16" s="32">
        <v>527</v>
      </c>
      <c r="C16" s="32">
        <v>999</v>
      </c>
      <c r="D16" s="33">
        <v>0.47</v>
      </c>
      <c r="E16" s="32">
        <f t="shared" si="0"/>
        <v>472</v>
      </c>
      <c r="F16" s="32">
        <v>-14</v>
      </c>
      <c r="G16" s="32">
        <f t="shared" si="1"/>
        <v>14</v>
      </c>
      <c r="H16" s="34">
        <v>4.0999999999999996</v>
      </c>
      <c r="I16" s="34" t="str">
        <f t="shared" si="2"/>
        <v>Average</v>
      </c>
      <c r="J16" s="35" t="str">
        <f t="shared" si="3"/>
        <v>High Discount</v>
      </c>
    </row>
    <row r="17" spans="1:10" x14ac:dyDescent="0.35">
      <c r="A17" s="26" t="s">
        <v>27</v>
      </c>
      <c r="B17" s="27">
        <v>1650</v>
      </c>
      <c r="C17" s="27">
        <v>2150</v>
      </c>
      <c r="D17" s="28">
        <v>0.23</v>
      </c>
      <c r="E17" s="27">
        <f t="shared" si="0"/>
        <v>500</v>
      </c>
      <c r="F17" s="27">
        <v>-14</v>
      </c>
      <c r="G17" s="27">
        <f t="shared" si="1"/>
        <v>14</v>
      </c>
      <c r="H17" s="29">
        <v>4.4000000000000004</v>
      </c>
      <c r="I17" s="29" t="str">
        <f t="shared" si="2"/>
        <v>Average</v>
      </c>
      <c r="J17" s="30" t="str">
        <f t="shared" si="3"/>
        <v>Medium Discount</v>
      </c>
    </row>
    <row r="18" spans="1:10" x14ac:dyDescent="0.35">
      <c r="A18" s="31" t="s">
        <v>44</v>
      </c>
      <c r="B18" s="32">
        <v>2115</v>
      </c>
      <c r="C18" s="32">
        <v>4700</v>
      </c>
      <c r="D18" s="33">
        <v>0.55000000000000004</v>
      </c>
      <c r="E18" s="32">
        <f t="shared" si="0"/>
        <v>2585</v>
      </c>
      <c r="F18" s="32">
        <v>-13</v>
      </c>
      <c r="G18" s="32">
        <f t="shared" si="1"/>
        <v>13</v>
      </c>
      <c r="H18" s="34">
        <v>2.1</v>
      </c>
      <c r="I18" s="34" t="str">
        <f t="shared" si="2"/>
        <v>Poor</v>
      </c>
      <c r="J18" s="35" t="str">
        <f t="shared" si="3"/>
        <v>High Discount</v>
      </c>
    </row>
    <row r="19" spans="1:10" x14ac:dyDescent="0.35">
      <c r="A19" s="26" t="s">
        <v>24</v>
      </c>
      <c r="B19" s="27">
        <v>38</v>
      </c>
      <c r="C19" s="27">
        <v>80</v>
      </c>
      <c r="D19" s="28">
        <v>0.53</v>
      </c>
      <c r="E19" s="27">
        <f t="shared" si="0"/>
        <v>42</v>
      </c>
      <c r="F19" s="27">
        <v>-13</v>
      </c>
      <c r="G19" s="27">
        <f t="shared" si="1"/>
        <v>13</v>
      </c>
      <c r="H19" s="29">
        <v>3.3</v>
      </c>
      <c r="I19" s="29" t="str">
        <f t="shared" si="2"/>
        <v>Average</v>
      </c>
      <c r="J19" s="30" t="str">
        <f t="shared" si="3"/>
        <v>High Discount</v>
      </c>
    </row>
    <row r="20" spans="1:10" x14ac:dyDescent="0.35">
      <c r="A20" s="31" t="s">
        <v>31</v>
      </c>
      <c r="B20" s="32">
        <v>1350</v>
      </c>
      <c r="C20" s="32">
        <v>1990</v>
      </c>
      <c r="D20" s="33">
        <v>0.32</v>
      </c>
      <c r="E20" s="32">
        <f t="shared" si="0"/>
        <v>640</v>
      </c>
      <c r="F20" s="32">
        <v>-13</v>
      </c>
      <c r="G20" s="32">
        <f t="shared" si="1"/>
        <v>13</v>
      </c>
      <c r="H20" s="34">
        <v>3.8</v>
      </c>
      <c r="I20" s="34" t="str">
        <f t="shared" si="2"/>
        <v>Average</v>
      </c>
      <c r="J20" s="35" t="str">
        <f t="shared" si="3"/>
        <v>Medium Discount</v>
      </c>
    </row>
    <row r="21" spans="1:10" x14ac:dyDescent="0.35">
      <c r="A21" s="26" t="s">
        <v>16</v>
      </c>
      <c r="B21" s="27">
        <v>552</v>
      </c>
      <c r="C21" s="27">
        <v>1035</v>
      </c>
      <c r="D21" s="28">
        <v>0.47</v>
      </c>
      <c r="E21" s="27">
        <f t="shared" si="0"/>
        <v>483</v>
      </c>
      <c r="F21" s="27">
        <v>-12</v>
      </c>
      <c r="G21" s="27">
        <f t="shared" si="1"/>
        <v>12</v>
      </c>
      <c r="H21" s="29">
        <v>4.8</v>
      </c>
      <c r="I21" s="29" t="str">
        <f t="shared" si="2"/>
        <v>Excellent</v>
      </c>
      <c r="J21" s="30" t="str">
        <f t="shared" si="3"/>
        <v>High Discount</v>
      </c>
    </row>
    <row r="22" spans="1:10" x14ac:dyDescent="0.35">
      <c r="A22" s="31" t="s">
        <v>25</v>
      </c>
      <c r="B22" s="32">
        <v>1860</v>
      </c>
      <c r="C22" s="32">
        <v>3220</v>
      </c>
      <c r="D22" s="33">
        <v>0.42</v>
      </c>
      <c r="E22" s="32">
        <f t="shared" si="0"/>
        <v>1360</v>
      </c>
      <c r="F22" s="32">
        <v>-12</v>
      </c>
      <c r="G22" s="32">
        <f t="shared" si="1"/>
        <v>12</v>
      </c>
      <c r="H22" s="34">
        <v>4.5</v>
      </c>
      <c r="I22" s="34" t="str">
        <f t="shared" si="2"/>
        <v>Excellent</v>
      </c>
      <c r="J22" s="35" t="str">
        <f t="shared" si="3"/>
        <v>High Discount</v>
      </c>
    </row>
    <row r="23" spans="1:10" x14ac:dyDescent="0.35">
      <c r="A23" s="26" t="s">
        <v>34</v>
      </c>
      <c r="B23" s="27">
        <v>980</v>
      </c>
      <c r="C23" s="27">
        <v>1490</v>
      </c>
      <c r="D23" s="28">
        <v>0.34</v>
      </c>
      <c r="E23" s="27">
        <f t="shared" si="0"/>
        <v>510</v>
      </c>
      <c r="F23" s="27">
        <v>-12</v>
      </c>
      <c r="G23" s="27">
        <f t="shared" si="1"/>
        <v>12</v>
      </c>
      <c r="H23" s="29">
        <v>4.7</v>
      </c>
      <c r="I23" s="29" t="str">
        <f t="shared" si="2"/>
        <v>Excellent</v>
      </c>
      <c r="J23" s="30" t="str">
        <f t="shared" si="3"/>
        <v>Medium Discount</v>
      </c>
    </row>
    <row r="24" spans="1:10" x14ac:dyDescent="0.35">
      <c r="A24" s="31" t="s">
        <v>14</v>
      </c>
      <c r="B24" s="32">
        <v>799</v>
      </c>
      <c r="C24" s="32">
        <v>999</v>
      </c>
      <c r="D24" s="33">
        <v>0.2</v>
      </c>
      <c r="E24" s="32">
        <f t="shared" si="0"/>
        <v>200</v>
      </c>
      <c r="F24" s="32">
        <v>-12</v>
      </c>
      <c r="G24" s="32">
        <f t="shared" si="1"/>
        <v>12</v>
      </c>
      <c r="H24" s="34">
        <v>4.0999999999999996</v>
      </c>
      <c r="I24" s="34" t="str">
        <f t="shared" si="2"/>
        <v>Average</v>
      </c>
      <c r="J24" s="35" t="str">
        <f t="shared" si="3"/>
        <v>Medium Discount</v>
      </c>
    </row>
    <row r="25" spans="1:10" x14ac:dyDescent="0.35">
      <c r="A25" s="26" t="s">
        <v>30</v>
      </c>
      <c r="B25" s="27">
        <v>2880</v>
      </c>
      <c r="C25" s="27">
        <v>3520</v>
      </c>
      <c r="D25" s="28">
        <v>0.18</v>
      </c>
      <c r="E25" s="27">
        <f t="shared" si="0"/>
        <v>640</v>
      </c>
      <c r="F25" s="27">
        <v>-12</v>
      </c>
      <c r="G25" s="27">
        <f t="shared" si="1"/>
        <v>12</v>
      </c>
      <c r="H25" s="29">
        <v>3.8</v>
      </c>
      <c r="I25" s="29" t="str">
        <f t="shared" si="2"/>
        <v>Average</v>
      </c>
      <c r="J25" s="30" t="str">
        <f t="shared" si="3"/>
        <v>Low Discount</v>
      </c>
    </row>
    <row r="26" spans="1:10" x14ac:dyDescent="0.35">
      <c r="A26" s="31" t="s">
        <v>43</v>
      </c>
      <c r="B26" s="32">
        <v>458</v>
      </c>
      <c r="C26" s="32">
        <v>986</v>
      </c>
      <c r="D26" s="33">
        <v>0.54</v>
      </c>
      <c r="E26" s="32">
        <f t="shared" si="0"/>
        <v>528</v>
      </c>
      <c r="F26" s="32">
        <v>-10</v>
      </c>
      <c r="G26" s="32">
        <f t="shared" si="1"/>
        <v>10</v>
      </c>
      <c r="H26" s="34">
        <v>3</v>
      </c>
      <c r="I26" s="34" t="str">
        <f t="shared" si="2"/>
        <v>Average</v>
      </c>
      <c r="J26" s="35" t="str">
        <f t="shared" si="3"/>
        <v>High Discount</v>
      </c>
    </row>
    <row r="27" spans="1:10" x14ac:dyDescent="0.35">
      <c r="A27" s="26" t="s">
        <v>33</v>
      </c>
      <c r="B27" s="27">
        <v>185</v>
      </c>
      <c r="C27" s="27">
        <v>382</v>
      </c>
      <c r="D27" s="28">
        <v>0.52</v>
      </c>
      <c r="E27" s="27">
        <f t="shared" si="0"/>
        <v>197</v>
      </c>
      <c r="F27" s="27">
        <v>-9</v>
      </c>
      <c r="G27" s="27">
        <f t="shared" si="1"/>
        <v>9</v>
      </c>
      <c r="H27" s="29">
        <v>4.3</v>
      </c>
      <c r="I27" s="29" t="str">
        <f t="shared" si="2"/>
        <v>Average</v>
      </c>
      <c r="J27" s="30" t="str">
        <f t="shared" si="3"/>
        <v>High Discount</v>
      </c>
    </row>
    <row r="28" spans="1:10" x14ac:dyDescent="0.35">
      <c r="A28" s="31" t="s">
        <v>35</v>
      </c>
      <c r="B28" s="32">
        <v>1820</v>
      </c>
      <c r="C28" s="32">
        <v>3490</v>
      </c>
      <c r="D28" s="33">
        <v>0.48</v>
      </c>
      <c r="E28" s="32">
        <f t="shared" si="0"/>
        <v>1670</v>
      </c>
      <c r="F28" s="32">
        <v>-9</v>
      </c>
      <c r="G28" s="32">
        <f t="shared" si="1"/>
        <v>9</v>
      </c>
      <c r="H28" s="34">
        <v>4.3</v>
      </c>
      <c r="I28" s="34" t="str">
        <f t="shared" si="2"/>
        <v>Average</v>
      </c>
      <c r="J28" s="35" t="str">
        <f t="shared" si="3"/>
        <v>High Discount</v>
      </c>
    </row>
    <row r="29" spans="1:10" x14ac:dyDescent="0.35">
      <c r="A29" s="26" t="s">
        <v>18</v>
      </c>
      <c r="B29" s="27">
        <v>1680</v>
      </c>
      <c r="C29" s="27">
        <v>2499</v>
      </c>
      <c r="D29" s="28">
        <v>0.33</v>
      </c>
      <c r="E29" s="27">
        <f t="shared" si="0"/>
        <v>819</v>
      </c>
      <c r="F29" s="27">
        <v>-9</v>
      </c>
      <c r="G29" s="27">
        <f t="shared" si="1"/>
        <v>9</v>
      </c>
      <c r="H29" s="29">
        <v>4.2</v>
      </c>
      <c r="I29" s="29" t="str">
        <f t="shared" si="2"/>
        <v>Average</v>
      </c>
      <c r="J29" s="30" t="str">
        <f t="shared" si="3"/>
        <v>Medium Discount</v>
      </c>
    </row>
    <row r="30" spans="1:10" x14ac:dyDescent="0.35">
      <c r="A30" s="31" t="s">
        <v>28</v>
      </c>
      <c r="B30" s="32">
        <v>2048</v>
      </c>
      <c r="C30" s="32">
        <v>4500</v>
      </c>
      <c r="D30" s="33">
        <v>0.54</v>
      </c>
      <c r="E30" s="32">
        <f t="shared" si="0"/>
        <v>2452</v>
      </c>
      <c r="F30" s="32">
        <v>-7</v>
      </c>
      <c r="G30" s="32">
        <f t="shared" si="1"/>
        <v>7</v>
      </c>
      <c r="H30" s="34">
        <v>4.3</v>
      </c>
      <c r="I30" s="34" t="str">
        <f t="shared" si="2"/>
        <v>Average</v>
      </c>
      <c r="J30" s="35" t="str">
        <f t="shared" si="3"/>
        <v>High Discount</v>
      </c>
    </row>
    <row r="31" spans="1:10" x14ac:dyDescent="0.35">
      <c r="A31" s="26" t="s">
        <v>49</v>
      </c>
      <c r="B31" s="27">
        <v>1000</v>
      </c>
      <c r="C31" s="27">
        <v>2000</v>
      </c>
      <c r="D31" s="28">
        <v>0.5</v>
      </c>
      <c r="E31" s="27">
        <f t="shared" si="0"/>
        <v>1000</v>
      </c>
      <c r="F31" s="27">
        <v>-7</v>
      </c>
      <c r="G31" s="27">
        <f t="shared" si="1"/>
        <v>7</v>
      </c>
      <c r="H31" s="29">
        <v>2.2999999999999998</v>
      </c>
      <c r="I31" s="29" t="str">
        <f t="shared" si="2"/>
        <v>Poor</v>
      </c>
      <c r="J31" s="30" t="str">
        <f t="shared" si="3"/>
        <v>High Discount</v>
      </c>
    </row>
    <row r="32" spans="1:10" x14ac:dyDescent="0.35">
      <c r="A32" s="31" t="s">
        <v>56</v>
      </c>
      <c r="B32" s="32">
        <v>1570</v>
      </c>
      <c r="C32" s="32">
        <v>2988</v>
      </c>
      <c r="D32" s="33">
        <v>0.47</v>
      </c>
      <c r="E32" s="32">
        <f t="shared" si="0"/>
        <v>1418</v>
      </c>
      <c r="F32" s="32">
        <v>-7</v>
      </c>
      <c r="G32" s="32">
        <f t="shared" si="1"/>
        <v>7</v>
      </c>
      <c r="H32" s="34">
        <v>2.1</v>
      </c>
      <c r="I32" s="34" t="str">
        <f t="shared" si="2"/>
        <v>Poor</v>
      </c>
      <c r="J32" s="35" t="str">
        <f t="shared" si="3"/>
        <v>High Discount</v>
      </c>
    </row>
    <row r="33" spans="1:10" x14ac:dyDescent="0.35">
      <c r="A33" s="26" t="s">
        <v>7</v>
      </c>
      <c r="B33" s="27">
        <v>1580</v>
      </c>
      <c r="C33" s="27">
        <v>2499</v>
      </c>
      <c r="D33" s="28">
        <v>0.37</v>
      </c>
      <c r="E33" s="27">
        <f t="shared" si="0"/>
        <v>919</v>
      </c>
      <c r="F33" s="27">
        <v>-7</v>
      </c>
      <c r="G33" s="27">
        <f t="shared" si="1"/>
        <v>7</v>
      </c>
      <c r="H33" s="29">
        <v>4.7</v>
      </c>
      <c r="I33" s="29" t="str">
        <f t="shared" si="2"/>
        <v>Excellent</v>
      </c>
      <c r="J33" s="30" t="str">
        <f t="shared" si="3"/>
        <v>Medium Discount</v>
      </c>
    </row>
    <row r="34" spans="1:10" x14ac:dyDescent="0.35">
      <c r="A34" s="31" t="s">
        <v>55</v>
      </c>
      <c r="B34" s="32">
        <v>968</v>
      </c>
      <c r="C34" s="32">
        <v>1814</v>
      </c>
      <c r="D34" s="33">
        <v>0.47</v>
      </c>
      <c r="E34" s="32">
        <f t="shared" ref="E34:E59" si="4">C34-B34</f>
        <v>846</v>
      </c>
      <c r="F34" s="32">
        <v>-6</v>
      </c>
      <c r="G34" s="32">
        <f t="shared" ref="G34:G59" si="5">ABS(F34)</f>
        <v>6</v>
      </c>
      <c r="H34" s="34">
        <v>2.2000000000000002</v>
      </c>
      <c r="I34" s="34" t="str">
        <f t="shared" ref="I34:I59" si="6">IF(H34&lt;3, "Poor", IF(H34&lt;4.5, "Average", "Excellent"))</f>
        <v>Poor</v>
      </c>
      <c r="J34" s="35" t="str">
        <f t="shared" ref="J34:J59" si="7">IF(D34&lt;20%,"Low Discount",IF(D34&lt;=40%,"Medium Discount","High Discount"))</f>
        <v>High Discount</v>
      </c>
    </row>
    <row r="35" spans="1:10" x14ac:dyDescent="0.35">
      <c r="A35" s="26" t="s">
        <v>48</v>
      </c>
      <c r="B35" s="27">
        <v>990</v>
      </c>
      <c r="C35" s="27">
        <v>1814</v>
      </c>
      <c r="D35" s="28">
        <v>0.45</v>
      </c>
      <c r="E35" s="27">
        <f t="shared" si="4"/>
        <v>824</v>
      </c>
      <c r="F35" s="27">
        <v>-6</v>
      </c>
      <c r="G35" s="27">
        <f t="shared" si="5"/>
        <v>6</v>
      </c>
      <c r="H35" s="29">
        <v>2.2000000000000002</v>
      </c>
      <c r="I35" s="29" t="str">
        <f t="shared" si="6"/>
        <v>Poor</v>
      </c>
      <c r="J35" s="30" t="str">
        <f t="shared" si="7"/>
        <v>High Discount</v>
      </c>
    </row>
    <row r="36" spans="1:10" x14ac:dyDescent="0.35">
      <c r="A36" s="31" t="s">
        <v>53</v>
      </c>
      <c r="B36" s="32">
        <v>345</v>
      </c>
      <c r="C36" s="32">
        <v>602</v>
      </c>
      <c r="D36" s="33">
        <v>0.43</v>
      </c>
      <c r="E36" s="32">
        <f t="shared" si="4"/>
        <v>257</v>
      </c>
      <c r="F36" s="32">
        <v>-6</v>
      </c>
      <c r="G36" s="32">
        <f t="shared" si="5"/>
        <v>6</v>
      </c>
      <c r="H36" s="34">
        <v>2.2999999999999998</v>
      </c>
      <c r="I36" s="34" t="str">
        <f t="shared" si="6"/>
        <v>Poor</v>
      </c>
      <c r="J36" s="35" t="str">
        <f t="shared" si="7"/>
        <v>High Discount</v>
      </c>
    </row>
    <row r="37" spans="1:10" x14ac:dyDescent="0.35">
      <c r="A37" s="26" t="s">
        <v>17</v>
      </c>
      <c r="B37" s="27">
        <v>501</v>
      </c>
      <c r="C37" s="27">
        <v>860</v>
      </c>
      <c r="D37" s="28">
        <v>0.42</v>
      </c>
      <c r="E37" s="27">
        <f t="shared" si="4"/>
        <v>359</v>
      </c>
      <c r="F37" s="27">
        <v>-6</v>
      </c>
      <c r="G37" s="27">
        <f t="shared" si="5"/>
        <v>6</v>
      </c>
      <c r="H37" s="29">
        <v>4.5</v>
      </c>
      <c r="I37" s="29" t="str">
        <f t="shared" si="6"/>
        <v>Excellent</v>
      </c>
      <c r="J37" s="30" t="str">
        <f t="shared" si="7"/>
        <v>High Discount</v>
      </c>
    </row>
    <row r="38" spans="1:10" x14ac:dyDescent="0.35">
      <c r="A38" s="31" t="s">
        <v>26</v>
      </c>
      <c r="B38" s="32">
        <v>880</v>
      </c>
      <c r="C38" s="32">
        <v>1350</v>
      </c>
      <c r="D38" s="33">
        <v>0.35</v>
      </c>
      <c r="E38" s="32">
        <f t="shared" si="4"/>
        <v>470</v>
      </c>
      <c r="F38" s="32">
        <v>-6</v>
      </c>
      <c r="G38" s="32">
        <f t="shared" si="5"/>
        <v>6</v>
      </c>
      <c r="H38" s="34">
        <v>4</v>
      </c>
      <c r="I38" s="34" t="str">
        <f t="shared" si="6"/>
        <v>Average</v>
      </c>
      <c r="J38" s="35" t="str">
        <f t="shared" si="7"/>
        <v>Medium Discount</v>
      </c>
    </row>
    <row r="39" spans="1:10" x14ac:dyDescent="0.35">
      <c r="A39" s="26" t="s">
        <v>42</v>
      </c>
      <c r="B39" s="27">
        <v>2170</v>
      </c>
      <c r="C39" s="27">
        <v>2500</v>
      </c>
      <c r="D39" s="28">
        <v>0.13</v>
      </c>
      <c r="E39" s="27">
        <f t="shared" si="4"/>
        <v>330</v>
      </c>
      <c r="F39" s="27">
        <v>-6</v>
      </c>
      <c r="G39" s="27">
        <f t="shared" si="5"/>
        <v>6</v>
      </c>
      <c r="H39" s="29">
        <v>2.5</v>
      </c>
      <c r="I39" s="29" t="str">
        <f t="shared" si="6"/>
        <v>Poor</v>
      </c>
      <c r="J39" s="30" t="str">
        <f t="shared" si="7"/>
        <v>Low Discount</v>
      </c>
    </row>
    <row r="40" spans="1:10" x14ac:dyDescent="0.35">
      <c r="A40" s="31" t="s">
        <v>12</v>
      </c>
      <c r="B40" s="32">
        <v>1274</v>
      </c>
      <c r="C40" s="32">
        <v>2800</v>
      </c>
      <c r="D40" s="33">
        <v>0.55000000000000004</v>
      </c>
      <c r="E40" s="32">
        <f t="shared" si="4"/>
        <v>1526</v>
      </c>
      <c r="F40" s="32">
        <v>-5</v>
      </c>
      <c r="G40" s="32">
        <f t="shared" si="5"/>
        <v>5</v>
      </c>
      <c r="H40" s="34">
        <v>4.8</v>
      </c>
      <c r="I40" s="34" t="str">
        <f t="shared" si="6"/>
        <v>Excellent</v>
      </c>
      <c r="J40" s="35" t="str">
        <f t="shared" si="7"/>
        <v>High Discount</v>
      </c>
    </row>
    <row r="41" spans="1:10" x14ac:dyDescent="0.35">
      <c r="A41" s="26" t="s">
        <v>13</v>
      </c>
      <c r="B41" s="27">
        <v>1600</v>
      </c>
      <c r="C41" s="27">
        <v>2929</v>
      </c>
      <c r="D41" s="28">
        <v>0.45</v>
      </c>
      <c r="E41" s="27">
        <f t="shared" si="4"/>
        <v>1329</v>
      </c>
      <c r="F41" s="27">
        <v>-5</v>
      </c>
      <c r="G41" s="27">
        <f t="shared" si="5"/>
        <v>5</v>
      </c>
      <c r="H41" s="29">
        <v>3.8</v>
      </c>
      <c r="I41" s="29" t="str">
        <f t="shared" si="6"/>
        <v>Average</v>
      </c>
      <c r="J41" s="30" t="str">
        <f t="shared" si="7"/>
        <v>High Discount</v>
      </c>
    </row>
    <row r="42" spans="1:10" x14ac:dyDescent="0.35">
      <c r="A42" s="31" t="s">
        <v>54</v>
      </c>
      <c r="B42" s="32">
        <v>509</v>
      </c>
      <c r="C42" s="32">
        <v>899</v>
      </c>
      <c r="D42" s="33">
        <v>0.43</v>
      </c>
      <c r="E42" s="32">
        <f t="shared" si="4"/>
        <v>390</v>
      </c>
      <c r="F42" s="32">
        <v>-5</v>
      </c>
      <c r="G42" s="32">
        <f t="shared" si="5"/>
        <v>5</v>
      </c>
      <c r="H42" s="34">
        <v>3</v>
      </c>
      <c r="I42" s="34" t="str">
        <f t="shared" si="6"/>
        <v>Average</v>
      </c>
      <c r="J42" s="35" t="str">
        <f t="shared" si="7"/>
        <v>High Discount</v>
      </c>
    </row>
    <row r="43" spans="1:10" x14ac:dyDescent="0.35">
      <c r="A43" s="26" t="s">
        <v>50</v>
      </c>
      <c r="B43" s="27">
        <v>3750</v>
      </c>
      <c r="C43" s="27">
        <v>6143</v>
      </c>
      <c r="D43" s="28">
        <v>0.39</v>
      </c>
      <c r="E43" s="27">
        <f t="shared" si="4"/>
        <v>2393</v>
      </c>
      <c r="F43" s="27">
        <v>-5</v>
      </c>
      <c r="G43" s="27">
        <f t="shared" si="5"/>
        <v>5</v>
      </c>
      <c r="H43" s="29">
        <v>3</v>
      </c>
      <c r="I43" s="29" t="str">
        <f t="shared" si="6"/>
        <v>Average</v>
      </c>
      <c r="J43" s="30" t="str">
        <f t="shared" si="7"/>
        <v>Medium Discount</v>
      </c>
    </row>
    <row r="44" spans="1:10" x14ac:dyDescent="0.35">
      <c r="A44" s="31" t="s">
        <v>52</v>
      </c>
      <c r="B44" s="32">
        <v>2300</v>
      </c>
      <c r="C44" s="32">
        <v>3240</v>
      </c>
      <c r="D44" s="33">
        <v>0.28999999999999998</v>
      </c>
      <c r="E44" s="32">
        <f t="shared" si="4"/>
        <v>940</v>
      </c>
      <c r="F44" s="32">
        <v>-5</v>
      </c>
      <c r="G44" s="32">
        <f t="shared" si="5"/>
        <v>5</v>
      </c>
      <c r="H44" s="34">
        <v>3</v>
      </c>
      <c r="I44" s="34" t="str">
        <f t="shared" si="6"/>
        <v>Average</v>
      </c>
      <c r="J44" s="35" t="str">
        <f t="shared" si="7"/>
        <v>Medium Discount</v>
      </c>
    </row>
    <row r="45" spans="1:10" x14ac:dyDescent="0.35">
      <c r="A45" s="26" t="s">
        <v>8</v>
      </c>
      <c r="B45" s="27">
        <v>1740</v>
      </c>
      <c r="C45" s="27">
        <v>2356</v>
      </c>
      <c r="D45" s="28">
        <v>0.26</v>
      </c>
      <c r="E45" s="27">
        <f t="shared" si="4"/>
        <v>616</v>
      </c>
      <c r="F45" s="27">
        <v>-5</v>
      </c>
      <c r="G45" s="27">
        <f t="shared" si="5"/>
        <v>5</v>
      </c>
      <c r="H45" s="29">
        <v>4.8</v>
      </c>
      <c r="I45" s="29" t="str">
        <f t="shared" si="6"/>
        <v>Excellent</v>
      </c>
      <c r="J45" s="30" t="str">
        <f t="shared" si="7"/>
        <v>Medium Discount</v>
      </c>
    </row>
    <row r="46" spans="1:10" x14ac:dyDescent="0.35">
      <c r="A46" s="31" t="s">
        <v>22</v>
      </c>
      <c r="B46" s="32">
        <v>2999</v>
      </c>
      <c r="C46" s="32">
        <v>3699</v>
      </c>
      <c r="D46" s="33">
        <v>0.19</v>
      </c>
      <c r="E46" s="32">
        <f t="shared" si="4"/>
        <v>700</v>
      </c>
      <c r="F46" s="32">
        <v>-5</v>
      </c>
      <c r="G46" s="32">
        <f t="shared" si="5"/>
        <v>5</v>
      </c>
      <c r="H46" s="34">
        <v>4.5999999999999996</v>
      </c>
      <c r="I46" s="34" t="str">
        <f t="shared" si="6"/>
        <v>Excellent</v>
      </c>
      <c r="J46" s="35" t="str">
        <f t="shared" si="7"/>
        <v>Low Discount</v>
      </c>
    </row>
    <row r="47" spans="1:10" x14ac:dyDescent="0.35">
      <c r="A47" s="26" t="s">
        <v>21</v>
      </c>
      <c r="B47" s="27">
        <v>2025</v>
      </c>
      <c r="C47" s="27">
        <v>3971</v>
      </c>
      <c r="D47" s="28">
        <v>0.49</v>
      </c>
      <c r="E47" s="27">
        <f t="shared" si="4"/>
        <v>1946</v>
      </c>
      <c r="F47" s="27">
        <v>-3</v>
      </c>
      <c r="G47" s="27">
        <f t="shared" si="5"/>
        <v>3</v>
      </c>
      <c r="H47" s="29">
        <v>5</v>
      </c>
      <c r="I47" s="29" t="str">
        <f t="shared" si="6"/>
        <v>Excellent</v>
      </c>
      <c r="J47" s="30" t="str">
        <f t="shared" si="7"/>
        <v>High Discount</v>
      </c>
    </row>
    <row r="48" spans="1:10" x14ac:dyDescent="0.35">
      <c r="A48" s="31" t="s">
        <v>39</v>
      </c>
      <c r="B48" s="32">
        <v>171</v>
      </c>
      <c r="C48" s="32">
        <v>360</v>
      </c>
      <c r="D48" s="33">
        <v>0.53</v>
      </c>
      <c r="E48" s="32">
        <f t="shared" si="4"/>
        <v>189</v>
      </c>
      <c r="F48" s="32">
        <v>-2</v>
      </c>
      <c r="G48" s="32">
        <f t="shared" si="5"/>
        <v>2</v>
      </c>
      <c r="H48" s="34">
        <v>5</v>
      </c>
      <c r="I48" s="34" t="str">
        <f t="shared" si="6"/>
        <v>Excellent</v>
      </c>
      <c r="J48" s="35" t="str">
        <f t="shared" si="7"/>
        <v>High Discount</v>
      </c>
    </row>
    <row r="49" spans="1:10" x14ac:dyDescent="0.35">
      <c r="A49" s="26" t="s">
        <v>19</v>
      </c>
      <c r="B49" s="27">
        <v>332</v>
      </c>
      <c r="C49" s="27">
        <v>684</v>
      </c>
      <c r="D49" s="28">
        <v>0.51</v>
      </c>
      <c r="E49" s="27">
        <f t="shared" si="4"/>
        <v>352</v>
      </c>
      <c r="F49" s="27">
        <v>-2</v>
      </c>
      <c r="G49" s="27">
        <f t="shared" si="5"/>
        <v>2</v>
      </c>
      <c r="H49" s="29">
        <v>5</v>
      </c>
      <c r="I49" s="29" t="str">
        <f t="shared" si="6"/>
        <v>Excellent</v>
      </c>
      <c r="J49" s="30" t="str">
        <f t="shared" si="7"/>
        <v>High Discount</v>
      </c>
    </row>
    <row r="50" spans="1:10" x14ac:dyDescent="0.35">
      <c r="A50" s="31" t="s">
        <v>20</v>
      </c>
      <c r="B50" s="32">
        <v>195</v>
      </c>
      <c r="C50" s="32">
        <v>360</v>
      </c>
      <c r="D50" s="33">
        <v>0.46</v>
      </c>
      <c r="E50" s="32">
        <f t="shared" si="4"/>
        <v>165</v>
      </c>
      <c r="F50" s="32">
        <v>-2</v>
      </c>
      <c r="G50" s="32">
        <f t="shared" si="5"/>
        <v>2</v>
      </c>
      <c r="H50" s="34">
        <v>5</v>
      </c>
      <c r="I50" s="34" t="str">
        <f t="shared" si="6"/>
        <v>Excellent</v>
      </c>
      <c r="J50" s="35" t="str">
        <f t="shared" si="7"/>
        <v>High Discount</v>
      </c>
    </row>
    <row r="51" spans="1:10" x14ac:dyDescent="0.35">
      <c r="A51" s="26" t="s">
        <v>4</v>
      </c>
      <c r="B51" s="27">
        <v>950</v>
      </c>
      <c r="C51" s="27">
        <v>1525</v>
      </c>
      <c r="D51" s="28">
        <v>0.38</v>
      </c>
      <c r="E51" s="27">
        <f t="shared" si="4"/>
        <v>575</v>
      </c>
      <c r="F51" s="27">
        <v>-2</v>
      </c>
      <c r="G51" s="27">
        <f t="shared" si="5"/>
        <v>2</v>
      </c>
      <c r="H51" s="29">
        <v>4.5</v>
      </c>
      <c r="I51" s="29" t="str">
        <f t="shared" si="6"/>
        <v>Excellent</v>
      </c>
      <c r="J51" s="30" t="str">
        <f t="shared" si="7"/>
        <v>Medium Discount</v>
      </c>
    </row>
    <row r="52" spans="1:10" x14ac:dyDescent="0.35">
      <c r="A52" s="31" t="s">
        <v>41</v>
      </c>
      <c r="B52" s="32">
        <v>1980</v>
      </c>
      <c r="C52" s="32">
        <v>3200</v>
      </c>
      <c r="D52" s="33">
        <v>0.38</v>
      </c>
      <c r="E52" s="32">
        <f t="shared" si="4"/>
        <v>1220</v>
      </c>
      <c r="F52" s="32">
        <v>-2</v>
      </c>
      <c r="G52" s="32">
        <f t="shared" si="5"/>
        <v>2</v>
      </c>
      <c r="H52" s="34">
        <v>4.5</v>
      </c>
      <c r="I52" s="34" t="str">
        <f t="shared" si="6"/>
        <v>Excellent</v>
      </c>
      <c r="J52" s="35" t="str">
        <f t="shared" si="7"/>
        <v>Medium Discount</v>
      </c>
    </row>
    <row r="53" spans="1:10" x14ac:dyDescent="0.35">
      <c r="A53" s="26" t="s">
        <v>11</v>
      </c>
      <c r="B53" s="27">
        <v>988</v>
      </c>
      <c r="C53" s="27">
        <v>1580</v>
      </c>
      <c r="D53" s="28">
        <v>0.37</v>
      </c>
      <c r="E53" s="27">
        <f t="shared" si="4"/>
        <v>592</v>
      </c>
      <c r="F53" s="27">
        <v>-2</v>
      </c>
      <c r="G53" s="27">
        <f t="shared" si="5"/>
        <v>2</v>
      </c>
      <c r="H53" s="29">
        <v>4</v>
      </c>
      <c r="I53" s="29" t="str">
        <f t="shared" si="6"/>
        <v>Average</v>
      </c>
      <c r="J53" s="30" t="str">
        <f t="shared" si="7"/>
        <v>Medium Discount</v>
      </c>
    </row>
    <row r="54" spans="1:10" x14ac:dyDescent="0.35">
      <c r="A54" s="31" t="s">
        <v>61</v>
      </c>
      <c r="B54" s="32">
        <v>450</v>
      </c>
      <c r="C54" s="32">
        <v>900</v>
      </c>
      <c r="D54" s="33">
        <v>0.5</v>
      </c>
      <c r="E54" s="32">
        <f t="shared" si="4"/>
        <v>450</v>
      </c>
      <c r="F54" s="32">
        <v>-1</v>
      </c>
      <c r="G54" s="32">
        <f t="shared" si="5"/>
        <v>1</v>
      </c>
      <c r="H54" s="34">
        <v>2</v>
      </c>
      <c r="I54" s="34" t="str">
        <f t="shared" si="6"/>
        <v>Poor</v>
      </c>
      <c r="J54" s="35" t="str">
        <f t="shared" si="7"/>
        <v>High Discount</v>
      </c>
    </row>
    <row r="55" spans="1:10" x14ac:dyDescent="0.35">
      <c r="A55" s="26" t="s">
        <v>58</v>
      </c>
      <c r="B55" s="27">
        <v>979</v>
      </c>
      <c r="C55" s="27">
        <v>1920</v>
      </c>
      <c r="D55" s="28">
        <v>0.49</v>
      </c>
      <c r="E55" s="27">
        <f t="shared" si="4"/>
        <v>941</v>
      </c>
      <c r="F55" s="27">
        <v>-1</v>
      </c>
      <c r="G55" s="27">
        <f t="shared" si="5"/>
        <v>1</v>
      </c>
      <c r="H55" s="29">
        <v>5</v>
      </c>
      <c r="I55" s="29" t="str">
        <f t="shared" si="6"/>
        <v>Excellent</v>
      </c>
      <c r="J55" s="30" t="str">
        <f t="shared" si="7"/>
        <v>High Discount</v>
      </c>
    </row>
    <row r="56" spans="1:10" x14ac:dyDescent="0.35">
      <c r="A56" s="31" t="s">
        <v>59</v>
      </c>
      <c r="B56" s="32">
        <v>330</v>
      </c>
      <c r="C56" s="32">
        <v>647</v>
      </c>
      <c r="D56" s="33">
        <v>0.49</v>
      </c>
      <c r="E56" s="32">
        <f t="shared" si="4"/>
        <v>317</v>
      </c>
      <c r="F56" s="32">
        <v>-1</v>
      </c>
      <c r="G56" s="32">
        <f t="shared" si="5"/>
        <v>1</v>
      </c>
      <c r="H56" s="34">
        <v>4</v>
      </c>
      <c r="I56" s="34" t="str">
        <f t="shared" si="6"/>
        <v>Average</v>
      </c>
      <c r="J56" s="35" t="str">
        <f t="shared" si="7"/>
        <v>High Discount</v>
      </c>
    </row>
    <row r="57" spans="1:10" x14ac:dyDescent="0.35">
      <c r="A57" s="26" t="s">
        <v>57</v>
      </c>
      <c r="B57" s="27">
        <v>1189</v>
      </c>
      <c r="C57" s="27">
        <v>2199</v>
      </c>
      <c r="D57" s="28">
        <v>0.46</v>
      </c>
      <c r="E57" s="27">
        <f t="shared" si="4"/>
        <v>1010</v>
      </c>
      <c r="F57" s="27">
        <v>-1</v>
      </c>
      <c r="G57" s="27">
        <f t="shared" si="5"/>
        <v>1</v>
      </c>
      <c r="H57" s="29">
        <v>3</v>
      </c>
      <c r="I57" s="29" t="str">
        <f t="shared" si="6"/>
        <v>Average</v>
      </c>
      <c r="J57" s="30" t="str">
        <f t="shared" si="7"/>
        <v>High Discount</v>
      </c>
    </row>
    <row r="58" spans="1:10" x14ac:dyDescent="0.35">
      <c r="A58" s="31" t="s">
        <v>38</v>
      </c>
      <c r="B58" s="32">
        <v>1620</v>
      </c>
      <c r="C58" s="32">
        <v>2690</v>
      </c>
      <c r="D58" s="33">
        <v>0.4</v>
      </c>
      <c r="E58" s="32">
        <f t="shared" si="4"/>
        <v>1070</v>
      </c>
      <c r="F58" s="32">
        <v>-1</v>
      </c>
      <c r="G58" s="32">
        <f t="shared" si="5"/>
        <v>1</v>
      </c>
      <c r="H58" s="34">
        <v>5</v>
      </c>
      <c r="I58" s="34" t="str">
        <f t="shared" si="6"/>
        <v>Excellent</v>
      </c>
      <c r="J58" s="35" t="str">
        <f t="shared" si="7"/>
        <v>Medium Discount</v>
      </c>
    </row>
    <row r="59" spans="1:10" ht="15" thickBot="1" x14ac:dyDescent="0.4">
      <c r="A59" s="26" t="s">
        <v>60</v>
      </c>
      <c r="B59" s="27">
        <v>3640</v>
      </c>
      <c r="C59" s="27">
        <v>4588</v>
      </c>
      <c r="D59" s="28">
        <v>0.21</v>
      </c>
      <c r="E59" s="27">
        <f t="shared" si="4"/>
        <v>948</v>
      </c>
      <c r="F59" s="27">
        <v>-1</v>
      </c>
      <c r="G59" s="27">
        <f t="shared" si="5"/>
        <v>1</v>
      </c>
      <c r="H59" s="29">
        <v>5</v>
      </c>
      <c r="I59" s="29" t="str">
        <f t="shared" si="6"/>
        <v>Excellent</v>
      </c>
      <c r="J59" s="30" t="str">
        <f t="shared" si="7"/>
        <v>Medium Discount</v>
      </c>
    </row>
    <row r="60" spans="1:10" ht="15" thickTop="1" x14ac:dyDescent="0.35">
      <c r="A60" s="41" t="s">
        <v>75</v>
      </c>
      <c r="B60" s="42"/>
      <c r="C60" s="42"/>
      <c r="D60" s="42"/>
      <c r="E60" s="42"/>
      <c r="F60" s="42"/>
      <c r="G60" s="42"/>
      <c r="H60" s="42"/>
      <c r="I60" s="42"/>
      <c r="J60" s="43">
        <f>SUBTOTAL(103,'Main '!$J$2:$J$59)</f>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10(Most Reviewed)</vt:lpstr>
      <vt:lpstr>Top 10 Product(HighestDisc)</vt:lpstr>
      <vt:lpstr>Top 5 (low&amp;high Rated)</vt:lpstr>
      <vt:lpstr>Product(Rating)</vt:lpstr>
      <vt:lpstr>Product(Disc,Review,Rating)</vt:lpstr>
      <vt:lpstr>Rating(Review)</vt:lpstr>
      <vt:lpstr>Jumia_Dashboard</vt:lpstr>
      <vt:lpstr>Discount(Review)</vt:lpstr>
      <vt:lpstr>Main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Godwill Kiplagat</dc:creator>
  <cp:lastModifiedBy>Godwill Kiplagat</cp:lastModifiedBy>
  <dcterms:created xsi:type="dcterms:W3CDTF">2025-06-13T10:17:26Z</dcterms:created>
  <dcterms:modified xsi:type="dcterms:W3CDTF">2025-06-14T09:59:16Z</dcterms:modified>
</cp:coreProperties>
</file>