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HP 430 G3\OneDrive\goddy\OneDrive\Documents\Trading\M2 M5 RSI13 F4\"/>
    </mc:Choice>
  </mc:AlternateContent>
  <xr:revisionPtr revIDLastSave="0" documentId="13_ncr:1_{55C83D94-340C-4DE2-A258-E83D62B4F605}" xr6:coauthVersionLast="47" xr6:coauthVersionMax="47" xr10:uidLastSave="{00000000-0000-0000-0000-000000000000}"/>
  <bookViews>
    <workbookView xWindow="-120" yWindow="-120" windowWidth="20730" windowHeight="11760" firstSheet="1" activeTab="3" xr2:uid="{00000000-000D-0000-FFFF-FFFF00000000}"/>
  </bookViews>
  <sheets>
    <sheet name="Profit Summary by Pair (2)" sheetId="7" r:id="rId1"/>
    <sheet name="Profit Summary by Pair" sheetId="3" r:id="rId2"/>
    <sheet name="Profit Analysis by Option" sheetId="6" r:id="rId3"/>
    <sheet name="Demo Trading History" sheetId="1" r:id="rId4"/>
    <sheet name="Day 1 Summary" sheetId="2" r:id="rId5"/>
    <sheet name="Sheet3" sheetId="4" r:id="rId6"/>
  </sheets>
  <calcPr calcId="181029"/>
  <pivotCaches>
    <pivotCache cacheId="18" r:id="rId7"/>
  </pivotCaches>
</workbook>
</file>

<file path=xl/calcChain.xml><?xml version="1.0" encoding="utf-8"?>
<calcChain xmlns="http://schemas.openxmlformats.org/spreadsheetml/2006/main">
  <c r="C3" i="2" l="1"/>
  <c r="C4" i="2"/>
  <c r="C5" i="2"/>
  <c r="C2" i="2"/>
  <c r="B5" i="2"/>
  <c r="B4" i="2"/>
  <c r="B3" i="2"/>
  <c r="B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</calcChain>
</file>

<file path=xl/sharedStrings.xml><?xml version="1.0" encoding="utf-8"?>
<sst xmlns="http://schemas.openxmlformats.org/spreadsheetml/2006/main" count="448" uniqueCount="239">
  <si>
    <t>Order</t>
  </si>
  <si>
    <t>Expiration</t>
  </si>
  <si>
    <t>Asset</t>
  </si>
  <si>
    <t>Open time</t>
  </si>
  <si>
    <t>Close time</t>
  </si>
  <si>
    <t>Open price</t>
  </si>
  <si>
    <t>Close price</t>
  </si>
  <si>
    <t>Trade amount</t>
  </si>
  <si>
    <t>call</t>
  </si>
  <si>
    <t>2843dba5-5e57-435e-b1b1-4264495ef231</t>
  </si>
  <si>
    <t>S60</t>
  </si>
  <si>
    <t>EUR/CHF OTC</t>
  </si>
  <si>
    <t>2024-07-04 16:34:59</t>
  </si>
  <si>
    <t>2024-07-04 16:35:59</t>
  </si>
  <si>
    <t>eae54d3b-5b31-462d-99f9-3544835171ef</t>
  </si>
  <si>
    <t>2024-07-04 16:33:23</t>
  </si>
  <si>
    <t>2024-07-04 16:34:23</t>
  </si>
  <si>
    <t>41d3f82d-1ff1-4bfe-be69-4d1c31d0f9a0</t>
  </si>
  <si>
    <t>S14</t>
  </si>
  <si>
    <t>2024-07-04 16:34:09</t>
  </si>
  <si>
    <t>77365397-d51e-4b31-a598-b22b01cf72ba</t>
  </si>
  <si>
    <t>2024-07-04 16:31:22</t>
  </si>
  <si>
    <t>2024-07-04 16:32:22</t>
  </si>
  <si>
    <t>209accd7-78d0-4311-9f09-a2c6709a7808</t>
  </si>
  <si>
    <t>S26</t>
  </si>
  <si>
    <t>2024-07-04 16:31:56</t>
  </si>
  <si>
    <t>put</t>
  </si>
  <si>
    <t>952172c0-382e-45a8-8e7c-85f4aed40583</t>
  </si>
  <si>
    <t>S30</t>
  </si>
  <si>
    <t>AUD/CHF OTC</t>
  </si>
  <si>
    <t>2024-07-04 16:27:40</t>
  </si>
  <si>
    <t>2024-07-04 16:28:10</t>
  </si>
  <si>
    <t>032088be-77f6-4fbb-80d7-9064443e4591</t>
  </si>
  <si>
    <t>2024-07-04 16:27:10</t>
  </si>
  <si>
    <t>b9f72004-7bbd-471f-806a-fb71f3ea65d8</t>
  </si>
  <si>
    <t>2024-07-04 16:26:27</t>
  </si>
  <si>
    <t>2024-07-04 16:27:27</t>
  </si>
  <si>
    <t>447397c0-ed38-4dcc-accc-59ea1d4486fe</t>
  </si>
  <si>
    <t>2024-07-04 16:24:57</t>
  </si>
  <si>
    <t>2024-07-04 16:25:57</t>
  </si>
  <si>
    <t>543c2ae0-a4b7-4d66-948e-8a87d55c1cd8</t>
  </si>
  <si>
    <t>AUD/USD OTC</t>
  </si>
  <si>
    <t>2024-07-04 16:21:13</t>
  </si>
  <si>
    <t>2024-07-04 16:22:13</t>
  </si>
  <si>
    <t>182ca830-7624-414a-b43d-a0c6f4daf907</t>
  </si>
  <si>
    <t>2024-07-04 16:19:39</t>
  </si>
  <si>
    <t>2024-07-04 16:20:39</t>
  </si>
  <si>
    <t>7a956131-aeb8-4c0b-9cba-c0b218dae86f</t>
  </si>
  <si>
    <t>EUR/CAD</t>
  </si>
  <si>
    <t>2024-07-04 16:18:01</t>
  </si>
  <si>
    <t>2024-07-04 16:19:01</t>
  </si>
  <si>
    <t>415ffd79-7e9a-4f50-8e12-a54c8a440610</t>
  </si>
  <si>
    <t>EUR/USD</t>
  </si>
  <si>
    <t>2024-07-04 16:16:11</t>
  </si>
  <si>
    <t>2024-07-04 16:17:11</t>
  </si>
  <si>
    <t>843db917-c6ce-4429-889c-686a898399b5</t>
  </si>
  <si>
    <t>2024-07-04 16:14:57</t>
  </si>
  <si>
    <t>2024-07-04 16:15:57</t>
  </si>
  <si>
    <t>d335c998-65ba-49e8-8905-33e3da62e343</t>
  </si>
  <si>
    <t>AED/CNY OTC</t>
  </si>
  <si>
    <t>2024-07-04 16:12:21</t>
  </si>
  <si>
    <t>2024-07-04 16:13:21</t>
  </si>
  <si>
    <t>96de46ba-5075-4786-829a-286d3107cdf4</t>
  </si>
  <si>
    <t>2024-07-04 16:10:21</t>
  </si>
  <si>
    <t>2024-07-04 16:11:21</t>
  </si>
  <si>
    <t>73c6e269-9be0-4d32-a513-a36436d10420</t>
  </si>
  <si>
    <t>2024-07-04 16:10:16</t>
  </si>
  <si>
    <t>2024-07-04 16:11:16</t>
  </si>
  <si>
    <t>c7c58197-da6b-4af7-a3ea-053e475299b6</t>
  </si>
  <si>
    <t>2024-07-04 16:09:09</t>
  </si>
  <si>
    <t>2024-07-04 16:10:09</t>
  </si>
  <si>
    <t>beac8a61-a22d-41e4-ac30-30678116078a</t>
  </si>
  <si>
    <t>2024-07-04 16:06:56</t>
  </si>
  <si>
    <t>2024-07-04 16:07:56</t>
  </si>
  <si>
    <t>372300ac-bc8f-4f09-96aa-61cf40073c73</t>
  </si>
  <si>
    <t>2024-07-04 16:05:43</t>
  </si>
  <si>
    <t>2024-07-04 16:06:43</t>
  </si>
  <si>
    <t>2b75095a-86e4-4409-99c7-b689992f98e8</t>
  </si>
  <si>
    <t>2024-07-04 16:04:17</t>
  </si>
  <si>
    <t>2024-07-04 16:05:17</t>
  </si>
  <si>
    <t>6a064722-1c86-4e10-80b6-ca0cbc53bdec</t>
  </si>
  <si>
    <t>2024-07-04 16:02:25</t>
  </si>
  <si>
    <t>2024-07-04 16:03:25</t>
  </si>
  <si>
    <t>5401bbfe-bb3f-4d01-9498-9d376e87e58f</t>
  </si>
  <si>
    <t>USD/CHF OTC</t>
  </si>
  <si>
    <t>2024-07-04 16:01:03</t>
  </si>
  <si>
    <t>2024-07-04 16:02:03</t>
  </si>
  <si>
    <t>b78019c4-9389-4ada-ba15-3123e2c61a8a</t>
  </si>
  <si>
    <t>2024-07-04 15:59:24</t>
  </si>
  <si>
    <t>2024-07-04 16:00:24</t>
  </si>
  <si>
    <t>b1617174-660a-4fbc-bed5-14734581d851</t>
  </si>
  <si>
    <t>2024-07-04 15:58:21</t>
  </si>
  <si>
    <t>2024-07-04 15:59:21</t>
  </si>
  <si>
    <t>827e150f-3361-425b-9c14-17b60fc58386</t>
  </si>
  <si>
    <t>2024-07-04 15:54:08</t>
  </si>
  <si>
    <t>2024-07-04 15:54:38</t>
  </si>
  <si>
    <t>31e2fb14-53df-4caa-aedf-59d9423a436a</t>
  </si>
  <si>
    <t>S13</t>
  </si>
  <si>
    <t>2024-07-04 15:54:25</t>
  </si>
  <si>
    <t>ba43732d-ff48-43a0-ab8d-b6215e261a6a</t>
  </si>
  <si>
    <t>S37</t>
  </si>
  <si>
    <t>2024-07-04 15:52:53</t>
  </si>
  <si>
    <t>2024-07-04 15:53:30</t>
  </si>
  <si>
    <t>a570cce4-5479-4b0b-8ae7-dfd53f0351e6</t>
  </si>
  <si>
    <t>2024-07-04 15:52:30</t>
  </si>
  <si>
    <t>eb2643b1-027c-4ac2-ade5-17de570eb13c</t>
  </si>
  <si>
    <t>S44</t>
  </si>
  <si>
    <t>2024-07-04 15:51:43</t>
  </si>
  <si>
    <t>2024-07-04 15:52:27</t>
  </si>
  <si>
    <t>ac5ce9cd-f258-431c-94ef-3f4943fb4a26</t>
  </si>
  <si>
    <t>2024-07-04 15:51:27</t>
  </si>
  <si>
    <t>76c002b8-f429-4802-9292-a8892cd6659d</t>
  </si>
  <si>
    <t>2024-07-04 15:50:15</t>
  </si>
  <si>
    <t>2024-07-04 15:51:15</t>
  </si>
  <si>
    <t>70f40133-845e-4743-9fd0-224786c637fc</t>
  </si>
  <si>
    <t>2024-07-04 15:49:26</t>
  </si>
  <si>
    <t>2024-07-04 15:50:26</t>
  </si>
  <si>
    <t>4ea2c3c2-61c6-4837-8a3a-653aa7d5d15e</t>
  </si>
  <si>
    <t>2024-07-04 15:48:30</t>
  </si>
  <si>
    <t>2024-07-04 15:49:30</t>
  </si>
  <si>
    <t>f488ca85-cd08-47ab-acf6-15a7280b6e7c</t>
  </si>
  <si>
    <t>2024-07-04 15:48:06</t>
  </si>
  <si>
    <t>2024-07-04 15:49:06</t>
  </si>
  <si>
    <t>98406e60-a2e8-46c3-a891-250e72bab077</t>
  </si>
  <si>
    <t>2024-07-04 15:47:00</t>
  </si>
  <si>
    <t>2024-07-04 15:48:00</t>
  </si>
  <si>
    <t>32ca9c2e-b300-4b1d-bcb6-f09b1d2e8452</t>
  </si>
  <si>
    <t>2024-07-04 15:45:45</t>
  </si>
  <si>
    <t>2024-07-04 15:46:45</t>
  </si>
  <si>
    <t>6042a149-d6d3-48e6-8bda-9ccbca0f751f</t>
  </si>
  <si>
    <t>2024-07-04 15:44:40</t>
  </si>
  <si>
    <t>2024-07-04 15:45:40</t>
  </si>
  <si>
    <t>82412f1e-76a1-47a4-bda4-be642967a815</t>
  </si>
  <si>
    <t>2024-07-04 15:42:55</t>
  </si>
  <si>
    <t>2024-07-04 15:43:55</t>
  </si>
  <si>
    <t>a1387175-2b1f-4186-9bfc-6a7585a8680f</t>
  </si>
  <si>
    <t>2024-07-04 15:41:41</t>
  </si>
  <si>
    <t>2024-07-04 15:42:41</t>
  </si>
  <si>
    <t>87cdda28-9f1d-4217-af52-2b0ad0ad9409</t>
  </si>
  <si>
    <t>S120</t>
  </si>
  <si>
    <t>2024-07-04 15:39:23</t>
  </si>
  <si>
    <t>2024-07-04 15:41:23</t>
  </si>
  <si>
    <t>2fce3883-1f2f-4835-b405-5218b749317f</t>
  </si>
  <si>
    <t>2024-07-04 15:37:51</t>
  </si>
  <si>
    <t>2024-07-04 15:38:51</t>
  </si>
  <si>
    <t>2f3b4fd6-21e2-4fe3-9e7e-ee9a72d48c10</t>
  </si>
  <si>
    <t>AUD/NZD OTC</t>
  </si>
  <si>
    <t>2024-07-04 15:34:48</t>
  </si>
  <si>
    <t>2024-07-04 15:35:48</t>
  </si>
  <si>
    <t>53ab5823-a0b4-4c39-a74b-5e757cb59d15</t>
  </si>
  <si>
    <t>2024-07-04 15:34:44</t>
  </si>
  <si>
    <t>2024-07-04 15:35:44</t>
  </si>
  <si>
    <t>34b243c1-2df7-43ec-8068-37f14c3c422f</t>
  </si>
  <si>
    <t>AUD/JPY</t>
  </si>
  <si>
    <t>2024-07-04 15:32:57</t>
  </si>
  <si>
    <t>2024-07-04 15:33:57</t>
  </si>
  <si>
    <t>063f134c-56b3-47f4-ac1b-85840f394afe</t>
  </si>
  <si>
    <t>2024-07-04 15:32:48</t>
  </si>
  <si>
    <t>2024-07-04 15:33:48</t>
  </si>
  <si>
    <t>beafdcfc-21f1-4094-b219-dc817590730e</t>
  </si>
  <si>
    <t>2024-07-04 15:31:25</t>
  </si>
  <si>
    <t>2024-07-04 15:32:25</t>
  </si>
  <si>
    <t>b7c47a1a-bfae-42af-a1e7-5c26ab834d0e</t>
  </si>
  <si>
    <t>2024-07-04 15:30:45</t>
  </si>
  <si>
    <t>2024-07-04 15:31:45</t>
  </si>
  <si>
    <t>fa331391-6c1f-4b5f-a39a-672fa0580cf1</t>
  </si>
  <si>
    <t>AUD/CAD OTC</t>
  </si>
  <si>
    <t>2024-07-04 15:29:20</t>
  </si>
  <si>
    <t>2024-07-04 15:30:20</t>
  </si>
  <si>
    <t>b8f26f0a-244e-414b-8ee4-042ebd0807cc</t>
  </si>
  <si>
    <t>2024-07-04 15:28:41</t>
  </si>
  <si>
    <t>2024-07-04 15:29:41</t>
  </si>
  <si>
    <t>a7c5cd29-18e1-420d-a8d4-126baa3523b0</t>
  </si>
  <si>
    <t>S5</t>
  </si>
  <si>
    <t>2024-07-04 15:27:02</t>
  </si>
  <si>
    <t>2024-07-04 15:27:07</t>
  </si>
  <si>
    <t>618c4aa6-18c9-4dae-817a-cfbd4257c390</t>
  </si>
  <si>
    <t>2024-07-04 15:26:07</t>
  </si>
  <si>
    <t>618d6586-4153-46bd-bd11-57d7d3af51d5</t>
  </si>
  <si>
    <t>2024-07-04 15:24:11</t>
  </si>
  <si>
    <t>2024-07-04 15:25:11</t>
  </si>
  <si>
    <t>608def59-4673-4634-a489-ffcfd4c02837</t>
  </si>
  <si>
    <t>2024-07-04 15:23:41</t>
  </si>
  <si>
    <t>2024-07-04 15:24:41</t>
  </si>
  <si>
    <t>dc7ce237-ba0f-499c-83bf-7b173b657944</t>
  </si>
  <si>
    <t>EUR/GBP OTC</t>
  </si>
  <si>
    <t>2024-07-04 15:15:13</t>
  </si>
  <si>
    <t>2024-07-04 15:16:13</t>
  </si>
  <si>
    <t>b71a52c1-8cb1-4b24-aeb5-cce8f588481f</t>
  </si>
  <si>
    <t>2024-07-04 15:14:34</t>
  </si>
  <si>
    <t>2024-07-04 15:15:34</t>
  </si>
  <si>
    <t>56ffc237-6989-4287-9248-726ad53fa50a</t>
  </si>
  <si>
    <t>S240</t>
  </si>
  <si>
    <t>2024-07-04 15:09:39</t>
  </si>
  <si>
    <t>2024-07-04 15:13:39</t>
  </si>
  <si>
    <t>c133a933-18a7-4245-b05a-dddf4166ba06</t>
  </si>
  <si>
    <t>S6</t>
  </si>
  <si>
    <t>2024-07-04 15:13:24</t>
  </si>
  <si>
    <t>2024-07-04 15:13:30</t>
  </si>
  <si>
    <t>89bc8113-aed6-4368-8797-7652c6d5950b</t>
  </si>
  <si>
    <t>2024-07-04 15:11:30</t>
  </si>
  <si>
    <t>639592c6-1ec9-4711-9e9f-bafeff97ae3a</t>
  </si>
  <si>
    <t>2024-07-04 15:08:11</t>
  </si>
  <si>
    <t>2024-07-04 15:09:11</t>
  </si>
  <si>
    <t>c44380ee-1544-41bf-9563-b0c674aac5d2</t>
  </si>
  <si>
    <t>S600</t>
  </si>
  <si>
    <t>2024-07-04 10:03:16</t>
  </si>
  <si>
    <t>2024-07-04 10:13:16</t>
  </si>
  <si>
    <t>5128af1d-8151-4afa-b185-66bdf2f17c81</t>
  </si>
  <si>
    <t>S300</t>
  </si>
  <si>
    <t>2024-07-04 09:57:07</t>
  </si>
  <si>
    <t>2024-07-04 10:02:07</t>
  </si>
  <si>
    <t>25df31ff-5c35-4ef9-b00d-16d44fb9c1f7</t>
  </si>
  <si>
    <t>2024-07-04 10:02:02</t>
  </si>
  <si>
    <t>7d1dac52-46fd-4d1f-acc2-e7c9d4c4f0ca</t>
  </si>
  <si>
    <t>S180</t>
  </si>
  <si>
    <t>2024-07-04 09:48:15</t>
  </si>
  <si>
    <t>2024-07-04 09:51:15</t>
  </si>
  <si>
    <t>85c65798-4f17-4381-8328-cbeb3cd8b6fe</t>
  </si>
  <si>
    <t>2024-07-04 06:37:15</t>
  </si>
  <si>
    <t>2024-07-04 06:37:20</t>
  </si>
  <si>
    <t>c3e77521-b7fb-44c3-b672-b34e326b93d2</t>
  </si>
  <si>
    <t>S203</t>
  </si>
  <si>
    <t>2024-07-03 16:31:37</t>
  </si>
  <si>
    <t>2024-07-03 16:35:00</t>
  </si>
  <si>
    <t>X</t>
  </si>
  <si>
    <t>P(x)</t>
  </si>
  <si>
    <t xml:space="preserve">Win </t>
  </si>
  <si>
    <t xml:space="preserve">Loss </t>
  </si>
  <si>
    <t>Total Trades</t>
  </si>
  <si>
    <t>Capital is Reserved</t>
  </si>
  <si>
    <t xml:space="preserve"> $ Profit</t>
  </si>
  <si>
    <t>% Profit</t>
  </si>
  <si>
    <t>Calls Summary</t>
  </si>
  <si>
    <t>Row Labels</t>
  </si>
  <si>
    <t>Grand Total</t>
  </si>
  <si>
    <t>Average of  $ Profit</t>
  </si>
  <si>
    <t>Average of % Profit</t>
  </si>
  <si>
    <t>Option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</si>
</sst>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rgb="FF000000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indexed="65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2" xfId="0" pivotButton="1" applyBorder="1"/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44" fontId="0" fillId="0" borderId="2" xfId="0" applyNumberFormat="1" applyBorder="1"/>
    <xf numFmtId="44" fontId="0" fillId="0" borderId="5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3" xfId="0" applyBorder="1" applyAlignment="1">
      <alignment horizontal="left"/>
    </xf>
    <xf numFmtId="44" fontId="0" fillId="0" borderId="3" xfId="0" applyNumberFormat="1" applyBorder="1"/>
    <xf numFmtId="9" fontId="0" fillId="0" borderId="4" xfId="0" applyNumberFormat="1" applyBorder="1"/>
    <xf numFmtId="9" fontId="0" fillId="0" borderId="9" xfId="0" applyNumberFormat="1" applyBorder="1"/>
    <xf numFmtId="9" fontId="0" fillId="0" borderId="6" xfId="0" applyNumberFormat="1" applyBorder="1"/>
    <xf numFmtId="44" fontId="0" fillId="0" borderId="7" xfId="0" applyNumberFormat="1" applyBorder="1"/>
    <xf numFmtId="44" fontId="0" fillId="0" borderId="8" xfId="0" applyNumberFormat="1" applyBorder="1"/>
  </cellXfs>
  <cellStyles count="1">
    <cellStyle name="Normal" xfId="0" builtinId="0"/>
  </cellStyles>
  <dxfs count="4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0.0000"/>
    </dxf>
    <dxf>
      <numFmt numFmtId="34" formatCode="_(&quot;$&quot;* #,##0.00_);_(&quot;$&quot;* \(#,##0.00\);_(&quot;$&quot;* &quot;-&quot;??_);_(@_)"/>
    </dxf>
    <dxf>
      <numFmt numFmtId="165" formatCode="0.0000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65" formatCode="0.0000"/>
    </dxf>
    <dxf>
      <numFmt numFmtId="166" formatCode="0.000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66" formatCode="0.000"/>
    </dxf>
    <dxf>
      <numFmt numFmtId="165" formatCode="0.0000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65" formatCode="0.0000"/>
    </dxf>
    <dxf>
      <numFmt numFmtId="166" formatCode="0.000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66" formatCode="0.000"/>
    </dxf>
    <dxf>
      <numFmt numFmtId="165" formatCode="0.0000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65" formatCode="0.0000"/>
    </dxf>
    <dxf>
      <numFmt numFmtId="164" formatCode="0.00000"/>
    </dxf>
    <dxf>
      <numFmt numFmtId="34" formatCode="_(&quot;$&quot;* #,##0.00_);_(&quot;$&quot;* \(#,##0.00\);_(&quot;$&quot;* &quot;-&quot;??_);_(@_)"/>
    </dxf>
    <dxf>
      <numFmt numFmtId="13" formatCode="0%"/>
    </dxf>
    <dxf>
      <numFmt numFmtId="164" formatCode="0.00000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3" formatCode="0%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[Trading Summary.xlsx]Profit Summary by Pair (2)!PivotTable2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Summary by Pair (2)'!$B$3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Summary by Pair (2)'!$A$4:$A$15</c:f>
              <c:strCache>
                <c:ptCount val="11"/>
                <c:pt idx="0">
                  <c:v>AED/CNY OTC</c:v>
                </c:pt>
                <c:pt idx="1">
                  <c:v>AUD/CAD OTC</c:v>
                </c:pt>
                <c:pt idx="2">
                  <c:v>AUD/CHF OTC</c:v>
                </c:pt>
                <c:pt idx="3">
                  <c:v>AUD/JPY</c:v>
                </c:pt>
                <c:pt idx="4">
                  <c:v>AUD/NZD OTC</c:v>
                </c:pt>
                <c:pt idx="5">
                  <c:v>AUD/USD OTC</c:v>
                </c:pt>
                <c:pt idx="6">
                  <c:v>EUR/CAD</c:v>
                </c:pt>
                <c:pt idx="7">
                  <c:v>EUR/CHF OTC</c:v>
                </c:pt>
                <c:pt idx="8">
                  <c:v>EUR/GBP OTC</c:v>
                </c:pt>
                <c:pt idx="9">
                  <c:v>EUR/USD</c:v>
                </c:pt>
                <c:pt idx="10">
                  <c:v>USD/CHF OTC</c:v>
                </c:pt>
              </c:strCache>
            </c:strRef>
          </c:cat>
          <c:val>
            <c:numRef>
              <c:f>'Profit Summary by Pair (2)'!$B$4:$B$15</c:f>
              <c:numCache>
                <c:formatCode>General</c:formatCode>
                <c:ptCount val="11"/>
                <c:pt idx="0">
                  <c:v>-0.23200000000000004</c:v>
                </c:pt>
                <c:pt idx="1">
                  <c:v>-3.999999999999998E-2</c:v>
                </c:pt>
                <c:pt idx="2">
                  <c:v>0.44000000000000006</c:v>
                </c:pt>
                <c:pt idx="3">
                  <c:v>-3.999999999999998E-2</c:v>
                </c:pt>
                <c:pt idx="4">
                  <c:v>-3.999999999999998E-2</c:v>
                </c:pt>
                <c:pt idx="5">
                  <c:v>0.92</c:v>
                </c:pt>
                <c:pt idx="6">
                  <c:v>-0.24000000000000005</c:v>
                </c:pt>
                <c:pt idx="7">
                  <c:v>0.152</c:v>
                </c:pt>
                <c:pt idx="8">
                  <c:v>-0.1466666666666667</c:v>
                </c:pt>
                <c:pt idx="9">
                  <c:v>0.44</c:v>
                </c:pt>
                <c:pt idx="10">
                  <c:v>-0.29263157894736846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39-43CB-A135-E2D3201F5F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078448"/>
        <c:axId val="882080248"/>
      </c:barChart>
      <c:catAx>
        <c:axId val="8820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80248"/>
        <c:crosses val="autoZero"/>
        <c:auto val="1"/>
        <c:lblAlgn val="ctr"/>
        <c:lblOffset val="100"/>
        <c:noMultiLvlLbl val="0"/>
      </c:catAx>
      <c:valAx>
        <c:axId val="8820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[Trading Summary.xlsx]Profit Summary by Pair!PivotTable2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Summary by Pair'!$B$3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'Profit Summary by Pair'!$A$4:$A$15</c:f>
              <c:strCache>
                <c:ptCount val="11"/>
                <c:pt idx="0">
                  <c:v>AED/CNY OTC</c:v>
                </c:pt>
                <c:pt idx="1">
                  <c:v>AUD/CAD OTC</c:v>
                </c:pt>
                <c:pt idx="2">
                  <c:v>AUD/CHF OTC</c:v>
                </c:pt>
                <c:pt idx="3">
                  <c:v>AUD/JPY</c:v>
                </c:pt>
                <c:pt idx="4">
                  <c:v>AUD/NZD OTC</c:v>
                </c:pt>
                <c:pt idx="5">
                  <c:v>AUD/USD OTC</c:v>
                </c:pt>
                <c:pt idx="6">
                  <c:v>EUR/CAD</c:v>
                </c:pt>
                <c:pt idx="7">
                  <c:v>EUR/CHF OTC</c:v>
                </c:pt>
                <c:pt idx="8">
                  <c:v>EUR/GBP OTC</c:v>
                </c:pt>
                <c:pt idx="9">
                  <c:v>EUR/USD</c:v>
                </c:pt>
                <c:pt idx="10">
                  <c:v>USD/CHF OTC</c:v>
                </c:pt>
              </c:strCache>
            </c:strRef>
          </c:cat>
          <c:val>
            <c:numRef>
              <c:f>'Profit Summary by Pair'!$B$4:$B$15</c:f>
              <c:numCache>
                <c:formatCode>_("$"* #,##0.00_);_("$"* \(#,##0.00\);_("$"* "-"??_);_(@_)</c:formatCode>
                <c:ptCount val="11"/>
                <c:pt idx="0">
                  <c:v>-0.24800000000000005</c:v>
                </c:pt>
                <c:pt idx="1">
                  <c:v>-7.999999999999996E-2</c:v>
                </c:pt>
                <c:pt idx="2">
                  <c:v>0.44000000000000006</c:v>
                </c:pt>
                <c:pt idx="3">
                  <c:v>-7.999999999999996E-2</c:v>
                </c:pt>
                <c:pt idx="4">
                  <c:v>-3.999999999999998E-2</c:v>
                </c:pt>
                <c:pt idx="5">
                  <c:v>0.92</c:v>
                </c:pt>
                <c:pt idx="6">
                  <c:v>-0.24000000000000005</c:v>
                </c:pt>
                <c:pt idx="7">
                  <c:v>0.152</c:v>
                </c:pt>
                <c:pt idx="8">
                  <c:v>-1.7688888888888892</c:v>
                </c:pt>
                <c:pt idx="9">
                  <c:v>0.44</c:v>
                </c:pt>
                <c:pt idx="10">
                  <c:v>-0.80421052631578949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2-4185-B0DD-DE99722B83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078448"/>
        <c:axId val="882080248"/>
      </c:barChart>
      <c:catAx>
        <c:axId val="88207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80248"/>
        <c:crosses val="autoZero"/>
        <c:auto val="1"/>
        <c:lblAlgn val="ctr"/>
        <c:lblOffset val="100"/>
        <c:noMultiLvlLbl val="0"/>
      </c:catAx>
      <c:valAx>
        <c:axId val="88208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07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95250</xdr:rowOff>
    </xdr:from>
    <xdr:to>
      <xdr:col>11</xdr:col>
      <xdr:colOff>561975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25A0D6-A228-48FC-9B8C-86AC74CA2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1390650</xdr:colOff>
      <xdr:row>2</xdr:row>
      <xdr:rowOff>180975</xdr:rowOff>
    </xdr:from>
    <xdr:to>
      <xdr:col>11</xdr:col>
      <xdr:colOff>561975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03DB2-8E28-3EBD-4675-EE681DB6E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 430 G3" refreshedDate="45477.771183564815" createdVersion="8" refreshedVersion="8" minRefreshableVersion="3" recordCount="66" xr:uid="{2DDE505F-8C1D-4209-95B2-155379BC5CDD}">
  <cacheSource type="worksheet">
    <worksheetSource name="Table2"/>
  </cacheSource>
  <cacheFields count="11">
    <cacheField name="Column1" numFmtId="0">
      <sharedItems count="2">
        <s v="call"/>
        <s v="put"/>
      </sharedItems>
    </cacheField>
    <cacheField name="Order" numFmtId="0">
      <sharedItems count="66">
        <s v="2843dba5-5e57-435e-b1b1-4264495ef231"/>
        <s v="eae54d3b-5b31-462d-99f9-3544835171ef"/>
        <s v="41d3f82d-1ff1-4bfe-be69-4d1c31d0f9a0"/>
        <s v="77365397-d51e-4b31-a598-b22b01cf72ba"/>
        <s v="209accd7-78d0-4311-9f09-a2c6709a7808"/>
        <s v="952172c0-382e-45a8-8e7c-85f4aed40583"/>
        <s v="032088be-77f6-4fbb-80d7-9064443e4591"/>
        <s v="b9f72004-7bbd-471f-806a-fb71f3ea65d8"/>
        <s v="447397c0-ed38-4dcc-accc-59ea1d4486fe"/>
        <s v="543c2ae0-a4b7-4d66-948e-8a87d55c1cd8"/>
        <s v="182ca830-7624-414a-b43d-a0c6f4daf907"/>
        <s v="7a956131-aeb8-4c0b-9cba-c0b218dae86f"/>
        <s v="415ffd79-7e9a-4f50-8e12-a54c8a440610"/>
        <s v="843db917-c6ce-4429-889c-686a898399b5"/>
        <s v="d335c998-65ba-49e8-8905-33e3da62e343"/>
        <s v="96de46ba-5075-4786-829a-286d3107cdf4"/>
        <s v="73c6e269-9be0-4d32-a513-a36436d10420"/>
        <s v="c7c58197-da6b-4af7-a3ea-053e475299b6"/>
        <s v="beac8a61-a22d-41e4-ac30-30678116078a"/>
        <s v="372300ac-bc8f-4f09-96aa-61cf40073c73"/>
        <s v="2b75095a-86e4-4409-99c7-b689992f98e8"/>
        <s v="6a064722-1c86-4e10-80b6-ca0cbc53bdec"/>
        <s v="5401bbfe-bb3f-4d01-9498-9d376e87e58f"/>
        <s v="b78019c4-9389-4ada-ba15-3123e2c61a8a"/>
        <s v="b1617174-660a-4fbc-bed5-14734581d851"/>
        <s v="827e150f-3361-425b-9c14-17b60fc58386"/>
        <s v="31e2fb14-53df-4caa-aedf-59d9423a436a"/>
        <s v="ba43732d-ff48-43a0-ab8d-b6215e261a6a"/>
        <s v="a570cce4-5479-4b0b-8ae7-dfd53f0351e6"/>
        <s v="eb2643b1-027c-4ac2-ade5-17de570eb13c"/>
        <s v="ac5ce9cd-f258-431c-94ef-3f4943fb4a26"/>
        <s v="76c002b8-f429-4802-9292-a8892cd6659d"/>
        <s v="70f40133-845e-4743-9fd0-224786c637fc"/>
        <s v="4ea2c3c2-61c6-4837-8a3a-653aa7d5d15e"/>
        <s v="f488ca85-cd08-47ab-acf6-15a7280b6e7c"/>
        <s v="98406e60-a2e8-46c3-a891-250e72bab077"/>
        <s v="32ca9c2e-b300-4b1d-bcb6-f09b1d2e8452"/>
        <s v="6042a149-d6d3-48e6-8bda-9ccbca0f751f"/>
        <s v="82412f1e-76a1-47a4-bda4-be642967a815"/>
        <s v="a1387175-2b1f-4186-9bfc-6a7585a8680f"/>
        <s v="87cdda28-9f1d-4217-af52-2b0ad0ad9409"/>
        <s v="2fce3883-1f2f-4835-b405-5218b749317f"/>
        <s v="2f3b4fd6-21e2-4fe3-9e7e-ee9a72d48c10"/>
        <s v="53ab5823-a0b4-4c39-a74b-5e757cb59d15"/>
        <s v="34b243c1-2df7-43ec-8068-37f14c3c422f"/>
        <s v="063f134c-56b3-47f4-ac1b-85840f394afe"/>
        <s v="beafdcfc-21f1-4094-b219-dc817590730e"/>
        <s v="b7c47a1a-bfae-42af-a1e7-5c26ab834d0e"/>
        <s v="fa331391-6c1f-4b5f-a39a-672fa0580cf1"/>
        <s v="b8f26f0a-244e-414b-8ee4-042ebd0807cc"/>
        <s v="a7c5cd29-18e1-420d-a8d4-126baa3523b0"/>
        <s v="618c4aa6-18c9-4dae-817a-cfbd4257c390"/>
        <s v="618d6586-4153-46bd-bd11-57d7d3af51d5"/>
        <s v="608def59-4673-4634-a489-ffcfd4c02837"/>
        <s v="dc7ce237-ba0f-499c-83bf-7b173b657944"/>
        <s v="b71a52c1-8cb1-4b24-aeb5-cce8f588481f"/>
        <s v="56ffc237-6989-4287-9248-726ad53fa50a"/>
        <s v="c133a933-18a7-4245-b05a-dddf4166ba06"/>
        <s v="89bc8113-aed6-4368-8797-7652c6d5950b"/>
        <s v="639592c6-1ec9-4711-9e9f-bafeff97ae3a"/>
        <s v="c44380ee-1544-41bf-9563-b0c674aac5d2"/>
        <s v="5128af1d-8151-4afa-b185-66bdf2f17c81"/>
        <s v="25df31ff-5c35-4ef9-b00d-16d44fb9c1f7"/>
        <s v="7d1dac52-46fd-4d1f-acc2-e7c9d4c4f0ca"/>
        <s v="85c65798-4f17-4381-8328-cbeb3cd8b6fe"/>
        <s v="c3e77521-b7fb-44c3-b672-b34e326b93d2"/>
      </sharedItems>
    </cacheField>
    <cacheField name="Expiration" numFmtId="0">
      <sharedItems/>
    </cacheField>
    <cacheField name="Asset" numFmtId="0">
      <sharedItems count="11">
        <s v="EUR/CHF OTC"/>
        <s v="AUD/CHF OTC"/>
        <s v="AUD/USD OTC"/>
        <s v="EUR/CAD"/>
        <s v="EUR/USD"/>
        <s v="AED/CNY OTC"/>
        <s v="USD/CHF OTC"/>
        <s v="AUD/NZD OTC"/>
        <s v="AUD/JPY"/>
        <s v="AUD/CAD OTC"/>
        <s v="EUR/GBP OTC"/>
      </sharedItems>
    </cacheField>
    <cacheField name="Open time" numFmtId="0">
      <sharedItems/>
    </cacheField>
    <cacheField name="Close time" numFmtId="0">
      <sharedItems/>
    </cacheField>
    <cacheField name="Open price" numFmtId="0">
      <sharedItems containsSemiMixedTypes="0" containsString="0" containsNumber="1" minValue="0.64012999999999998" maxValue="108.396"/>
    </cacheField>
    <cacheField name="Close price" numFmtId="0">
      <sharedItems containsSemiMixedTypes="0" containsString="0" containsNumber="1" minValue="0.63983999999999996" maxValue="108.38800000000001"/>
    </cacheField>
    <cacheField name="Trade amount" numFmtId="0">
      <sharedItems containsSemiMixedTypes="0" containsString="0" containsNumber="1" containsInteger="1" minValue="1" maxValue="20"/>
    </cacheField>
    <cacheField name=" $ Profit" numFmtId="0">
      <sharedItems containsSemiMixedTypes="0" containsString="0" containsNumber="1" minValue="-20" maxValue="9.1999999999999993"/>
    </cacheField>
    <cacheField name="% Profit" numFmtId="0">
      <sharedItems containsSemiMixedTypes="0" containsString="0" containsNumber="1" minValue="-1" maxValue="0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s v="S60"/>
    <x v="0"/>
    <s v="2024-07-04 16:34:59"/>
    <s v="2024-07-04 16:35:59"/>
    <n v="1.1383000000000001"/>
    <n v="1.1374299999999999"/>
    <n v="1"/>
    <n v="-1"/>
    <n v="-1"/>
  </r>
  <r>
    <x v="0"/>
    <x v="1"/>
    <s v="S60"/>
    <x v="0"/>
    <s v="2024-07-04 16:33:23"/>
    <s v="2024-07-04 16:34:23"/>
    <n v="1.13826"/>
    <n v="1.13862"/>
    <n v="1"/>
    <n v="0.92"/>
    <n v="0.92"/>
  </r>
  <r>
    <x v="0"/>
    <x v="2"/>
    <s v="S14"/>
    <x v="0"/>
    <s v="2024-07-04 16:34:09"/>
    <s v="2024-07-04 16:34:23"/>
    <n v="1.13934"/>
    <n v="1.13862"/>
    <n v="1"/>
    <n v="-1"/>
    <n v="-1"/>
  </r>
  <r>
    <x v="0"/>
    <x v="3"/>
    <s v="S60"/>
    <x v="0"/>
    <s v="2024-07-04 16:31:22"/>
    <s v="2024-07-04 16:32:22"/>
    <n v="1.1371800000000001"/>
    <n v="1.1380600000000001"/>
    <n v="1"/>
    <n v="0.92"/>
    <n v="0.92"/>
  </r>
  <r>
    <x v="0"/>
    <x v="4"/>
    <s v="S26"/>
    <x v="0"/>
    <s v="2024-07-04 16:31:56"/>
    <s v="2024-07-04 16:32:22"/>
    <n v="1.13693"/>
    <n v="1.1380600000000001"/>
    <n v="1"/>
    <n v="0.92"/>
    <n v="0.92"/>
  </r>
  <r>
    <x v="1"/>
    <x v="5"/>
    <s v="S30"/>
    <x v="1"/>
    <s v="2024-07-04 16:27:40"/>
    <s v="2024-07-04 16:28:10"/>
    <n v="0.64012999999999998"/>
    <n v="0.63983999999999996"/>
    <n v="1"/>
    <n v="0.92"/>
    <n v="0.92"/>
  </r>
  <r>
    <x v="1"/>
    <x v="6"/>
    <s v="S60"/>
    <x v="1"/>
    <s v="2024-07-04 16:27:10"/>
    <s v="2024-07-04 16:28:10"/>
    <n v="0.64029000000000003"/>
    <n v="0.63983999999999996"/>
    <n v="1"/>
    <n v="0.92"/>
    <n v="0.92"/>
  </r>
  <r>
    <x v="1"/>
    <x v="7"/>
    <s v="S60"/>
    <x v="1"/>
    <s v="2024-07-04 16:26:27"/>
    <s v="2024-07-04 16:27:27"/>
    <n v="0.64066999999999996"/>
    <n v="0.63985000000000003"/>
    <n v="1"/>
    <n v="0.92"/>
    <n v="0.92"/>
  </r>
  <r>
    <x v="0"/>
    <x v="8"/>
    <s v="S60"/>
    <x v="1"/>
    <s v="2024-07-04 16:24:57"/>
    <s v="2024-07-04 16:25:57"/>
    <n v="0.64132999999999996"/>
    <n v="0.64063999999999999"/>
    <n v="1"/>
    <n v="-1"/>
    <n v="-1"/>
  </r>
  <r>
    <x v="0"/>
    <x v="9"/>
    <s v="S60"/>
    <x v="2"/>
    <s v="2024-07-04 16:21:13"/>
    <s v="2024-07-04 16:22:13"/>
    <n v="0.66296999999999995"/>
    <n v="0.66346000000000005"/>
    <n v="1"/>
    <n v="0.92"/>
    <n v="0.92"/>
  </r>
  <r>
    <x v="0"/>
    <x v="10"/>
    <s v="S60"/>
    <x v="2"/>
    <s v="2024-07-04 16:19:39"/>
    <s v="2024-07-04 16:20:39"/>
    <n v="0.66188999999999998"/>
    <n v="0.66259000000000001"/>
    <n v="1"/>
    <n v="0.92"/>
    <n v="0.92"/>
  </r>
  <r>
    <x v="0"/>
    <x v="11"/>
    <s v="S60"/>
    <x v="3"/>
    <s v="2024-07-04 16:18:01"/>
    <s v="2024-07-04 16:19:01"/>
    <n v="1.47034"/>
    <n v="1.4704200000000001"/>
    <n v="1"/>
    <n v="0.88"/>
    <n v="0.88"/>
  </r>
  <r>
    <x v="1"/>
    <x v="12"/>
    <s v="S60"/>
    <x v="4"/>
    <s v="2024-07-04 16:16:11"/>
    <s v="2024-07-04 16:17:11"/>
    <n v="1.08"/>
    <n v="1.08"/>
    <n v="1"/>
    <n v="0"/>
    <n v="0"/>
  </r>
  <r>
    <x v="1"/>
    <x v="13"/>
    <s v="S60"/>
    <x v="4"/>
    <s v="2024-07-04 16:14:57"/>
    <s v="2024-07-04 16:15:57"/>
    <n v="1.0801400000000001"/>
    <n v="1.0801000000000001"/>
    <n v="1"/>
    <n v="0.88"/>
    <n v="0.88"/>
  </r>
  <r>
    <x v="1"/>
    <x v="14"/>
    <s v="S60"/>
    <x v="5"/>
    <s v="2024-07-04 16:12:21"/>
    <s v="2024-07-04 16:13:21"/>
    <n v="1.8939999999999999"/>
    <n v="1.8934"/>
    <n v="1"/>
    <n v="0.92"/>
    <n v="0.92"/>
  </r>
  <r>
    <x v="0"/>
    <x v="15"/>
    <s v="S60"/>
    <x v="5"/>
    <s v="2024-07-04 16:10:21"/>
    <s v="2024-07-04 16:11:21"/>
    <n v="1.89639"/>
    <n v="1.89628"/>
    <n v="1"/>
    <n v="-1"/>
    <n v="-1"/>
  </r>
  <r>
    <x v="1"/>
    <x v="16"/>
    <s v="S60"/>
    <x v="5"/>
    <s v="2024-07-04 16:10:16"/>
    <s v="2024-07-04 16:11:16"/>
    <n v="1.8958699999999999"/>
    <n v="1.89649"/>
    <n v="1"/>
    <n v="-1"/>
    <n v="-1"/>
  </r>
  <r>
    <x v="0"/>
    <x v="17"/>
    <s v="S60"/>
    <x v="5"/>
    <s v="2024-07-04 16:09:09"/>
    <s v="2024-07-04 16:10:09"/>
    <n v="1.89791"/>
    <n v="1.8960900000000001"/>
    <n v="1"/>
    <n v="-1"/>
    <n v="-1"/>
  </r>
  <r>
    <x v="0"/>
    <x v="18"/>
    <s v="S60"/>
    <x v="2"/>
    <s v="2024-07-04 16:06:56"/>
    <s v="2024-07-04 16:07:56"/>
    <n v="0.66066000000000003"/>
    <n v="0.66090000000000004"/>
    <n v="1"/>
    <n v="0.92"/>
    <n v="0.92"/>
  </r>
  <r>
    <x v="0"/>
    <x v="19"/>
    <s v="S60"/>
    <x v="2"/>
    <s v="2024-07-04 16:05:43"/>
    <s v="2024-07-04 16:06:43"/>
    <n v="0.66034000000000004"/>
    <n v="0.66044000000000003"/>
    <n v="1"/>
    <n v="0.92"/>
    <n v="0.92"/>
  </r>
  <r>
    <x v="1"/>
    <x v="20"/>
    <s v="S60"/>
    <x v="5"/>
    <s v="2024-07-04 16:04:17"/>
    <s v="2024-07-04 16:05:17"/>
    <n v="1.8982600000000001"/>
    <n v="1.8971100000000001"/>
    <n v="1"/>
    <n v="0.92"/>
    <n v="0.92"/>
  </r>
  <r>
    <x v="0"/>
    <x v="21"/>
    <s v="S60"/>
    <x v="5"/>
    <s v="2024-07-04 16:02:25"/>
    <s v="2024-07-04 16:03:25"/>
    <n v="1.89977"/>
    <n v="1.8994500000000001"/>
    <n v="1"/>
    <n v="-1"/>
    <n v="-1"/>
  </r>
  <r>
    <x v="0"/>
    <x v="22"/>
    <s v="S60"/>
    <x v="6"/>
    <s v="2024-07-04 16:01:03"/>
    <s v="2024-07-04 16:02:03"/>
    <n v="0.92435"/>
    <n v="0.92510000000000003"/>
    <n v="1"/>
    <n v="0.92"/>
    <n v="0.92"/>
  </r>
  <r>
    <x v="0"/>
    <x v="23"/>
    <s v="S60"/>
    <x v="6"/>
    <s v="2024-07-04 15:59:24"/>
    <s v="2024-07-04 16:00:24"/>
    <n v="0.92386000000000001"/>
    <n v="0.92401"/>
    <n v="1"/>
    <n v="0.92"/>
    <n v="0.92"/>
  </r>
  <r>
    <x v="1"/>
    <x v="24"/>
    <s v="S60"/>
    <x v="6"/>
    <s v="2024-07-04 15:58:21"/>
    <s v="2024-07-04 15:59:21"/>
    <n v="0.92344000000000004"/>
    <n v="0.92379999999999995"/>
    <n v="1"/>
    <n v="-1"/>
    <n v="-1"/>
  </r>
  <r>
    <x v="0"/>
    <x v="25"/>
    <s v="S30"/>
    <x v="6"/>
    <s v="2024-07-04 15:54:08"/>
    <s v="2024-07-04 15:54:38"/>
    <n v="0.92291000000000001"/>
    <n v="0.92303000000000002"/>
    <n v="1"/>
    <n v="0.92"/>
    <n v="0.92"/>
  </r>
  <r>
    <x v="0"/>
    <x v="26"/>
    <s v="S13"/>
    <x v="6"/>
    <s v="2024-07-04 15:54:25"/>
    <s v="2024-07-04 15:54:38"/>
    <n v="0.92313999999999996"/>
    <n v="0.92303000000000002"/>
    <n v="1"/>
    <n v="-1"/>
    <n v="-1"/>
  </r>
  <r>
    <x v="1"/>
    <x v="27"/>
    <s v="S37"/>
    <x v="6"/>
    <s v="2024-07-04 15:52:53"/>
    <s v="2024-07-04 15:53:30"/>
    <n v="0.92095000000000005"/>
    <n v="0.92166000000000003"/>
    <n v="1"/>
    <n v="-1"/>
    <n v="-1"/>
  </r>
  <r>
    <x v="1"/>
    <x v="28"/>
    <s v="S60"/>
    <x v="6"/>
    <s v="2024-07-04 15:52:30"/>
    <s v="2024-07-04 15:53:30"/>
    <n v="0.92151000000000005"/>
    <n v="0.92166000000000003"/>
    <n v="1"/>
    <n v="-1"/>
    <n v="-1"/>
  </r>
  <r>
    <x v="0"/>
    <x v="29"/>
    <s v="S44"/>
    <x v="6"/>
    <s v="2024-07-04 15:51:43"/>
    <s v="2024-07-04 15:52:27"/>
    <n v="0.92222000000000004"/>
    <n v="0.92154000000000003"/>
    <n v="1"/>
    <n v="-1"/>
    <n v="-1"/>
  </r>
  <r>
    <x v="0"/>
    <x v="30"/>
    <s v="S60"/>
    <x v="6"/>
    <s v="2024-07-04 15:51:27"/>
    <s v="2024-07-04 15:52:27"/>
    <n v="0.92193000000000003"/>
    <n v="0.92154000000000003"/>
    <n v="1"/>
    <n v="-1"/>
    <n v="-1"/>
  </r>
  <r>
    <x v="0"/>
    <x v="31"/>
    <s v="S60"/>
    <x v="6"/>
    <s v="2024-07-04 15:50:15"/>
    <s v="2024-07-04 15:51:15"/>
    <n v="0.92223999999999995"/>
    <n v="0.92230000000000001"/>
    <n v="1"/>
    <n v="0.92"/>
    <n v="0.92"/>
  </r>
  <r>
    <x v="1"/>
    <x v="32"/>
    <s v="S60"/>
    <x v="6"/>
    <s v="2024-07-04 15:49:26"/>
    <s v="2024-07-04 15:50:26"/>
    <n v="0.92161999999999999"/>
    <n v="0.92210999999999999"/>
    <n v="1"/>
    <n v="-1"/>
    <n v="-1"/>
  </r>
  <r>
    <x v="0"/>
    <x v="33"/>
    <s v="S60"/>
    <x v="6"/>
    <s v="2024-07-04 15:48:30"/>
    <s v="2024-07-04 15:49:30"/>
    <n v="0.92171000000000003"/>
    <n v="0.92159000000000002"/>
    <n v="1"/>
    <n v="-1"/>
    <n v="-1"/>
  </r>
  <r>
    <x v="1"/>
    <x v="34"/>
    <s v="S60"/>
    <x v="6"/>
    <s v="2024-07-04 15:48:06"/>
    <s v="2024-07-04 15:49:06"/>
    <n v="0.92154000000000003"/>
    <n v="0.92168000000000005"/>
    <n v="1"/>
    <n v="-1"/>
    <n v="-1"/>
  </r>
  <r>
    <x v="0"/>
    <x v="35"/>
    <s v="S60"/>
    <x v="6"/>
    <s v="2024-07-04 15:47:00"/>
    <s v="2024-07-04 15:48:00"/>
    <n v="0.92171000000000003"/>
    <n v="0.92169000000000001"/>
    <n v="1"/>
    <n v="-1"/>
    <n v="-1"/>
  </r>
  <r>
    <x v="0"/>
    <x v="36"/>
    <s v="S60"/>
    <x v="6"/>
    <s v="2024-07-04 15:45:45"/>
    <s v="2024-07-04 15:46:45"/>
    <n v="0.9214"/>
    <n v="0.92174"/>
    <n v="1"/>
    <n v="0.92"/>
    <n v="0.92"/>
  </r>
  <r>
    <x v="0"/>
    <x v="37"/>
    <s v="S60"/>
    <x v="6"/>
    <s v="2024-07-04 15:44:40"/>
    <s v="2024-07-04 15:45:40"/>
    <n v="0.92049999999999998"/>
    <n v="0.92132999999999998"/>
    <n v="1"/>
    <n v="0.92"/>
    <n v="0.92"/>
  </r>
  <r>
    <x v="0"/>
    <x v="38"/>
    <s v="S60"/>
    <x v="3"/>
    <s v="2024-07-04 15:42:55"/>
    <s v="2024-07-04 15:43:55"/>
    <n v="1.47011"/>
    <n v="1.4699800000000001"/>
    <n v="1"/>
    <n v="-1"/>
    <n v="-1"/>
  </r>
  <r>
    <x v="1"/>
    <x v="39"/>
    <s v="S60"/>
    <x v="3"/>
    <s v="2024-07-04 15:41:41"/>
    <s v="2024-07-04 15:42:41"/>
    <n v="1.47014"/>
    <n v="1.47017"/>
    <n v="1"/>
    <n v="-1"/>
    <n v="-1"/>
  </r>
  <r>
    <x v="1"/>
    <x v="40"/>
    <s v="S120"/>
    <x v="3"/>
    <s v="2024-07-04 15:39:23"/>
    <s v="2024-07-04 15:41:23"/>
    <n v="1.47051"/>
    <n v="1.47021"/>
    <n v="1"/>
    <n v="0.92"/>
    <n v="0.92"/>
  </r>
  <r>
    <x v="0"/>
    <x v="41"/>
    <s v="S60"/>
    <x v="3"/>
    <s v="2024-07-04 15:37:51"/>
    <s v="2024-07-04 15:38:51"/>
    <n v="1.4706999999999999"/>
    <n v="1.4705999999999999"/>
    <n v="1"/>
    <n v="-1"/>
    <n v="-1"/>
  </r>
  <r>
    <x v="0"/>
    <x v="42"/>
    <s v="S60"/>
    <x v="7"/>
    <s v="2024-07-04 15:34:48"/>
    <s v="2024-07-04 15:35:48"/>
    <n v="1.1525099999999999"/>
    <n v="1.1512"/>
    <n v="1"/>
    <n v="-1"/>
    <n v="-1"/>
  </r>
  <r>
    <x v="1"/>
    <x v="43"/>
    <s v="S60"/>
    <x v="7"/>
    <s v="2024-07-04 15:34:44"/>
    <s v="2024-07-04 15:35:44"/>
    <n v="1.15194"/>
    <n v="1.1515899999999999"/>
    <n v="1"/>
    <n v="0.92"/>
    <n v="0.92"/>
  </r>
  <r>
    <x v="0"/>
    <x v="44"/>
    <s v="S60"/>
    <x v="8"/>
    <s v="2024-07-04 15:32:57"/>
    <s v="2024-07-04 15:33:57"/>
    <n v="108.38200000000001"/>
    <n v="108.387"/>
    <n v="2"/>
    <n v="1.84"/>
    <n v="0.92"/>
  </r>
  <r>
    <x v="1"/>
    <x v="45"/>
    <s v="S60"/>
    <x v="8"/>
    <s v="2024-07-04 15:32:48"/>
    <s v="2024-07-04 15:33:48"/>
    <n v="108.36799999999999"/>
    <n v="108.387"/>
    <n v="2"/>
    <n v="-2"/>
    <n v="-1"/>
  </r>
  <r>
    <x v="1"/>
    <x v="46"/>
    <s v="S60"/>
    <x v="8"/>
    <s v="2024-07-04 15:31:25"/>
    <s v="2024-07-04 15:32:25"/>
    <n v="108.387"/>
    <n v="108.369"/>
    <n v="2"/>
    <n v="1.84"/>
    <n v="0.92"/>
  </r>
  <r>
    <x v="0"/>
    <x v="47"/>
    <s v="S60"/>
    <x v="8"/>
    <s v="2024-07-04 15:30:45"/>
    <s v="2024-07-04 15:31:45"/>
    <n v="108.396"/>
    <n v="108.38800000000001"/>
    <n v="2"/>
    <n v="-2"/>
    <n v="-1"/>
  </r>
  <r>
    <x v="0"/>
    <x v="48"/>
    <s v="S60"/>
    <x v="9"/>
    <s v="2024-07-04 15:29:20"/>
    <s v="2024-07-04 15:30:20"/>
    <n v="0.89958000000000005"/>
    <n v="0.89978999999999998"/>
    <n v="2"/>
    <n v="1.84"/>
    <n v="0.92"/>
  </r>
  <r>
    <x v="1"/>
    <x v="49"/>
    <s v="S60"/>
    <x v="9"/>
    <s v="2024-07-04 15:28:41"/>
    <s v="2024-07-04 15:29:41"/>
    <n v="0.89888999999999997"/>
    <n v="0.89947999999999995"/>
    <n v="2"/>
    <n v="-2"/>
    <n v="-1"/>
  </r>
  <r>
    <x v="0"/>
    <x v="50"/>
    <s v="S5"/>
    <x v="5"/>
    <s v="2024-07-04 15:27:02"/>
    <s v="2024-07-04 15:27:07"/>
    <n v="1.8984000000000001"/>
    <n v="1.8979699999999999"/>
    <n v="2"/>
    <n v="-2"/>
    <n v="-1"/>
  </r>
  <r>
    <x v="0"/>
    <x v="51"/>
    <s v="S60"/>
    <x v="5"/>
    <s v="2024-07-04 15:26:07"/>
    <s v="2024-07-04 15:27:07"/>
    <n v="1.8976"/>
    <n v="1.8979699999999999"/>
    <n v="2"/>
    <n v="1.84"/>
    <n v="0.92"/>
  </r>
  <r>
    <x v="1"/>
    <x v="52"/>
    <s v="S60"/>
    <x v="5"/>
    <s v="2024-07-04 15:24:11"/>
    <s v="2024-07-04 15:25:11"/>
    <n v="1.89716"/>
    <n v="1.8970400000000001"/>
    <n v="2"/>
    <n v="1.84"/>
    <n v="0.92"/>
  </r>
  <r>
    <x v="0"/>
    <x v="53"/>
    <s v="S60"/>
    <x v="5"/>
    <s v="2024-07-04 15:23:41"/>
    <s v="2024-07-04 15:24:41"/>
    <n v="1.8992199999999999"/>
    <n v="1.89645"/>
    <n v="2"/>
    <n v="-2"/>
    <n v="-1"/>
  </r>
  <r>
    <x v="1"/>
    <x v="54"/>
    <s v="S60"/>
    <x v="10"/>
    <s v="2024-07-04 15:15:13"/>
    <s v="2024-07-04 15:16:13"/>
    <n v="0.77885000000000004"/>
    <n v="0.77898999999999996"/>
    <n v="2"/>
    <n v="-2"/>
    <n v="-1"/>
  </r>
  <r>
    <x v="0"/>
    <x v="55"/>
    <s v="S60"/>
    <x v="10"/>
    <s v="2024-07-04 15:14:34"/>
    <s v="2024-07-04 15:15:34"/>
    <n v="0.77927000000000002"/>
    <n v="0.77869999999999995"/>
    <n v="2"/>
    <n v="-2"/>
    <n v="-1"/>
  </r>
  <r>
    <x v="0"/>
    <x v="56"/>
    <s v="S240"/>
    <x v="10"/>
    <s v="2024-07-04 15:09:39"/>
    <s v="2024-07-04 15:13:39"/>
    <n v="0.77990999999999999"/>
    <n v="0.77917000000000003"/>
    <n v="4"/>
    <n v="-4"/>
    <n v="-1"/>
  </r>
  <r>
    <x v="1"/>
    <x v="57"/>
    <s v="S6"/>
    <x v="10"/>
    <s v="2024-07-04 15:13:24"/>
    <s v="2024-07-04 15:13:30"/>
    <n v="0.77902000000000005"/>
    <n v="0.77895999999999999"/>
    <n v="2"/>
    <n v="1.84"/>
    <n v="0.92"/>
  </r>
  <r>
    <x v="1"/>
    <x v="58"/>
    <s v="S120"/>
    <x v="10"/>
    <s v="2024-07-04 15:11:30"/>
    <s v="2024-07-04 15:13:30"/>
    <n v="0.77915000000000001"/>
    <n v="0.77895999999999999"/>
    <n v="2"/>
    <n v="1.84"/>
    <n v="0.92"/>
  </r>
  <r>
    <x v="0"/>
    <x v="59"/>
    <s v="S60"/>
    <x v="10"/>
    <s v="2024-07-04 15:08:11"/>
    <s v="2024-07-04 15:09:11"/>
    <n v="0.77981999999999996"/>
    <n v="0.77964999999999995"/>
    <n v="10"/>
    <n v="-10"/>
    <n v="-1"/>
  </r>
  <r>
    <x v="0"/>
    <x v="60"/>
    <s v="S600"/>
    <x v="10"/>
    <s v="2024-07-04 10:03:16"/>
    <s v="2024-07-04 10:13:16"/>
    <n v="0.78242"/>
    <n v="0.78222000000000003"/>
    <n v="20"/>
    <n v="-20"/>
    <n v="-1"/>
  </r>
  <r>
    <x v="0"/>
    <x v="61"/>
    <s v="S300"/>
    <x v="10"/>
    <s v="2024-07-04 09:57:07"/>
    <s v="2024-07-04 10:02:07"/>
    <n v="0.78088999999999997"/>
    <n v="0.78188000000000002"/>
    <n v="10"/>
    <n v="9.1999999999999993"/>
    <n v="0.91999999999999993"/>
  </r>
  <r>
    <x v="0"/>
    <x v="62"/>
    <s v="S5"/>
    <x v="10"/>
    <s v="2024-07-04 10:02:02"/>
    <s v="2024-07-04 10:02:07"/>
    <n v="0.78186"/>
    <n v="0.78188000000000002"/>
    <n v="10"/>
    <n v="9.1999999999999993"/>
    <n v="0.91999999999999993"/>
  </r>
  <r>
    <x v="0"/>
    <x v="63"/>
    <s v="S180"/>
    <x v="6"/>
    <s v="2024-07-04 09:48:15"/>
    <s v="2024-07-04 09:51:15"/>
    <n v="0.92773000000000005"/>
    <n v="0.92752000000000001"/>
    <n v="10"/>
    <n v="-10"/>
    <n v="-1"/>
  </r>
  <r>
    <x v="0"/>
    <x v="64"/>
    <s v="S5"/>
    <x v="6"/>
    <s v="2024-07-04 06:37:15"/>
    <s v="2024-07-04 06:37:20"/>
    <n v="0.92534000000000005"/>
    <n v="0.92525999999999997"/>
    <n v="10"/>
    <n v="-10"/>
    <n v="-1"/>
  </r>
  <r>
    <x v="0"/>
    <x v="65"/>
    <s v="S203"/>
    <x v="6"/>
    <s v="2024-07-03 16:31:37"/>
    <s v="2024-07-03 16:35:00"/>
    <n v="0.91102000000000005"/>
    <n v="0.91151000000000004"/>
    <n v="10"/>
    <n v="9.1999999999999993"/>
    <n v="0.91999999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F54BA-8EC5-4B4B-B066-7002249B43EC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5" firstHeaderRow="1" firstDataRow="1" firstDataCol="1"/>
  <pivotFields count="11">
    <pivotField showAll="0"/>
    <pivotField axis="axisRow" showAll="0">
      <items count="67">
        <item x="6"/>
        <item x="45"/>
        <item x="10"/>
        <item x="4"/>
        <item x="62"/>
        <item x="0"/>
        <item x="20"/>
        <item x="42"/>
        <item x="41"/>
        <item x="26"/>
        <item x="36"/>
        <item x="44"/>
        <item x="19"/>
        <item x="12"/>
        <item x="2"/>
        <item x="8"/>
        <item x="33"/>
        <item x="61"/>
        <item x="43"/>
        <item x="22"/>
        <item x="9"/>
        <item x="56"/>
        <item x="37"/>
        <item x="53"/>
        <item x="51"/>
        <item x="52"/>
        <item x="59"/>
        <item x="21"/>
        <item x="32"/>
        <item x="16"/>
        <item x="31"/>
        <item x="3"/>
        <item x="11"/>
        <item x="63"/>
        <item x="38"/>
        <item x="25"/>
        <item x="13"/>
        <item x="64"/>
        <item x="40"/>
        <item x="58"/>
        <item x="5"/>
        <item x="15"/>
        <item x="35"/>
        <item x="39"/>
        <item x="28"/>
        <item x="50"/>
        <item x="30"/>
        <item x="24"/>
        <item x="55"/>
        <item x="23"/>
        <item x="47"/>
        <item x="49"/>
        <item x="7"/>
        <item x="27"/>
        <item x="18"/>
        <item x="46"/>
        <item x="57"/>
        <item x="65"/>
        <item x="60"/>
        <item x="17"/>
        <item x="14"/>
        <item x="54"/>
        <item x="1"/>
        <item x="29"/>
        <item x="34"/>
        <item x="48"/>
        <item t="default"/>
      </items>
    </pivotField>
    <pivotField showAll="0"/>
    <pivotField axis="axisRow" showAll="0">
      <items count="12">
        <item sd="0" x="5"/>
        <item sd="0" x="9"/>
        <item sd="0" x="1"/>
        <item sd="0" x="8"/>
        <item sd="0" x="7"/>
        <item sd="0" x="2"/>
        <item sd="0" x="3"/>
        <item sd="0" x="0"/>
        <item sd="0" x="10"/>
        <item sd="0" x="4"/>
        <item sd="0" x="6"/>
        <item t="default" sd="0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% Profit" fld="10" subtotal="average" baseField="3" baseItem="0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82289-E641-49F7-ADD3-82EC09AF8914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5" firstHeaderRow="1" firstDataRow="1" firstDataCol="1"/>
  <pivotFields count="11">
    <pivotField showAll="0"/>
    <pivotField axis="axisRow" showAll="0">
      <items count="67">
        <item x="6"/>
        <item x="45"/>
        <item x="10"/>
        <item x="4"/>
        <item x="62"/>
        <item x="0"/>
        <item x="20"/>
        <item x="42"/>
        <item x="41"/>
        <item x="26"/>
        <item x="36"/>
        <item x="44"/>
        <item x="19"/>
        <item x="12"/>
        <item x="2"/>
        <item x="8"/>
        <item x="33"/>
        <item x="61"/>
        <item x="43"/>
        <item x="22"/>
        <item x="9"/>
        <item x="56"/>
        <item x="37"/>
        <item x="53"/>
        <item x="51"/>
        <item x="52"/>
        <item x="59"/>
        <item x="21"/>
        <item x="32"/>
        <item x="16"/>
        <item x="31"/>
        <item x="3"/>
        <item x="11"/>
        <item x="63"/>
        <item x="38"/>
        <item x="25"/>
        <item x="13"/>
        <item x="64"/>
        <item x="40"/>
        <item x="58"/>
        <item x="5"/>
        <item x="15"/>
        <item x="35"/>
        <item x="39"/>
        <item x="28"/>
        <item x="50"/>
        <item x="30"/>
        <item x="24"/>
        <item x="55"/>
        <item x="23"/>
        <item x="47"/>
        <item x="49"/>
        <item x="7"/>
        <item x="27"/>
        <item x="18"/>
        <item x="46"/>
        <item x="57"/>
        <item x="65"/>
        <item x="60"/>
        <item x="17"/>
        <item x="14"/>
        <item x="54"/>
        <item x="1"/>
        <item x="29"/>
        <item x="34"/>
        <item x="48"/>
        <item t="default"/>
      </items>
    </pivotField>
    <pivotField showAll="0"/>
    <pivotField axis="axisRow" showAll="0">
      <items count="12">
        <item sd="0" x="5"/>
        <item sd="0" x="9"/>
        <item sd="0" x="1"/>
        <item sd="0" x="8"/>
        <item sd="0" x="7"/>
        <item sd="0" x="2"/>
        <item sd="0" x="3"/>
        <item sd="0" x="0"/>
        <item sd="0" x="10"/>
        <item sd="0" x="4"/>
        <item sd="0" x="6"/>
        <item t="default" sd="0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 $ Profit" fld="9" subtotal="average" baseField="3" baseItem="0" numFmtId="44"/>
  </dataFields>
  <formats count="1"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6EF5F-D008-4E79-8615-CBB57D03A66B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11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$ Profit" fld="9" subtotal="average" baseField="0" baseItem="0" numFmtId="44"/>
    <dataField name="Average of % Profit" fld="10" subtotal="average" baseField="0" baseItem="0" numFmtId="9"/>
  </dataFields>
  <formats count="3">
    <format dxfId="39">
      <pivotArea outline="0" collapsedLevelsAreSubtotals="1" fieldPosition="0"/>
    </format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2D6FF-A778-466F-B61C-C1EE594578BA}" name="Table2" displayName="Table2" ref="A1:K67" totalsRowShown="0">
  <autoFilter ref="A1:K67" xr:uid="{B522D6FF-A778-466F-B61C-C1EE594578BA}"/>
  <tableColumns count="11">
    <tableColumn id="1" xr3:uid="{6A626F10-D21D-4633-A754-F99AB648770B}" name="Option Type"/>
    <tableColumn id="2" xr3:uid="{B1C9BE03-E369-4406-8B0C-E6B87692D2E6}" name="Order"/>
    <tableColumn id="3" xr3:uid="{C5846A54-8B91-478D-A5E8-CBFD9DCEC33A}" name="Expiration"/>
    <tableColumn id="4" xr3:uid="{7284E7DC-CC37-4549-8644-1D25E9F34C39}" name="Asset"/>
    <tableColumn id="5" xr3:uid="{30FADA6D-35FB-454E-B401-CDEBF45681CA}" name="Open time"/>
    <tableColumn id="6" xr3:uid="{F6711893-C3F1-4AFA-A07A-6CBF281796E4}" name="Close time"/>
    <tableColumn id="7" xr3:uid="{5D60B52A-0EC6-45ED-82BB-3A7ED49100E9}" name="Open price"/>
    <tableColumn id="8" xr3:uid="{35A394F5-78A4-47F0-9967-F8CE9667A7E7}" name="Close price"/>
    <tableColumn id="9" xr3:uid="{1C00920C-A3A1-425E-9F06-55FFEEF09F88}" name="Trade amount"/>
    <tableColumn id="10" xr3:uid="{37C0A150-ECC4-4959-986A-D0725867986B}" name=" $ Profit" dataDxfId="41"/>
    <tableColumn id="11" xr3:uid="{B141B556-A03D-4442-B84B-DD69510BC608}" name="% Profit">
      <calculatedColumnFormula>'Demo Trading History'!$J2/'Demo Trading History'!$I2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AD18B-9023-43B0-B5FD-6861272EDD3F}">
  <dimension ref="A3:B15"/>
  <sheetViews>
    <sheetView workbookViewId="0">
      <selection activeCell="C23" sqref="C23"/>
    </sheetView>
  </sheetViews>
  <sheetFormatPr defaultRowHeight="15" x14ac:dyDescent="0.25"/>
  <cols>
    <col min="1" max="1" width="15.42578125" bestFit="1" customWidth="1"/>
    <col min="2" max="2" width="18.28515625" bestFit="1" customWidth="1"/>
    <col min="3" max="4" width="21" bestFit="1" customWidth="1"/>
    <col min="5" max="5" width="18.28515625" bestFit="1" customWidth="1"/>
  </cols>
  <sheetData>
    <row r="3" spans="1:2" x14ac:dyDescent="0.25">
      <c r="A3" s="6" t="s">
        <v>234</v>
      </c>
      <c r="B3" s="12" t="s">
        <v>237</v>
      </c>
    </row>
    <row r="4" spans="1:2" x14ac:dyDescent="0.25">
      <c r="A4" s="8" t="s">
        <v>59</v>
      </c>
      <c r="B4" s="13">
        <v>-0.23200000000000004</v>
      </c>
    </row>
    <row r="5" spans="1:2" x14ac:dyDescent="0.25">
      <c r="A5" s="8" t="s">
        <v>166</v>
      </c>
      <c r="B5" s="13">
        <v>-3.999999999999998E-2</v>
      </c>
    </row>
    <row r="6" spans="1:2" x14ac:dyDescent="0.25">
      <c r="A6" s="8" t="s">
        <v>29</v>
      </c>
      <c r="B6" s="13">
        <v>0.44000000000000006</v>
      </c>
    </row>
    <row r="7" spans="1:2" x14ac:dyDescent="0.25">
      <c r="A7" s="8" t="s">
        <v>153</v>
      </c>
      <c r="B7" s="13">
        <v>-3.999999999999998E-2</v>
      </c>
    </row>
    <row r="8" spans="1:2" x14ac:dyDescent="0.25">
      <c r="A8" s="8" t="s">
        <v>146</v>
      </c>
      <c r="B8" s="13">
        <v>-3.999999999999998E-2</v>
      </c>
    </row>
    <row r="9" spans="1:2" x14ac:dyDescent="0.25">
      <c r="A9" s="8" t="s">
        <v>41</v>
      </c>
      <c r="B9" s="13">
        <v>0.92</v>
      </c>
    </row>
    <row r="10" spans="1:2" x14ac:dyDescent="0.25">
      <c r="A10" s="8" t="s">
        <v>48</v>
      </c>
      <c r="B10" s="13">
        <v>-0.24000000000000005</v>
      </c>
    </row>
    <row r="11" spans="1:2" x14ac:dyDescent="0.25">
      <c r="A11" s="8" t="s">
        <v>11</v>
      </c>
      <c r="B11" s="13">
        <v>0.152</v>
      </c>
    </row>
    <row r="12" spans="1:2" x14ac:dyDescent="0.25">
      <c r="A12" s="8" t="s">
        <v>185</v>
      </c>
      <c r="B12" s="13">
        <v>-0.1466666666666667</v>
      </c>
    </row>
    <row r="13" spans="1:2" x14ac:dyDescent="0.25">
      <c r="A13" s="8" t="s">
        <v>52</v>
      </c>
      <c r="B13" s="13">
        <v>0.44</v>
      </c>
    </row>
    <row r="14" spans="1:2" x14ac:dyDescent="0.25">
      <c r="A14" s="8" t="s">
        <v>84</v>
      </c>
      <c r="B14" s="13">
        <v>-0.29263157894736846</v>
      </c>
    </row>
    <row r="15" spans="1:2" x14ac:dyDescent="0.25">
      <c r="A15" s="9" t="s">
        <v>235</v>
      </c>
      <c r="B15" s="14">
        <v>-5.515151515151516E-2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BA57-DB39-41FC-A188-578CAAF4FA5E}">
  <dimension ref="A3:B15"/>
  <sheetViews>
    <sheetView workbookViewId="0">
      <selection activeCell="C10" sqref="C10"/>
    </sheetView>
  </sheetViews>
  <sheetFormatPr defaultRowHeight="15" x14ac:dyDescent="0.25"/>
  <cols>
    <col min="1" max="1" width="15.42578125" bestFit="1" customWidth="1"/>
    <col min="2" max="2" width="18.140625" bestFit="1" customWidth="1"/>
    <col min="3" max="4" width="21" bestFit="1" customWidth="1"/>
    <col min="5" max="5" width="18.28515625" bestFit="1" customWidth="1"/>
  </cols>
  <sheetData>
    <row r="3" spans="1:2" x14ac:dyDescent="0.25">
      <c r="A3" s="6" t="s">
        <v>234</v>
      </c>
      <c r="B3" s="12" t="s">
        <v>236</v>
      </c>
    </row>
    <row r="4" spans="1:2" x14ac:dyDescent="0.25">
      <c r="A4" s="8" t="s">
        <v>59</v>
      </c>
      <c r="B4" s="20">
        <v>-0.24800000000000005</v>
      </c>
    </row>
    <row r="5" spans="1:2" x14ac:dyDescent="0.25">
      <c r="A5" s="8" t="s">
        <v>166</v>
      </c>
      <c r="B5" s="20">
        <v>-7.999999999999996E-2</v>
      </c>
    </row>
    <row r="6" spans="1:2" x14ac:dyDescent="0.25">
      <c r="A6" s="8" t="s">
        <v>29</v>
      </c>
      <c r="B6" s="20">
        <v>0.44000000000000006</v>
      </c>
    </row>
    <row r="7" spans="1:2" x14ac:dyDescent="0.25">
      <c r="A7" s="8" t="s">
        <v>153</v>
      </c>
      <c r="B7" s="20">
        <v>-7.999999999999996E-2</v>
      </c>
    </row>
    <row r="8" spans="1:2" x14ac:dyDescent="0.25">
      <c r="A8" s="8" t="s">
        <v>146</v>
      </c>
      <c r="B8" s="20">
        <v>-3.999999999999998E-2</v>
      </c>
    </row>
    <row r="9" spans="1:2" x14ac:dyDescent="0.25">
      <c r="A9" s="8" t="s">
        <v>41</v>
      </c>
      <c r="B9" s="20">
        <v>0.92</v>
      </c>
    </row>
    <row r="10" spans="1:2" x14ac:dyDescent="0.25">
      <c r="A10" s="8" t="s">
        <v>48</v>
      </c>
      <c r="B10" s="20">
        <v>-0.24000000000000005</v>
      </c>
    </row>
    <row r="11" spans="1:2" x14ac:dyDescent="0.25">
      <c r="A11" s="8" t="s">
        <v>11</v>
      </c>
      <c r="B11" s="20">
        <v>0.152</v>
      </c>
    </row>
    <row r="12" spans="1:2" x14ac:dyDescent="0.25">
      <c r="A12" s="8" t="s">
        <v>185</v>
      </c>
      <c r="B12" s="20">
        <v>-1.7688888888888892</v>
      </c>
    </row>
    <row r="13" spans="1:2" x14ac:dyDescent="0.25">
      <c r="A13" s="8" t="s">
        <v>52</v>
      </c>
      <c r="B13" s="20">
        <v>0.44</v>
      </c>
    </row>
    <row r="14" spans="1:2" x14ac:dyDescent="0.25">
      <c r="A14" s="8" t="s">
        <v>84</v>
      </c>
      <c r="B14" s="20">
        <v>-0.80421052631578949</v>
      </c>
    </row>
    <row r="15" spans="1:2" x14ac:dyDescent="0.25">
      <c r="A15" s="9" t="s">
        <v>235</v>
      </c>
      <c r="B15" s="21">
        <v>-0.42969696969696963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C3C94-420D-4E4C-ABF5-AC9CF35595CE}">
  <dimension ref="A3:C6"/>
  <sheetViews>
    <sheetView workbookViewId="0">
      <selection activeCell="D2" sqref="D2"/>
    </sheetView>
  </sheetViews>
  <sheetFormatPr defaultRowHeight="15" x14ac:dyDescent="0.25"/>
  <cols>
    <col min="1" max="1" width="13.140625" bestFit="1" customWidth="1"/>
    <col min="2" max="2" width="18.140625" bestFit="1" customWidth="1"/>
    <col min="3" max="3" width="18.28515625" bestFit="1" customWidth="1"/>
    <col min="4" max="4" width="17.5703125" bestFit="1" customWidth="1"/>
  </cols>
  <sheetData>
    <row r="3" spans="1:3" x14ac:dyDescent="0.25">
      <c r="A3" s="6" t="s">
        <v>234</v>
      </c>
      <c r="B3" s="5" t="s">
        <v>236</v>
      </c>
      <c r="C3" s="7" t="s">
        <v>237</v>
      </c>
    </row>
    <row r="4" spans="1:3" x14ac:dyDescent="0.25">
      <c r="A4" s="8" t="s">
        <v>8</v>
      </c>
      <c r="B4" s="10">
        <v>-0.6986046511627908</v>
      </c>
      <c r="C4" s="17">
        <v>-0.10790697674418606</v>
      </c>
    </row>
    <row r="5" spans="1:3" x14ac:dyDescent="0.25">
      <c r="A5" s="15" t="s">
        <v>26</v>
      </c>
      <c r="B5" s="16">
        <v>7.3043478260869571E-2</v>
      </c>
      <c r="C5" s="18">
        <v>4.3478260869565244E-2</v>
      </c>
    </row>
    <row r="6" spans="1:3" x14ac:dyDescent="0.25">
      <c r="A6" s="9" t="s">
        <v>235</v>
      </c>
      <c r="B6" s="11">
        <v>-0.42969696969696958</v>
      </c>
      <c r="C6" s="19">
        <v>-5.5151515151515174E-2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topLeftCell="A2" workbookViewId="0">
      <selection activeCell="D7" sqref="D7"/>
    </sheetView>
  </sheetViews>
  <sheetFormatPr defaultRowHeight="15" x14ac:dyDescent="0.25"/>
  <cols>
    <col min="1" max="1" width="11" customWidth="1"/>
    <col min="3" max="3" width="12.140625" customWidth="1"/>
    <col min="4" max="4" width="13.5703125" bestFit="1" customWidth="1"/>
    <col min="5" max="5" width="18.28515625" bestFit="1" customWidth="1"/>
    <col min="6" max="6" width="12.5703125" customWidth="1"/>
    <col min="7" max="8" width="12.85546875" customWidth="1"/>
    <col min="9" max="9" width="15.42578125" customWidth="1"/>
    <col min="10" max="10" width="10" customWidth="1"/>
    <col min="11" max="11" width="10.140625" customWidth="1"/>
    <col min="12" max="12" width="20.42578125" bestFit="1" customWidth="1"/>
    <col min="13" max="13" width="19.85546875" customWidth="1"/>
  </cols>
  <sheetData>
    <row r="1" spans="1:13" ht="51" customHeight="1" x14ac:dyDescent="0.25">
      <c r="A1" t="s">
        <v>238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231</v>
      </c>
      <c r="K1" t="s">
        <v>232</v>
      </c>
      <c r="M1" s="2"/>
    </row>
    <row r="2" spans="1:13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1.1383000000000001</v>
      </c>
      <c r="H2">
        <v>1.1374299999999999</v>
      </c>
      <c r="I2">
        <v>1</v>
      </c>
      <c r="J2" s="1">
        <v>-1</v>
      </c>
      <c r="K2">
        <f>'Demo Trading History'!$J2/'Demo Trading History'!$I2</f>
        <v>-1</v>
      </c>
    </row>
    <row r="3" spans="1:13" x14ac:dyDescent="0.25">
      <c r="A3" t="s">
        <v>8</v>
      </c>
      <c r="B3" t="s">
        <v>14</v>
      </c>
      <c r="C3" t="s">
        <v>10</v>
      </c>
      <c r="D3" t="s">
        <v>11</v>
      </c>
      <c r="E3" t="s">
        <v>15</v>
      </c>
      <c r="F3" t="s">
        <v>16</v>
      </c>
      <c r="G3">
        <v>1.13826</v>
      </c>
      <c r="H3">
        <v>1.13862</v>
      </c>
      <c r="I3">
        <v>1</v>
      </c>
      <c r="J3" s="1">
        <v>0.92</v>
      </c>
      <c r="K3">
        <f>'Demo Trading History'!$J3/'Demo Trading History'!$I3</f>
        <v>0.92</v>
      </c>
    </row>
    <row r="4" spans="1:13" x14ac:dyDescent="0.25">
      <c r="A4" t="s">
        <v>8</v>
      </c>
      <c r="B4" t="s">
        <v>17</v>
      </c>
      <c r="C4" t="s">
        <v>18</v>
      </c>
      <c r="D4" t="s">
        <v>11</v>
      </c>
      <c r="E4" t="s">
        <v>19</v>
      </c>
      <c r="F4" t="s">
        <v>16</v>
      </c>
      <c r="G4">
        <v>1.13934</v>
      </c>
      <c r="H4">
        <v>1.13862</v>
      </c>
      <c r="I4">
        <v>1</v>
      </c>
      <c r="J4" s="1">
        <v>-1</v>
      </c>
      <c r="K4">
        <f>'Demo Trading History'!$J4/'Demo Trading History'!$I4</f>
        <v>-1</v>
      </c>
    </row>
    <row r="5" spans="1:13" x14ac:dyDescent="0.25">
      <c r="A5" t="s">
        <v>8</v>
      </c>
      <c r="B5" t="s">
        <v>20</v>
      </c>
      <c r="C5" t="s">
        <v>10</v>
      </c>
      <c r="D5" t="s">
        <v>11</v>
      </c>
      <c r="E5" t="s">
        <v>21</v>
      </c>
      <c r="F5" t="s">
        <v>22</v>
      </c>
      <c r="G5">
        <v>1.1371800000000001</v>
      </c>
      <c r="H5">
        <v>1.1380600000000001</v>
      </c>
      <c r="I5">
        <v>1</v>
      </c>
      <c r="J5" s="1">
        <v>0.92</v>
      </c>
      <c r="K5">
        <f>'Demo Trading History'!$J5/'Demo Trading History'!$I5</f>
        <v>0.92</v>
      </c>
    </row>
    <row r="6" spans="1:13" x14ac:dyDescent="0.25">
      <c r="A6" t="s">
        <v>8</v>
      </c>
      <c r="B6" t="s">
        <v>23</v>
      </c>
      <c r="C6" t="s">
        <v>24</v>
      </c>
      <c r="D6" t="s">
        <v>11</v>
      </c>
      <c r="E6" t="s">
        <v>25</v>
      </c>
      <c r="F6" t="s">
        <v>22</v>
      </c>
      <c r="G6">
        <v>1.13693</v>
      </c>
      <c r="H6">
        <v>1.1380600000000001</v>
      </c>
      <c r="I6">
        <v>1</v>
      </c>
      <c r="J6" s="1">
        <v>0.92</v>
      </c>
      <c r="K6">
        <f>'Demo Trading History'!$J6/'Demo Trading History'!$I6</f>
        <v>0.92</v>
      </c>
    </row>
    <row r="7" spans="1:13" x14ac:dyDescent="0.25">
      <c r="A7" t="s">
        <v>26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>
        <v>0.64012999999999998</v>
      </c>
      <c r="H7">
        <v>0.63983999999999996</v>
      </c>
      <c r="I7">
        <v>1</v>
      </c>
      <c r="J7" s="1">
        <v>0.92</v>
      </c>
      <c r="K7">
        <f>'Demo Trading History'!$J7/'Demo Trading History'!$I7</f>
        <v>0.92</v>
      </c>
    </row>
    <row r="8" spans="1:13" x14ac:dyDescent="0.25">
      <c r="A8" t="s">
        <v>26</v>
      </c>
      <c r="B8" t="s">
        <v>32</v>
      </c>
      <c r="C8" t="s">
        <v>10</v>
      </c>
      <c r="D8" t="s">
        <v>29</v>
      </c>
      <c r="E8" t="s">
        <v>33</v>
      </c>
      <c r="F8" t="s">
        <v>31</v>
      </c>
      <c r="G8">
        <v>0.64029000000000003</v>
      </c>
      <c r="H8">
        <v>0.63983999999999996</v>
      </c>
      <c r="I8">
        <v>1</v>
      </c>
      <c r="J8" s="1">
        <v>0.92</v>
      </c>
      <c r="K8">
        <f>'Demo Trading History'!$J8/'Demo Trading History'!$I8</f>
        <v>0.92</v>
      </c>
    </row>
    <row r="9" spans="1:13" x14ac:dyDescent="0.25">
      <c r="A9" t="s">
        <v>26</v>
      </c>
      <c r="B9" t="s">
        <v>34</v>
      </c>
      <c r="C9" t="s">
        <v>10</v>
      </c>
      <c r="D9" t="s">
        <v>29</v>
      </c>
      <c r="E9" t="s">
        <v>35</v>
      </c>
      <c r="F9" t="s">
        <v>36</v>
      </c>
      <c r="G9">
        <v>0.64066999999999996</v>
      </c>
      <c r="H9">
        <v>0.63985000000000003</v>
      </c>
      <c r="I9">
        <v>1</v>
      </c>
      <c r="J9" s="1">
        <v>0.92</v>
      </c>
      <c r="K9">
        <f>'Demo Trading History'!$J9/'Demo Trading History'!$I9</f>
        <v>0.92</v>
      </c>
    </row>
    <row r="10" spans="1:13" x14ac:dyDescent="0.25">
      <c r="A10" t="s">
        <v>8</v>
      </c>
      <c r="B10" t="s">
        <v>37</v>
      </c>
      <c r="C10" t="s">
        <v>10</v>
      </c>
      <c r="D10" t="s">
        <v>29</v>
      </c>
      <c r="E10" t="s">
        <v>38</v>
      </c>
      <c r="F10" t="s">
        <v>39</v>
      </c>
      <c r="G10">
        <v>0.64132999999999996</v>
      </c>
      <c r="H10">
        <v>0.64063999999999999</v>
      </c>
      <c r="I10">
        <v>1</v>
      </c>
      <c r="J10" s="1">
        <v>-1</v>
      </c>
      <c r="K10">
        <f>'Demo Trading History'!$J10/'Demo Trading History'!$I10</f>
        <v>-1</v>
      </c>
    </row>
    <row r="11" spans="1:13" x14ac:dyDescent="0.25">
      <c r="A11" t="s">
        <v>8</v>
      </c>
      <c r="B11" t="s">
        <v>40</v>
      </c>
      <c r="C11" t="s">
        <v>10</v>
      </c>
      <c r="D11" t="s">
        <v>41</v>
      </c>
      <c r="E11" t="s">
        <v>42</v>
      </c>
      <c r="F11" t="s">
        <v>43</v>
      </c>
      <c r="G11">
        <v>0.66296999999999995</v>
      </c>
      <c r="H11">
        <v>0.66346000000000005</v>
      </c>
      <c r="I11">
        <v>1</v>
      </c>
      <c r="J11" s="1">
        <v>0.92</v>
      </c>
      <c r="K11">
        <f>'Demo Trading History'!$J11/'Demo Trading History'!$I11</f>
        <v>0.92</v>
      </c>
    </row>
    <row r="12" spans="1:13" x14ac:dyDescent="0.25">
      <c r="A12" t="s">
        <v>8</v>
      </c>
      <c r="B12" t="s">
        <v>44</v>
      </c>
      <c r="C12" t="s">
        <v>10</v>
      </c>
      <c r="D12" t="s">
        <v>41</v>
      </c>
      <c r="E12" t="s">
        <v>45</v>
      </c>
      <c r="F12" t="s">
        <v>46</v>
      </c>
      <c r="G12">
        <v>0.66188999999999998</v>
      </c>
      <c r="H12">
        <v>0.66259000000000001</v>
      </c>
      <c r="I12">
        <v>1</v>
      </c>
      <c r="J12" s="1">
        <v>0.92</v>
      </c>
      <c r="K12">
        <f>'Demo Trading History'!$J12/'Demo Trading History'!$I12</f>
        <v>0.92</v>
      </c>
    </row>
    <row r="13" spans="1:13" x14ac:dyDescent="0.25">
      <c r="A13" t="s">
        <v>8</v>
      </c>
      <c r="B13" t="s">
        <v>47</v>
      </c>
      <c r="C13" t="s">
        <v>10</v>
      </c>
      <c r="D13" t="s">
        <v>48</v>
      </c>
      <c r="E13" t="s">
        <v>49</v>
      </c>
      <c r="F13" t="s">
        <v>50</v>
      </c>
      <c r="G13">
        <v>1.47034</v>
      </c>
      <c r="H13">
        <v>1.4704200000000001</v>
      </c>
      <c r="I13">
        <v>1</v>
      </c>
      <c r="J13" s="1">
        <v>0.88</v>
      </c>
      <c r="K13">
        <f>'Demo Trading History'!$J13/'Demo Trading History'!$I13</f>
        <v>0.88</v>
      </c>
    </row>
    <row r="14" spans="1:13" x14ac:dyDescent="0.25">
      <c r="A14" t="s">
        <v>26</v>
      </c>
      <c r="B14" t="s">
        <v>51</v>
      </c>
      <c r="C14" t="s">
        <v>10</v>
      </c>
      <c r="D14" t="s">
        <v>52</v>
      </c>
      <c r="E14" t="s">
        <v>53</v>
      </c>
      <c r="F14" t="s">
        <v>54</v>
      </c>
      <c r="G14">
        <v>1.08</v>
      </c>
      <c r="H14">
        <v>1.08</v>
      </c>
      <c r="I14">
        <v>1</v>
      </c>
      <c r="J14" s="1">
        <v>0</v>
      </c>
      <c r="K14">
        <f>'Demo Trading History'!$J14/'Demo Trading History'!$I14</f>
        <v>0</v>
      </c>
    </row>
    <row r="15" spans="1:13" x14ac:dyDescent="0.25">
      <c r="A15" t="s">
        <v>26</v>
      </c>
      <c r="B15" t="s">
        <v>55</v>
      </c>
      <c r="C15" t="s">
        <v>10</v>
      </c>
      <c r="D15" t="s">
        <v>52</v>
      </c>
      <c r="E15" t="s">
        <v>56</v>
      </c>
      <c r="F15" t="s">
        <v>57</v>
      </c>
      <c r="G15">
        <v>1.0801400000000001</v>
      </c>
      <c r="H15">
        <v>1.0801000000000001</v>
      </c>
      <c r="I15">
        <v>1</v>
      </c>
      <c r="J15" s="1">
        <v>0.88</v>
      </c>
      <c r="K15">
        <f>'Demo Trading History'!$J15/'Demo Trading History'!$I15</f>
        <v>0.88</v>
      </c>
    </row>
    <row r="16" spans="1:13" x14ac:dyDescent="0.25">
      <c r="A16" t="s">
        <v>26</v>
      </c>
      <c r="B16" t="s">
        <v>58</v>
      </c>
      <c r="C16" t="s">
        <v>10</v>
      </c>
      <c r="D16" t="s">
        <v>59</v>
      </c>
      <c r="E16" t="s">
        <v>60</v>
      </c>
      <c r="F16" t="s">
        <v>61</v>
      </c>
      <c r="G16">
        <v>1.8939999999999999</v>
      </c>
      <c r="H16">
        <v>1.8934</v>
      </c>
      <c r="I16">
        <v>1</v>
      </c>
      <c r="J16" s="1">
        <v>0.92</v>
      </c>
      <c r="K16">
        <f>'Demo Trading History'!$J16/'Demo Trading History'!$I16</f>
        <v>0.92</v>
      </c>
    </row>
    <row r="17" spans="1:11" x14ac:dyDescent="0.25">
      <c r="A17" t="s">
        <v>8</v>
      </c>
      <c r="B17" t="s">
        <v>62</v>
      </c>
      <c r="C17" t="s">
        <v>10</v>
      </c>
      <c r="D17" t="s">
        <v>59</v>
      </c>
      <c r="E17" t="s">
        <v>63</v>
      </c>
      <c r="F17" t="s">
        <v>64</v>
      </c>
      <c r="G17">
        <v>1.89639</v>
      </c>
      <c r="H17">
        <v>1.89628</v>
      </c>
      <c r="I17">
        <v>1</v>
      </c>
      <c r="J17" s="1">
        <v>-1</v>
      </c>
      <c r="K17">
        <f>'Demo Trading History'!$J17/'Demo Trading History'!$I17</f>
        <v>-1</v>
      </c>
    </row>
    <row r="18" spans="1:11" x14ac:dyDescent="0.25">
      <c r="A18" t="s">
        <v>26</v>
      </c>
      <c r="B18" t="s">
        <v>65</v>
      </c>
      <c r="C18" t="s">
        <v>10</v>
      </c>
      <c r="D18" t="s">
        <v>59</v>
      </c>
      <c r="E18" t="s">
        <v>66</v>
      </c>
      <c r="F18" t="s">
        <v>67</v>
      </c>
      <c r="G18">
        <v>1.8958699999999999</v>
      </c>
      <c r="H18">
        <v>1.89649</v>
      </c>
      <c r="I18">
        <v>1</v>
      </c>
      <c r="J18" s="1">
        <v>-1</v>
      </c>
      <c r="K18">
        <f>'Demo Trading History'!$J18/'Demo Trading History'!$I18</f>
        <v>-1</v>
      </c>
    </row>
    <row r="19" spans="1:11" x14ac:dyDescent="0.25">
      <c r="A19" t="s">
        <v>8</v>
      </c>
      <c r="B19" t="s">
        <v>68</v>
      </c>
      <c r="C19" t="s">
        <v>10</v>
      </c>
      <c r="D19" t="s">
        <v>59</v>
      </c>
      <c r="E19" t="s">
        <v>69</v>
      </c>
      <c r="F19" t="s">
        <v>70</v>
      </c>
      <c r="G19">
        <v>1.89791</v>
      </c>
      <c r="H19">
        <v>1.8960900000000001</v>
      </c>
      <c r="I19">
        <v>1</v>
      </c>
      <c r="J19" s="1">
        <v>-1</v>
      </c>
      <c r="K19">
        <f>'Demo Trading History'!$J19/'Demo Trading History'!$I19</f>
        <v>-1</v>
      </c>
    </row>
    <row r="20" spans="1:11" x14ac:dyDescent="0.25">
      <c r="A20" t="s">
        <v>8</v>
      </c>
      <c r="B20" t="s">
        <v>71</v>
      </c>
      <c r="C20" t="s">
        <v>10</v>
      </c>
      <c r="D20" t="s">
        <v>41</v>
      </c>
      <c r="E20" t="s">
        <v>72</v>
      </c>
      <c r="F20" t="s">
        <v>73</v>
      </c>
      <c r="G20">
        <v>0.66066000000000003</v>
      </c>
      <c r="H20">
        <v>0.66090000000000004</v>
      </c>
      <c r="I20">
        <v>1</v>
      </c>
      <c r="J20" s="1">
        <v>0.92</v>
      </c>
      <c r="K20">
        <f>'Demo Trading History'!$J20/'Demo Trading History'!$I20</f>
        <v>0.92</v>
      </c>
    </row>
    <row r="21" spans="1:11" x14ac:dyDescent="0.25">
      <c r="A21" t="s">
        <v>8</v>
      </c>
      <c r="B21" t="s">
        <v>74</v>
      </c>
      <c r="C21" t="s">
        <v>10</v>
      </c>
      <c r="D21" t="s">
        <v>41</v>
      </c>
      <c r="E21" t="s">
        <v>75</v>
      </c>
      <c r="F21" t="s">
        <v>76</v>
      </c>
      <c r="G21">
        <v>0.66034000000000004</v>
      </c>
      <c r="H21">
        <v>0.66044000000000003</v>
      </c>
      <c r="I21">
        <v>1</v>
      </c>
      <c r="J21" s="1">
        <v>0.92</v>
      </c>
      <c r="K21">
        <f>'Demo Trading History'!$J21/'Demo Trading History'!$I21</f>
        <v>0.92</v>
      </c>
    </row>
    <row r="22" spans="1:11" x14ac:dyDescent="0.25">
      <c r="A22" t="s">
        <v>26</v>
      </c>
      <c r="B22" t="s">
        <v>77</v>
      </c>
      <c r="C22" t="s">
        <v>10</v>
      </c>
      <c r="D22" t="s">
        <v>59</v>
      </c>
      <c r="E22" t="s">
        <v>78</v>
      </c>
      <c r="F22" t="s">
        <v>79</v>
      </c>
      <c r="G22">
        <v>1.8982600000000001</v>
      </c>
      <c r="H22">
        <v>1.8971100000000001</v>
      </c>
      <c r="I22">
        <v>1</v>
      </c>
      <c r="J22" s="1">
        <v>0.92</v>
      </c>
      <c r="K22">
        <f>'Demo Trading History'!$J22/'Demo Trading History'!$I22</f>
        <v>0.92</v>
      </c>
    </row>
    <row r="23" spans="1:11" x14ac:dyDescent="0.25">
      <c r="A23" t="s">
        <v>8</v>
      </c>
      <c r="B23" t="s">
        <v>80</v>
      </c>
      <c r="C23" t="s">
        <v>10</v>
      </c>
      <c r="D23" t="s">
        <v>59</v>
      </c>
      <c r="E23" t="s">
        <v>81</v>
      </c>
      <c r="F23" t="s">
        <v>82</v>
      </c>
      <c r="G23">
        <v>1.89977</v>
      </c>
      <c r="H23">
        <v>1.8994500000000001</v>
      </c>
      <c r="I23">
        <v>1</v>
      </c>
      <c r="J23" s="1">
        <v>-1</v>
      </c>
      <c r="K23">
        <f>'Demo Trading History'!$J23/'Demo Trading History'!$I23</f>
        <v>-1</v>
      </c>
    </row>
    <row r="24" spans="1:11" x14ac:dyDescent="0.25">
      <c r="A24" t="s">
        <v>8</v>
      </c>
      <c r="B24" t="s">
        <v>83</v>
      </c>
      <c r="C24" t="s">
        <v>10</v>
      </c>
      <c r="D24" t="s">
        <v>84</v>
      </c>
      <c r="E24" t="s">
        <v>85</v>
      </c>
      <c r="F24" t="s">
        <v>86</v>
      </c>
      <c r="G24">
        <v>0.92435</v>
      </c>
      <c r="H24">
        <v>0.92510000000000003</v>
      </c>
      <c r="I24">
        <v>1</v>
      </c>
      <c r="J24" s="1">
        <v>0.92</v>
      </c>
      <c r="K24">
        <f>'Demo Trading History'!$J24/'Demo Trading History'!$I24</f>
        <v>0.92</v>
      </c>
    </row>
    <row r="25" spans="1:11" x14ac:dyDescent="0.25">
      <c r="A25" t="s">
        <v>8</v>
      </c>
      <c r="B25" t="s">
        <v>87</v>
      </c>
      <c r="C25" t="s">
        <v>10</v>
      </c>
      <c r="D25" t="s">
        <v>84</v>
      </c>
      <c r="E25" t="s">
        <v>88</v>
      </c>
      <c r="F25" t="s">
        <v>89</v>
      </c>
      <c r="G25">
        <v>0.92386000000000001</v>
      </c>
      <c r="H25">
        <v>0.92401</v>
      </c>
      <c r="I25">
        <v>1</v>
      </c>
      <c r="J25" s="1">
        <v>0.92</v>
      </c>
      <c r="K25">
        <f>'Demo Trading History'!$J25/'Demo Trading History'!$I25</f>
        <v>0.92</v>
      </c>
    </row>
    <row r="26" spans="1:11" x14ac:dyDescent="0.25">
      <c r="A26" t="s">
        <v>26</v>
      </c>
      <c r="B26" t="s">
        <v>90</v>
      </c>
      <c r="C26" t="s">
        <v>10</v>
      </c>
      <c r="D26" t="s">
        <v>84</v>
      </c>
      <c r="E26" t="s">
        <v>91</v>
      </c>
      <c r="F26" t="s">
        <v>92</v>
      </c>
      <c r="G26">
        <v>0.92344000000000004</v>
      </c>
      <c r="H26">
        <v>0.92379999999999995</v>
      </c>
      <c r="I26">
        <v>1</v>
      </c>
      <c r="J26" s="1">
        <v>-1</v>
      </c>
      <c r="K26">
        <f>'Demo Trading History'!$J26/'Demo Trading History'!$I26</f>
        <v>-1</v>
      </c>
    </row>
    <row r="27" spans="1:11" x14ac:dyDescent="0.25">
      <c r="A27" t="s">
        <v>8</v>
      </c>
      <c r="B27" t="s">
        <v>93</v>
      </c>
      <c r="C27" t="s">
        <v>28</v>
      </c>
      <c r="D27" t="s">
        <v>84</v>
      </c>
      <c r="E27" t="s">
        <v>94</v>
      </c>
      <c r="F27" t="s">
        <v>95</v>
      </c>
      <c r="G27">
        <v>0.92291000000000001</v>
      </c>
      <c r="H27">
        <v>0.92303000000000002</v>
      </c>
      <c r="I27">
        <v>1</v>
      </c>
      <c r="J27" s="1">
        <v>0.92</v>
      </c>
      <c r="K27">
        <f>'Demo Trading History'!$J27/'Demo Trading History'!$I27</f>
        <v>0.92</v>
      </c>
    </row>
    <row r="28" spans="1:11" x14ac:dyDescent="0.25">
      <c r="A28" t="s">
        <v>8</v>
      </c>
      <c r="B28" t="s">
        <v>96</v>
      </c>
      <c r="C28" t="s">
        <v>97</v>
      </c>
      <c r="D28" t="s">
        <v>84</v>
      </c>
      <c r="E28" t="s">
        <v>98</v>
      </c>
      <c r="F28" t="s">
        <v>95</v>
      </c>
      <c r="G28">
        <v>0.92313999999999996</v>
      </c>
      <c r="H28">
        <v>0.92303000000000002</v>
      </c>
      <c r="I28">
        <v>1</v>
      </c>
      <c r="J28" s="1">
        <v>-1</v>
      </c>
      <c r="K28">
        <f>'Demo Trading History'!$J28/'Demo Trading History'!$I28</f>
        <v>-1</v>
      </c>
    </row>
    <row r="29" spans="1:11" x14ac:dyDescent="0.25">
      <c r="A29" t="s">
        <v>26</v>
      </c>
      <c r="B29" t="s">
        <v>99</v>
      </c>
      <c r="C29" t="s">
        <v>100</v>
      </c>
      <c r="D29" t="s">
        <v>84</v>
      </c>
      <c r="E29" t="s">
        <v>101</v>
      </c>
      <c r="F29" t="s">
        <v>102</v>
      </c>
      <c r="G29">
        <v>0.92095000000000005</v>
      </c>
      <c r="H29">
        <v>0.92166000000000003</v>
      </c>
      <c r="I29">
        <v>1</v>
      </c>
      <c r="J29" s="1">
        <v>-1</v>
      </c>
      <c r="K29">
        <f>'Demo Trading History'!$J29/'Demo Trading History'!$I29</f>
        <v>-1</v>
      </c>
    </row>
    <row r="30" spans="1:11" x14ac:dyDescent="0.25">
      <c r="A30" t="s">
        <v>26</v>
      </c>
      <c r="B30" t="s">
        <v>103</v>
      </c>
      <c r="C30" t="s">
        <v>10</v>
      </c>
      <c r="D30" t="s">
        <v>84</v>
      </c>
      <c r="E30" t="s">
        <v>104</v>
      </c>
      <c r="F30" t="s">
        <v>102</v>
      </c>
      <c r="G30">
        <v>0.92151000000000005</v>
      </c>
      <c r="H30">
        <v>0.92166000000000003</v>
      </c>
      <c r="I30">
        <v>1</v>
      </c>
      <c r="J30" s="1">
        <v>-1</v>
      </c>
      <c r="K30">
        <f>'Demo Trading History'!$J30/'Demo Trading History'!$I30</f>
        <v>-1</v>
      </c>
    </row>
    <row r="31" spans="1:11" x14ac:dyDescent="0.25">
      <c r="A31" t="s">
        <v>8</v>
      </c>
      <c r="B31" t="s">
        <v>105</v>
      </c>
      <c r="C31" t="s">
        <v>106</v>
      </c>
      <c r="D31" t="s">
        <v>84</v>
      </c>
      <c r="E31" t="s">
        <v>107</v>
      </c>
      <c r="F31" t="s">
        <v>108</v>
      </c>
      <c r="G31">
        <v>0.92222000000000004</v>
      </c>
      <c r="H31">
        <v>0.92154000000000003</v>
      </c>
      <c r="I31">
        <v>1</v>
      </c>
      <c r="J31" s="1">
        <v>-1</v>
      </c>
      <c r="K31">
        <f>'Demo Trading History'!$J31/'Demo Trading History'!$I31</f>
        <v>-1</v>
      </c>
    </row>
    <row r="32" spans="1:11" x14ac:dyDescent="0.25">
      <c r="A32" t="s">
        <v>8</v>
      </c>
      <c r="B32" t="s">
        <v>109</v>
      </c>
      <c r="C32" t="s">
        <v>10</v>
      </c>
      <c r="D32" t="s">
        <v>84</v>
      </c>
      <c r="E32" t="s">
        <v>110</v>
      </c>
      <c r="F32" t="s">
        <v>108</v>
      </c>
      <c r="G32">
        <v>0.92193000000000003</v>
      </c>
      <c r="H32">
        <v>0.92154000000000003</v>
      </c>
      <c r="I32">
        <v>1</v>
      </c>
      <c r="J32" s="1">
        <v>-1</v>
      </c>
      <c r="K32">
        <f>'Demo Trading History'!$J32/'Demo Trading History'!$I32</f>
        <v>-1</v>
      </c>
    </row>
    <row r="33" spans="1:11" x14ac:dyDescent="0.25">
      <c r="A33" t="s">
        <v>8</v>
      </c>
      <c r="B33" t="s">
        <v>111</v>
      </c>
      <c r="C33" t="s">
        <v>10</v>
      </c>
      <c r="D33" t="s">
        <v>84</v>
      </c>
      <c r="E33" t="s">
        <v>112</v>
      </c>
      <c r="F33" t="s">
        <v>113</v>
      </c>
      <c r="G33">
        <v>0.92223999999999995</v>
      </c>
      <c r="H33">
        <v>0.92230000000000001</v>
      </c>
      <c r="I33">
        <v>1</v>
      </c>
      <c r="J33" s="1">
        <v>0.92</v>
      </c>
      <c r="K33">
        <f>'Demo Trading History'!$J33/'Demo Trading History'!$I33</f>
        <v>0.92</v>
      </c>
    </row>
    <row r="34" spans="1:11" x14ac:dyDescent="0.25">
      <c r="A34" t="s">
        <v>26</v>
      </c>
      <c r="B34" t="s">
        <v>114</v>
      </c>
      <c r="C34" t="s">
        <v>10</v>
      </c>
      <c r="D34" t="s">
        <v>84</v>
      </c>
      <c r="E34" t="s">
        <v>115</v>
      </c>
      <c r="F34" t="s">
        <v>116</v>
      </c>
      <c r="G34">
        <v>0.92161999999999999</v>
      </c>
      <c r="H34">
        <v>0.92210999999999999</v>
      </c>
      <c r="I34">
        <v>1</v>
      </c>
      <c r="J34" s="1">
        <v>-1</v>
      </c>
      <c r="K34">
        <f>'Demo Trading History'!$J34/'Demo Trading History'!$I34</f>
        <v>-1</v>
      </c>
    </row>
    <row r="35" spans="1:11" x14ac:dyDescent="0.25">
      <c r="A35" t="s">
        <v>8</v>
      </c>
      <c r="B35" t="s">
        <v>117</v>
      </c>
      <c r="C35" t="s">
        <v>10</v>
      </c>
      <c r="D35" t="s">
        <v>84</v>
      </c>
      <c r="E35" t="s">
        <v>118</v>
      </c>
      <c r="F35" t="s">
        <v>119</v>
      </c>
      <c r="G35">
        <v>0.92171000000000003</v>
      </c>
      <c r="H35">
        <v>0.92159000000000002</v>
      </c>
      <c r="I35">
        <v>1</v>
      </c>
      <c r="J35" s="1">
        <v>-1</v>
      </c>
      <c r="K35">
        <f>'Demo Trading History'!$J35/'Demo Trading History'!$I35</f>
        <v>-1</v>
      </c>
    </row>
    <row r="36" spans="1:11" x14ac:dyDescent="0.25">
      <c r="A36" t="s">
        <v>26</v>
      </c>
      <c r="B36" t="s">
        <v>120</v>
      </c>
      <c r="C36" t="s">
        <v>10</v>
      </c>
      <c r="D36" t="s">
        <v>84</v>
      </c>
      <c r="E36" t="s">
        <v>121</v>
      </c>
      <c r="F36" t="s">
        <v>122</v>
      </c>
      <c r="G36">
        <v>0.92154000000000003</v>
      </c>
      <c r="H36">
        <v>0.92168000000000005</v>
      </c>
      <c r="I36">
        <v>1</v>
      </c>
      <c r="J36" s="1">
        <v>-1</v>
      </c>
      <c r="K36">
        <f>'Demo Trading History'!$J36/'Demo Trading History'!$I36</f>
        <v>-1</v>
      </c>
    </row>
    <row r="37" spans="1:11" x14ac:dyDescent="0.25">
      <c r="A37" t="s">
        <v>8</v>
      </c>
      <c r="B37" t="s">
        <v>123</v>
      </c>
      <c r="C37" t="s">
        <v>10</v>
      </c>
      <c r="D37" t="s">
        <v>84</v>
      </c>
      <c r="E37" t="s">
        <v>124</v>
      </c>
      <c r="F37" t="s">
        <v>125</v>
      </c>
      <c r="G37">
        <v>0.92171000000000003</v>
      </c>
      <c r="H37">
        <v>0.92169000000000001</v>
      </c>
      <c r="I37">
        <v>1</v>
      </c>
      <c r="J37" s="1">
        <v>-1</v>
      </c>
      <c r="K37">
        <f>'Demo Trading History'!$J37/'Demo Trading History'!$I37</f>
        <v>-1</v>
      </c>
    </row>
    <row r="38" spans="1:11" x14ac:dyDescent="0.25">
      <c r="A38" t="s">
        <v>8</v>
      </c>
      <c r="B38" t="s">
        <v>126</v>
      </c>
      <c r="C38" t="s">
        <v>10</v>
      </c>
      <c r="D38" t="s">
        <v>84</v>
      </c>
      <c r="E38" t="s">
        <v>127</v>
      </c>
      <c r="F38" t="s">
        <v>128</v>
      </c>
      <c r="G38">
        <v>0.9214</v>
      </c>
      <c r="H38">
        <v>0.92174</v>
      </c>
      <c r="I38">
        <v>1</v>
      </c>
      <c r="J38" s="1">
        <v>0.92</v>
      </c>
      <c r="K38">
        <f>'Demo Trading History'!$J38/'Demo Trading History'!$I38</f>
        <v>0.92</v>
      </c>
    </row>
    <row r="39" spans="1:11" x14ac:dyDescent="0.25">
      <c r="A39" t="s">
        <v>8</v>
      </c>
      <c r="B39" t="s">
        <v>129</v>
      </c>
      <c r="C39" t="s">
        <v>10</v>
      </c>
      <c r="D39" t="s">
        <v>84</v>
      </c>
      <c r="E39" t="s">
        <v>130</v>
      </c>
      <c r="F39" t="s">
        <v>131</v>
      </c>
      <c r="G39">
        <v>0.92049999999999998</v>
      </c>
      <c r="H39">
        <v>0.92132999999999998</v>
      </c>
      <c r="I39">
        <v>1</v>
      </c>
      <c r="J39" s="1">
        <v>0.92</v>
      </c>
      <c r="K39">
        <f>'Demo Trading History'!$J39/'Demo Trading History'!$I39</f>
        <v>0.92</v>
      </c>
    </row>
    <row r="40" spans="1:11" x14ac:dyDescent="0.25">
      <c r="A40" t="s">
        <v>8</v>
      </c>
      <c r="B40" t="s">
        <v>132</v>
      </c>
      <c r="C40" t="s">
        <v>10</v>
      </c>
      <c r="D40" t="s">
        <v>48</v>
      </c>
      <c r="E40" t="s">
        <v>133</v>
      </c>
      <c r="F40" t="s">
        <v>134</v>
      </c>
      <c r="G40">
        <v>1.47011</v>
      </c>
      <c r="H40">
        <v>1.4699800000000001</v>
      </c>
      <c r="I40">
        <v>1</v>
      </c>
      <c r="J40" s="1">
        <v>-1</v>
      </c>
      <c r="K40">
        <f>'Demo Trading History'!$J40/'Demo Trading History'!$I40</f>
        <v>-1</v>
      </c>
    </row>
    <row r="41" spans="1:11" x14ac:dyDescent="0.25">
      <c r="A41" t="s">
        <v>26</v>
      </c>
      <c r="B41" t="s">
        <v>135</v>
      </c>
      <c r="C41" t="s">
        <v>10</v>
      </c>
      <c r="D41" t="s">
        <v>48</v>
      </c>
      <c r="E41" t="s">
        <v>136</v>
      </c>
      <c r="F41" t="s">
        <v>137</v>
      </c>
      <c r="G41">
        <v>1.47014</v>
      </c>
      <c r="H41">
        <v>1.47017</v>
      </c>
      <c r="I41">
        <v>1</v>
      </c>
      <c r="J41" s="1">
        <v>-1</v>
      </c>
      <c r="K41">
        <f>'Demo Trading History'!$J41/'Demo Trading History'!$I41</f>
        <v>-1</v>
      </c>
    </row>
    <row r="42" spans="1:11" x14ac:dyDescent="0.25">
      <c r="A42" t="s">
        <v>26</v>
      </c>
      <c r="B42" t="s">
        <v>138</v>
      </c>
      <c r="C42" t="s">
        <v>139</v>
      </c>
      <c r="D42" t="s">
        <v>48</v>
      </c>
      <c r="E42" t="s">
        <v>140</v>
      </c>
      <c r="F42" t="s">
        <v>141</v>
      </c>
      <c r="G42">
        <v>1.47051</v>
      </c>
      <c r="H42">
        <v>1.47021</v>
      </c>
      <c r="I42">
        <v>1</v>
      </c>
      <c r="J42" s="1">
        <v>0.92</v>
      </c>
      <c r="K42">
        <f>'Demo Trading History'!$J42/'Demo Trading History'!$I42</f>
        <v>0.92</v>
      </c>
    </row>
    <row r="43" spans="1:11" x14ac:dyDescent="0.25">
      <c r="A43" t="s">
        <v>8</v>
      </c>
      <c r="B43" t="s">
        <v>142</v>
      </c>
      <c r="C43" t="s">
        <v>10</v>
      </c>
      <c r="D43" t="s">
        <v>48</v>
      </c>
      <c r="E43" t="s">
        <v>143</v>
      </c>
      <c r="F43" t="s">
        <v>144</v>
      </c>
      <c r="G43">
        <v>1.4706999999999999</v>
      </c>
      <c r="H43">
        <v>1.4705999999999999</v>
      </c>
      <c r="I43">
        <v>1</v>
      </c>
      <c r="J43" s="1">
        <v>-1</v>
      </c>
      <c r="K43">
        <f>'Demo Trading History'!$J43/'Demo Trading History'!$I43</f>
        <v>-1</v>
      </c>
    </row>
    <row r="44" spans="1:11" x14ac:dyDescent="0.25">
      <c r="A44" t="s">
        <v>8</v>
      </c>
      <c r="B44" t="s">
        <v>145</v>
      </c>
      <c r="C44" t="s">
        <v>10</v>
      </c>
      <c r="D44" t="s">
        <v>146</v>
      </c>
      <c r="E44" t="s">
        <v>147</v>
      </c>
      <c r="F44" t="s">
        <v>148</v>
      </c>
      <c r="G44">
        <v>1.1525099999999999</v>
      </c>
      <c r="H44">
        <v>1.1512</v>
      </c>
      <c r="I44">
        <v>1</v>
      </c>
      <c r="J44" s="1">
        <v>-1</v>
      </c>
      <c r="K44">
        <f>'Demo Trading History'!$J44/'Demo Trading History'!$I44</f>
        <v>-1</v>
      </c>
    </row>
    <row r="45" spans="1:11" x14ac:dyDescent="0.25">
      <c r="A45" t="s">
        <v>26</v>
      </c>
      <c r="B45" t="s">
        <v>149</v>
      </c>
      <c r="C45" t="s">
        <v>10</v>
      </c>
      <c r="D45" t="s">
        <v>146</v>
      </c>
      <c r="E45" t="s">
        <v>150</v>
      </c>
      <c r="F45" t="s">
        <v>151</v>
      </c>
      <c r="G45">
        <v>1.15194</v>
      </c>
      <c r="H45">
        <v>1.1515899999999999</v>
      </c>
      <c r="I45">
        <v>1</v>
      </c>
      <c r="J45" s="1">
        <v>0.92</v>
      </c>
      <c r="K45">
        <f>'Demo Trading History'!$J45/'Demo Trading History'!$I45</f>
        <v>0.92</v>
      </c>
    </row>
    <row r="46" spans="1:11" x14ac:dyDescent="0.25">
      <c r="A46" t="s">
        <v>8</v>
      </c>
      <c r="B46" t="s">
        <v>152</v>
      </c>
      <c r="C46" t="s">
        <v>10</v>
      </c>
      <c r="D46" t="s">
        <v>153</v>
      </c>
      <c r="E46" t="s">
        <v>154</v>
      </c>
      <c r="F46" t="s">
        <v>155</v>
      </c>
      <c r="G46">
        <v>108.38200000000001</v>
      </c>
      <c r="H46">
        <v>108.387</v>
      </c>
      <c r="I46">
        <v>2</v>
      </c>
      <c r="J46" s="1">
        <v>1.84</v>
      </c>
      <c r="K46">
        <f>'Demo Trading History'!$J46/'Demo Trading History'!$I46</f>
        <v>0.92</v>
      </c>
    </row>
    <row r="47" spans="1:11" x14ac:dyDescent="0.25">
      <c r="A47" t="s">
        <v>26</v>
      </c>
      <c r="B47" t="s">
        <v>156</v>
      </c>
      <c r="C47" t="s">
        <v>10</v>
      </c>
      <c r="D47" t="s">
        <v>153</v>
      </c>
      <c r="E47" t="s">
        <v>157</v>
      </c>
      <c r="F47" t="s">
        <v>158</v>
      </c>
      <c r="G47">
        <v>108.36799999999999</v>
      </c>
      <c r="H47">
        <v>108.387</v>
      </c>
      <c r="I47">
        <v>2</v>
      </c>
      <c r="J47" s="1">
        <v>-2</v>
      </c>
      <c r="K47">
        <f>'Demo Trading History'!$J47/'Demo Trading History'!$I47</f>
        <v>-1</v>
      </c>
    </row>
    <row r="48" spans="1:11" x14ac:dyDescent="0.25">
      <c r="A48" t="s">
        <v>26</v>
      </c>
      <c r="B48" t="s">
        <v>159</v>
      </c>
      <c r="C48" t="s">
        <v>10</v>
      </c>
      <c r="D48" t="s">
        <v>153</v>
      </c>
      <c r="E48" t="s">
        <v>160</v>
      </c>
      <c r="F48" t="s">
        <v>161</v>
      </c>
      <c r="G48">
        <v>108.387</v>
      </c>
      <c r="H48">
        <v>108.369</v>
      </c>
      <c r="I48">
        <v>2</v>
      </c>
      <c r="J48" s="1">
        <v>1.84</v>
      </c>
      <c r="K48">
        <f>'Demo Trading History'!$J48/'Demo Trading History'!$I48</f>
        <v>0.92</v>
      </c>
    </row>
    <row r="49" spans="1:11" x14ac:dyDescent="0.25">
      <c r="A49" t="s">
        <v>8</v>
      </c>
      <c r="B49" t="s">
        <v>162</v>
      </c>
      <c r="C49" t="s">
        <v>10</v>
      </c>
      <c r="D49" t="s">
        <v>153</v>
      </c>
      <c r="E49" t="s">
        <v>163</v>
      </c>
      <c r="F49" t="s">
        <v>164</v>
      </c>
      <c r="G49">
        <v>108.396</v>
      </c>
      <c r="H49">
        <v>108.38800000000001</v>
      </c>
      <c r="I49">
        <v>2</v>
      </c>
      <c r="J49" s="1">
        <v>-2</v>
      </c>
      <c r="K49">
        <f>'Demo Trading History'!$J49/'Demo Trading History'!$I49</f>
        <v>-1</v>
      </c>
    </row>
    <row r="50" spans="1:11" x14ac:dyDescent="0.25">
      <c r="A50" t="s">
        <v>8</v>
      </c>
      <c r="B50" t="s">
        <v>165</v>
      </c>
      <c r="C50" t="s">
        <v>10</v>
      </c>
      <c r="D50" t="s">
        <v>166</v>
      </c>
      <c r="E50" t="s">
        <v>167</v>
      </c>
      <c r="F50" t="s">
        <v>168</v>
      </c>
      <c r="G50">
        <v>0.89958000000000005</v>
      </c>
      <c r="H50">
        <v>0.89978999999999998</v>
      </c>
      <c r="I50">
        <v>2</v>
      </c>
      <c r="J50" s="1">
        <v>1.84</v>
      </c>
      <c r="K50">
        <f>'Demo Trading History'!$J50/'Demo Trading History'!$I50</f>
        <v>0.92</v>
      </c>
    </row>
    <row r="51" spans="1:11" x14ac:dyDescent="0.25">
      <c r="A51" t="s">
        <v>26</v>
      </c>
      <c r="B51" t="s">
        <v>169</v>
      </c>
      <c r="C51" t="s">
        <v>10</v>
      </c>
      <c r="D51" t="s">
        <v>166</v>
      </c>
      <c r="E51" t="s">
        <v>170</v>
      </c>
      <c r="F51" t="s">
        <v>171</v>
      </c>
      <c r="G51">
        <v>0.89888999999999997</v>
      </c>
      <c r="H51">
        <v>0.89947999999999995</v>
      </c>
      <c r="I51">
        <v>2</v>
      </c>
      <c r="J51" s="1">
        <v>-2</v>
      </c>
      <c r="K51">
        <f>'Demo Trading History'!$J51/'Demo Trading History'!$I51</f>
        <v>-1</v>
      </c>
    </row>
    <row r="52" spans="1:11" x14ac:dyDescent="0.25">
      <c r="A52" t="s">
        <v>8</v>
      </c>
      <c r="B52" t="s">
        <v>172</v>
      </c>
      <c r="C52" t="s">
        <v>173</v>
      </c>
      <c r="D52" t="s">
        <v>59</v>
      </c>
      <c r="E52" t="s">
        <v>174</v>
      </c>
      <c r="F52" t="s">
        <v>175</v>
      </c>
      <c r="G52">
        <v>1.8984000000000001</v>
      </c>
      <c r="H52">
        <v>1.8979699999999999</v>
      </c>
      <c r="I52">
        <v>2</v>
      </c>
      <c r="J52" s="1">
        <v>-2</v>
      </c>
      <c r="K52">
        <f>'Demo Trading History'!$J52/'Demo Trading History'!$I52</f>
        <v>-1</v>
      </c>
    </row>
    <row r="53" spans="1:11" x14ac:dyDescent="0.25">
      <c r="A53" t="s">
        <v>8</v>
      </c>
      <c r="B53" t="s">
        <v>176</v>
      </c>
      <c r="C53" t="s">
        <v>10</v>
      </c>
      <c r="D53" t="s">
        <v>59</v>
      </c>
      <c r="E53" t="s">
        <v>177</v>
      </c>
      <c r="F53" t="s">
        <v>175</v>
      </c>
      <c r="G53">
        <v>1.8976</v>
      </c>
      <c r="H53">
        <v>1.8979699999999999</v>
      </c>
      <c r="I53">
        <v>2</v>
      </c>
      <c r="J53" s="1">
        <v>1.84</v>
      </c>
      <c r="K53">
        <f>'Demo Trading History'!$J53/'Demo Trading History'!$I53</f>
        <v>0.92</v>
      </c>
    </row>
    <row r="54" spans="1:11" x14ac:dyDescent="0.25">
      <c r="A54" t="s">
        <v>26</v>
      </c>
      <c r="B54" t="s">
        <v>178</v>
      </c>
      <c r="C54" t="s">
        <v>10</v>
      </c>
      <c r="D54" t="s">
        <v>59</v>
      </c>
      <c r="E54" t="s">
        <v>179</v>
      </c>
      <c r="F54" t="s">
        <v>180</v>
      </c>
      <c r="G54">
        <v>1.89716</v>
      </c>
      <c r="H54">
        <v>1.8970400000000001</v>
      </c>
      <c r="I54">
        <v>2</v>
      </c>
      <c r="J54" s="1">
        <v>1.84</v>
      </c>
      <c r="K54">
        <f>'Demo Trading History'!$J54/'Demo Trading History'!$I54</f>
        <v>0.92</v>
      </c>
    </row>
    <row r="55" spans="1:11" x14ac:dyDescent="0.25">
      <c r="A55" t="s">
        <v>8</v>
      </c>
      <c r="B55" t="s">
        <v>181</v>
      </c>
      <c r="C55" t="s">
        <v>10</v>
      </c>
      <c r="D55" t="s">
        <v>59</v>
      </c>
      <c r="E55" t="s">
        <v>182</v>
      </c>
      <c r="F55" t="s">
        <v>183</v>
      </c>
      <c r="G55">
        <v>1.8992199999999999</v>
      </c>
      <c r="H55">
        <v>1.89645</v>
      </c>
      <c r="I55">
        <v>2</v>
      </c>
      <c r="J55" s="1">
        <v>-2</v>
      </c>
      <c r="K55">
        <f>'Demo Trading History'!$J55/'Demo Trading History'!$I55</f>
        <v>-1</v>
      </c>
    </row>
    <row r="56" spans="1:11" x14ac:dyDescent="0.25">
      <c r="A56" t="s">
        <v>26</v>
      </c>
      <c r="B56" t="s">
        <v>184</v>
      </c>
      <c r="C56" t="s">
        <v>10</v>
      </c>
      <c r="D56" t="s">
        <v>185</v>
      </c>
      <c r="E56" t="s">
        <v>186</v>
      </c>
      <c r="F56" t="s">
        <v>187</v>
      </c>
      <c r="G56">
        <v>0.77885000000000004</v>
      </c>
      <c r="H56">
        <v>0.77898999999999996</v>
      </c>
      <c r="I56">
        <v>2</v>
      </c>
      <c r="J56" s="1">
        <v>-2</v>
      </c>
      <c r="K56">
        <f>'Demo Trading History'!$J56/'Demo Trading History'!$I56</f>
        <v>-1</v>
      </c>
    </row>
    <row r="57" spans="1:11" x14ac:dyDescent="0.25">
      <c r="A57" t="s">
        <v>8</v>
      </c>
      <c r="B57" t="s">
        <v>188</v>
      </c>
      <c r="C57" t="s">
        <v>10</v>
      </c>
      <c r="D57" t="s">
        <v>185</v>
      </c>
      <c r="E57" t="s">
        <v>189</v>
      </c>
      <c r="F57" t="s">
        <v>190</v>
      </c>
      <c r="G57">
        <v>0.77927000000000002</v>
      </c>
      <c r="H57">
        <v>0.77869999999999995</v>
      </c>
      <c r="I57">
        <v>2</v>
      </c>
      <c r="J57" s="1">
        <v>-2</v>
      </c>
      <c r="K57">
        <f>'Demo Trading History'!$J57/'Demo Trading History'!$I57</f>
        <v>-1</v>
      </c>
    </row>
    <row r="58" spans="1:11" x14ac:dyDescent="0.25">
      <c r="A58" t="s">
        <v>8</v>
      </c>
      <c r="B58" t="s">
        <v>191</v>
      </c>
      <c r="C58" t="s">
        <v>192</v>
      </c>
      <c r="D58" t="s">
        <v>185</v>
      </c>
      <c r="E58" t="s">
        <v>193</v>
      </c>
      <c r="F58" t="s">
        <v>194</v>
      </c>
      <c r="G58">
        <v>0.77990999999999999</v>
      </c>
      <c r="H58">
        <v>0.77917000000000003</v>
      </c>
      <c r="I58">
        <v>4</v>
      </c>
      <c r="J58" s="1">
        <v>-4</v>
      </c>
      <c r="K58">
        <f>'Demo Trading History'!$J58/'Demo Trading History'!$I58</f>
        <v>-1</v>
      </c>
    </row>
    <row r="59" spans="1:11" x14ac:dyDescent="0.25">
      <c r="A59" t="s">
        <v>26</v>
      </c>
      <c r="B59" t="s">
        <v>195</v>
      </c>
      <c r="C59" t="s">
        <v>196</v>
      </c>
      <c r="D59" t="s">
        <v>185</v>
      </c>
      <c r="E59" t="s">
        <v>197</v>
      </c>
      <c r="F59" t="s">
        <v>198</v>
      </c>
      <c r="G59">
        <v>0.77902000000000005</v>
      </c>
      <c r="H59">
        <v>0.77895999999999999</v>
      </c>
      <c r="I59">
        <v>2</v>
      </c>
      <c r="J59" s="1">
        <v>1.84</v>
      </c>
      <c r="K59">
        <f>'Demo Trading History'!$J59/'Demo Trading History'!$I59</f>
        <v>0.92</v>
      </c>
    </row>
    <row r="60" spans="1:11" x14ac:dyDescent="0.25">
      <c r="A60" t="s">
        <v>26</v>
      </c>
      <c r="B60" t="s">
        <v>199</v>
      </c>
      <c r="C60" t="s">
        <v>139</v>
      </c>
      <c r="D60" t="s">
        <v>185</v>
      </c>
      <c r="E60" t="s">
        <v>200</v>
      </c>
      <c r="F60" t="s">
        <v>198</v>
      </c>
      <c r="G60">
        <v>0.77915000000000001</v>
      </c>
      <c r="H60">
        <v>0.77895999999999999</v>
      </c>
      <c r="I60">
        <v>2</v>
      </c>
      <c r="J60" s="1">
        <v>1.84</v>
      </c>
      <c r="K60">
        <f>'Demo Trading History'!$J60/'Demo Trading History'!$I60</f>
        <v>0.92</v>
      </c>
    </row>
    <row r="61" spans="1:11" x14ac:dyDescent="0.25">
      <c r="A61" t="s">
        <v>8</v>
      </c>
      <c r="B61" t="s">
        <v>201</v>
      </c>
      <c r="C61" t="s">
        <v>10</v>
      </c>
      <c r="D61" t="s">
        <v>185</v>
      </c>
      <c r="E61" t="s">
        <v>202</v>
      </c>
      <c r="F61" t="s">
        <v>203</v>
      </c>
      <c r="G61">
        <v>0.77981999999999996</v>
      </c>
      <c r="H61">
        <v>0.77964999999999995</v>
      </c>
      <c r="I61">
        <v>10</v>
      </c>
      <c r="J61" s="1">
        <v>-10</v>
      </c>
      <c r="K61">
        <f>'Demo Trading History'!$J61/'Demo Trading History'!$I61</f>
        <v>-1</v>
      </c>
    </row>
    <row r="62" spans="1:11" x14ac:dyDescent="0.25">
      <c r="A62" t="s">
        <v>8</v>
      </c>
      <c r="B62" t="s">
        <v>204</v>
      </c>
      <c r="C62" t="s">
        <v>205</v>
      </c>
      <c r="D62" t="s">
        <v>185</v>
      </c>
      <c r="E62" t="s">
        <v>206</v>
      </c>
      <c r="F62" t="s">
        <v>207</v>
      </c>
      <c r="G62">
        <v>0.78242</v>
      </c>
      <c r="H62">
        <v>0.78222000000000003</v>
      </c>
      <c r="I62">
        <v>20</v>
      </c>
      <c r="J62" s="1">
        <v>-20</v>
      </c>
      <c r="K62">
        <f>'Demo Trading History'!$J62/'Demo Trading History'!$I62</f>
        <v>-1</v>
      </c>
    </row>
    <row r="63" spans="1:11" x14ac:dyDescent="0.25">
      <c r="A63" t="s">
        <v>8</v>
      </c>
      <c r="B63" t="s">
        <v>208</v>
      </c>
      <c r="C63" t="s">
        <v>209</v>
      </c>
      <c r="D63" t="s">
        <v>185</v>
      </c>
      <c r="E63" t="s">
        <v>210</v>
      </c>
      <c r="F63" t="s">
        <v>211</v>
      </c>
      <c r="G63">
        <v>0.78088999999999997</v>
      </c>
      <c r="H63">
        <v>0.78188000000000002</v>
      </c>
      <c r="I63">
        <v>10</v>
      </c>
      <c r="J63" s="1">
        <v>9.1999999999999993</v>
      </c>
      <c r="K63">
        <f>'Demo Trading History'!$J63/'Demo Trading History'!$I63</f>
        <v>0.91999999999999993</v>
      </c>
    </row>
    <row r="64" spans="1:11" x14ac:dyDescent="0.25">
      <c r="A64" t="s">
        <v>8</v>
      </c>
      <c r="B64" t="s">
        <v>212</v>
      </c>
      <c r="C64" t="s">
        <v>173</v>
      </c>
      <c r="D64" t="s">
        <v>185</v>
      </c>
      <c r="E64" t="s">
        <v>213</v>
      </c>
      <c r="F64" t="s">
        <v>211</v>
      </c>
      <c r="G64">
        <v>0.78186</v>
      </c>
      <c r="H64">
        <v>0.78188000000000002</v>
      </c>
      <c r="I64">
        <v>10</v>
      </c>
      <c r="J64" s="1">
        <v>9.1999999999999993</v>
      </c>
      <c r="K64">
        <f>'Demo Trading History'!$J64/'Demo Trading History'!$I64</f>
        <v>0.91999999999999993</v>
      </c>
    </row>
    <row r="65" spans="1:11" x14ac:dyDescent="0.25">
      <c r="A65" t="s">
        <v>8</v>
      </c>
      <c r="B65" t="s">
        <v>214</v>
      </c>
      <c r="C65" t="s">
        <v>215</v>
      </c>
      <c r="D65" t="s">
        <v>84</v>
      </c>
      <c r="E65" t="s">
        <v>216</v>
      </c>
      <c r="F65" t="s">
        <v>217</v>
      </c>
      <c r="G65">
        <v>0.92773000000000005</v>
      </c>
      <c r="H65">
        <v>0.92752000000000001</v>
      </c>
      <c r="I65">
        <v>10</v>
      </c>
      <c r="J65" s="1">
        <v>-10</v>
      </c>
      <c r="K65">
        <f>'Demo Trading History'!$J65/'Demo Trading History'!$I65</f>
        <v>-1</v>
      </c>
    </row>
    <row r="66" spans="1:11" x14ac:dyDescent="0.25">
      <c r="A66" t="s">
        <v>8</v>
      </c>
      <c r="B66" t="s">
        <v>218</v>
      </c>
      <c r="C66" t="s">
        <v>173</v>
      </c>
      <c r="D66" t="s">
        <v>84</v>
      </c>
      <c r="E66" t="s">
        <v>219</v>
      </c>
      <c r="F66" t="s">
        <v>220</v>
      </c>
      <c r="G66">
        <v>0.92534000000000005</v>
      </c>
      <c r="H66">
        <v>0.92525999999999997</v>
      </c>
      <c r="I66">
        <v>10</v>
      </c>
      <c r="J66" s="1">
        <v>-10</v>
      </c>
      <c r="K66">
        <f>'Demo Trading History'!$J66/'Demo Trading History'!$I66</f>
        <v>-1</v>
      </c>
    </row>
    <row r="67" spans="1:11" x14ac:dyDescent="0.25">
      <c r="A67" t="s">
        <v>8</v>
      </c>
      <c r="B67" t="s">
        <v>221</v>
      </c>
      <c r="C67" t="s">
        <v>222</v>
      </c>
      <c r="D67" t="s">
        <v>84</v>
      </c>
      <c r="E67" t="s">
        <v>223</v>
      </c>
      <c r="F67" t="s">
        <v>224</v>
      </c>
      <c r="G67">
        <v>0.91102000000000005</v>
      </c>
      <c r="H67">
        <v>0.91151000000000004</v>
      </c>
      <c r="I67">
        <v>10</v>
      </c>
      <c r="J67" s="1">
        <v>9.1999999999999993</v>
      </c>
      <c r="K67">
        <f>'Demo Trading History'!$J67/'Demo Trading History'!$I67</f>
        <v>0.91999999999999993</v>
      </c>
    </row>
  </sheetData>
  <phoneticPr fontId="1" type="noConversion"/>
  <conditionalFormatting sqref="J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conditionalFormatting sqref="K2:K6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D5CF-9D60-475A-8D06-1A85F5B998ED}">
  <dimension ref="A1:C7"/>
  <sheetViews>
    <sheetView workbookViewId="0">
      <selection activeCell="A8" sqref="A8"/>
    </sheetView>
  </sheetViews>
  <sheetFormatPr defaultRowHeight="15" x14ac:dyDescent="0.25"/>
  <cols>
    <col min="1" max="1" width="18" bestFit="1" customWidth="1"/>
  </cols>
  <sheetData>
    <row r="1" spans="1:3" x14ac:dyDescent="0.25">
      <c r="A1" s="3"/>
      <c r="B1" s="3" t="s">
        <v>225</v>
      </c>
      <c r="C1" s="3" t="s">
        <v>226</v>
      </c>
    </row>
    <row r="2" spans="1:3" x14ac:dyDescent="0.25">
      <c r="A2" s="3" t="s">
        <v>227</v>
      </c>
      <c r="B2" s="3">
        <f>COUNTIF('Demo Trading History'!$K$2:$K$67,"&gt;0")</f>
        <v>32</v>
      </c>
      <c r="C2" s="4">
        <f>B2/$B$5</f>
        <v>0.48484848484848486</v>
      </c>
    </row>
    <row r="3" spans="1:3" x14ac:dyDescent="0.25">
      <c r="A3" s="3" t="s">
        <v>228</v>
      </c>
      <c r="B3" s="3">
        <f>COUNTIF('Demo Trading History'!$K$2:$K$67,"&lt;0")</f>
        <v>33</v>
      </c>
      <c r="C3" s="4">
        <f t="shared" ref="C3:C5" si="0">B3/$B$5</f>
        <v>0.5</v>
      </c>
    </row>
    <row r="4" spans="1:3" x14ac:dyDescent="0.25">
      <c r="A4" s="3" t="s">
        <v>230</v>
      </c>
      <c r="B4" s="3">
        <f>COUNTIF('Demo Trading History'!$K$2:$K$67,"0")</f>
        <v>1</v>
      </c>
      <c r="C4" s="4">
        <f t="shared" si="0"/>
        <v>1.5151515151515152E-2</v>
      </c>
    </row>
    <row r="5" spans="1:3" x14ac:dyDescent="0.25">
      <c r="A5" s="3" t="s">
        <v>229</v>
      </c>
      <c r="B5" s="3">
        <f>SUM(B2:B4)</f>
        <v>66</v>
      </c>
      <c r="C5" s="3">
        <f t="shared" si="0"/>
        <v>1</v>
      </c>
    </row>
    <row r="7" spans="1:3" x14ac:dyDescent="0.25">
      <c r="A7" t="s">
        <v>233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B2C75-DC0D-49C6-A848-344FCD339458}">
  <dimension ref="A1"/>
  <sheetViews>
    <sheetView topLeftCell="A2" workbookViewId="0">
      <selection activeCell="G25" sqref="G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Summary by Pair (2)</vt:lpstr>
      <vt:lpstr>Profit Summary by Pair</vt:lpstr>
      <vt:lpstr>Profit Analysis by Option</vt:lpstr>
      <vt:lpstr>Demo Trading History</vt:lpstr>
      <vt:lpstr>Day 1 Summary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Godwin Opuka</cp:lastModifiedBy>
  <dcterms:created xsi:type="dcterms:W3CDTF">2024-07-04T15:03:32Z</dcterms:created>
  <dcterms:modified xsi:type="dcterms:W3CDTF">2024-07-04T15:41:33Z</dcterms:modified>
  <cp:category/>
</cp:coreProperties>
</file>