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ead3b0c0712e23/Dues Magnus Files/"/>
    </mc:Choice>
  </mc:AlternateContent>
  <xr:revisionPtr revIDLastSave="0" documentId="14_{FA6C7F2D-18A5-48FE-BCAA-37916A4C5BBA}" xr6:coauthVersionLast="47" xr6:coauthVersionMax="47" xr10:uidLastSave="{00000000-0000-0000-0000-000000000000}"/>
  <bookViews>
    <workbookView xWindow="-110" yWindow="-110" windowWidth="19420" windowHeight="10420" activeTab="1" xr2:uid="{4DC7FAB8-85AA-4B46-BA80-B796E2E1EC27}"/>
  </bookViews>
  <sheets>
    <sheet name="Exotic_Agency_Cleaning." sheetId="2" r:id="rId1"/>
    <sheet name="Exotic_Agency_Analysis." sheetId="8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2" i="8" l="1"/>
  <c r="F32" i="2"/>
  <c r="G32" i="2"/>
  <c r="H32" i="2"/>
  <c r="I32" i="2"/>
  <c r="J32" i="2"/>
  <c r="K32" i="2"/>
  <c r="L32" i="2"/>
  <c r="M32" i="2"/>
</calcChain>
</file>

<file path=xl/sharedStrings.xml><?xml version="1.0" encoding="utf-8"?>
<sst xmlns="http://schemas.openxmlformats.org/spreadsheetml/2006/main" count="134" uniqueCount="67">
  <si>
    <t>ID</t>
  </si>
  <si>
    <t>DATE</t>
  </si>
  <si>
    <t>DEBIT</t>
  </si>
  <si>
    <t>TRANSPORT</t>
  </si>
  <si>
    <t>VALUATION</t>
  </si>
  <si>
    <t>AUTH 2 RELEASE</t>
  </si>
  <si>
    <t>PELEASING</t>
  </si>
  <si>
    <t>SON</t>
  </si>
  <si>
    <t>MISC</t>
  </si>
  <si>
    <t>GATE</t>
  </si>
  <si>
    <t>FOU</t>
  </si>
  <si>
    <t>SON SERVICES CHARGE</t>
  </si>
  <si>
    <t>PAAR</t>
  </si>
  <si>
    <t>FAST TRACKING</t>
  </si>
  <si>
    <t>SHIPPING CHARGE</t>
  </si>
  <si>
    <t>Mr SEGUN CHARGES</t>
  </si>
  <si>
    <t>TRANSACTION BY</t>
  </si>
  <si>
    <t>Mr RASAQ</t>
  </si>
  <si>
    <t>Mr CELESTINE</t>
  </si>
  <si>
    <t>EXOTIC AMOUNT N30M CONTINUATION</t>
  </si>
  <si>
    <t>EXOTIC AMOUNT for N750K</t>
  </si>
  <si>
    <t>EXOTIC AMOUNT for N450K</t>
  </si>
  <si>
    <t>EXOTIC AMOUNT part of N30M</t>
  </si>
  <si>
    <t>SHIPPING&amp; TERMINAL CHARGE</t>
  </si>
  <si>
    <t>EXOTIC AMOUNT for N1M</t>
  </si>
  <si>
    <t>PIL: GYPSUM BOARD &amp; H/BEAM</t>
  </si>
  <si>
    <t>APM TERMINAL: GYPSUM BOARD &amp; H/BEAM</t>
  </si>
  <si>
    <t>ITEMS AND DUTY/TAX TYPE</t>
  </si>
  <si>
    <t>Mr Segun Charges for GYPSUM BOARDS &amp; H/BEAM</t>
  </si>
  <si>
    <t>Row Labels</t>
  </si>
  <si>
    <t>Grand Total</t>
  </si>
  <si>
    <t>CIS: H/BEAM</t>
  </si>
  <si>
    <t>DTY:  H/BEAM</t>
  </si>
  <si>
    <t>ETL:  H/BEAM</t>
  </si>
  <si>
    <t>SUR: H/BEAM</t>
  </si>
  <si>
    <t>VAT: H/BEAM</t>
  </si>
  <si>
    <t xml:space="preserve">CIS: GYPSUM BOARD </t>
  </si>
  <si>
    <t>DTY: GYPSUM BOARD</t>
  </si>
  <si>
    <t>SUR: GYPSUM BOARD</t>
  </si>
  <si>
    <t>ETL: GYPSUM BOARD</t>
  </si>
  <si>
    <t>VAT: GYPSUM BOARD</t>
  </si>
  <si>
    <t>EXOTIC AMOUNT for (N30M) H/BEAM</t>
  </si>
  <si>
    <t>EXOTIC AMOUNT for (N30M)  GYPSUM BOARD</t>
  </si>
  <si>
    <t>1X40FT CONT STC</t>
  </si>
  <si>
    <t>AMOUNT for H/BEAM  (N30M)</t>
  </si>
  <si>
    <t>1X40FT CONTAINER STC</t>
  </si>
  <si>
    <t>AMOUNT FOR APM &amp; PIL N30M CONTINUATION</t>
  </si>
  <si>
    <t>DESCRIPTIONS</t>
  </si>
  <si>
    <t>ANALYSIS OF EXOTIC  AGENCY part of N30M</t>
  </si>
  <si>
    <t>TOTAL AMOUNT</t>
  </si>
  <si>
    <t xml:space="preserve">AMOUNT for GYPSUM BOARD </t>
  </si>
  <si>
    <t xml:space="preserve">ANALYSIS FOR SHIPPING </t>
  </si>
  <si>
    <t>Sum of Mr SEGUN CHARGES</t>
  </si>
  <si>
    <t>ANALYSIS FOR BOTH 1X40FT CONT STC</t>
  </si>
  <si>
    <t xml:space="preserve">AMOUNT SENT TO EXOTIC AGENCY FOR BOTH 1XFT CONTAINERS N750K </t>
  </si>
  <si>
    <t>TOTAL AMOUNT SENT TO EXOTIC AGENCY N450K BUT 7,350 BEEN ADDED FOR SON</t>
  </si>
  <si>
    <t>BOTH 1X40 FT CONTAINERS</t>
  </si>
  <si>
    <t>TOTAL AMOUNT FOR DUTY/TAX TYPE</t>
  </si>
  <si>
    <t>GRAND TOTAL</t>
  </si>
  <si>
    <t xml:space="preserve">TOTAL MONEY FOR 1X40 FT, H/BEAM </t>
  </si>
  <si>
    <t>TOTAL MONEY FOR 1X40 FT, GYPSUM BOARD</t>
  </si>
  <si>
    <t>TOTAL AMOUNT for VALUATION, SON, RELEASE etc, ON BOTH CONTAINERS</t>
  </si>
  <si>
    <t xml:space="preserve">TOTAL AMOUNT for FOU, GATE, SON SERVICES CHARGES AND TRANSPORTATION </t>
  </si>
  <si>
    <t>TOTAL AMOUNT FOR PIL &amp; APM TERMINAL: GYPSUM BOARD &amp; H/BEAM</t>
  </si>
  <si>
    <t xml:space="preserve">TOTAL AMOUNT for FAST TRACKING OF THE H/BEAM AND GYPSUM BOARD </t>
  </si>
  <si>
    <t xml:space="preserve">ADDITIONAL DEPSIT TO THE FIRST 30M TO MAKE UP SHIPPING &amp; TERMINAL CHARGES </t>
  </si>
  <si>
    <t>CLEARING CHARGES FOR 1X40 FT CONTAINER-GYPSUM BOARD &amp; H/BEAM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</si>
</sst>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₦-46A]#,##0.00"/>
    <numFmt numFmtId="165" formatCode="[$-409]mmmm\ d\,\ yyyy;@"/>
    <numFmt numFmtId="166" formatCode="[$₦-466]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0" fontId="0" fillId="3" borderId="1" xfId="0" applyFill="1" applyBorder="1"/>
    <xf numFmtId="165" fontId="0" fillId="3" borderId="1" xfId="0" applyNumberFormat="1" applyFill="1" applyBorder="1"/>
    <xf numFmtId="0" fontId="0" fillId="0" borderId="1" xfId="0" applyBorder="1"/>
    <xf numFmtId="165" fontId="0" fillId="0" borderId="1" xfId="0" applyNumberFormat="1" applyBorder="1"/>
    <xf numFmtId="165" fontId="0" fillId="0" borderId="2" xfId="0" applyNumberFormat="1" applyBorder="1"/>
    <xf numFmtId="0" fontId="0" fillId="0" borderId="2" xfId="0" applyBorder="1"/>
    <xf numFmtId="0" fontId="0" fillId="3" borderId="0" xfId="0" applyFill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1" fontId="1" fillId="2" borderId="3" xfId="0" applyNumberFormat="1" applyFont="1" applyFill="1" applyBorder="1"/>
    <xf numFmtId="166" fontId="1" fillId="2" borderId="3" xfId="0" applyNumberFormat="1" applyFont="1" applyFill="1" applyBorder="1"/>
    <xf numFmtId="0" fontId="0" fillId="4" borderId="0" xfId="0" applyFill="1"/>
    <xf numFmtId="164" fontId="0" fillId="4" borderId="0" xfId="0" applyNumberFormat="1" applyFill="1"/>
    <xf numFmtId="0" fontId="0" fillId="5" borderId="1" xfId="0" applyFill="1" applyBorder="1"/>
    <xf numFmtId="0" fontId="3" fillId="0" borderId="0" xfId="0" applyFont="1"/>
    <xf numFmtId="0" fontId="4" fillId="6" borderId="0" xfId="0" applyFont="1" applyFill="1"/>
    <xf numFmtId="164" fontId="4" fillId="6" borderId="0" xfId="0" applyNumberFormat="1" applyFont="1" applyFill="1"/>
  </cellXfs>
  <cellStyles count="1">
    <cellStyle name="Normal" xfId="0" builtinId="0"/>
  </cellStyles>
  <dxfs count="41">
    <dxf>
      <numFmt numFmtId="164" formatCode="[$₦-46A]#,##0.00"/>
      <fill>
        <patternFill patternType="solid">
          <fgColor indexed="64"/>
          <bgColor theme="4" tint="-0.249977111117893"/>
        </patternFill>
      </fill>
    </dxf>
    <dxf>
      <numFmt numFmtId="164" formatCode="[$₦-46A]#,##0.00"/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7" tint="0.3999755851924192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</dxf>
    <dxf>
      <numFmt numFmtId="164" formatCode="[$₦-46A]#,##0.00"/>
      <border diagonalUp="0" diagonalDown="0" outline="0">
        <left/>
        <right/>
        <top/>
        <bottom/>
      </border>
    </dxf>
    <dxf>
      <numFmt numFmtId="164" formatCode="[$₦-46A]#,##0.00"/>
    </dxf>
    <dxf>
      <numFmt numFmtId="164" formatCode="[$₦-46A]#,##0.00"/>
      <border diagonalUp="0" diagonalDown="0" outline="0">
        <left/>
        <right/>
        <top/>
        <bottom/>
      </border>
    </dxf>
    <dxf>
      <numFmt numFmtId="164" formatCode="[$₦-46A]#,##0.00"/>
    </dxf>
    <dxf>
      <numFmt numFmtId="164" formatCode="[$₦-46A]#,##0.00"/>
      <border diagonalUp="0" diagonalDown="0" outline="0">
        <left/>
        <right/>
        <top/>
        <bottom/>
      </border>
    </dxf>
    <dxf>
      <numFmt numFmtId="164" formatCode="[$₦-46A]#,##0.00"/>
    </dxf>
    <dxf>
      <numFmt numFmtId="164" formatCode="[$₦-46A]#,##0.00"/>
      <border diagonalUp="0" diagonalDown="0" outline="0">
        <left/>
        <right/>
        <top/>
        <bottom/>
      </border>
    </dxf>
    <dxf>
      <numFmt numFmtId="164" formatCode="[$₦-46A]#,##0.00"/>
    </dxf>
    <dxf>
      <numFmt numFmtId="164" formatCode="[$₦-46A]#,##0.00"/>
      <border diagonalUp="0" diagonalDown="0" outline="0">
        <left/>
        <right/>
        <top/>
        <bottom/>
      </border>
    </dxf>
    <dxf>
      <numFmt numFmtId="164" formatCode="[$₦-46A]#,##0.00"/>
    </dxf>
    <dxf>
      <numFmt numFmtId="164" formatCode="[$₦-46A]#,##0.00"/>
      <border diagonalUp="0" diagonalDown="0" outline="0">
        <left/>
        <right/>
        <top/>
        <bottom/>
      </border>
    </dxf>
    <dxf>
      <numFmt numFmtId="164" formatCode="[$₦-46A]#,##0.00"/>
    </dxf>
    <dxf>
      <numFmt numFmtId="164" formatCode="[$₦-46A]#,##0.00"/>
      <border diagonalUp="0" diagonalDown="0" outline="0">
        <left/>
        <right/>
        <top/>
        <bottom/>
      </border>
    </dxf>
    <dxf>
      <numFmt numFmtId="164" formatCode="[$₦-46A]#,##0.00"/>
    </dxf>
    <dxf>
      <numFmt numFmtId="164" formatCode="[$₦-46A]#,##0.00"/>
      <border diagonalUp="0" diagonalDown="0" outline="0">
        <left/>
        <right/>
        <top/>
        <bottom/>
      </border>
    </dxf>
    <dxf>
      <numFmt numFmtId="164" formatCode="[$₦-46A]#,##0.00"/>
    </dxf>
    <dxf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[$₦-46A]#,##0.00"/>
      <border diagonalUp="0" diagonalDown="0" outline="0">
        <left/>
        <right/>
        <top/>
        <bottom/>
      </border>
    </dxf>
    <dxf>
      <numFmt numFmtId="164" formatCode="[$₦-46A]#,##0.00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165" formatCode="[$-409]mmmm\ d\,\ yyyy;@"/>
      <border diagonalUp="0" diagonalDown="0" outline="0">
        <left/>
        <right/>
        <top style="thin">
          <color theme="4" tint="0.39997558519241921"/>
        </top>
        <bottom/>
      </border>
    </dxf>
    <dxf>
      <numFmt numFmtId="165" formatCode="[$-409]mmmm\ d\,\ yyyy;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1756833</xdr:colOff>
      <xdr:row>0</xdr:row>
      <xdr:rowOff>52916</xdr:rowOff>
    </xdr:from>
    <xdr:ext cx="34607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A4B274-F1AA-C2D0-180E-8810C5C142D5}"/>
            </a:ext>
          </a:extLst>
        </xdr:cNvPr>
        <xdr:cNvSpPr txBox="1"/>
      </xdr:nvSpPr>
      <xdr:spPr>
        <a:xfrm>
          <a:off x="1756833" y="52916"/>
          <a:ext cx="3460750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TOTAL AMOUNT</a:t>
          </a:r>
          <a:r>
            <a:rPr lang="en-US" sz="1100" baseline="0"/>
            <a:t> FOR H/BEAM 1X40FT CONTAINER</a:t>
          </a:r>
          <a:endParaRPr lang="en-US" sz="1100"/>
        </a:p>
      </xdr:txBody>
    </xdr:sp>
    <xdr:clientData/>
  </xdr:oneCellAnchor>
  <xdr:oneCellAnchor>
    <xdr:from>
      <xdr:col>0</xdr:col>
      <xdr:colOff>430389</xdr:colOff>
      <xdr:row>14</xdr:row>
      <xdr:rowOff>165806</xdr:rowOff>
    </xdr:from>
    <xdr:ext cx="3386666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B6327C-CB66-4D4D-999D-29E84B5D6CFE}"/>
            </a:ext>
          </a:extLst>
        </xdr:cNvPr>
        <xdr:cNvSpPr txBox="1"/>
      </xdr:nvSpPr>
      <xdr:spPr>
        <a:xfrm>
          <a:off x="430389" y="2684639"/>
          <a:ext cx="3386666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TOTAL AMOUNT</a:t>
          </a:r>
          <a:r>
            <a:rPr lang="en-US" sz="1100" baseline="0"/>
            <a:t> GYPSUM BOARD 1X40FT CONTAINER</a:t>
          </a:r>
          <a:endParaRPr lang="en-US" sz="1100"/>
        </a:p>
      </xdr:txBody>
    </xdr:sp>
    <xdr:clientData/>
  </xdr:oneCellAnchor>
  <xdr:oneCellAnchor>
    <xdr:from>
      <xdr:col>3</xdr:col>
      <xdr:colOff>416236</xdr:colOff>
      <xdr:row>16</xdr:row>
      <xdr:rowOff>135965</xdr:rowOff>
    </xdr:from>
    <xdr:ext cx="338666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3651BAE-5069-4502-88C1-ECBDC5853C21}"/>
            </a:ext>
          </a:extLst>
        </xdr:cNvPr>
        <xdr:cNvSpPr txBox="1"/>
      </xdr:nvSpPr>
      <xdr:spPr>
        <a:xfrm>
          <a:off x="7697569" y="3014632"/>
          <a:ext cx="3386666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PIL &amp; APM TERMINAL: GYPSUM BOARD &amp; H/BEAM</a:t>
          </a:r>
        </a:p>
      </xdr:txBody>
    </xdr:sp>
    <xdr:clientData/>
  </xdr:oneCellAnchor>
  <xdr:oneCellAnchor>
    <xdr:from>
      <xdr:col>0</xdr:col>
      <xdr:colOff>498662</xdr:colOff>
      <xdr:row>29</xdr:row>
      <xdr:rowOff>99609</xdr:rowOff>
    </xdr:from>
    <xdr:ext cx="4581338" cy="27080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5A543C0-13A6-4F9E-9E67-17F537569B5B}"/>
            </a:ext>
          </a:extLst>
        </xdr:cNvPr>
        <xdr:cNvSpPr txBox="1"/>
      </xdr:nvSpPr>
      <xdr:spPr>
        <a:xfrm>
          <a:off x="498662" y="5317192"/>
          <a:ext cx="4581338" cy="2708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TOTAL AMOUNT</a:t>
          </a:r>
          <a:r>
            <a:rPr lang="en-US" sz="1100" baseline="0"/>
            <a:t> for VALUATION, SON, RELEASE etc, ON BOTH CONTAINERS</a:t>
          </a:r>
        </a:p>
        <a:p>
          <a:endParaRPr lang="en-US" sz="1100"/>
        </a:p>
      </xdr:txBody>
    </xdr:sp>
    <xdr:clientData/>
  </xdr:oneCellAnchor>
  <xdr:oneCellAnchor>
    <xdr:from>
      <xdr:col>3</xdr:col>
      <xdr:colOff>343645</xdr:colOff>
      <xdr:row>26</xdr:row>
      <xdr:rowOff>126375</xdr:rowOff>
    </xdr:from>
    <xdr:ext cx="4833471" cy="2228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89A72F8-A297-4855-AAC7-4D51E9609DBF}"/>
            </a:ext>
          </a:extLst>
        </xdr:cNvPr>
        <xdr:cNvSpPr txBox="1"/>
      </xdr:nvSpPr>
      <xdr:spPr>
        <a:xfrm>
          <a:off x="7624978" y="4804208"/>
          <a:ext cx="4833471" cy="2228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TOTAL AMOUNT</a:t>
          </a:r>
          <a:r>
            <a:rPr lang="en-US" sz="1100" baseline="0"/>
            <a:t> for FOU, GATE, SON SERVICES CHARGES AND TRANSPORTATION </a:t>
          </a:r>
        </a:p>
        <a:p>
          <a:endParaRPr lang="en-US" sz="1100"/>
        </a:p>
      </xdr:txBody>
    </xdr:sp>
    <xdr:clientData/>
  </xdr:oneCellAnchor>
  <xdr:oneCellAnchor>
    <xdr:from>
      <xdr:col>0</xdr:col>
      <xdr:colOff>529168</xdr:colOff>
      <xdr:row>41</xdr:row>
      <xdr:rowOff>31749</xdr:rowOff>
    </xdr:from>
    <xdr:ext cx="4497294" cy="26147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BD3CB56-8ED6-42B7-B1B1-A0E7B3517BBA}"/>
            </a:ext>
          </a:extLst>
        </xdr:cNvPr>
        <xdr:cNvSpPr txBox="1"/>
      </xdr:nvSpPr>
      <xdr:spPr>
        <a:xfrm>
          <a:off x="529168" y="7408332"/>
          <a:ext cx="4497294" cy="26147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TOTAL AMOUNT</a:t>
          </a:r>
          <a:r>
            <a:rPr lang="en-US" sz="1100" baseline="0"/>
            <a:t> for FAST TRACKING OF THE H/BEAM AND GYPSUM BOARD </a:t>
          </a:r>
        </a:p>
        <a:p>
          <a:endParaRPr lang="en-US" sz="1100"/>
        </a:p>
      </xdr:txBody>
    </xdr:sp>
    <xdr:clientData/>
  </xdr:oneCellAnchor>
  <xdr:oneCellAnchor>
    <xdr:from>
      <xdr:col>3</xdr:col>
      <xdr:colOff>173567</xdr:colOff>
      <xdr:row>1</xdr:row>
      <xdr:rowOff>131233</xdr:rowOff>
    </xdr:from>
    <xdr:ext cx="5111750" cy="23283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C2E32A9-739D-4584-889E-5C7C113A7ED8}"/>
            </a:ext>
          </a:extLst>
        </xdr:cNvPr>
        <xdr:cNvSpPr txBox="1"/>
      </xdr:nvSpPr>
      <xdr:spPr>
        <a:xfrm>
          <a:off x="11053234" y="311150"/>
          <a:ext cx="5111750" cy="23283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ADDITIONAL DEPSIT TO THE FIRST 30M TO MAKE UP SHIPPING &amp; TERMINAL CHARGES </a:t>
          </a:r>
        </a:p>
        <a:p>
          <a:endParaRPr lang="en-US" sz="1100"/>
        </a:p>
      </xdr:txBody>
    </xdr:sp>
    <xdr:clientData/>
  </xdr:oneCellAnchor>
  <xdr:oneCellAnchor>
    <xdr:from>
      <xdr:col>3</xdr:col>
      <xdr:colOff>353099</xdr:colOff>
      <xdr:row>9</xdr:row>
      <xdr:rowOff>19627</xdr:rowOff>
    </xdr:from>
    <xdr:ext cx="4497294" cy="26147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17C80AF-26AB-453B-AD02-CB878AA0EC29}"/>
            </a:ext>
          </a:extLst>
        </xdr:cNvPr>
        <xdr:cNvSpPr txBox="1"/>
      </xdr:nvSpPr>
      <xdr:spPr>
        <a:xfrm>
          <a:off x="11240463" y="1682172"/>
          <a:ext cx="4497294" cy="26147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CLEARING CHARGES FOR 1X40 FT CONTAINER-GYPSUM BOARD &amp; H/BEAM</a:t>
          </a:r>
        </a:p>
      </xdr:txBody>
    </xdr:sp>
    <xdr:clientData/>
  </xdr:oneCellAnchor>
  <xdr:oneCellAnchor>
    <xdr:from>
      <xdr:col>3</xdr:col>
      <xdr:colOff>370417</xdr:colOff>
      <xdr:row>37</xdr:row>
      <xdr:rowOff>169333</xdr:rowOff>
    </xdr:from>
    <xdr:ext cx="5111750" cy="23283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EB62D12-4182-42C9-ABE2-4F47C6B35252}"/>
            </a:ext>
          </a:extLst>
        </xdr:cNvPr>
        <xdr:cNvSpPr txBox="1"/>
      </xdr:nvSpPr>
      <xdr:spPr>
        <a:xfrm>
          <a:off x="9048750" y="6826250"/>
          <a:ext cx="5111750" cy="23283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DESCRIPTION</a:t>
          </a:r>
          <a:r>
            <a:rPr lang="en-US" sz="1100" baseline="0"/>
            <a:t> ANALYSIS FOR 1X40FT CONTAINER OF H/BEAM &amp; GYPSUM BOARD</a:t>
          </a:r>
          <a:endParaRPr lang="en-US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56.21468391204" createdVersion="8" refreshedVersion="8" minRefreshableVersion="3" recordCount="31" xr:uid="{139D9D03-7FCF-4D7B-BEA2-88B4ABC44595}">
  <cacheSource type="worksheet">
    <worksheetSource name="Table1"/>
  </cacheSource>
  <cacheFields count="13">
    <cacheField name="ID" numFmtId="0">
      <sharedItems containsString="0" containsBlank="1" containsNumber="1" containsInteger="1" minValue="1" maxValue="30"/>
    </cacheField>
    <cacheField name="DATE" numFmtId="165">
      <sharedItems containsNonDate="0" containsDate="1" containsString="0" containsBlank="1" minDate="2024-09-09T00:00:00" maxDate="2024-09-21T00:00:00" count="7">
        <d v="2024-09-09T00:00:00"/>
        <d v="2024-09-10T00:00:00"/>
        <d v="2024-09-14T00:00:00"/>
        <d v="2024-09-17T00:00:00"/>
        <d v="2024-09-19T00:00:00"/>
        <d v="2024-09-20T00:00:00"/>
        <m/>
      </sharedItems>
    </cacheField>
    <cacheField name="TRANSACTION BY" numFmtId="0">
      <sharedItems containsBlank="1"/>
    </cacheField>
    <cacheField name="DEBIT" numFmtId="164">
      <sharedItems containsString="0" containsBlank="1" containsNumber="1" containsInteger="1" minValue="0" maxValue="30000000"/>
    </cacheField>
    <cacheField name="ITEMS AND DUTY/TAX TYPE" numFmtId="0">
      <sharedItems containsBlank="1" count="27">
        <s v="CIS: H/BEAM"/>
        <s v="DTY:  H/BEAM"/>
        <s v="SUR: H/BEAM"/>
        <s v="ETL:  H/BEAM"/>
        <s v="VAT: H/BEAM"/>
        <s v="CIS: GYPSUM BOARD "/>
        <s v="DTY: GYPSUM BOARD"/>
        <s v="SUR: GYPSUM BOARD"/>
        <s v="ETL: GYPSUM BOARD"/>
        <s v="VAT: GYPSUM BOARD"/>
        <s v="PIL: GYPSUM BOARD &amp; H/BEAM"/>
        <s v="APM TERMINAL: GYPSUM BOARD &amp; H/BEAM"/>
        <s v="TRANSPORT"/>
        <s v="VALUATION"/>
        <s v="AUTH 2 RELEASE"/>
        <s v="PELEASING"/>
        <s v="SON"/>
        <s v="MISC"/>
        <s v="GATE"/>
        <s v="FOU"/>
        <s v="SON SERVICES CHARGE"/>
        <s v="PAAR"/>
        <s v="FAST TRACKING"/>
        <s v="SHIPPING CHARGE"/>
        <s v="SHIPPING&amp; TERMINAL CHARGE"/>
        <s v="Mr Segun Charges for GYPSUM BOARDS &amp; H/BEAM"/>
        <m/>
      </sharedItems>
    </cacheField>
    <cacheField name="EXOTIC AMOUNT for (N30M) H/BEAM" numFmtId="164">
      <sharedItems containsString="0" containsBlank="1" containsNumber="1" containsInteger="1" minValue="0" maxValue="8305017"/>
    </cacheField>
    <cacheField name="EXOTIC AMOUNT for (N30M)  GYPSUM BOARD" numFmtId="164">
      <sharedItems containsString="0" containsBlank="1" containsNumber="1" containsInteger="1" minValue="0" maxValue="8309041"/>
    </cacheField>
    <cacheField name="EXOTIC AMOUNT N30M CONTINUATION" numFmtId="164">
      <sharedItems containsString="0" containsBlank="1" containsNumber="1" minValue="0" maxValue="1114791"/>
    </cacheField>
    <cacheField name="EXOTIC AMOUNT for N750K" numFmtId="164">
      <sharedItems containsString="0" containsBlank="1" containsNumber="1" containsInteger="1" minValue="0" maxValue="350000"/>
    </cacheField>
    <cacheField name="EXOTIC AMOUNT for N450K" numFmtId="164">
      <sharedItems containsString="0" containsBlank="1" containsNumber="1" containsInteger="1" minValue="0" maxValue="350000"/>
    </cacheField>
    <cacheField name="EXOTIC AMOUNT part of N30M" numFmtId="164">
      <sharedItems containsString="0" containsBlank="1" containsNumber="1" minValue="0" maxValue="1503027.06"/>
    </cacheField>
    <cacheField name="EXOTIC AMOUNT for N1M" numFmtId="164">
      <sharedItems containsString="0" containsBlank="1" containsNumber="1" containsInteger="1" minValue="0" maxValue="1000000"/>
    </cacheField>
    <cacheField name="Mr SEGUN CHARGES" numFmtId="164">
      <sharedItems containsString="0" containsBlank="1" containsNumber="1" containsInteger="1" minValue="0" maxValue="3823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x v="0"/>
    <s v="Mr RASAQ"/>
    <n v="30000000"/>
    <x v="0"/>
    <n v="316606"/>
    <n v="0"/>
    <n v="0"/>
    <n v="0"/>
    <n v="0"/>
    <n v="0"/>
    <n v="0"/>
    <n v="0"/>
  </r>
  <r>
    <n v="2"/>
    <x v="0"/>
    <s v="Mr RASAQ"/>
    <n v="0"/>
    <x v="1"/>
    <n v="8305017"/>
    <n v="0"/>
    <n v="0"/>
    <n v="0"/>
    <n v="0"/>
    <n v="0"/>
    <n v="0"/>
    <n v="0"/>
  </r>
  <r>
    <n v="3"/>
    <x v="0"/>
    <s v="Mr RASAQ"/>
    <n v="0"/>
    <x v="2"/>
    <n v="581352"/>
    <n v="0"/>
    <n v="0"/>
    <n v="0"/>
    <n v="0"/>
    <n v="0"/>
    <n v="0"/>
    <n v="0"/>
  </r>
  <r>
    <n v="4"/>
    <x v="0"/>
    <s v="Mr RASAQ"/>
    <n v="0"/>
    <x v="3"/>
    <n v="207626"/>
    <n v="0"/>
    <n v="0"/>
    <n v="0"/>
    <n v="0"/>
    <n v="0"/>
    <n v="0"/>
    <n v="0"/>
  </r>
  <r>
    <n v="5"/>
    <x v="0"/>
    <s v="Mr RASAQ"/>
    <n v="0"/>
    <x v="4"/>
    <n v="3820177"/>
    <n v="0"/>
    <n v="0"/>
    <n v="0"/>
    <n v="0"/>
    <n v="0"/>
    <n v="0"/>
    <n v="0"/>
  </r>
  <r>
    <n v="6"/>
    <x v="0"/>
    <s v="Mr RASAQ"/>
    <n v="0"/>
    <x v="5"/>
    <n v="0"/>
    <n v="316805"/>
    <n v="0"/>
    <n v="0"/>
    <n v="0"/>
    <n v="0"/>
    <n v="0"/>
    <n v="0"/>
  </r>
  <r>
    <n v="7"/>
    <x v="0"/>
    <s v="Mr RASAQ"/>
    <n v="0"/>
    <x v="6"/>
    <n v="0"/>
    <n v="8309041"/>
    <n v="0"/>
    <n v="0"/>
    <n v="0"/>
    <n v="0"/>
    <n v="0"/>
    <n v="0"/>
  </r>
  <r>
    <n v="8"/>
    <x v="0"/>
    <s v="Mr RASAQ"/>
    <n v="0"/>
    <x v="7"/>
    <n v="0"/>
    <n v="581633"/>
    <n v="0"/>
    <n v="0"/>
    <n v="0"/>
    <n v="0"/>
    <n v="0"/>
    <n v="0"/>
  </r>
  <r>
    <n v="9"/>
    <x v="0"/>
    <s v="Mr RASAQ"/>
    <n v="0"/>
    <x v="8"/>
    <n v="0"/>
    <n v="207727"/>
    <n v="0"/>
    <n v="0"/>
    <n v="0"/>
    <n v="0"/>
    <n v="0"/>
    <n v="0"/>
  </r>
  <r>
    <n v="10"/>
    <x v="0"/>
    <s v="Mr RASAQ"/>
    <n v="0"/>
    <x v="9"/>
    <n v="0"/>
    <n v="3822031"/>
    <n v="0"/>
    <n v="0"/>
    <n v="0"/>
    <n v="0"/>
    <n v="0"/>
    <n v="0"/>
  </r>
  <r>
    <n v="11"/>
    <x v="1"/>
    <s v="Mr RASAQ"/>
    <n v="0"/>
    <x v="10"/>
    <n v="0"/>
    <n v="0"/>
    <n v="189114.03"/>
    <n v="0"/>
    <n v="0"/>
    <n v="0"/>
    <n v="0"/>
    <n v="0"/>
  </r>
  <r>
    <n v="12"/>
    <x v="1"/>
    <s v="Mr RASAQ"/>
    <n v="0"/>
    <x v="10"/>
    <n v="0"/>
    <n v="0"/>
    <n v="225000"/>
    <n v="0"/>
    <n v="0"/>
    <n v="0"/>
    <n v="0"/>
    <n v="0"/>
  </r>
  <r>
    <n v="13"/>
    <x v="1"/>
    <s v="Mr RASAQ"/>
    <n v="0"/>
    <x v="10"/>
    <n v="0"/>
    <n v="0"/>
    <n v="337399.5"/>
    <n v="0"/>
    <n v="0"/>
    <n v="0"/>
    <n v="0"/>
    <n v="0"/>
  </r>
  <r>
    <n v="14"/>
    <x v="1"/>
    <s v="Mr RASAQ"/>
    <n v="0"/>
    <x v="11"/>
    <n v="0"/>
    <n v="0"/>
    <n v="1114791"/>
    <n v="0"/>
    <n v="0"/>
    <n v="0"/>
    <n v="0"/>
    <n v="0"/>
  </r>
  <r>
    <n v="15"/>
    <x v="1"/>
    <s v="Mr RASAQ"/>
    <n v="0"/>
    <x v="11"/>
    <n v="0"/>
    <n v="0"/>
    <n v="1114791"/>
    <n v="0"/>
    <n v="0"/>
    <n v="0"/>
    <n v="0"/>
    <n v="0"/>
  </r>
  <r>
    <n v="16"/>
    <x v="2"/>
    <s v="Mr CELESTINE"/>
    <n v="0"/>
    <x v="12"/>
    <n v="0"/>
    <n v="0"/>
    <n v="200000"/>
    <n v="0"/>
    <n v="0"/>
    <n v="0"/>
    <n v="0"/>
    <n v="0"/>
  </r>
  <r>
    <n v="17"/>
    <x v="3"/>
    <s v="Mr RASAQ"/>
    <n v="750000"/>
    <x v="13"/>
    <n v="0"/>
    <n v="0"/>
    <n v="0"/>
    <n v="350000"/>
    <n v="0"/>
    <n v="0"/>
    <n v="0"/>
    <n v="0"/>
  </r>
  <r>
    <n v="18"/>
    <x v="3"/>
    <s v="Mr RASAQ"/>
    <n v="0"/>
    <x v="14"/>
    <n v="0"/>
    <n v="0"/>
    <n v="0"/>
    <n v="50000"/>
    <n v="0"/>
    <n v="0"/>
    <n v="0"/>
    <n v="0"/>
  </r>
  <r>
    <n v="19"/>
    <x v="3"/>
    <s v="Mr RASAQ"/>
    <n v="0"/>
    <x v="15"/>
    <n v="0"/>
    <n v="0"/>
    <n v="0"/>
    <n v="200000"/>
    <n v="0"/>
    <n v="0"/>
    <n v="0"/>
    <n v="0"/>
  </r>
  <r>
    <n v="20"/>
    <x v="3"/>
    <s v="Mr RASAQ"/>
    <n v="0"/>
    <x v="16"/>
    <n v="0"/>
    <n v="0"/>
    <n v="0"/>
    <n v="70000"/>
    <n v="0"/>
    <n v="0"/>
    <n v="0"/>
    <n v="0"/>
  </r>
  <r>
    <n v="21"/>
    <x v="3"/>
    <s v="Mr RASAQ"/>
    <n v="0"/>
    <x v="17"/>
    <n v="0"/>
    <n v="0"/>
    <n v="0"/>
    <n v="55000"/>
    <n v="0"/>
    <n v="0"/>
    <n v="0"/>
    <n v="0"/>
  </r>
  <r>
    <n v="22"/>
    <x v="4"/>
    <s v="Mr CELESTINE"/>
    <n v="450000"/>
    <x v="18"/>
    <n v="0"/>
    <n v="0"/>
    <n v="0"/>
    <n v="0"/>
    <n v="50000"/>
    <n v="0"/>
    <n v="0"/>
    <n v="0"/>
  </r>
  <r>
    <n v="23"/>
    <x v="4"/>
    <s v="Mr CELESTINE"/>
    <n v="0"/>
    <x v="12"/>
    <n v="0"/>
    <n v="0"/>
    <n v="0"/>
    <n v="0"/>
    <n v="350000"/>
    <n v="0"/>
    <n v="0"/>
    <n v="0"/>
  </r>
  <r>
    <n v="24"/>
    <x v="4"/>
    <s v="Mr CELESTINE"/>
    <n v="0"/>
    <x v="19"/>
    <n v="0"/>
    <n v="0"/>
    <n v="0"/>
    <n v="0"/>
    <n v="50000"/>
    <n v="0"/>
    <n v="0"/>
    <n v="0"/>
  </r>
  <r>
    <n v="25"/>
    <x v="4"/>
    <s v="Mr CELESTINE"/>
    <n v="0"/>
    <x v="20"/>
    <n v="0"/>
    <n v="0"/>
    <n v="0"/>
    <n v="0"/>
    <n v="7350"/>
    <n v="0"/>
    <n v="0"/>
    <n v="0"/>
  </r>
  <r>
    <n v="26"/>
    <x v="0"/>
    <s v="Mr RASAQ"/>
    <n v="0"/>
    <x v="21"/>
    <n v="0"/>
    <n v="0"/>
    <n v="0"/>
    <n v="0"/>
    <n v="0"/>
    <n v="600000"/>
    <n v="0"/>
    <n v="0"/>
  </r>
  <r>
    <n v="27"/>
    <x v="0"/>
    <s v="Mr RASAQ"/>
    <n v="0"/>
    <x v="22"/>
    <n v="0"/>
    <n v="0"/>
    <n v="0"/>
    <n v="0"/>
    <n v="0"/>
    <n v="200000"/>
    <n v="0"/>
    <n v="0"/>
  </r>
  <r>
    <n v="28"/>
    <x v="0"/>
    <s v="Mr RASAQ"/>
    <n v="0"/>
    <x v="23"/>
    <n v="0"/>
    <n v="0"/>
    <n v="0"/>
    <n v="0"/>
    <n v="0"/>
    <n v="1503027.06"/>
    <n v="0"/>
    <n v="0"/>
  </r>
  <r>
    <n v="29"/>
    <x v="0"/>
    <s v="Mr RASAQ"/>
    <n v="1000000"/>
    <x v="24"/>
    <n v="0"/>
    <n v="0"/>
    <n v="0"/>
    <n v="0"/>
    <n v="0"/>
    <n v="0"/>
    <n v="1000000"/>
    <n v="0"/>
  </r>
  <r>
    <n v="30"/>
    <x v="5"/>
    <m/>
    <n v="382350"/>
    <x v="25"/>
    <n v="0"/>
    <n v="0"/>
    <n v="0"/>
    <n v="0"/>
    <n v="0"/>
    <n v="0"/>
    <n v="0"/>
    <n v="382350"/>
  </r>
  <r>
    <m/>
    <x v="6"/>
    <m/>
    <m/>
    <x v="26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6D37B9-E552-473C-AD95-B050697B63F8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NALYSIS FOR BOTH 1X40FT CONT STC">
  <location ref="A33:B40" firstHeaderRow="1" firstDataRow="1" firstDataCol="1"/>
  <pivotFields count="13">
    <pivotField showAll="0"/>
    <pivotField axis="axisRow" showAll="0" measureFilter="1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Row" showAll="0">
      <items count="28">
        <item x="11"/>
        <item x="14"/>
        <item x="5"/>
        <item x="0"/>
        <item x="1"/>
        <item x="6"/>
        <item x="3"/>
        <item x="8"/>
        <item x="22"/>
        <item x="19"/>
        <item x="18"/>
        <item x="17"/>
        <item x="25"/>
        <item x="21"/>
        <item x="15"/>
        <item x="10"/>
        <item x="23"/>
        <item x="24"/>
        <item x="16"/>
        <item x="20"/>
        <item x="7"/>
        <item x="2"/>
        <item x="12"/>
        <item x="13"/>
        <item x="9"/>
        <item x="4"/>
        <item x="2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1"/>
    <field x="4"/>
  </rowFields>
  <rowItems count="7">
    <i>
      <x v="3"/>
    </i>
    <i r="1">
      <x v="1"/>
    </i>
    <i r="1">
      <x v="11"/>
    </i>
    <i r="1">
      <x v="14"/>
    </i>
    <i r="1">
      <x v="18"/>
    </i>
    <i r="1">
      <x v="23"/>
    </i>
    <i t="grand">
      <x/>
    </i>
  </rowItems>
  <colItems count="1">
    <i/>
  </colItems>
  <dataFields count="1">
    <dataField name="AMOUNT SENT TO EXOTIC AGENCY FOR BOTH 1XFT CONTAINERS N750K " fld="8" baseField="1" baseItem="3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3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5551A-32B6-4D5F-9A1D-70697A290363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PM TERMINAL: GYPSUM BOARD &amp; H/BEAM">
  <location ref="D20:E26" firstHeaderRow="1" firstDataRow="1" firstDataCol="1"/>
  <pivotFields count="13">
    <pivotField showAll="0"/>
    <pivotField axis="axisRow" showAll="0" measureFilter="1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Row" showAll="0">
      <items count="28">
        <item x="11"/>
        <item x="14"/>
        <item x="5"/>
        <item x="0"/>
        <item x="1"/>
        <item x="6"/>
        <item x="3"/>
        <item x="8"/>
        <item x="22"/>
        <item x="19"/>
        <item x="18"/>
        <item x="17"/>
        <item x="25"/>
        <item x="21"/>
        <item x="15"/>
        <item x="10"/>
        <item x="23"/>
        <item x="24"/>
        <item x="16"/>
        <item x="20"/>
        <item x="7"/>
        <item x="2"/>
        <item x="12"/>
        <item x="13"/>
        <item x="9"/>
        <item x="4"/>
        <item x="26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1"/>
    <field x="4"/>
  </rowFields>
  <rowItems count="6">
    <i>
      <x v="1"/>
    </i>
    <i r="1">
      <x/>
    </i>
    <i r="1">
      <x v="15"/>
    </i>
    <i>
      <x v="2"/>
    </i>
    <i r="1">
      <x v="22"/>
    </i>
    <i t="grand">
      <x/>
    </i>
  </rowItems>
  <colItems count="1">
    <i/>
  </colItems>
  <dataFields count="1">
    <dataField name="AMOUNT FOR APM &amp; PIL N30M CONTINUATION" fld="7" baseField="1" baseItem="1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2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350983-D8C9-465A-9660-390EF908A816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2:E15" firstHeaderRow="1" firstDataRow="1" firstDataCol="1"/>
  <pivotFields count="13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Row" showAll="0" measureFilter="1">
      <items count="28">
        <item x="11"/>
        <item x="14"/>
        <item x="5"/>
        <item x="0"/>
        <item x="1"/>
        <item x="6"/>
        <item x="3"/>
        <item x="8"/>
        <item x="22"/>
        <item x="19"/>
        <item x="18"/>
        <item x="17"/>
        <item x="25"/>
        <item x="21"/>
        <item x="15"/>
        <item x="10"/>
        <item x="23"/>
        <item x="24"/>
        <item x="16"/>
        <item x="20"/>
        <item x="7"/>
        <item x="2"/>
        <item x="12"/>
        <item x="13"/>
        <item x="9"/>
        <item x="4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4"/>
    <field x="1"/>
  </rowFields>
  <rowItems count="3">
    <i>
      <x v="12"/>
    </i>
    <i r="1">
      <x v="5"/>
    </i>
    <i t="grand">
      <x/>
    </i>
  </rowItems>
  <colItems count="1">
    <i/>
  </colItems>
  <dataFields count="1">
    <dataField name="Sum of Mr SEGUN CHARGES" fld="12" baseField="0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4" type="valueGreaterThan" evalOrder="-1" id="7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BB26B-E677-46C0-BC9F-A7E93BC23E0D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1X40FT CONT STC">
  <location ref="D5:E8" firstHeaderRow="1" firstDataRow="1" firstDataCol="1"/>
  <pivotFields count="13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Row" showAll="0" measureFilter="1">
      <items count="28">
        <item x="11"/>
        <item x="14"/>
        <item x="5"/>
        <item x="0"/>
        <item x="1"/>
        <item x="6"/>
        <item x="3"/>
        <item x="8"/>
        <item x="22"/>
        <item x="19"/>
        <item x="18"/>
        <item x="17"/>
        <item x="25"/>
        <item x="21"/>
        <item x="15"/>
        <item x="10"/>
        <item x="23"/>
        <item x="24"/>
        <item x="16"/>
        <item x="20"/>
        <item x="7"/>
        <item x="2"/>
        <item x="12"/>
        <item x="13"/>
        <item x="9"/>
        <item x="4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2">
    <field x="4"/>
    <field x="1"/>
  </rowFields>
  <rowItems count="3">
    <i>
      <x v="17"/>
    </i>
    <i r="1">
      <x/>
    </i>
    <i t="grand">
      <x/>
    </i>
  </rowItems>
  <colItems count="1">
    <i/>
  </colItems>
  <dataFields count="1">
    <dataField name="ANALYSIS FOR SHIPPING " fld="11" baseField="4" baseItem="17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4" type="valueGreaterThan" evalOrder="-1" id="6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88CE3C-A266-462E-9F64-B7E2C1A218A4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1X40FT CONTAINER STC">
  <location ref="A18:B29" firstHeaderRow="1" firstDataRow="1" firstDataCol="1"/>
  <pivotFields count="13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Row" showAll="0" measureFilter="1">
      <items count="28">
        <item x="11"/>
        <item x="14"/>
        <item x="5"/>
        <item x="0"/>
        <item x="1"/>
        <item x="6"/>
        <item x="3"/>
        <item x="8"/>
        <item x="22"/>
        <item x="19"/>
        <item x="18"/>
        <item x="17"/>
        <item x="25"/>
        <item x="21"/>
        <item x="15"/>
        <item x="10"/>
        <item x="23"/>
        <item x="24"/>
        <item x="16"/>
        <item x="20"/>
        <item x="7"/>
        <item x="2"/>
        <item x="12"/>
        <item x="13"/>
        <item x="9"/>
        <item x="4"/>
        <item x="26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4"/>
    <field x="1"/>
  </rowFields>
  <rowItems count="11">
    <i>
      <x v="2"/>
    </i>
    <i r="1">
      <x/>
    </i>
    <i>
      <x v="5"/>
    </i>
    <i r="1">
      <x/>
    </i>
    <i>
      <x v="7"/>
    </i>
    <i r="1">
      <x/>
    </i>
    <i>
      <x v="20"/>
    </i>
    <i r="1">
      <x/>
    </i>
    <i>
      <x v="24"/>
    </i>
    <i r="1">
      <x/>
    </i>
    <i t="grand">
      <x/>
    </i>
  </rowItems>
  <colItems count="1">
    <i/>
  </colItems>
  <dataFields count="1">
    <dataField name="AMOUNT for GYPSUM BOARD " fld="6" baseField="4" baseItem="2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4" type="valueGreaterThan" evalOrder="-1" id="2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6B1B0E-E797-4430-96F4-2E2B18DF05D2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OTAL AMOUNT">
  <location ref="A45:B52" firstHeaderRow="1" firstDataRow="1" firstDataCol="1"/>
  <pivotFields count="13">
    <pivotField showAll="0"/>
    <pivotField axis="axisRow" showAll="0" measureFilter="1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Row" showAll="0">
      <items count="28">
        <item x="11"/>
        <item x="14"/>
        <item x="5"/>
        <item x="0"/>
        <item x="1"/>
        <item x="6"/>
        <item x="3"/>
        <item x="8"/>
        <item x="22"/>
        <item x="19"/>
        <item x="18"/>
        <item x="17"/>
        <item x="25"/>
        <item x="21"/>
        <item x="15"/>
        <item x="10"/>
        <item x="23"/>
        <item x="24"/>
        <item x="16"/>
        <item x="20"/>
        <item x="7"/>
        <item x="2"/>
        <item x="12"/>
        <item x="13"/>
        <item x="9"/>
        <item x="4"/>
        <item x="2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2">
    <field x="4"/>
    <field x="1"/>
  </rowFields>
  <rowItems count="7">
    <i>
      <x v="8"/>
    </i>
    <i r="1">
      <x/>
    </i>
    <i>
      <x v="13"/>
    </i>
    <i r="1">
      <x/>
    </i>
    <i>
      <x v="16"/>
    </i>
    <i r="1">
      <x/>
    </i>
    <i t="grand">
      <x/>
    </i>
  </rowItems>
  <colItems count="1">
    <i/>
  </colItems>
  <dataFields count="1">
    <dataField name="ANALYSIS OF EXOTIC  AGENCY part of N30M" fld="10" baseField="4" baseItem="8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5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ADF2A4-9B3F-49C3-AB7B-EAE33C3D87C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1X40FT CONT STC">
  <location ref="A3:B14" firstHeaderRow="1" firstDataRow="1" firstDataCol="1"/>
  <pivotFields count="13">
    <pivotField showAll="0"/>
    <pivotField axis="axisRow" showAll="0" measureFilter="1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Row" showAll="0">
      <items count="28">
        <item x="11"/>
        <item x="14"/>
        <item x="5"/>
        <item x="0"/>
        <item x="1"/>
        <item x="6"/>
        <item x="3"/>
        <item x="8"/>
        <item x="22"/>
        <item x="19"/>
        <item x="18"/>
        <item x="17"/>
        <item x="25"/>
        <item x="21"/>
        <item x="15"/>
        <item x="10"/>
        <item x="23"/>
        <item x="24"/>
        <item x="16"/>
        <item x="20"/>
        <item x="7"/>
        <item x="2"/>
        <item x="12"/>
        <item x="13"/>
        <item x="9"/>
        <item x="4"/>
        <item x="2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1"/>
  </rowFields>
  <rowItems count="11">
    <i>
      <x v="3"/>
    </i>
    <i r="1">
      <x/>
    </i>
    <i>
      <x v="4"/>
    </i>
    <i r="1">
      <x/>
    </i>
    <i>
      <x v="6"/>
    </i>
    <i r="1">
      <x/>
    </i>
    <i>
      <x v="21"/>
    </i>
    <i r="1">
      <x/>
    </i>
    <i>
      <x v="25"/>
    </i>
    <i r="1">
      <x/>
    </i>
    <i t="grand">
      <x/>
    </i>
  </rowItems>
  <colItems count="1">
    <i/>
  </colItems>
  <dataFields count="1">
    <dataField name="AMOUNT for H/BEAM  (N30M)" fld="5" baseField="4" baseItem="3" numFmtId="164"/>
  </dataFields>
  <formats count="1"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1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AF2711-890A-4BB3-A9D8-4E34E2DBCC1C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OTH 1X40 FT CONTAINERS">
  <location ref="D29:E35" firstHeaderRow="1" firstDataRow="1" firstDataCol="1"/>
  <pivotFields count="13">
    <pivotField showAll="0"/>
    <pivotField axis="axisRow" showAll="0" measureFilter="1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Row" showAll="0">
      <items count="28">
        <item x="11"/>
        <item x="14"/>
        <item x="5"/>
        <item x="0"/>
        <item x="1"/>
        <item x="6"/>
        <item x="3"/>
        <item x="8"/>
        <item x="22"/>
        <item x="19"/>
        <item x="18"/>
        <item x="17"/>
        <item x="25"/>
        <item x="21"/>
        <item x="15"/>
        <item x="10"/>
        <item x="23"/>
        <item x="24"/>
        <item x="16"/>
        <item x="20"/>
        <item x="7"/>
        <item x="2"/>
        <item x="12"/>
        <item x="13"/>
        <item x="9"/>
        <item x="4"/>
        <item x="2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1"/>
    <field x="4"/>
  </rowFields>
  <rowItems count="6">
    <i>
      <x v="4"/>
    </i>
    <i r="1">
      <x v="9"/>
    </i>
    <i r="1">
      <x v="10"/>
    </i>
    <i r="1">
      <x v="19"/>
    </i>
    <i r="1">
      <x v="22"/>
    </i>
    <i t="grand">
      <x/>
    </i>
  </rowItems>
  <colItems count="1">
    <i/>
  </colItems>
  <dataFields count="1">
    <dataField name="TOTAL AMOUNT SENT TO EXOTIC AGENCY N450K BUT 7,350 BEEN ADDED FOR SON" fld="9" baseField="1" baseItem="4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valueGreaterThan" evalOrder="-1" id="4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2E43E-0658-45D7-AD1D-3328BB870BA2}" name="Table1" displayName="Table1" ref="A1:M33" totalsRowCount="1" tableBorderDxfId="40">
  <autoFilter ref="A1:M32" xr:uid="{B142E43E-0658-45D7-AD1D-3328BB870BA2}"/>
  <tableColumns count="13">
    <tableColumn id="1" xr3:uid="{EC28932F-C001-4A67-8330-FF2E1AB9DE1D}" name="ID" dataDxfId="39" totalsRowDxfId="38"/>
    <tableColumn id="2" xr3:uid="{BFE915F9-868D-4E62-AD79-09024CC18C02}" name="DATE" dataDxfId="37" totalsRowDxfId="36"/>
    <tableColumn id="24" xr3:uid="{39E834A2-40CD-4533-BAE6-5767A3F11308}" name="TRANSACTION BY" dataDxfId="35" totalsRowDxfId="34"/>
    <tableColumn id="12" xr3:uid="{C74E96C1-A0C7-4C7B-A98A-42E01AF7C408}" name="DEBIT" dataDxfId="33" totalsRowDxfId="32"/>
    <tableColumn id="13" xr3:uid="{EA73AD98-F923-4ECD-A130-7D82EC0F5E4D}" name="ITEMS AND DUTY/TAX TYPE" dataDxfId="31" totalsRowDxfId="30"/>
    <tableColumn id="17" xr3:uid="{3331263F-2192-4E8D-9854-DC7CFA3AB39E}" name="EXOTIC AMOUNT for (N30M) H/BEAM" dataDxfId="29" totalsRowDxfId="28"/>
    <tableColumn id="18" xr3:uid="{1A06ADD6-7993-4810-B247-152D9AD301DD}" name="EXOTIC AMOUNT for (N30M)  GYPSUM BOARD" dataDxfId="27" totalsRowDxfId="26"/>
    <tableColumn id="15" xr3:uid="{D8B0D1A7-40A1-4433-B2F1-DAC0885C411A}" name="EXOTIC AMOUNT N30M CONTINUATION" dataDxfId="25" totalsRowDxfId="24"/>
    <tableColumn id="16" xr3:uid="{B78C32B1-4F9F-4DE3-B647-E20965E55FB0}" name="EXOTIC AMOUNT for N750K" dataDxfId="23" totalsRowDxfId="22"/>
    <tableColumn id="19" xr3:uid="{758558F8-06EB-4454-91BC-493EC4C35680}" name="EXOTIC AMOUNT for N450K" dataDxfId="21" totalsRowDxfId="20"/>
    <tableColumn id="20" xr3:uid="{7132F40E-BFDB-40BA-B1C6-E482EF993E16}" name="EXOTIC AMOUNT part of N30M" dataDxfId="19" totalsRowDxfId="18"/>
    <tableColumn id="21" xr3:uid="{1CDA3F9C-0075-45F2-839E-AC7A8EA7DF0B}" name="EXOTIC AMOUNT for N1M" dataDxfId="17" totalsRowDxfId="16"/>
    <tableColumn id="22" xr3:uid="{31B17117-4740-4171-9572-EDB0ADE464CE}" name="Mr SEGUN CHARGES" dataDxfId="15" totalsRow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A68448-EDE2-41EE-B949-63E58EA93238}" name="Table2" displayName="Table2" ref="D41:E52" totalsRowShown="0" headerRowBorderDxfId="5" tableBorderDxfId="4">
  <autoFilter ref="D41:E52" xr:uid="{4FA68448-EDE2-41EE-B949-63E58EA93238}"/>
  <tableColumns count="2">
    <tableColumn id="1" xr3:uid="{BCB9EC40-4D00-4624-9B05-1BA8D259FF31}" name="DESCRIPTIONS" dataDxfId="3" totalsRowDxfId="2"/>
    <tableColumn id="2" xr3:uid="{BCE5248B-17A3-45ED-8185-A60E7D8D7940}" name="TOTAL AMOUNT FOR DUTY/TAX TYPE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table" Target="../tables/table2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7B58-72A5-43A9-84EE-B4389F243C56}">
  <dimension ref="A1:M37"/>
  <sheetViews>
    <sheetView zoomScale="80" zoomScaleNormal="80" workbookViewId="0">
      <selection activeCell="F14" sqref="F14"/>
    </sheetView>
  </sheetViews>
  <sheetFormatPr defaultRowHeight="14.5" x14ac:dyDescent="0.35"/>
  <cols>
    <col min="1" max="1" width="5.6328125" customWidth="1"/>
    <col min="2" max="2" width="17.7265625" bestFit="1" customWidth="1"/>
    <col min="3" max="3" width="19.08984375" bestFit="1" customWidth="1"/>
    <col min="4" max="4" width="14.90625" style="5" bestFit="1" customWidth="1"/>
    <col min="5" max="5" width="44.08984375" bestFit="1" customWidth="1"/>
    <col min="6" max="6" width="37.26953125" style="5" bestFit="1" customWidth="1"/>
    <col min="7" max="7" width="44.6328125" style="5" bestFit="1" customWidth="1"/>
    <col min="8" max="8" width="39.26953125" style="5" bestFit="1" customWidth="1"/>
    <col min="9" max="10" width="28.08984375" style="5" bestFit="1" customWidth="1"/>
    <col min="11" max="11" width="31.08984375" style="5" bestFit="1" customWidth="1"/>
    <col min="12" max="12" width="26.7265625" style="5" bestFit="1" customWidth="1"/>
    <col min="13" max="13" width="21.54296875" style="5" bestFit="1" customWidth="1"/>
  </cols>
  <sheetData>
    <row r="1" spans="1:13" x14ac:dyDescent="0.35">
      <c r="A1" s="1" t="s">
        <v>0</v>
      </c>
      <c r="B1" s="3" t="s">
        <v>1</v>
      </c>
      <c r="C1" s="1" t="s">
        <v>16</v>
      </c>
      <c r="D1" s="4" t="s">
        <v>2</v>
      </c>
      <c r="E1" s="2" t="s">
        <v>27</v>
      </c>
      <c r="F1" s="5" t="s">
        <v>41</v>
      </c>
      <c r="G1" s="5" t="s">
        <v>42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24</v>
      </c>
      <c r="M1" s="5" t="s">
        <v>15</v>
      </c>
    </row>
    <row r="2" spans="1:13" x14ac:dyDescent="0.35">
      <c r="A2" s="6">
        <v>1</v>
      </c>
      <c r="B2" s="7">
        <v>45544</v>
      </c>
      <c r="C2" s="12" t="s">
        <v>17</v>
      </c>
      <c r="D2" s="5">
        <v>30000000</v>
      </c>
      <c r="E2" t="s">
        <v>31</v>
      </c>
      <c r="F2" s="5">
        <v>316606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x14ac:dyDescent="0.35">
      <c r="A3" s="8">
        <v>2</v>
      </c>
      <c r="B3" s="9">
        <v>45544</v>
      </c>
      <c r="C3" t="s">
        <v>17</v>
      </c>
      <c r="D3" s="5">
        <v>0</v>
      </c>
      <c r="E3" s="8" t="s">
        <v>32</v>
      </c>
      <c r="F3" s="5">
        <v>8305017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x14ac:dyDescent="0.35">
      <c r="A4" s="6">
        <v>3</v>
      </c>
      <c r="B4" s="9">
        <v>45544</v>
      </c>
      <c r="C4" t="s">
        <v>17</v>
      </c>
      <c r="D4" s="5">
        <v>0</v>
      </c>
      <c r="E4" s="8" t="s">
        <v>34</v>
      </c>
      <c r="F4" s="5">
        <v>581352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x14ac:dyDescent="0.35">
      <c r="A5" s="8">
        <v>4</v>
      </c>
      <c r="B5" s="9">
        <v>45544</v>
      </c>
      <c r="C5" t="s">
        <v>17</v>
      </c>
      <c r="D5" s="5">
        <v>0</v>
      </c>
      <c r="E5" s="8" t="s">
        <v>33</v>
      </c>
      <c r="F5" s="5">
        <v>207626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x14ac:dyDescent="0.35">
      <c r="A6" s="6">
        <v>5</v>
      </c>
      <c r="B6" s="9">
        <v>45544</v>
      </c>
      <c r="C6" t="s">
        <v>17</v>
      </c>
      <c r="D6" s="5">
        <v>0</v>
      </c>
      <c r="E6" s="8" t="s">
        <v>35</v>
      </c>
      <c r="F6" s="5">
        <v>3820177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x14ac:dyDescent="0.35">
      <c r="A7" s="8">
        <v>6</v>
      </c>
      <c r="B7" s="9">
        <v>45544</v>
      </c>
      <c r="C7" t="s">
        <v>17</v>
      </c>
      <c r="D7" s="5">
        <v>0</v>
      </c>
      <c r="E7" t="s">
        <v>36</v>
      </c>
      <c r="F7" s="5">
        <v>0</v>
      </c>
      <c r="G7" s="5">
        <v>316805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x14ac:dyDescent="0.35">
      <c r="A8" s="6">
        <v>7</v>
      </c>
      <c r="B8" s="9">
        <v>45544</v>
      </c>
      <c r="C8" t="s">
        <v>17</v>
      </c>
      <c r="D8" s="5">
        <v>0</v>
      </c>
      <c r="E8" s="8" t="s">
        <v>37</v>
      </c>
      <c r="F8" s="5">
        <v>0</v>
      </c>
      <c r="G8" s="5">
        <v>8309041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x14ac:dyDescent="0.35">
      <c r="A9" s="8">
        <v>8</v>
      </c>
      <c r="B9" s="9">
        <v>45544</v>
      </c>
      <c r="C9" t="s">
        <v>17</v>
      </c>
      <c r="D9" s="5">
        <v>0</v>
      </c>
      <c r="E9" s="8" t="s">
        <v>38</v>
      </c>
      <c r="F9" s="5">
        <v>0</v>
      </c>
      <c r="G9" s="5">
        <v>581633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x14ac:dyDescent="0.35">
      <c r="A10" s="6">
        <v>9</v>
      </c>
      <c r="B10" s="9">
        <v>45544</v>
      </c>
      <c r="C10" t="s">
        <v>17</v>
      </c>
      <c r="D10" s="5">
        <v>0</v>
      </c>
      <c r="E10" s="8" t="s">
        <v>39</v>
      </c>
      <c r="F10" s="5">
        <v>0</v>
      </c>
      <c r="G10" s="5">
        <v>207727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x14ac:dyDescent="0.35">
      <c r="A11" s="8">
        <v>10</v>
      </c>
      <c r="B11" s="10">
        <v>45544</v>
      </c>
      <c r="C11" t="s">
        <v>17</v>
      </c>
      <c r="D11" s="5">
        <v>0</v>
      </c>
      <c r="E11" s="8" t="s">
        <v>40</v>
      </c>
      <c r="F11" s="5">
        <v>0</v>
      </c>
      <c r="G11" s="5">
        <v>3822031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  <row r="12" spans="1:13" x14ac:dyDescent="0.35">
      <c r="A12" s="6">
        <v>11</v>
      </c>
      <c r="B12" s="9">
        <v>45545</v>
      </c>
      <c r="C12" t="s">
        <v>17</v>
      </c>
      <c r="D12" s="5">
        <v>0</v>
      </c>
      <c r="E12" s="8" t="s">
        <v>25</v>
      </c>
      <c r="F12" s="5">
        <v>0</v>
      </c>
      <c r="G12" s="5">
        <v>0</v>
      </c>
      <c r="H12" s="5">
        <v>189114.03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x14ac:dyDescent="0.35">
      <c r="A13" s="8">
        <v>12</v>
      </c>
      <c r="B13" s="9">
        <v>45545</v>
      </c>
      <c r="C13" t="s">
        <v>17</v>
      </c>
      <c r="D13" s="5">
        <v>0</v>
      </c>
      <c r="E13" s="8" t="s">
        <v>25</v>
      </c>
      <c r="F13" s="5">
        <v>0</v>
      </c>
      <c r="G13" s="5">
        <v>0</v>
      </c>
      <c r="H13" s="5">
        <v>225000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x14ac:dyDescent="0.35">
      <c r="A14" s="6">
        <v>13</v>
      </c>
      <c r="B14" s="9">
        <v>45545</v>
      </c>
      <c r="C14" t="s">
        <v>17</v>
      </c>
      <c r="D14" s="5">
        <v>0</v>
      </c>
      <c r="E14" s="8" t="s">
        <v>25</v>
      </c>
      <c r="F14" s="5">
        <v>0</v>
      </c>
      <c r="G14" s="5">
        <v>0</v>
      </c>
      <c r="H14" s="5">
        <v>337399.5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</row>
    <row r="15" spans="1:13" x14ac:dyDescent="0.35">
      <c r="A15" s="8">
        <v>14</v>
      </c>
      <c r="B15" s="9">
        <v>45545</v>
      </c>
      <c r="C15" t="s">
        <v>17</v>
      </c>
      <c r="D15" s="5">
        <v>0</v>
      </c>
      <c r="E15" s="8" t="s">
        <v>26</v>
      </c>
      <c r="F15" s="5">
        <v>0</v>
      </c>
      <c r="G15" s="5">
        <v>0</v>
      </c>
      <c r="H15" s="5">
        <v>1114791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</row>
    <row r="16" spans="1:13" x14ac:dyDescent="0.35">
      <c r="A16" s="6">
        <v>15</v>
      </c>
      <c r="B16" s="9">
        <v>45545</v>
      </c>
      <c r="C16" t="s">
        <v>17</v>
      </c>
      <c r="D16" s="5">
        <v>0</v>
      </c>
      <c r="E16" s="8" t="s">
        <v>26</v>
      </c>
      <c r="F16" s="5">
        <v>0</v>
      </c>
      <c r="G16" s="5">
        <v>0</v>
      </c>
      <c r="H16" s="5">
        <v>1114791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</row>
    <row r="17" spans="1:13" x14ac:dyDescent="0.35">
      <c r="A17" s="8">
        <v>16</v>
      </c>
      <c r="B17" s="10">
        <v>45549</v>
      </c>
      <c r="C17" t="s">
        <v>18</v>
      </c>
      <c r="D17" s="5">
        <v>0</v>
      </c>
      <c r="E17" s="11" t="s">
        <v>3</v>
      </c>
      <c r="F17" s="5">
        <v>0</v>
      </c>
      <c r="G17" s="5">
        <v>0</v>
      </c>
      <c r="H17" s="5">
        <v>200000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</row>
    <row r="18" spans="1:13" x14ac:dyDescent="0.35">
      <c r="A18" s="6">
        <v>17</v>
      </c>
      <c r="B18" s="9">
        <v>45552</v>
      </c>
      <c r="C18" t="s">
        <v>17</v>
      </c>
      <c r="D18" s="5">
        <v>750000</v>
      </c>
      <c r="E18" t="s">
        <v>4</v>
      </c>
      <c r="F18" s="5">
        <v>0</v>
      </c>
      <c r="G18" s="5">
        <v>0</v>
      </c>
      <c r="H18" s="5">
        <v>0</v>
      </c>
      <c r="I18" s="5">
        <v>350000</v>
      </c>
      <c r="J18" s="5">
        <v>0</v>
      </c>
      <c r="K18" s="5">
        <v>0</v>
      </c>
      <c r="L18" s="5">
        <v>0</v>
      </c>
      <c r="M18" s="5">
        <v>0</v>
      </c>
    </row>
    <row r="19" spans="1:13" x14ac:dyDescent="0.35">
      <c r="A19" s="8">
        <v>18</v>
      </c>
      <c r="B19" s="9">
        <v>45552</v>
      </c>
      <c r="C19" t="s">
        <v>17</v>
      </c>
      <c r="D19" s="5">
        <v>0</v>
      </c>
      <c r="E19" t="s">
        <v>5</v>
      </c>
      <c r="F19" s="5">
        <v>0</v>
      </c>
      <c r="G19" s="5">
        <v>0</v>
      </c>
      <c r="H19" s="5">
        <v>0</v>
      </c>
      <c r="I19" s="5">
        <v>50000</v>
      </c>
      <c r="J19" s="5">
        <v>0</v>
      </c>
      <c r="K19" s="5">
        <v>0</v>
      </c>
      <c r="L19" s="5">
        <v>0</v>
      </c>
      <c r="M19" s="5">
        <v>0</v>
      </c>
    </row>
    <row r="20" spans="1:13" x14ac:dyDescent="0.35">
      <c r="A20" s="6">
        <v>19</v>
      </c>
      <c r="B20" s="9">
        <v>45552</v>
      </c>
      <c r="C20" t="s">
        <v>17</v>
      </c>
      <c r="D20" s="5">
        <v>0</v>
      </c>
      <c r="E20" t="s">
        <v>6</v>
      </c>
      <c r="F20" s="5">
        <v>0</v>
      </c>
      <c r="G20" s="5">
        <v>0</v>
      </c>
      <c r="H20" s="5">
        <v>0</v>
      </c>
      <c r="I20" s="5">
        <v>200000</v>
      </c>
      <c r="J20" s="5">
        <v>0</v>
      </c>
      <c r="K20" s="5">
        <v>0</v>
      </c>
      <c r="L20" s="5">
        <v>0</v>
      </c>
      <c r="M20" s="5">
        <v>0</v>
      </c>
    </row>
    <row r="21" spans="1:13" x14ac:dyDescent="0.35">
      <c r="A21" s="8">
        <v>20</v>
      </c>
      <c r="B21" s="9">
        <v>45552</v>
      </c>
      <c r="C21" t="s">
        <v>17</v>
      </c>
      <c r="D21" s="5">
        <v>0</v>
      </c>
      <c r="E21" t="s">
        <v>7</v>
      </c>
      <c r="F21" s="5">
        <v>0</v>
      </c>
      <c r="G21" s="5">
        <v>0</v>
      </c>
      <c r="H21" s="5">
        <v>0</v>
      </c>
      <c r="I21" s="5">
        <v>70000</v>
      </c>
      <c r="J21" s="5">
        <v>0</v>
      </c>
      <c r="K21" s="5">
        <v>0</v>
      </c>
      <c r="L21" s="5">
        <v>0</v>
      </c>
      <c r="M21" s="5">
        <v>0</v>
      </c>
    </row>
    <row r="22" spans="1:13" x14ac:dyDescent="0.35">
      <c r="A22" s="6">
        <v>21</v>
      </c>
      <c r="B22" s="9">
        <v>45552</v>
      </c>
      <c r="C22" t="s">
        <v>17</v>
      </c>
      <c r="D22" s="5">
        <v>0</v>
      </c>
      <c r="E22" t="s">
        <v>8</v>
      </c>
      <c r="F22" s="5">
        <v>0</v>
      </c>
      <c r="G22" s="5">
        <v>0</v>
      </c>
      <c r="H22" s="5">
        <v>0</v>
      </c>
      <c r="I22" s="5">
        <v>55000</v>
      </c>
      <c r="J22" s="5">
        <v>0</v>
      </c>
      <c r="K22" s="5">
        <v>0</v>
      </c>
      <c r="L22" s="5">
        <v>0</v>
      </c>
      <c r="M22" s="5">
        <v>0</v>
      </c>
    </row>
    <row r="23" spans="1:13" x14ac:dyDescent="0.35">
      <c r="A23" s="8">
        <v>22</v>
      </c>
      <c r="B23" s="10">
        <v>45554</v>
      </c>
      <c r="C23" t="s">
        <v>18</v>
      </c>
      <c r="D23" s="5">
        <v>450000</v>
      </c>
      <c r="E23" t="s">
        <v>9</v>
      </c>
      <c r="F23" s="5">
        <v>0</v>
      </c>
      <c r="G23" s="5">
        <v>0</v>
      </c>
      <c r="H23" s="5">
        <v>0</v>
      </c>
      <c r="I23" s="5">
        <v>0</v>
      </c>
      <c r="J23" s="5">
        <v>50000</v>
      </c>
      <c r="K23" s="5">
        <v>0</v>
      </c>
      <c r="L23" s="5">
        <v>0</v>
      </c>
      <c r="M23" s="5">
        <v>0</v>
      </c>
    </row>
    <row r="24" spans="1:13" x14ac:dyDescent="0.35">
      <c r="A24" s="6">
        <v>23</v>
      </c>
      <c r="B24" s="9">
        <v>45554</v>
      </c>
      <c r="C24" t="s">
        <v>18</v>
      </c>
      <c r="D24" s="5">
        <v>0</v>
      </c>
      <c r="E24" t="s">
        <v>3</v>
      </c>
      <c r="F24" s="5">
        <v>0</v>
      </c>
      <c r="G24" s="5">
        <v>0</v>
      </c>
      <c r="H24" s="5">
        <v>0</v>
      </c>
      <c r="I24" s="5">
        <v>0</v>
      </c>
      <c r="J24" s="5">
        <v>350000</v>
      </c>
      <c r="K24" s="5">
        <v>0</v>
      </c>
      <c r="L24" s="5">
        <v>0</v>
      </c>
      <c r="M24" s="5">
        <v>0</v>
      </c>
    </row>
    <row r="25" spans="1:13" x14ac:dyDescent="0.35">
      <c r="A25" s="8">
        <v>24</v>
      </c>
      <c r="B25" s="9">
        <v>45554</v>
      </c>
      <c r="C25" t="s">
        <v>18</v>
      </c>
      <c r="D25" s="5">
        <v>0</v>
      </c>
      <c r="E25" t="s">
        <v>10</v>
      </c>
      <c r="F25" s="5">
        <v>0</v>
      </c>
      <c r="G25" s="5">
        <v>0</v>
      </c>
      <c r="H25" s="5">
        <v>0</v>
      </c>
      <c r="I25" s="5">
        <v>0</v>
      </c>
      <c r="J25" s="5">
        <v>50000</v>
      </c>
      <c r="K25" s="5">
        <v>0</v>
      </c>
      <c r="L25" s="5">
        <v>0</v>
      </c>
      <c r="M25" s="5">
        <v>0</v>
      </c>
    </row>
    <row r="26" spans="1:13" x14ac:dyDescent="0.35">
      <c r="A26" s="6">
        <v>25</v>
      </c>
      <c r="B26" s="9">
        <v>45554</v>
      </c>
      <c r="C26" t="s">
        <v>18</v>
      </c>
      <c r="D26" s="5">
        <v>0</v>
      </c>
      <c r="E26" s="8" t="s">
        <v>11</v>
      </c>
      <c r="F26" s="5">
        <v>0</v>
      </c>
      <c r="G26" s="5">
        <v>0</v>
      </c>
      <c r="H26" s="5">
        <v>0</v>
      </c>
      <c r="I26" s="5">
        <v>0</v>
      </c>
      <c r="J26" s="5">
        <v>7350</v>
      </c>
      <c r="K26" s="5">
        <v>0</v>
      </c>
      <c r="L26" s="5">
        <v>0</v>
      </c>
      <c r="M26" s="5">
        <v>0</v>
      </c>
    </row>
    <row r="27" spans="1:13" x14ac:dyDescent="0.35">
      <c r="A27" s="8">
        <v>26</v>
      </c>
      <c r="B27" s="10">
        <v>45544</v>
      </c>
      <c r="C27" t="s">
        <v>17</v>
      </c>
      <c r="D27" s="5">
        <v>0</v>
      </c>
      <c r="E27" t="s">
        <v>12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600000</v>
      </c>
      <c r="L27" s="5">
        <v>0</v>
      </c>
      <c r="M27" s="5">
        <v>0</v>
      </c>
    </row>
    <row r="28" spans="1:13" x14ac:dyDescent="0.35">
      <c r="A28" s="6">
        <v>27</v>
      </c>
      <c r="B28" s="9">
        <v>45544</v>
      </c>
      <c r="C28" t="s">
        <v>17</v>
      </c>
      <c r="D28" s="5">
        <v>0</v>
      </c>
      <c r="E28" t="s">
        <v>13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200000</v>
      </c>
      <c r="L28" s="5">
        <v>0</v>
      </c>
      <c r="M28" s="5">
        <v>0</v>
      </c>
    </row>
    <row r="29" spans="1:13" x14ac:dyDescent="0.35">
      <c r="A29" s="8">
        <v>28</v>
      </c>
      <c r="B29" s="9">
        <v>45544</v>
      </c>
      <c r="C29" t="s">
        <v>17</v>
      </c>
      <c r="D29" s="5">
        <v>0</v>
      </c>
      <c r="E29" t="s">
        <v>14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1503027.06</v>
      </c>
      <c r="L29" s="5">
        <v>0</v>
      </c>
      <c r="M29" s="5">
        <v>0</v>
      </c>
    </row>
    <row r="30" spans="1:13" x14ac:dyDescent="0.35">
      <c r="A30" s="6">
        <v>29</v>
      </c>
      <c r="B30" s="10">
        <v>45544</v>
      </c>
      <c r="C30" t="s">
        <v>17</v>
      </c>
      <c r="D30" s="5">
        <v>1000000</v>
      </c>
      <c r="E30" s="11" t="s">
        <v>23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1000000</v>
      </c>
      <c r="M30" s="5">
        <v>0</v>
      </c>
    </row>
    <row r="31" spans="1:13" x14ac:dyDescent="0.35">
      <c r="A31" s="8">
        <v>30</v>
      </c>
      <c r="B31" s="9">
        <v>45555</v>
      </c>
      <c r="D31" s="5">
        <v>382350</v>
      </c>
      <c r="E31" s="8" t="s">
        <v>28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382350</v>
      </c>
    </row>
    <row r="32" spans="1:13" x14ac:dyDescent="0.35">
      <c r="A32" s="8"/>
      <c r="B32" s="10"/>
      <c r="E32" s="11"/>
      <c r="F32" s="5">
        <f t="shared" ref="F32:M32" si="0">SUBTOTAL(109,F2:F31)</f>
        <v>13230778</v>
      </c>
      <c r="G32" s="5">
        <f t="shared" si="0"/>
        <v>13237237</v>
      </c>
      <c r="H32" s="5">
        <f t="shared" si="0"/>
        <v>3181095.5300000003</v>
      </c>
      <c r="I32" s="5">
        <f t="shared" si="0"/>
        <v>725000</v>
      </c>
      <c r="J32" s="5">
        <f t="shared" si="0"/>
        <v>457350</v>
      </c>
      <c r="K32" s="5">
        <f t="shared" si="0"/>
        <v>2303027.06</v>
      </c>
      <c r="L32" s="5">
        <f t="shared" si="0"/>
        <v>1000000</v>
      </c>
      <c r="M32" s="5">
        <f t="shared" si="0"/>
        <v>382350</v>
      </c>
    </row>
    <row r="33" spans="1:5" x14ac:dyDescent="0.35">
      <c r="A33" s="11"/>
      <c r="B33" s="10"/>
      <c r="E33" s="11"/>
    </row>
    <row r="36" spans="1:5" x14ac:dyDescent="0.35">
      <c r="E36" s="5"/>
    </row>
    <row r="37" spans="1:5" x14ac:dyDescent="0.35">
      <c r="E37" s="5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2D69-A468-4426-A0EB-5BC0F12C056A}">
  <dimension ref="A3:E52"/>
  <sheetViews>
    <sheetView tabSelected="1" topLeftCell="A31" zoomScale="60" zoomScaleNormal="60" workbookViewId="0">
      <selection activeCell="F53" sqref="F53"/>
    </sheetView>
  </sheetViews>
  <sheetFormatPr defaultRowHeight="14.5" x14ac:dyDescent="0.35"/>
  <cols>
    <col min="1" max="1" width="33.54296875" bestFit="1" customWidth="1"/>
    <col min="2" max="2" width="62" bestFit="1" customWidth="1"/>
    <col min="3" max="3" width="8.7265625" customWidth="1"/>
    <col min="4" max="4" width="73.26953125" bestFit="1" customWidth="1"/>
    <col min="5" max="5" width="71" bestFit="1" customWidth="1"/>
    <col min="6" max="6" width="21.7265625" bestFit="1" customWidth="1"/>
    <col min="7" max="7" width="82.7265625" bestFit="1" customWidth="1"/>
    <col min="8" max="8" width="37.26953125" bestFit="1" customWidth="1"/>
    <col min="9" max="9" width="18.7265625" bestFit="1" customWidth="1"/>
  </cols>
  <sheetData>
    <row r="3" spans="1:5" x14ac:dyDescent="0.35">
      <c r="A3" s="13" t="s">
        <v>43</v>
      </c>
      <c r="B3" t="s">
        <v>44</v>
      </c>
    </row>
    <row r="4" spans="1:5" x14ac:dyDescent="0.35">
      <c r="A4" s="15" t="s">
        <v>31</v>
      </c>
      <c r="B4" s="5">
        <v>316606</v>
      </c>
    </row>
    <row r="5" spans="1:5" x14ac:dyDescent="0.35">
      <c r="A5" s="17">
        <v>45544</v>
      </c>
      <c r="B5" s="5">
        <v>316606</v>
      </c>
      <c r="D5" s="13" t="s">
        <v>43</v>
      </c>
      <c r="E5" t="s">
        <v>51</v>
      </c>
    </row>
    <row r="6" spans="1:5" x14ac:dyDescent="0.35">
      <c r="A6" s="15" t="s">
        <v>32</v>
      </c>
      <c r="B6" s="5">
        <v>8305017</v>
      </c>
      <c r="D6" s="15" t="s">
        <v>23</v>
      </c>
      <c r="E6" s="5">
        <v>1000000</v>
      </c>
    </row>
    <row r="7" spans="1:5" x14ac:dyDescent="0.35">
      <c r="A7" s="17">
        <v>45544</v>
      </c>
      <c r="B7" s="5">
        <v>8305017</v>
      </c>
      <c r="D7" s="17">
        <v>45544</v>
      </c>
      <c r="E7" s="5">
        <v>1000000</v>
      </c>
    </row>
    <row r="8" spans="1:5" x14ac:dyDescent="0.35">
      <c r="A8" s="15" t="s">
        <v>33</v>
      </c>
      <c r="B8" s="5">
        <v>207626</v>
      </c>
      <c r="D8" s="15" t="s">
        <v>30</v>
      </c>
      <c r="E8" s="5">
        <v>1000000</v>
      </c>
    </row>
    <row r="9" spans="1:5" x14ac:dyDescent="0.35">
      <c r="A9" s="17">
        <v>45544</v>
      </c>
      <c r="B9" s="5">
        <v>207626</v>
      </c>
    </row>
    <row r="10" spans="1:5" x14ac:dyDescent="0.35">
      <c r="A10" s="15" t="s">
        <v>34</v>
      </c>
      <c r="B10" s="5">
        <v>581352</v>
      </c>
    </row>
    <row r="11" spans="1:5" x14ac:dyDescent="0.35">
      <c r="A11" s="17">
        <v>45544</v>
      </c>
      <c r="B11" s="5">
        <v>581352</v>
      </c>
    </row>
    <row r="12" spans="1:5" x14ac:dyDescent="0.35">
      <c r="A12" s="15" t="s">
        <v>35</v>
      </c>
      <c r="B12" s="5">
        <v>3820177</v>
      </c>
      <c r="D12" s="13" t="s">
        <v>29</v>
      </c>
      <c r="E12" t="s">
        <v>52</v>
      </c>
    </row>
    <row r="13" spans="1:5" x14ac:dyDescent="0.35">
      <c r="A13" s="17">
        <v>45544</v>
      </c>
      <c r="B13" s="5">
        <v>3820177</v>
      </c>
      <c r="D13" s="15" t="s">
        <v>28</v>
      </c>
      <c r="E13" s="5">
        <v>382350</v>
      </c>
    </row>
    <row r="14" spans="1:5" x14ac:dyDescent="0.35">
      <c r="A14" s="15" t="s">
        <v>30</v>
      </c>
      <c r="B14" s="5">
        <v>13230778</v>
      </c>
      <c r="D14" s="17">
        <v>45555</v>
      </c>
      <c r="E14" s="5">
        <v>382350</v>
      </c>
    </row>
    <row r="15" spans="1:5" x14ac:dyDescent="0.35">
      <c r="D15" s="15" t="s">
        <v>30</v>
      </c>
      <c r="E15" s="5">
        <v>382350</v>
      </c>
    </row>
    <row r="18" spans="1:5" x14ac:dyDescent="0.35">
      <c r="A18" s="13" t="s">
        <v>45</v>
      </c>
      <c r="B18" t="s">
        <v>50</v>
      </c>
    </row>
    <row r="19" spans="1:5" x14ac:dyDescent="0.35">
      <c r="A19" s="15" t="s">
        <v>36</v>
      </c>
      <c r="B19" s="5">
        <v>316805</v>
      </c>
    </row>
    <row r="20" spans="1:5" x14ac:dyDescent="0.35">
      <c r="A20" s="17">
        <v>45544</v>
      </c>
      <c r="B20" s="5">
        <v>316805</v>
      </c>
      <c r="D20" s="13" t="s">
        <v>26</v>
      </c>
      <c r="E20" t="s">
        <v>46</v>
      </c>
    </row>
    <row r="21" spans="1:5" x14ac:dyDescent="0.35">
      <c r="A21" s="15" t="s">
        <v>37</v>
      </c>
      <c r="B21" s="5">
        <v>8309041</v>
      </c>
      <c r="D21" s="14">
        <v>45545</v>
      </c>
      <c r="E21" s="5">
        <v>2981095.5300000003</v>
      </c>
    </row>
    <row r="22" spans="1:5" x14ac:dyDescent="0.35">
      <c r="A22" s="17">
        <v>45544</v>
      </c>
      <c r="B22" s="5">
        <v>8309041</v>
      </c>
      <c r="D22" s="16" t="s">
        <v>26</v>
      </c>
      <c r="E22" s="5">
        <v>2229582</v>
      </c>
    </row>
    <row r="23" spans="1:5" x14ac:dyDescent="0.35">
      <c r="A23" s="15" t="s">
        <v>39</v>
      </c>
      <c r="B23" s="5">
        <v>207727</v>
      </c>
      <c r="D23" s="16" t="s">
        <v>25</v>
      </c>
      <c r="E23" s="5">
        <v>751513.53</v>
      </c>
    </row>
    <row r="24" spans="1:5" x14ac:dyDescent="0.35">
      <c r="A24" s="17">
        <v>45544</v>
      </c>
      <c r="B24" s="5">
        <v>207727</v>
      </c>
      <c r="D24" s="14">
        <v>45549</v>
      </c>
      <c r="E24" s="5">
        <v>200000</v>
      </c>
    </row>
    <row r="25" spans="1:5" x14ac:dyDescent="0.35">
      <c r="A25" s="15" t="s">
        <v>38</v>
      </c>
      <c r="B25" s="5">
        <v>581633</v>
      </c>
      <c r="D25" s="16" t="s">
        <v>3</v>
      </c>
      <c r="E25" s="5">
        <v>200000</v>
      </c>
    </row>
    <row r="26" spans="1:5" x14ac:dyDescent="0.35">
      <c r="A26" s="17">
        <v>45544</v>
      </c>
      <c r="B26" s="5">
        <v>581633</v>
      </c>
      <c r="D26" s="15" t="s">
        <v>30</v>
      </c>
      <c r="E26" s="5">
        <v>3181095.5300000003</v>
      </c>
    </row>
    <row r="27" spans="1:5" x14ac:dyDescent="0.35">
      <c r="A27" s="15" t="s">
        <v>40</v>
      </c>
      <c r="B27" s="5">
        <v>3822031</v>
      </c>
    </row>
    <row r="28" spans="1:5" x14ac:dyDescent="0.35">
      <c r="A28" s="17">
        <v>45544</v>
      </c>
      <c r="B28" s="5">
        <v>3822031</v>
      </c>
    </row>
    <row r="29" spans="1:5" x14ac:dyDescent="0.35">
      <c r="A29" s="15" t="s">
        <v>30</v>
      </c>
      <c r="B29" s="5">
        <v>13237237</v>
      </c>
      <c r="D29" s="13" t="s">
        <v>56</v>
      </c>
      <c r="E29" t="s">
        <v>55</v>
      </c>
    </row>
    <row r="30" spans="1:5" x14ac:dyDescent="0.35">
      <c r="D30" s="14">
        <v>45554</v>
      </c>
      <c r="E30" s="5">
        <v>457350</v>
      </c>
    </row>
    <row r="31" spans="1:5" x14ac:dyDescent="0.35">
      <c r="D31" s="16" t="s">
        <v>10</v>
      </c>
      <c r="E31" s="5">
        <v>50000</v>
      </c>
    </row>
    <row r="32" spans="1:5" x14ac:dyDescent="0.35">
      <c r="D32" s="16" t="s">
        <v>9</v>
      </c>
      <c r="E32" s="5">
        <v>50000</v>
      </c>
    </row>
    <row r="33" spans="1:5" x14ac:dyDescent="0.35">
      <c r="A33" s="13" t="s">
        <v>53</v>
      </c>
      <c r="B33" t="s">
        <v>54</v>
      </c>
      <c r="D33" s="16" t="s">
        <v>11</v>
      </c>
      <c r="E33" s="5">
        <v>7350</v>
      </c>
    </row>
    <row r="34" spans="1:5" x14ac:dyDescent="0.35">
      <c r="A34" s="14">
        <v>45552</v>
      </c>
      <c r="B34" s="5">
        <v>725000</v>
      </c>
      <c r="D34" s="16" t="s">
        <v>3</v>
      </c>
      <c r="E34" s="5">
        <v>350000</v>
      </c>
    </row>
    <row r="35" spans="1:5" x14ac:dyDescent="0.35">
      <c r="A35" s="16" t="s">
        <v>5</v>
      </c>
      <c r="B35" s="5">
        <v>50000</v>
      </c>
      <c r="D35" s="15" t="s">
        <v>30</v>
      </c>
      <c r="E35" s="5">
        <v>457350</v>
      </c>
    </row>
    <row r="36" spans="1:5" x14ac:dyDescent="0.35">
      <c r="A36" s="16" t="s">
        <v>8</v>
      </c>
      <c r="B36" s="5">
        <v>55000</v>
      </c>
    </row>
    <row r="37" spans="1:5" x14ac:dyDescent="0.35">
      <c r="A37" s="16" t="s">
        <v>6</v>
      </c>
      <c r="B37" s="5">
        <v>200000</v>
      </c>
    </row>
    <row r="38" spans="1:5" x14ac:dyDescent="0.35">
      <c r="A38" s="16" t="s">
        <v>7</v>
      </c>
      <c r="B38" s="5">
        <v>70000</v>
      </c>
    </row>
    <row r="39" spans="1:5" x14ac:dyDescent="0.35">
      <c r="A39" s="16" t="s">
        <v>4</v>
      </c>
      <c r="B39" s="5">
        <v>350000</v>
      </c>
    </row>
    <row r="40" spans="1:5" x14ac:dyDescent="0.35">
      <c r="A40" s="15" t="s">
        <v>30</v>
      </c>
      <c r="B40" s="5">
        <v>725000</v>
      </c>
    </row>
    <row r="41" spans="1:5" x14ac:dyDescent="0.35">
      <c r="D41" s="18" t="s">
        <v>47</v>
      </c>
      <c r="E41" s="19" t="s">
        <v>57</v>
      </c>
    </row>
    <row r="42" spans="1:5" x14ac:dyDescent="0.35">
      <c r="D42" s="6" t="s">
        <v>59</v>
      </c>
      <c r="E42" s="5">
        <v>13230778</v>
      </c>
    </row>
    <row r="43" spans="1:5" x14ac:dyDescent="0.35">
      <c r="D43" s="22" t="s">
        <v>60</v>
      </c>
      <c r="E43" s="5">
        <v>13237237</v>
      </c>
    </row>
    <row r="44" spans="1:5" x14ac:dyDescent="0.35">
      <c r="D44" s="23" t="s">
        <v>61</v>
      </c>
      <c r="E44" s="5">
        <v>725000</v>
      </c>
    </row>
    <row r="45" spans="1:5" x14ac:dyDescent="0.35">
      <c r="A45" s="13" t="s">
        <v>49</v>
      </c>
      <c r="B45" t="s">
        <v>48</v>
      </c>
      <c r="D45" s="23" t="s">
        <v>62</v>
      </c>
      <c r="E45" s="5">
        <v>457350</v>
      </c>
    </row>
    <row r="46" spans="1:5" x14ac:dyDescent="0.35">
      <c r="A46" s="15" t="s">
        <v>13</v>
      </c>
      <c r="B46" s="5">
        <v>200000</v>
      </c>
      <c r="D46" s="23" t="s">
        <v>63</v>
      </c>
      <c r="E46" s="5">
        <v>3181095.5300000003</v>
      </c>
    </row>
    <row r="47" spans="1:5" x14ac:dyDescent="0.35">
      <c r="A47" s="17">
        <v>45544</v>
      </c>
      <c r="B47" s="5">
        <v>200000</v>
      </c>
      <c r="D47" s="23" t="s">
        <v>64</v>
      </c>
      <c r="E47" s="5">
        <v>2303027.06</v>
      </c>
    </row>
    <row r="48" spans="1:5" x14ac:dyDescent="0.35">
      <c r="A48" s="15" t="s">
        <v>12</v>
      </c>
      <c r="B48" s="5">
        <v>600000</v>
      </c>
      <c r="D48" s="23" t="s">
        <v>65</v>
      </c>
      <c r="E48" s="5">
        <v>1000000</v>
      </c>
    </row>
    <row r="49" spans="1:5" x14ac:dyDescent="0.35">
      <c r="A49" s="17">
        <v>45544</v>
      </c>
      <c r="B49" s="5">
        <v>600000</v>
      </c>
      <c r="D49" s="23" t="s">
        <v>66</v>
      </c>
      <c r="E49" s="5">
        <v>382350</v>
      </c>
    </row>
    <row r="50" spans="1:5" x14ac:dyDescent="0.35">
      <c r="A50" s="15" t="s">
        <v>14</v>
      </c>
      <c r="B50" s="5">
        <v>1503027.06</v>
      </c>
      <c r="D50" s="20"/>
      <c r="E50" s="21"/>
    </row>
    <row r="51" spans="1:5" x14ac:dyDescent="0.35">
      <c r="A51" s="17">
        <v>45544</v>
      </c>
      <c r="B51" s="5">
        <v>1503027.06</v>
      </c>
      <c r="D51" s="20"/>
      <c r="E51" s="21"/>
    </row>
    <row r="52" spans="1:5" ht="18.5" x14ac:dyDescent="0.45">
      <c r="A52" s="15" t="s">
        <v>30</v>
      </c>
      <c r="B52" s="5">
        <v>2303027.06</v>
      </c>
      <c r="D52" s="24" t="s">
        <v>58</v>
      </c>
      <c r="E52" s="25">
        <f>SUM(E42:E49)</f>
        <v>34516837.590000004</v>
      </c>
    </row>
  </sheetData>
  <pageMargins left="0.7" right="0.7" top="0.75" bottom="0.75" header="0.3" footer="0.3"/>
  <drawing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Exotic_Agency_Cleaning.</vt:lpstr>
      <vt:lpstr>Exotic_Agency_Analysis.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Senwin</dc:creator>
  <cp:lastModifiedBy>godwin umosen</cp:lastModifiedBy>
  <dcterms:created xsi:type="dcterms:W3CDTF">2024-09-12T08:36:19Z</dcterms:created>
  <dcterms:modified xsi:type="dcterms:W3CDTF">2024-09-21T18:22:57Z</dcterms:modified>
</cp:coreProperties>
</file>