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4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5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0" documentId="8_{044AF258-49FB-4B67-B55D-20AE58A52881}" xr6:coauthVersionLast="47" xr6:coauthVersionMax="47" xr10:uidLastSave="{00000000-0000-0000-0000-000000000000}"/>
  <bookViews>
    <workbookView xWindow="-110" yWindow="-110" windowWidth="19420" windowHeight="10420" firstSheet="1" activeTab="3" xr2:uid="{F167299C-11A7-4AD6-84B7-2DFDA244FA22}"/>
  </bookViews>
  <sheets>
    <sheet name="JOSEPDAM CLEANING" sheetId="1" r:id="rId1"/>
    <sheet name="JOSEPDAM ANALYSIS" sheetId="9" r:id="rId2"/>
    <sheet name="ANALYSIS" sheetId="11" r:id="rId3"/>
    <sheet name="Sheet3" sheetId="14" r:id="rId4"/>
    <sheet name="Sheet2" sheetId="13" r:id="rId5"/>
    <sheet name="Sheet1" sheetId="12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4" l="1"/>
  <c r="C42" i="14"/>
  <c r="D13" i="14"/>
  <c r="D59" i="13"/>
  <c r="D46" i="13"/>
  <c r="D18" i="13"/>
  <c r="D49" i="12"/>
  <c r="D27" i="12"/>
  <c r="D9" i="12"/>
  <c r="C26" i="11"/>
  <c r="G58" i="11"/>
  <c r="C8" i="11"/>
  <c r="J41" i="11"/>
  <c r="J49" i="11"/>
  <c r="G45" i="11"/>
  <c r="K12" i="11"/>
  <c r="G17" i="11"/>
  <c r="C48" i="11"/>
  <c r="K23" i="9" l="1"/>
  <c r="K14" i="9"/>
  <c r="G2" i="1" l="1"/>
</calcChain>
</file>

<file path=xl/sharedStrings.xml><?xml version="1.0" encoding="utf-8"?>
<sst xmlns="http://schemas.openxmlformats.org/spreadsheetml/2006/main" count="688" uniqueCount="158">
  <si>
    <t>S/N</t>
  </si>
  <si>
    <t>ITEMS</t>
  </si>
  <si>
    <t>DATE</t>
  </si>
  <si>
    <t>QTY</t>
  </si>
  <si>
    <t>UNIT</t>
  </si>
  <si>
    <t>RATE</t>
  </si>
  <si>
    <t>Foreign Marble</t>
  </si>
  <si>
    <t>Cutting</t>
  </si>
  <si>
    <t>Installation</t>
  </si>
  <si>
    <t>Transportation</t>
  </si>
  <si>
    <t>m²</t>
  </si>
  <si>
    <t>HDF Board</t>
  </si>
  <si>
    <t>Edge tape</t>
  </si>
  <si>
    <t>Screw 2"</t>
  </si>
  <si>
    <t>Screw 1"</t>
  </si>
  <si>
    <t>Nail 1"</t>
  </si>
  <si>
    <t>Runner</t>
  </si>
  <si>
    <t>Leg pin</t>
  </si>
  <si>
    <t>Angle bracket</t>
  </si>
  <si>
    <t>Tap out</t>
  </si>
  <si>
    <t>BELLA VISTA CARPENTRY WORK AMOUNT</t>
  </si>
  <si>
    <t>no</t>
  </si>
  <si>
    <t>roll</t>
  </si>
  <si>
    <t>pack</t>
  </si>
  <si>
    <t>kg</t>
  </si>
  <si>
    <t>pcs</t>
  </si>
  <si>
    <t>BELLA VISTA CARPENTRY WORK AMOUNT PAYMENT MADE</t>
  </si>
  <si>
    <t>Evostic gum</t>
  </si>
  <si>
    <t>Pipe</t>
  </si>
  <si>
    <t>Hinges</t>
  </si>
  <si>
    <t>Runner 16"</t>
  </si>
  <si>
    <t>Runner 20"</t>
  </si>
  <si>
    <t>Paint</t>
  </si>
  <si>
    <t>Tipex</t>
  </si>
  <si>
    <t xml:space="preserve">Transport </t>
  </si>
  <si>
    <t>Workmanship</t>
  </si>
  <si>
    <t>½</t>
  </si>
  <si>
    <t>yard</t>
  </si>
  <si>
    <t>gallon</t>
  </si>
  <si>
    <t>doz</t>
  </si>
  <si>
    <t>sum</t>
  </si>
  <si>
    <t>BELLA VISTA PLUMBING WORK AMOUNT</t>
  </si>
  <si>
    <t>BELLA VISTA MARBLE WORK AMOUNT</t>
  </si>
  <si>
    <t>BELLA VISTA ELECTRICAL WORK AMOUNT</t>
  </si>
  <si>
    <t>Switch tap</t>
  </si>
  <si>
    <t>2" pipe</t>
  </si>
  <si>
    <t>2" Y-Tee</t>
  </si>
  <si>
    <t>2" bends</t>
  </si>
  <si>
    <t>2" plug</t>
  </si>
  <si>
    <t>½ x ⅜ brass socket</t>
  </si>
  <si>
    <t>¾ sockets</t>
  </si>
  <si>
    <t>Flexibles</t>
  </si>
  <si>
    <t>2" Tee pipe</t>
  </si>
  <si>
    <t xml:space="preserve">Silicone </t>
  </si>
  <si>
    <t>900 x 900mm Heat Extractor</t>
  </si>
  <si>
    <t>13A double socket</t>
  </si>
  <si>
    <t>2.5mm Flex cable</t>
  </si>
  <si>
    <t>Trunking pipe</t>
  </si>
  <si>
    <t>Gas accessories</t>
  </si>
  <si>
    <t>length</t>
  </si>
  <si>
    <t>set</t>
  </si>
  <si>
    <t>Lawma Bill</t>
  </si>
  <si>
    <t>Lengths of galvanized pipe</t>
  </si>
  <si>
    <t>Packets of electrode</t>
  </si>
  <si>
    <t>Galons of paint</t>
  </si>
  <si>
    <t>Burner for cutting pipes</t>
  </si>
  <si>
    <t xml:space="preserve">Lengths of bracing rod </t>
  </si>
  <si>
    <t>Additional joinman</t>
  </si>
  <si>
    <t>Concrete and Mason works</t>
  </si>
  <si>
    <r>
      <t>Screw 1</t>
    </r>
    <r>
      <rPr>
        <sz val="12"/>
        <color theme="1"/>
        <rFont val="Calibri"/>
        <family val="2"/>
      </rPr>
      <t>¼</t>
    </r>
    <r>
      <rPr>
        <sz val="12"/>
        <color theme="1"/>
        <rFont val="Calibri"/>
        <family val="2"/>
        <scheme val="minor"/>
      </rPr>
      <t>"</t>
    </r>
  </si>
  <si>
    <r>
      <t xml:space="preserve">Screw </t>
    </r>
    <r>
      <rPr>
        <sz val="12"/>
        <color theme="1"/>
        <rFont val="Calibri"/>
        <family val="2"/>
      </rPr>
      <t>¼"</t>
    </r>
  </si>
  <si>
    <r>
      <t xml:space="preserve">Screw </t>
    </r>
    <r>
      <rPr>
        <sz val="12"/>
        <color theme="1"/>
        <rFont val="Calibri"/>
        <family val="2"/>
      </rPr>
      <t>¾"</t>
    </r>
  </si>
  <si>
    <r>
      <t>1</t>
    </r>
    <r>
      <rPr>
        <sz val="12"/>
        <color theme="1"/>
        <rFont val="Calibri"/>
        <family val="2"/>
      </rPr>
      <t>¼ magic waste</t>
    </r>
  </si>
  <si>
    <t>Row Labels</t>
  </si>
  <si>
    <t>Grand Total</t>
  </si>
  <si>
    <t>WAREHOUSE MARBLE WORK AMOUNT</t>
  </si>
  <si>
    <t>JOSEPDAM LAWMA BILL AMOUNT</t>
  </si>
  <si>
    <t>FATAI ATERE CRASH BARRIER AMOUNT</t>
  </si>
  <si>
    <t>Screw 1¼"</t>
  </si>
  <si>
    <t>BELLA VISTA MARBLE WORK AMOUNT.</t>
  </si>
  <si>
    <t>1¼ magic waste</t>
  </si>
  <si>
    <t>Screw ¼"</t>
  </si>
  <si>
    <t>Screw ¾"</t>
  </si>
  <si>
    <t>6" block</t>
  </si>
  <si>
    <t xml:space="preserve">Sharp sand </t>
  </si>
  <si>
    <t>Soft sand</t>
  </si>
  <si>
    <t>Granite</t>
  </si>
  <si>
    <t>1x12</t>
  </si>
  <si>
    <t>2x4</t>
  </si>
  <si>
    <t>2x2</t>
  </si>
  <si>
    <t>12mm rod</t>
  </si>
  <si>
    <t>Ring</t>
  </si>
  <si>
    <t>Nail</t>
  </si>
  <si>
    <t>Roofing sheet</t>
  </si>
  <si>
    <t>Cement</t>
  </si>
  <si>
    <t>Asbestos ceiling</t>
  </si>
  <si>
    <t>Ceiling nail/Tierod</t>
  </si>
  <si>
    <t>Toilet door</t>
  </si>
  <si>
    <t>Toilet Window</t>
  </si>
  <si>
    <t>Wall and floor tiles</t>
  </si>
  <si>
    <t>White cement</t>
  </si>
  <si>
    <t xml:space="preserve">¾ </t>
  </si>
  <si>
    <t>ton</t>
  </si>
  <si>
    <t>bags</t>
  </si>
  <si>
    <t>lgth</t>
  </si>
  <si>
    <t>bag</t>
  </si>
  <si>
    <t>sqm</t>
  </si>
  <si>
    <t>Mason</t>
  </si>
  <si>
    <t>Carpenter</t>
  </si>
  <si>
    <t>Iron bender</t>
  </si>
  <si>
    <t>Tiler</t>
  </si>
  <si>
    <t>18-Jul</t>
  </si>
  <si>
    <t>19-Aug</t>
  </si>
  <si>
    <t>28-Aug</t>
  </si>
  <si>
    <t>30-Aug</t>
  </si>
  <si>
    <t>11-Sep</t>
  </si>
  <si>
    <t>25-Sep</t>
  </si>
  <si>
    <t>MARBLE WORK</t>
  </si>
  <si>
    <t>BELLA VISTA CARPENTRY WORK AMOUNT PAYMENT MADE.</t>
  </si>
  <si>
    <t>CARPENTRY EXPENSES</t>
  </si>
  <si>
    <t>BELLA VISTA CARPENTRY WORK, PAYMENT NOT MADE.</t>
  </si>
  <si>
    <t>ANALYSIS</t>
  </si>
  <si>
    <t>BELLA VISTA PLUMBING WORK AMOUNT.</t>
  </si>
  <si>
    <t>TOTAL EXPENSES</t>
  </si>
  <si>
    <t>BELLA VISTA ELECTRICAL WORK AMOUNT.</t>
  </si>
  <si>
    <t>ELECTRICAL</t>
  </si>
  <si>
    <t>WAREHOUSE MARBLE WORK AMOUNT.</t>
  </si>
  <si>
    <t>WAREHOUSE EXPENSES</t>
  </si>
  <si>
    <t>TOTAL LAWma Bill</t>
  </si>
  <si>
    <t>JOSEPDAM LAWMA BILL AMOUNT.</t>
  </si>
  <si>
    <t>FATAI ATERE CRASH BARRIER AMOUNT.</t>
  </si>
  <si>
    <t>AMOUNT</t>
  </si>
  <si>
    <t>EXPENDITURE  FOR JOSEPDAM</t>
  </si>
  <si>
    <t>GRAND TOTAL</t>
  </si>
  <si>
    <t xml:space="preserve">TOTAL AMOUNT TO BE PAY TO DEUSMAGNUS </t>
  </si>
  <si>
    <t>MINUS 684,100.00 FROM THE GRAND TOTAL</t>
  </si>
  <si>
    <t>CARPENTRY EXPENSES ITEMS</t>
  </si>
  <si>
    <t>MARBLE WORK ITEMS</t>
  </si>
  <si>
    <t>CARPENTRY ITEMS</t>
  </si>
  <si>
    <t>ITEMS FOR PLUMBING</t>
  </si>
  <si>
    <t>ELECTRICAL ITEMS</t>
  </si>
  <si>
    <t>GRANT TOTAL</t>
  </si>
  <si>
    <t>Title Documentation for Josepdam</t>
  </si>
  <si>
    <t>Title Dpcumentation</t>
  </si>
  <si>
    <t>JOSEPDAM REAL ESTATE BORE HOLE</t>
  </si>
  <si>
    <t>Josepdam Real Estate Lawma Bill</t>
  </si>
  <si>
    <t>TOTAL</t>
  </si>
  <si>
    <t>WAREHOUSE TOILET WORK</t>
  </si>
  <si>
    <t>JOSEPDAM DIESEL TANK</t>
  </si>
  <si>
    <t>BELLA VISTA (A1, BLOCK FLAT 24) MARBLE WORK ANALYSIS AMOUNT.</t>
  </si>
  <si>
    <t>BELLA VISTA CARPENTRY (A1, BLOCK FLAT 24)  PAYMENT MADE HERE</t>
  </si>
  <si>
    <t>BELLA VISTA CARPENTRY (A1, BLOCK FLAT 24) WORK AMOUNT PAYMENT MADE.</t>
  </si>
  <si>
    <t>BELLA VISTA  (A1, BLOCK FLAT 24) ELECTRICAL WORK AMOUNT.</t>
  </si>
  <si>
    <t>JOSEPDAM WAREHOUSE TOILET WORK AMOUNT.</t>
  </si>
  <si>
    <t>JOSEPDAM REAL ESTATE DIESEL TANK</t>
  </si>
  <si>
    <t>Josepdam Bore Hole For Goshen</t>
  </si>
  <si>
    <t>BELLA VISTA CARPENTRY (A1, BLOCK FLAT 24) WORK, PAYMENT MADE.</t>
  </si>
  <si>
    <t>LAWMA BILL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</si>
</sst>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\-mmm\-yy;@"/>
    <numFmt numFmtId="165" formatCode="[$₦-470]#,##0.00"/>
    <numFmt numFmtId="166" formatCode="[$₦-46A]#,##0.00"/>
    <numFmt numFmtId="167" formatCode="[$₦-469]\ #,##0.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1" xfId="0" applyFont="1" applyBorder="1" applyAlignment="1">
      <alignment horizontal="left" vertical="center"/>
    </xf>
    <xf numFmtId="166" fontId="1" fillId="0" borderId="1" xfId="0" applyNumberFormat="1" applyFont="1" applyBorder="1" applyAlignment="1">
      <alignment vertical="center"/>
    </xf>
    <xf numFmtId="0" fontId="2" fillId="0" borderId="1" xfId="0" applyFont="1" applyBorder="1"/>
    <xf numFmtId="0" fontId="1" fillId="0" borderId="1" xfId="0" applyFont="1" applyBorder="1"/>
    <xf numFmtId="0" fontId="1" fillId="0" borderId="3" xfId="0" applyFont="1" applyBorder="1"/>
    <xf numFmtId="166" fontId="1" fillId="0" borderId="3" xfId="0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 indent="1"/>
    </xf>
    <xf numFmtId="167" fontId="0" fillId="0" borderId="0" xfId="0" applyNumberFormat="1"/>
    <xf numFmtId="0" fontId="0" fillId="0" borderId="1" xfId="0" applyBorder="1" applyAlignment="1">
      <alignment horizontal="left" vertical="center"/>
    </xf>
    <xf numFmtId="0" fontId="1" fillId="0" borderId="5" xfId="0" applyFont="1" applyBorder="1"/>
    <xf numFmtId="0" fontId="1" fillId="2" borderId="5" xfId="0" applyFont="1" applyFill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66" fontId="0" fillId="0" borderId="1" xfId="0" applyNumberFormat="1" applyBorder="1" applyAlignment="1">
      <alignment vertical="center"/>
    </xf>
    <xf numFmtId="166" fontId="1" fillId="0" borderId="1" xfId="0" applyNumberFormat="1" applyFont="1" applyBorder="1"/>
    <xf numFmtId="166" fontId="3" fillId="0" borderId="0" xfId="0" applyNumberFormat="1" applyFont="1"/>
    <xf numFmtId="164" fontId="0" fillId="0" borderId="0" xfId="0" applyNumberFormat="1" applyAlignment="1">
      <alignment horizontal="left"/>
    </xf>
    <xf numFmtId="166" fontId="3" fillId="2" borderId="4" xfId="0" applyNumberFormat="1" applyFont="1" applyFill="1" applyBorder="1"/>
    <xf numFmtId="0" fontId="1" fillId="3" borderId="0" xfId="0" applyFont="1" applyFill="1"/>
    <xf numFmtId="166" fontId="4" fillId="4" borderId="4" xfId="0" applyNumberFormat="1" applyFont="1" applyFill="1" applyBorder="1"/>
    <xf numFmtId="167" fontId="1" fillId="3" borderId="0" xfId="0" applyNumberFormat="1" applyFont="1" applyFill="1"/>
    <xf numFmtId="0" fontId="3" fillId="0" borderId="6" xfId="0" applyFont="1" applyBorder="1" applyAlignment="1">
      <alignment horizontal="left"/>
    </xf>
    <xf numFmtId="166" fontId="3" fillId="0" borderId="6" xfId="0" applyNumberFormat="1" applyFont="1" applyBorder="1"/>
    <xf numFmtId="0" fontId="3" fillId="0" borderId="0" xfId="0" applyFont="1" applyAlignment="1">
      <alignment horizontal="left" indent="1"/>
    </xf>
    <xf numFmtId="164" fontId="0" fillId="0" borderId="6" xfId="0" applyNumberFormat="1" applyBorder="1" applyAlignment="1">
      <alignment horizontal="left"/>
    </xf>
    <xf numFmtId="14" fontId="0" fillId="0" borderId="0" xfId="0" applyNumberFormat="1"/>
    <xf numFmtId="0" fontId="0" fillId="0" borderId="6" xfId="0" applyBorder="1" applyAlignment="1">
      <alignment horizontal="left"/>
    </xf>
    <xf numFmtId="166" fontId="0" fillId="0" borderId="6" xfId="0" applyNumberFormat="1" applyBorder="1"/>
    <xf numFmtId="0" fontId="3" fillId="2" borderId="4" xfId="0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5" borderId="0" xfId="0" applyNumberFormat="1" applyFill="1" applyAlignment="1">
      <alignment horizontal="left"/>
    </xf>
    <xf numFmtId="0" fontId="7" fillId="5" borderId="0" xfId="0" applyFont="1" applyFill="1" applyAlignment="1">
      <alignment horizontal="left" indent="1"/>
    </xf>
    <xf numFmtId="166" fontId="7" fillId="5" borderId="0" xfId="0" applyNumberFormat="1" applyFont="1" applyFill="1"/>
    <xf numFmtId="0" fontId="6" fillId="5" borderId="0" xfId="0" applyFont="1" applyFill="1"/>
    <xf numFmtId="166" fontId="6" fillId="5" borderId="0" xfId="0" applyNumberFormat="1" applyFont="1" applyFill="1"/>
    <xf numFmtId="164" fontId="0" fillId="5" borderId="6" xfId="0" applyNumberFormat="1" applyFill="1" applyBorder="1" applyAlignment="1">
      <alignment horizontal="left"/>
    </xf>
    <xf numFmtId="14" fontId="0" fillId="5" borderId="0" xfId="0" applyNumberFormat="1" applyFill="1"/>
    <xf numFmtId="0" fontId="1" fillId="5" borderId="0" xfId="0" applyFont="1" applyFill="1" applyAlignment="1">
      <alignment horizontal="left"/>
    </xf>
    <xf numFmtId="166" fontId="1" fillId="5" borderId="0" xfId="0" applyNumberFormat="1" applyFont="1" applyFill="1" applyAlignment="1">
      <alignment horizontal="left" indent="1"/>
    </xf>
    <xf numFmtId="0" fontId="8" fillId="6" borderId="9" xfId="0" applyFont="1" applyFill="1" applyBorder="1"/>
    <xf numFmtId="166" fontId="8" fillId="2" borderId="10" xfId="0" applyNumberFormat="1" applyFont="1" applyFill="1" applyBorder="1"/>
    <xf numFmtId="0" fontId="0" fillId="2" borderId="9" xfId="0" applyFill="1" applyBorder="1"/>
    <xf numFmtId="166" fontId="3" fillId="2" borderId="10" xfId="0" applyNumberFormat="1" applyFont="1" applyFill="1" applyBorder="1"/>
    <xf numFmtId="0" fontId="0" fillId="0" borderId="9" xfId="0" applyBorder="1"/>
    <xf numFmtId="0" fontId="9" fillId="7" borderId="7" xfId="0" applyFont="1" applyFill="1" applyBorder="1"/>
    <xf numFmtId="166" fontId="10" fillId="8" borderId="8" xfId="0" applyNumberFormat="1" applyFont="1" applyFill="1" applyBorder="1"/>
    <xf numFmtId="0" fontId="6" fillId="3" borderId="0" xfId="0" applyFont="1" applyFill="1"/>
    <xf numFmtId="166" fontId="6" fillId="3" borderId="0" xfId="0" applyNumberFormat="1" applyFont="1" applyFill="1"/>
    <xf numFmtId="0" fontId="1" fillId="0" borderId="11" xfId="0" applyFont="1" applyBorder="1" applyAlignment="1">
      <alignment horizontal="left" vertical="center"/>
    </xf>
    <xf numFmtId="0" fontId="3" fillId="2" borderId="12" xfId="0" applyFont="1" applyFill="1" applyBorder="1" applyAlignment="1">
      <alignment horizontal="left"/>
    </xf>
    <xf numFmtId="166" fontId="3" fillId="2" borderId="8" xfId="0" applyNumberFormat="1" applyFont="1" applyFill="1" applyBorder="1"/>
    <xf numFmtId="0" fontId="1" fillId="9" borderId="0" xfId="0" applyFont="1" applyFill="1"/>
    <xf numFmtId="167" fontId="1" fillId="9" borderId="0" xfId="0" applyNumberFormat="1" applyFont="1" applyFill="1"/>
    <xf numFmtId="0" fontId="3" fillId="0" borderId="0" xfId="0" applyFont="1" applyAlignment="1">
      <alignment horizontal="left"/>
    </xf>
    <xf numFmtId="0" fontId="4" fillId="10" borderId="0" xfId="0" applyFont="1" applyFill="1" applyAlignment="1">
      <alignment horizontal="left"/>
    </xf>
    <xf numFmtId="166" fontId="1" fillId="10" borderId="0" xfId="0" applyNumberFormat="1" applyFont="1" applyFill="1"/>
    <xf numFmtId="14" fontId="0" fillId="10" borderId="0" xfId="0" applyNumberFormat="1" applyFill="1"/>
  </cellXfs>
  <cellStyles count="1">
    <cellStyle name="Normal" xfId="0" builtinId="0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6A]#,##0.0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</font>
      <numFmt numFmtId="19" formatCode="m/d/yyyy"/>
    </dxf>
    <dxf>
      <font>
        <b val="0"/>
      </font>
    </dxf>
    <dxf>
      <font>
        <b val="0"/>
      </font>
    </dxf>
    <dxf>
      <font>
        <b val="0"/>
      </font>
      <numFmt numFmtId="166" formatCode="[$₦-46A]#,##0.0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409]dd\-mmm\-yy;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6A]#,##0.0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6A]#,##0.0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6A]#,##0.0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</font>
      <numFmt numFmtId="19" formatCode="m/d/yyyy"/>
    </dxf>
    <dxf>
      <font>
        <b val="0"/>
      </font>
    </dxf>
    <dxf>
      <font>
        <b val="0"/>
      </font>
    </dxf>
    <dxf>
      <font>
        <b val="0"/>
      </font>
      <numFmt numFmtId="166" formatCode="[$₦-46A]#,##0.0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409]dd\-mmm\-yy;@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₦-46A]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  <numFmt numFmtId="166" formatCode="[$₦-46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₦-46A]#,##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  <numFmt numFmtId="166" formatCode="[$₦-46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₦-470]#,##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  <numFmt numFmtId="166" formatCode="[$₦-46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₦-470]#,##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  <numFmt numFmtId="166" formatCode="[$₦-46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₦-470]#,##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  <numFmt numFmtId="166" formatCode="[$₦-46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₦-46A]#,##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  <numFmt numFmtId="166" formatCode="[$₦-46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₦-470]#,##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  <numFmt numFmtId="166" formatCode="[$₦-46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₦-470]#,##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  <numFmt numFmtId="166" formatCode="[$₦-46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₦-470]#,##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  <numFmt numFmtId="166" formatCode="[$₦-46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₦-46A]#,##0.0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  <numFmt numFmtId="166" formatCode="[$₦-46A]#,##0.0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409]dd\-mmm\-yy;@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  <numFmt numFmtId="164" formatCode="[$-409]d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</font>
      <numFmt numFmtId="165" formatCode="[$₦-470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172357</xdr:colOff>
      <xdr:row>0</xdr:row>
      <xdr:rowOff>72572</xdr:rowOff>
    </xdr:from>
    <xdr:ext cx="2911928" cy="2358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D46224-59FA-8B32-3039-8DD15EB5EAC2}"/>
            </a:ext>
          </a:extLst>
        </xdr:cNvPr>
        <xdr:cNvSpPr txBox="1"/>
      </xdr:nvSpPr>
      <xdr:spPr>
        <a:xfrm>
          <a:off x="172357" y="72572"/>
          <a:ext cx="2911928" cy="23585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 BELLA VISTA MARBLE WORK ANALYSIS</a:t>
          </a:r>
        </a:p>
      </xdr:txBody>
    </xdr:sp>
    <xdr:clientData/>
  </xdr:oneCellAnchor>
  <xdr:oneCellAnchor>
    <xdr:from>
      <xdr:col>0</xdr:col>
      <xdr:colOff>0</xdr:colOff>
      <xdr:row>10</xdr:row>
      <xdr:rowOff>90715</xdr:rowOff>
    </xdr:from>
    <xdr:ext cx="4499428" cy="2177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38D9A1-4832-4DF4-82DE-2D006B2C2495}"/>
            </a:ext>
          </a:extLst>
        </xdr:cNvPr>
        <xdr:cNvSpPr txBox="1"/>
      </xdr:nvSpPr>
      <xdr:spPr>
        <a:xfrm>
          <a:off x="0" y="1905001"/>
          <a:ext cx="4499428" cy="21771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EXPENSES FOR BELLA VISTA CARPENTRY WORK AMOUNT PAYMENT MADE.</a:t>
          </a:r>
        </a:p>
      </xdr:txBody>
    </xdr:sp>
    <xdr:clientData/>
  </xdr:oneCellAnchor>
  <xdr:oneCellAnchor>
    <xdr:from>
      <xdr:col>0</xdr:col>
      <xdr:colOff>0</xdr:colOff>
      <xdr:row>38</xdr:row>
      <xdr:rowOff>81643</xdr:rowOff>
    </xdr:from>
    <xdr:ext cx="4508500" cy="2540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06A4DC-429B-472C-838B-F637EA759881}"/>
            </a:ext>
          </a:extLst>
        </xdr:cNvPr>
        <xdr:cNvSpPr txBox="1"/>
      </xdr:nvSpPr>
      <xdr:spPr>
        <a:xfrm>
          <a:off x="0" y="6975929"/>
          <a:ext cx="4508500" cy="254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</a:t>
          </a:r>
          <a:r>
            <a:rPr lang="en-US" sz="1100" baseline="0"/>
            <a:t> ANALYSIS </a:t>
          </a:r>
          <a:r>
            <a:rPr lang="en-US" sz="1100"/>
            <a:t>FOR BELLA VISTA CARPENTRY  PAYMENT NOT MADE</a:t>
          </a:r>
          <a:r>
            <a:rPr lang="en-US" sz="1100" baseline="0"/>
            <a:t> HERE</a:t>
          </a:r>
          <a:endParaRPr lang="en-US" sz="1100"/>
        </a:p>
      </xdr:txBody>
    </xdr:sp>
    <xdr:clientData/>
  </xdr:oneCellAnchor>
  <xdr:oneCellAnchor>
    <xdr:from>
      <xdr:col>3</xdr:col>
      <xdr:colOff>190499</xdr:colOff>
      <xdr:row>0</xdr:row>
      <xdr:rowOff>81644</xdr:rowOff>
    </xdr:from>
    <xdr:ext cx="3048001" cy="24492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44B210-C495-4273-92B3-E96F7EB1470D}"/>
            </a:ext>
          </a:extLst>
        </xdr:cNvPr>
        <xdr:cNvSpPr txBox="1"/>
      </xdr:nvSpPr>
      <xdr:spPr>
        <a:xfrm>
          <a:off x="5742213" y="81644"/>
          <a:ext cx="3048001" cy="24492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ANALYSIS FOR BELLA VISTA PLUMBING WORK </a:t>
          </a:r>
        </a:p>
      </xdr:txBody>
    </xdr:sp>
    <xdr:clientData/>
  </xdr:oneCellAnchor>
  <xdr:oneCellAnchor>
    <xdr:from>
      <xdr:col>3</xdr:col>
      <xdr:colOff>0</xdr:colOff>
      <xdr:row>36</xdr:row>
      <xdr:rowOff>0</xdr:rowOff>
    </xdr:from>
    <xdr:ext cx="4508500" cy="2540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0AF457C-7636-4BC9-9B7D-82C6C8B8836C}"/>
            </a:ext>
          </a:extLst>
        </xdr:cNvPr>
        <xdr:cNvSpPr txBox="1"/>
      </xdr:nvSpPr>
      <xdr:spPr>
        <a:xfrm>
          <a:off x="5551714" y="6531429"/>
          <a:ext cx="4508500" cy="254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</a:t>
          </a:r>
          <a:r>
            <a:rPr lang="en-US" sz="1100" baseline="0"/>
            <a:t> ANALYSIS EXPENSES FOR </a:t>
          </a:r>
          <a:r>
            <a:rPr lang="en-US" sz="1100"/>
            <a:t>BELLA VISTA ELECTRICAL WORK AMOUNT.</a:t>
          </a:r>
        </a:p>
      </xdr:txBody>
    </xdr:sp>
    <xdr:clientData/>
  </xdr:oneCellAnchor>
  <xdr:oneCellAnchor>
    <xdr:from>
      <xdr:col>5</xdr:col>
      <xdr:colOff>562428</xdr:colOff>
      <xdr:row>0</xdr:row>
      <xdr:rowOff>72571</xdr:rowOff>
    </xdr:from>
    <xdr:ext cx="3710214" cy="23585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28E4ABB-F3A8-4A97-92F5-5FCF5124F71F}"/>
            </a:ext>
          </a:extLst>
        </xdr:cNvPr>
        <xdr:cNvSpPr txBox="1"/>
      </xdr:nvSpPr>
      <xdr:spPr>
        <a:xfrm>
          <a:off x="10504714" y="72571"/>
          <a:ext cx="3710214" cy="23585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 ANALYSIS FOR WAREHOUSE MARBLE WORK AMOUNT</a:t>
          </a:r>
        </a:p>
      </xdr:txBody>
    </xdr:sp>
    <xdr:clientData/>
  </xdr:oneCellAnchor>
  <xdr:oneCellAnchor>
    <xdr:from>
      <xdr:col>3</xdr:col>
      <xdr:colOff>181429</xdr:colOff>
      <xdr:row>60</xdr:row>
      <xdr:rowOff>45357</xdr:rowOff>
    </xdr:from>
    <xdr:ext cx="3165928" cy="23585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B6EFC84-C648-4D70-AB64-D0CA894A90EA}"/>
            </a:ext>
          </a:extLst>
        </xdr:cNvPr>
        <xdr:cNvSpPr txBox="1"/>
      </xdr:nvSpPr>
      <xdr:spPr>
        <a:xfrm>
          <a:off x="5733143" y="10931071"/>
          <a:ext cx="3165928" cy="23585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</a:t>
          </a:r>
          <a:r>
            <a:rPr lang="en-US" sz="1100" baseline="0"/>
            <a:t> ANALYSIS </a:t>
          </a:r>
          <a:r>
            <a:rPr lang="en-US" sz="1100"/>
            <a:t>FOR</a:t>
          </a:r>
          <a:r>
            <a:rPr lang="en-US" sz="1100" baseline="0"/>
            <a:t> JOSEPDAM LAWMA BILL</a:t>
          </a:r>
          <a:endParaRPr lang="en-US" sz="1100"/>
        </a:p>
      </xdr:txBody>
    </xdr:sp>
    <xdr:clientData/>
  </xdr:oneCellAnchor>
  <xdr:oneCellAnchor>
    <xdr:from>
      <xdr:col>6</xdr:col>
      <xdr:colOff>117929</xdr:colOff>
      <xdr:row>50</xdr:row>
      <xdr:rowOff>0</xdr:rowOff>
    </xdr:from>
    <xdr:ext cx="3165928" cy="23585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8E1FF97-C0CC-42A8-9579-4D41B953D9EC}"/>
            </a:ext>
          </a:extLst>
        </xdr:cNvPr>
        <xdr:cNvSpPr txBox="1"/>
      </xdr:nvSpPr>
      <xdr:spPr>
        <a:xfrm>
          <a:off x="10668000" y="9071429"/>
          <a:ext cx="3165928" cy="23585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FATAI</a:t>
          </a:r>
          <a:r>
            <a:rPr lang="en-US" sz="1100" baseline="0"/>
            <a:t> ATERE ANALYSIS FOR CRASH BARRIER</a:t>
          </a:r>
          <a:endParaRPr lang="en-US" sz="1100"/>
        </a:p>
      </xdr:txBody>
    </xdr:sp>
    <xdr:clientData/>
  </xdr:oneCellAnchor>
  <xdr:oneCellAnchor>
    <xdr:from>
      <xdr:col>9</xdr:col>
      <xdr:colOff>179916</xdr:colOff>
      <xdr:row>2</xdr:row>
      <xdr:rowOff>31751</xdr:rowOff>
    </xdr:from>
    <xdr:ext cx="3710214" cy="23585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EEA8850-A3C2-4E1A-AF9A-F18A532B06E1}"/>
            </a:ext>
          </a:extLst>
        </xdr:cNvPr>
        <xdr:cNvSpPr txBox="1"/>
      </xdr:nvSpPr>
      <xdr:spPr>
        <a:xfrm>
          <a:off x="15546916" y="391584"/>
          <a:ext cx="3710214" cy="23585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 EXPENDITURE</a:t>
          </a:r>
          <a:r>
            <a:rPr lang="en-US" sz="1100" baseline="0"/>
            <a:t> ANALYSIS FOR JOSEPDAM REAL ESTATE</a:t>
          </a:r>
          <a:endParaRPr lang="en-US" sz="1100"/>
        </a:p>
      </xdr:txBody>
    </xdr:sp>
    <xdr:clientData/>
  </xdr:oneCellAnchor>
  <xdr:oneCellAnchor>
    <xdr:from>
      <xdr:col>9</xdr:col>
      <xdr:colOff>63499</xdr:colOff>
      <xdr:row>16</xdr:row>
      <xdr:rowOff>179916</xdr:rowOff>
    </xdr:from>
    <xdr:ext cx="4032250" cy="264584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1A37CD1-BBFD-4907-A1E6-7C41B245E558}"/>
            </a:ext>
          </a:extLst>
        </xdr:cNvPr>
        <xdr:cNvSpPr txBox="1"/>
      </xdr:nvSpPr>
      <xdr:spPr>
        <a:xfrm>
          <a:off x="15430499" y="3079749"/>
          <a:ext cx="4032250" cy="26458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EXPENDITURE</a:t>
          </a:r>
          <a:r>
            <a:rPr lang="en-US" sz="1100" baseline="0"/>
            <a:t> PAYMENT MADE FOR FIRST CARPENTRY WORK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57150</xdr:rowOff>
    </xdr:from>
    <xdr:ext cx="3719286" cy="2784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DCAB39-C63B-4B10-84C4-C701F301DAEB}"/>
            </a:ext>
          </a:extLst>
        </xdr:cNvPr>
        <xdr:cNvSpPr txBox="1"/>
      </xdr:nvSpPr>
      <xdr:spPr>
        <a:xfrm>
          <a:off x="0" y="57150"/>
          <a:ext cx="3719286" cy="2784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BELLA VISTA (A1,</a:t>
          </a:r>
          <a:r>
            <a:rPr lang="en-US" sz="1100" baseline="0"/>
            <a:t> BLOCK FLAT 24</a:t>
          </a:r>
          <a:r>
            <a:rPr lang="en-US" sz="1100"/>
            <a:t>)MARBLE WORK ANALYSIS</a:t>
          </a:r>
        </a:p>
      </xdr:txBody>
    </xdr:sp>
    <xdr:clientData/>
  </xdr:oneCellAnchor>
  <xdr:oneCellAnchor>
    <xdr:from>
      <xdr:col>0</xdr:col>
      <xdr:colOff>0</xdr:colOff>
      <xdr:row>10</xdr:row>
      <xdr:rowOff>90714</xdr:rowOff>
    </xdr:from>
    <xdr:ext cx="3946071" cy="453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ABBA636-AD39-46CF-BB0B-FAB96BF736F2}"/>
            </a:ext>
          </a:extLst>
        </xdr:cNvPr>
        <xdr:cNvSpPr txBox="1"/>
      </xdr:nvSpPr>
      <xdr:spPr>
        <a:xfrm>
          <a:off x="0" y="1959428"/>
          <a:ext cx="3946071" cy="45357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EXPENSES FOR CARPENTRY (A1, BLOCK FLAT 24) WORK AMOUNT PAYMENT MADE.</a:t>
          </a:r>
        </a:p>
      </xdr:txBody>
    </xdr:sp>
    <xdr:clientData/>
  </xdr:oneCellAnchor>
  <xdr:oneCellAnchor>
    <xdr:from>
      <xdr:col>0</xdr:col>
      <xdr:colOff>9071</xdr:colOff>
      <xdr:row>27</xdr:row>
      <xdr:rowOff>81642</xdr:rowOff>
    </xdr:from>
    <xdr:ext cx="3728357" cy="44450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F822F2-5D5D-4402-8E77-3F23DD97B786}"/>
            </a:ext>
          </a:extLst>
        </xdr:cNvPr>
        <xdr:cNvSpPr txBox="1"/>
      </xdr:nvSpPr>
      <xdr:spPr>
        <a:xfrm>
          <a:off x="9071" y="4907642"/>
          <a:ext cx="3728357" cy="444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/>
            <a:t>ANALYSIS </a:t>
          </a:r>
          <a:r>
            <a:rPr lang="en-US" sz="1100"/>
            <a:t>FOR BELLA VISTA CARPENTRY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(A1, BLOCK FLAT 24) </a:t>
          </a:r>
          <a:r>
            <a:rPr lang="en-US" sz="1100"/>
            <a:t> PAYMENT NOT MADE</a:t>
          </a:r>
          <a:r>
            <a:rPr lang="en-US" sz="1100" baseline="0"/>
            <a:t> HERE</a:t>
          </a:r>
          <a:endParaRPr lang="en-US" sz="1100"/>
        </a:p>
      </xdr:txBody>
    </xdr:sp>
    <xdr:clientData/>
  </xdr:oneCellAnchor>
  <xdr:oneCellAnchor>
    <xdr:from>
      <xdr:col>4</xdr:col>
      <xdr:colOff>45357</xdr:colOff>
      <xdr:row>0</xdr:row>
      <xdr:rowOff>54427</xdr:rowOff>
    </xdr:from>
    <xdr:ext cx="3583215" cy="25400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12B7E5E-B80C-4230-AFDF-A18777F8E51A}"/>
            </a:ext>
          </a:extLst>
        </xdr:cNvPr>
        <xdr:cNvSpPr txBox="1"/>
      </xdr:nvSpPr>
      <xdr:spPr>
        <a:xfrm>
          <a:off x="4753428" y="54427"/>
          <a:ext cx="3583215" cy="2540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ANALYSIS FOR BELLA VISTA (A1</a:t>
          </a:r>
          <a:r>
            <a:rPr lang="en-US" sz="1100" baseline="0"/>
            <a:t> BLOCK FLAT </a:t>
          </a:r>
          <a:r>
            <a:rPr lang="en-US" sz="1100"/>
            <a:t>24) PLUMBING WORK </a:t>
          </a:r>
        </a:p>
      </xdr:txBody>
    </xdr:sp>
    <xdr:clientData/>
  </xdr:oneCellAnchor>
  <xdr:oneCellAnchor>
    <xdr:from>
      <xdr:col>8</xdr:col>
      <xdr:colOff>166064</xdr:colOff>
      <xdr:row>0</xdr:row>
      <xdr:rowOff>163149</xdr:rowOff>
    </xdr:from>
    <xdr:ext cx="4306150" cy="24506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BB462A3-3696-4E45-A97F-3F5BD4B63F0E}"/>
            </a:ext>
          </a:extLst>
        </xdr:cNvPr>
        <xdr:cNvSpPr txBox="1"/>
      </xdr:nvSpPr>
      <xdr:spPr>
        <a:xfrm>
          <a:off x="9282850" y="163149"/>
          <a:ext cx="4306150" cy="2450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/>
            <a:t>EXPENSES FOR </a:t>
          </a:r>
          <a:r>
            <a:rPr lang="en-US" sz="1100"/>
            <a:t>BELLA VISTA (A1, BLOCK FLAT</a:t>
          </a:r>
          <a:r>
            <a:rPr lang="en-US" sz="1100" baseline="0"/>
            <a:t> </a:t>
          </a:r>
          <a:r>
            <a:rPr lang="en-US" sz="1100"/>
            <a:t>24) ELECTRICAL WORK AMOUNT.</a:t>
          </a:r>
        </a:p>
      </xdr:txBody>
    </xdr:sp>
    <xdr:clientData/>
  </xdr:oneCellAnchor>
  <xdr:oneCellAnchor>
    <xdr:from>
      <xdr:col>8</xdr:col>
      <xdr:colOff>322450</xdr:colOff>
      <xdr:row>20</xdr:row>
      <xdr:rowOff>105556</xdr:rowOff>
    </xdr:from>
    <xdr:ext cx="2349500" cy="24492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D6C481C-7C7A-4F8D-A17E-31470FA54225}"/>
            </a:ext>
          </a:extLst>
        </xdr:cNvPr>
        <xdr:cNvSpPr txBox="1"/>
      </xdr:nvSpPr>
      <xdr:spPr>
        <a:xfrm>
          <a:off x="9120086" y="2737920"/>
          <a:ext cx="2349500" cy="24492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</a:t>
          </a:r>
          <a:r>
            <a:rPr lang="en-US" sz="1100" baseline="0"/>
            <a:t> ANALYSIS </a:t>
          </a:r>
          <a:r>
            <a:rPr lang="en-US" sz="1100"/>
            <a:t>FOR</a:t>
          </a:r>
          <a:r>
            <a:rPr lang="en-US" sz="1100" baseline="0"/>
            <a:t> LAWMA BILL</a:t>
          </a:r>
          <a:endParaRPr lang="en-US" sz="1100"/>
        </a:p>
      </xdr:txBody>
    </xdr:sp>
    <xdr:clientData/>
  </xdr:oneCellAnchor>
  <xdr:oneCellAnchor>
    <xdr:from>
      <xdr:col>3</xdr:col>
      <xdr:colOff>750455</xdr:colOff>
      <xdr:row>19</xdr:row>
      <xdr:rowOff>12371</xdr:rowOff>
    </xdr:from>
    <xdr:ext cx="3866901" cy="25070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E55AB8-D9D2-43A2-A720-F9B2C96CAC5A}"/>
            </a:ext>
          </a:extLst>
        </xdr:cNvPr>
        <xdr:cNvSpPr txBox="1"/>
      </xdr:nvSpPr>
      <xdr:spPr>
        <a:xfrm>
          <a:off x="4642098" y="3677228"/>
          <a:ext cx="3866901" cy="2507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 ANALYSIS FOR HEAD OFFICE WAREHOUSE TOILET WORK AMOUNT</a:t>
          </a:r>
        </a:p>
      </xdr:txBody>
    </xdr:sp>
    <xdr:clientData/>
  </xdr:oneCellAnchor>
  <xdr:oneCellAnchor>
    <xdr:from>
      <xdr:col>8</xdr:col>
      <xdr:colOff>0</xdr:colOff>
      <xdr:row>27</xdr:row>
      <xdr:rowOff>0</xdr:rowOff>
    </xdr:from>
    <xdr:ext cx="3710214" cy="23585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7E8BD59-BEDF-49B4-A039-4B7251947B81}"/>
            </a:ext>
          </a:extLst>
        </xdr:cNvPr>
        <xdr:cNvSpPr txBox="1"/>
      </xdr:nvSpPr>
      <xdr:spPr>
        <a:xfrm>
          <a:off x="8797636" y="3879273"/>
          <a:ext cx="3710214" cy="23585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 EXPENDITURE</a:t>
          </a:r>
          <a:r>
            <a:rPr lang="en-US" sz="1100" baseline="0"/>
            <a:t> ANALYSIS FOR JOSEPDAM REAL ESTATE</a:t>
          </a:r>
          <a:endParaRPr lang="en-US" sz="1100"/>
        </a:p>
      </xdr:txBody>
    </xdr:sp>
    <xdr:clientData/>
  </xdr:oneCellAnchor>
  <xdr:oneCellAnchor>
    <xdr:from>
      <xdr:col>8</xdr:col>
      <xdr:colOff>191461</xdr:colOff>
      <xdr:row>43</xdr:row>
      <xdr:rowOff>104871</xdr:rowOff>
    </xdr:from>
    <xdr:ext cx="4997395" cy="25798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77E3859-CA6E-496F-947A-A9E10EDA5E52}"/>
            </a:ext>
          </a:extLst>
        </xdr:cNvPr>
        <xdr:cNvSpPr txBox="1"/>
      </xdr:nvSpPr>
      <xdr:spPr>
        <a:xfrm>
          <a:off x="9072390" y="8251014"/>
          <a:ext cx="4997395" cy="2579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EXPENDITURE</a:t>
          </a:r>
          <a:r>
            <a:rPr lang="en-US" sz="1100" baseline="0"/>
            <a:t> PAYMENT MADE FOR FIRST CARPENTRY  (A1, BLOCK FLAT 24) WORK</a:t>
          </a:r>
          <a:endParaRPr lang="en-US" sz="1100"/>
        </a:p>
      </xdr:txBody>
    </xdr:sp>
    <xdr:clientData/>
  </xdr:oneCellAnchor>
  <xdr:oneCellAnchor>
    <xdr:from>
      <xdr:col>8</xdr:col>
      <xdr:colOff>1059846</xdr:colOff>
      <xdr:row>13</xdr:row>
      <xdr:rowOff>77109</xdr:rowOff>
    </xdr:from>
    <xdr:ext cx="3221868" cy="21317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8B36DF7-CB0E-49E3-97A0-E4650B72A006}"/>
            </a:ext>
          </a:extLst>
        </xdr:cNvPr>
        <xdr:cNvSpPr txBox="1"/>
      </xdr:nvSpPr>
      <xdr:spPr>
        <a:xfrm>
          <a:off x="9940775" y="2544538"/>
          <a:ext cx="3221868" cy="21317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/>
            <a:t>JOSEPDAM BORE HOLE EXPENSES FOR GOSHEN</a:t>
          </a:r>
          <a:endParaRPr lang="en-US" sz="1100"/>
        </a:p>
      </xdr:txBody>
    </xdr:sp>
    <xdr:clientData/>
  </xdr:oneCellAnchor>
  <xdr:oneCellAnchor>
    <xdr:from>
      <xdr:col>4</xdr:col>
      <xdr:colOff>40823</xdr:colOff>
      <xdr:row>46</xdr:row>
      <xdr:rowOff>139095</xdr:rowOff>
    </xdr:from>
    <xdr:ext cx="3165928" cy="23585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6305947-B4AF-4EF7-86D1-691089921AC3}"/>
            </a:ext>
          </a:extLst>
        </xdr:cNvPr>
        <xdr:cNvSpPr txBox="1"/>
      </xdr:nvSpPr>
      <xdr:spPr>
        <a:xfrm>
          <a:off x="4630966" y="8883952"/>
          <a:ext cx="3165928" cy="23585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FATAI</a:t>
          </a:r>
          <a:r>
            <a:rPr lang="en-US" sz="1100" baseline="0"/>
            <a:t> ATERE ANALYSIS FOR CRASH BARRIER</a:t>
          </a:r>
          <a:endParaRPr lang="en-US" sz="1100"/>
        </a:p>
      </xdr:txBody>
    </xdr:sp>
    <xdr:clientData/>
  </xdr:oneCellAnchor>
  <xdr:oneCellAnchor>
    <xdr:from>
      <xdr:col>0</xdr:col>
      <xdr:colOff>172357</xdr:colOff>
      <xdr:row>50</xdr:row>
      <xdr:rowOff>54429</xdr:rowOff>
    </xdr:from>
    <xdr:ext cx="2594429" cy="26307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196BBF4-708C-40D4-84F7-B02A9A17B1E9}"/>
            </a:ext>
          </a:extLst>
        </xdr:cNvPr>
        <xdr:cNvSpPr txBox="1"/>
      </xdr:nvSpPr>
      <xdr:spPr>
        <a:xfrm>
          <a:off x="172357" y="9652000"/>
          <a:ext cx="2594429" cy="26307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ANALYSIS FOR JOSEPDAM DIESEL TANK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166064</xdr:colOff>
      <xdr:row>1</xdr:row>
      <xdr:rowOff>163149</xdr:rowOff>
    </xdr:from>
    <xdr:ext cx="4306150" cy="2450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A788FD-E6F0-4D44-B761-3F4D81C88FFC}"/>
            </a:ext>
          </a:extLst>
        </xdr:cNvPr>
        <xdr:cNvSpPr txBox="1"/>
      </xdr:nvSpPr>
      <xdr:spPr>
        <a:xfrm>
          <a:off x="9037014" y="163149"/>
          <a:ext cx="4306150" cy="2450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/>
            <a:t>EXPENSES FOR </a:t>
          </a:r>
          <a:r>
            <a:rPr lang="en-US" sz="1100"/>
            <a:t>BELLA VISTA (A1, BLOCK FLAT</a:t>
          </a:r>
          <a:r>
            <a:rPr lang="en-US" sz="1100" baseline="0"/>
            <a:t> </a:t>
          </a:r>
          <a:r>
            <a:rPr lang="en-US" sz="1100"/>
            <a:t>24) ELECTRICAL WORK AMOUNT.</a:t>
          </a:r>
        </a:p>
      </xdr:txBody>
    </xdr:sp>
    <xdr:clientData/>
  </xdr:oneCellAnchor>
  <xdr:oneCellAnchor>
    <xdr:from>
      <xdr:col>1</xdr:col>
      <xdr:colOff>322450</xdr:colOff>
      <xdr:row>21</xdr:row>
      <xdr:rowOff>105556</xdr:rowOff>
    </xdr:from>
    <xdr:ext cx="2349500" cy="24492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A3A07F-04E2-4E47-81A7-6D36F37D9F70}"/>
            </a:ext>
          </a:extLst>
        </xdr:cNvPr>
        <xdr:cNvSpPr txBox="1"/>
      </xdr:nvSpPr>
      <xdr:spPr>
        <a:xfrm>
          <a:off x="9193400" y="3991756"/>
          <a:ext cx="2349500" cy="24492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</a:t>
          </a:r>
          <a:r>
            <a:rPr lang="en-US" sz="1100" baseline="0"/>
            <a:t> ANALYSIS </a:t>
          </a:r>
          <a:r>
            <a:rPr lang="en-US" sz="1100"/>
            <a:t>FOR</a:t>
          </a:r>
          <a:r>
            <a:rPr lang="en-US" sz="1100" baseline="0"/>
            <a:t> LAWMA BILL</a:t>
          </a:r>
          <a:endParaRPr lang="en-US" sz="1100"/>
        </a:p>
      </xdr:txBody>
    </xdr:sp>
    <xdr:clientData/>
  </xdr:oneCellAnchor>
  <xdr:oneCellAnchor>
    <xdr:from>
      <xdr:col>1</xdr:col>
      <xdr:colOff>0</xdr:colOff>
      <xdr:row>28</xdr:row>
      <xdr:rowOff>0</xdr:rowOff>
    </xdr:from>
    <xdr:ext cx="3710214" cy="2358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0C7A210-D414-41A3-9058-552221DE4902}"/>
            </a:ext>
          </a:extLst>
        </xdr:cNvPr>
        <xdr:cNvSpPr txBox="1"/>
      </xdr:nvSpPr>
      <xdr:spPr>
        <a:xfrm>
          <a:off x="8870950" y="5238750"/>
          <a:ext cx="3710214" cy="23585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 EXPENDITURE</a:t>
          </a:r>
          <a:r>
            <a:rPr lang="en-US" sz="1100" baseline="0"/>
            <a:t> ANALYSIS FOR JOSEPDAM REAL ESTATE</a:t>
          </a:r>
          <a:endParaRPr lang="en-US" sz="1100"/>
        </a:p>
      </xdr:txBody>
    </xdr:sp>
    <xdr:clientData/>
  </xdr:oneCellAnchor>
  <xdr:oneCellAnchor>
    <xdr:from>
      <xdr:col>1</xdr:col>
      <xdr:colOff>191461</xdr:colOff>
      <xdr:row>44</xdr:row>
      <xdr:rowOff>104871</xdr:rowOff>
    </xdr:from>
    <xdr:ext cx="4997395" cy="2579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85443CD-70A2-4177-A58D-AF27CD80AAE9}"/>
            </a:ext>
          </a:extLst>
        </xdr:cNvPr>
        <xdr:cNvSpPr txBox="1"/>
      </xdr:nvSpPr>
      <xdr:spPr>
        <a:xfrm>
          <a:off x="9062411" y="8340821"/>
          <a:ext cx="4997395" cy="2579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EXPENDITURE</a:t>
          </a:r>
          <a:r>
            <a:rPr lang="en-US" sz="1100" baseline="0"/>
            <a:t> PAYMENT MADE FOR FIRST CARPENTRY  (A1, BLOCK FLAT 24) WORK</a:t>
          </a:r>
          <a:endParaRPr lang="en-US" sz="1100"/>
        </a:p>
      </xdr:txBody>
    </xdr:sp>
    <xdr:clientData/>
  </xdr:oneCellAnchor>
  <xdr:oneCellAnchor>
    <xdr:from>
      <xdr:col>1</xdr:col>
      <xdr:colOff>1059846</xdr:colOff>
      <xdr:row>14</xdr:row>
      <xdr:rowOff>77109</xdr:rowOff>
    </xdr:from>
    <xdr:ext cx="3221868" cy="21317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3DA4B2D-48ED-411B-9E18-1E689EE3B357}"/>
            </a:ext>
          </a:extLst>
        </xdr:cNvPr>
        <xdr:cNvSpPr txBox="1"/>
      </xdr:nvSpPr>
      <xdr:spPr>
        <a:xfrm>
          <a:off x="9930796" y="2572659"/>
          <a:ext cx="3221868" cy="21317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/>
            <a:t>JOSEPDAM BORE HOLE EXPENSES FOR GOSHEN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45357</xdr:colOff>
      <xdr:row>1</xdr:row>
      <xdr:rowOff>54427</xdr:rowOff>
    </xdr:from>
    <xdr:ext cx="3583215" cy="2540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870A6B-4B7D-4089-8E77-FFA87B30C606}"/>
            </a:ext>
          </a:extLst>
        </xdr:cNvPr>
        <xdr:cNvSpPr txBox="1"/>
      </xdr:nvSpPr>
      <xdr:spPr>
        <a:xfrm>
          <a:off x="4630057" y="54427"/>
          <a:ext cx="3583215" cy="2540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ANALYSIS FOR BELLA VISTA (A1</a:t>
          </a:r>
          <a:r>
            <a:rPr lang="en-US" sz="1100" baseline="0"/>
            <a:t> BLOCK FLAT </a:t>
          </a:r>
          <a:r>
            <a:rPr lang="en-US" sz="1100"/>
            <a:t>24) PLUMBING WORK </a:t>
          </a:r>
        </a:p>
      </xdr:txBody>
    </xdr:sp>
    <xdr:clientData/>
  </xdr:oneCellAnchor>
  <xdr:oneCellAnchor>
    <xdr:from>
      <xdr:col>0</xdr:col>
      <xdr:colOff>750455</xdr:colOff>
      <xdr:row>20</xdr:row>
      <xdr:rowOff>12371</xdr:rowOff>
    </xdr:from>
    <xdr:ext cx="3866901" cy="25070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3A8304-FCB2-4498-A5B9-D6C5D18C042A}"/>
            </a:ext>
          </a:extLst>
        </xdr:cNvPr>
        <xdr:cNvSpPr txBox="1"/>
      </xdr:nvSpPr>
      <xdr:spPr>
        <a:xfrm>
          <a:off x="4516005" y="3714421"/>
          <a:ext cx="3866901" cy="2507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 ANALYSIS FOR HEAD OFFICE WAREHOUSE TOILET WORK AMOUNT</a:t>
          </a:r>
        </a:p>
      </xdr:txBody>
    </xdr:sp>
    <xdr:clientData/>
  </xdr:oneCellAnchor>
  <xdr:oneCellAnchor>
    <xdr:from>
      <xdr:col>1</xdr:col>
      <xdr:colOff>40823</xdr:colOff>
      <xdr:row>47</xdr:row>
      <xdr:rowOff>139095</xdr:rowOff>
    </xdr:from>
    <xdr:ext cx="3165928" cy="2358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CDD7073-B502-4B03-9FB1-E75CB2A92911}"/>
            </a:ext>
          </a:extLst>
        </xdr:cNvPr>
        <xdr:cNvSpPr txBox="1"/>
      </xdr:nvSpPr>
      <xdr:spPr>
        <a:xfrm>
          <a:off x="4625523" y="8978295"/>
          <a:ext cx="3165928" cy="23585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FATAI</a:t>
          </a:r>
          <a:r>
            <a:rPr lang="en-US" sz="1100" baseline="0"/>
            <a:t> ATERE ANALYSIS FOR CRASH BARRIER</a:t>
          </a: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57150</xdr:rowOff>
    </xdr:from>
    <xdr:ext cx="3719286" cy="2784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5682AC-A5F4-49EB-8DBF-2917DD295DC8}"/>
            </a:ext>
          </a:extLst>
        </xdr:cNvPr>
        <xdr:cNvSpPr txBox="1"/>
      </xdr:nvSpPr>
      <xdr:spPr>
        <a:xfrm>
          <a:off x="0" y="57150"/>
          <a:ext cx="3719286" cy="2784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BELLA VISTA (A1,</a:t>
          </a:r>
          <a:r>
            <a:rPr lang="en-US" sz="1100" baseline="0"/>
            <a:t> BLOCK FLAT 24</a:t>
          </a:r>
          <a:r>
            <a:rPr lang="en-US" sz="1100"/>
            <a:t>)MARBLE WORK ANALYSIS</a:t>
          </a:r>
        </a:p>
      </xdr:txBody>
    </xdr:sp>
    <xdr:clientData/>
  </xdr:oneCellAnchor>
  <xdr:oneCellAnchor>
    <xdr:from>
      <xdr:col>1</xdr:col>
      <xdr:colOff>0</xdr:colOff>
      <xdr:row>11</xdr:row>
      <xdr:rowOff>90714</xdr:rowOff>
    </xdr:from>
    <xdr:ext cx="3946071" cy="4535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699496-666C-4517-8688-D4524254F015}"/>
            </a:ext>
          </a:extLst>
        </xdr:cNvPr>
        <xdr:cNvSpPr txBox="1"/>
      </xdr:nvSpPr>
      <xdr:spPr>
        <a:xfrm>
          <a:off x="0" y="1983014"/>
          <a:ext cx="3946071" cy="45357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EXPENSES FOR CARPENTRY (A1, BLOCK FLAT 24) WORK AMOUNT PAYMENT MADE.</a:t>
          </a:r>
        </a:p>
      </xdr:txBody>
    </xdr:sp>
    <xdr:clientData/>
  </xdr:oneCellAnchor>
  <xdr:oneCellAnchor>
    <xdr:from>
      <xdr:col>1</xdr:col>
      <xdr:colOff>9071</xdr:colOff>
      <xdr:row>28</xdr:row>
      <xdr:rowOff>81642</xdr:rowOff>
    </xdr:from>
    <xdr:ext cx="3728357" cy="44450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C64DAF-B8F0-4213-8881-7B5CA041BB64}"/>
            </a:ext>
          </a:extLst>
        </xdr:cNvPr>
        <xdr:cNvSpPr txBox="1"/>
      </xdr:nvSpPr>
      <xdr:spPr>
        <a:xfrm>
          <a:off x="9071" y="5320392"/>
          <a:ext cx="3728357" cy="444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/>
            <a:t>ANALYSIS </a:t>
          </a:r>
          <a:r>
            <a:rPr lang="en-US" sz="1100"/>
            <a:t>FOR BELLA VISTA CARPENTRY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(A1, BLOCK FLAT 24) </a:t>
          </a:r>
          <a:r>
            <a:rPr lang="en-US" sz="1100"/>
            <a:t> PAYMENT NOT MADE</a:t>
          </a:r>
          <a:r>
            <a:rPr lang="en-US" sz="1100" baseline="0"/>
            <a:t> HERE</a:t>
          </a:r>
          <a:endParaRPr lang="en-US" sz="1100"/>
        </a:p>
      </xdr:txBody>
    </xdr:sp>
    <xdr:clientData/>
  </xdr:oneCellAnchor>
  <xdr:oneCellAnchor>
    <xdr:from>
      <xdr:col>1</xdr:col>
      <xdr:colOff>172357</xdr:colOff>
      <xdr:row>51</xdr:row>
      <xdr:rowOff>54429</xdr:rowOff>
    </xdr:from>
    <xdr:ext cx="2594429" cy="26307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BE4941D-3E2F-4DB3-864D-379C44DCAC79}"/>
            </a:ext>
          </a:extLst>
        </xdr:cNvPr>
        <xdr:cNvSpPr txBox="1"/>
      </xdr:nvSpPr>
      <xdr:spPr>
        <a:xfrm>
          <a:off x="172357" y="9744529"/>
          <a:ext cx="2594429" cy="26307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ANALYSIS FOR JOSEPDAM DIESEL TANK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61.081287499997" createdVersion="8" refreshedVersion="8" minRefreshableVersion="3" recordCount="82" xr:uid="{BCFB0F74-307E-4981-915D-E4FA034D1EC0}">
  <cacheSource type="worksheet">
    <worksheetSource name="Table1"/>
  </cacheSource>
  <cacheFields count="16">
    <cacheField name="S/N" numFmtId="0">
      <sharedItems containsSemiMixedTypes="0" containsString="0" containsNumber="1" containsInteger="1" minValue="1" maxValue="82"/>
    </cacheField>
    <cacheField name="DATE" numFmtId="164">
      <sharedItems containsSemiMixedTypes="0" containsNonDate="0" containsDate="1" containsString="0" minDate="2024-07-18T00:00:00" maxDate="2024-09-26T00:00:00" count="6">
        <d v="2024-08-28T00:00:00"/>
        <d v="2024-08-19T00:00:00"/>
        <d v="2024-08-30T00:00:00"/>
        <d v="2024-07-18T00:00:00"/>
        <d v="2024-09-25T00:00:00"/>
        <d v="2024-09-11T00:00:00"/>
      </sharedItems>
      <fieldGroup par="15"/>
    </cacheField>
    <cacheField name="ITEMS" numFmtId="0">
      <sharedItems count="71">
        <s v="Foreign Marble"/>
        <s v="Cutting"/>
        <s v="Installation"/>
        <s v="Transportation"/>
        <s v="HDF Board"/>
        <s v="Edge tape"/>
        <s v="Screw 2&quot;"/>
        <s v="Screw 1&quot;"/>
        <s v="Screw 1¼&quot;"/>
        <s v="Nail 1&quot;"/>
        <s v="Runner"/>
        <s v="Leg pin"/>
        <s v="Angle bracket"/>
        <s v="Tap out"/>
        <s v="Evostic gum"/>
        <s v="Pipe"/>
        <s v="Screw ¼&quot;"/>
        <s v="Screw ¾&quot;"/>
        <s v="Hinges"/>
        <s v="Runner 16&quot;"/>
        <s v="Runner 20&quot;"/>
        <s v="Paint"/>
        <s v="Tipex"/>
        <s v="Transport "/>
        <s v="Workmanship"/>
        <s v="Switch tap"/>
        <s v="2&quot; pipe"/>
        <s v="2&quot; Y-Tee"/>
        <s v="2&quot; bends"/>
        <s v="2&quot; plug"/>
        <s v="½ x ⅜ brass socket"/>
        <s v="¾ sockets"/>
        <s v="Flexibles"/>
        <s v="1¼ magic waste"/>
        <s v="2&quot; Tee pipe"/>
        <s v="Silicone "/>
        <s v="900 x 900mm Heat Extractor"/>
        <s v="13A double socket"/>
        <s v="2.5mm Flex cable"/>
        <s v="Trunking pipe"/>
        <s v="Gas accessories"/>
        <s v="6&quot; block"/>
        <s v="Sharp sand "/>
        <s v="Soft sand"/>
        <s v="Granite"/>
        <s v="1x12"/>
        <s v="2x4"/>
        <s v="2x2"/>
        <s v="12mm rod"/>
        <s v="Ring"/>
        <s v="Nail"/>
        <s v="Roofing sheet"/>
        <s v="Cement"/>
        <s v="Asbestos ceiling"/>
        <s v="Ceiling nail/Tierod"/>
        <s v="Toilet door"/>
        <s v="Toilet Window"/>
        <s v="Wall and floor tiles"/>
        <s v="White cement"/>
        <s v="Mason"/>
        <s v="Carpenter"/>
        <s v="Iron bender"/>
        <s v="Tiler"/>
        <s v="Lawma Bill"/>
        <s v="Lengths of galvanized pipe"/>
        <s v="Packets of electrode"/>
        <s v="Galons of paint"/>
        <s v="Burner for cutting pipes"/>
        <s v="Lengths of bracing rod "/>
        <s v="Additional joinman"/>
        <s v="Concrete and Mason works"/>
      </sharedItems>
    </cacheField>
    <cacheField name="QTY" numFmtId="0">
      <sharedItems containsMixedTypes="1" containsNumber="1" minValue="0" maxValue="260"/>
    </cacheField>
    <cacheField name="UNIT" numFmtId="0">
      <sharedItems/>
    </cacheField>
    <cacheField name="RATE" numFmtId="166">
      <sharedItems containsMixedTypes="1" containsNumber="1" containsInteger="1" minValue="0" maxValue="805000"/>
    </cacheField>
    <cacheField name="BELLA VISTA MARBLE WORK AMOUNT" numFmtId="166">
      <sharedItems containsSemiMixedTypes="0" containsString="0" containsNumber="1" containsInteger="1" minValue="0" maxValue="2070750"/>
    </cacheField>
    <cacheField name="BELLA VISTA CARPENTRY WORK AMOUNT PAYMENT MADE" numFmtId="166">
      <sharedItems containsSemiMixedTypes="0" containsString="0" containsNumber="1" containsInteger="1" minValue="0" maxValue="559000"/>
    </cacheField>
    <cacheField name="BELLA VISTA CARPENTRY WORK AMOUNT" numFmtId="166">
      <sharedItems containsSemiMixedTypes="0" containsString="0" containsNumber="1" containsInteger="1" minValue="0" maxValue="900000"/>
    </cacheField>
    <cacheField name="BELLA VISTA PLUMBING WORK AMOUNT" numFmtId="166">
      <sharedItems containsSemiMixedTypes="0" containsString="0" containsNumber="1" containsInteger="1" minValue="0" maxValue="35000"/>
    </cacheField>
    <cacheField name="BELLA VISTA ELECTRICAL WORK AMOUNT" numFmtId="166">
      <sharedItems containsSemiMixedTypes="0" containsString="0" containsNumber="1" containsInteger="1" minValue="0" maxValue="200000"/>
    </cacheField>
    <cacheField name="WAREHOUSE MARBLE WORK AMOUNT" numFmtId="166">
      <sharedItems containsSemiMixedTypes="0" containsString="0" containsNumber="1" containsInteger="1" minValue="0" maxValue="222000"/>
    </cacheField>
    <cacheField name="JOSEPDAM LAWMA BILL AMOUNT" numFmtId="166">
      <sharedItems containsSemiMixedTypes="0" containsString="0" containsNumber="1" containsInteger="1" minValue="0" maxValue="300000"/>
    </cacheField>
    <cacheField name="FATAI ATERE CRASH BARRIER AMOUNT" numFmtId="166">
      <sharedItems containsSemiMixedTypes="0" containsString="0" containsNumber="1" containsInteger="1" minValue="0" maxValue="1925000"/>
    </cacheField>
    <cacheField name="Days (DATE)" numFmtId="0" databaseField="0">
      <fieldGroup base="1">
        <rangePr groupBy="days" startDate="2024-07-18T00:00:00" endDate="2024-09-26T00:00:00"/>
        <groupItems count="368">
          <s v="&lt;7/18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6/2024"/>
        </groupItems>
      </fieldGroup>
    </cacheField>
    <cacheField name="Months (DATE)" numFmtId="0" databaseField="0">
      <fieldGroup base="1">
        <rangePr groupBy="months" startDate="2024-07-18T00:00:00" endDate="2024-09-26T00:00:00"/>
        <groupItems count="14">
          <s v="&lt;7/18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n v="1"/>
    <x v="0"/>
    <x v="0"/>
    <n v="7.53"/>
    <s v="m²"/>
    <n v="275000"/>
    <n v="2070750"/>
    <n v="0"/>
    <n v="0"/>
    <n v="0"/>
    <n v="0"/>
    <n v="0"/>
    <n v="0"/>
    <n v="0"/>
  </r>
  <r>
    <n v="2"/>
    <x v="0"/>
    <x v="1"/>
    <n v="0"/>
    <s v="no"/>
    <n v="0"/>
    <n v="50000"/>
    <n v="0"/>
    <n v="0"/>
    <n v="0"/>
    <n v="0"/>
    <n v="0"/>
    <n v="0"/>
    <n v="0"/>
  </r>
  <r>
    <n v="3"/>
    <x v="0"/>
    <x v="2"/>
    <n v="0"/>
    <s v="no"/>
    <n v="0"/>
    <n v="200000"/>
    <n v="0"/>
    <n v="0"/>
    <n v="0"/>
    <n v="0"/>
    <n v="0"/>
    <n v="0"/>
    <n v="0"/>
  </r>
  <r>
    <n v="4"/>
    <x v="0"/>
    <x v="3"/>
    <n v="0"/>
    <s v="no"/>
    <n v="0"/>
    <n v="15000"/>
    <n v="0"/>
    <n v="0"/>
    <n v="0"/>
    <n v="0"/>
    <n v="0"/>
    <n v="0"/>
    <n v="0"/>
  </r>
  <r>
    <n v="5"/>
    <x v="1"/>
    <x v="4"/>
    <n v="13"/>
    <s v="no"/>
    <n v="43000"/>
    <n v="0"/>
    <n v="559000"/>
    <n v="0"/>
    <n v="0"/>
    <n v="0"/>
    <n v="0"/>
    <n v="0"/>
    <n v="0"/>
  </r>
  <r>
    <n v="6"/>
    <x v="1"/>
    <x v="5"/>
    <n v="3"/>
    <s v="roll"/>
    <n v="25000"/>
    <n v="0"/>
    <n v="75000"/>
    <n v="0"/>
    <n v="0"/>
    <n v="0"/>
    <n v="0"/>
    <n v="0"/>
    <n v="0"/>
  </r>
  <r>
    <n v="7"/>
    <x v="1"/>
    <x v="6"/>
    <n v="2"/>
    <s v="pack"/>
    <n v="2000"/>
    <n v="0"/>
    <n v="4000"/>
    <n v="0"/>
    <n v="0"/>
    <n v="0"/>
    <n v="0"/>
    <n v="0"/>
    <n v="0"/>
  </r>
  <r>
    <n v="8"/>
    <x v="1"/>
    <x v="7"/>
    <n v="1"/>
    <s v="pack"/>
    <n v="1800"/>
    <n v="0"/>
    <n v="1800"/>
    <n v="0"/>
    <n v="0"/>
    <n v="0"/>
    <n v="0"/>
    <n v="0"/>
    <n v="0"/>
  </r>
  <r>
    <n v="9"/>
    <x v="1"/>
    <x v="8"/>
    <n v="1"/>
    <s v="pack"/>
    <n v="1500"/>
    <n v="0"/>
    <n v="1500"/>
    <n v="0"/>
    <n v="0"/>
    <n v="0"/>
    <n v="0"/>
    <n v="0"/>
    <n v="0"/>
  </r>
  <r>
    <n v="10"/>
    <x v="1"/>
    <x v="9"/>
    <n v="5"/>
    <s v="kg"/>
    <n v="1200"/>
    <n v="0"/>
    <n v="6000"/>
    <n v="0"/>
    <n v="0"/>
    <n v="0"/>
    <n v="0"/>
    <n v="0"/>
    <n v="0"/>
  </r>
  <r>
    <n v="11"/>
    <x v="1"/>
    <x v="10"/>
    <n v="3"/>
    <s v="pack"/>
    <n v="2000"/>
    <n v="0"/>
    <n v="6000"/>
    <n v="0"/>
    <n v="0"/>
    <n v="0"/>
    <n v="0"/>
    <n v="0"/>
    <n v="0"/>
  </r>
  <r>
    <n v="12"/>
    <x v="1"/>
    <x v="11"/>
    <n v="1"/>
    <s v="pack"/>
    <n v="7000"/>
    <n v="0"/>
    <n v="7000"/>
    <n v="0"/>
    <n v="0"/>
    <n v="0"/>
    <n v="0"/>
    <n v="0"/>
    <n v="0"/>
  </r>
  <r>
    <n v="13"/>
    <x v="1"/>
    <x v="12"/>
    <n v="1"/>
    <s v="pack"/>
    <n v="4000"/>
    <n v="0"/>
    <n v="4000"/>
    <n v="0"/>
    <n v="0"/>
    <n v="0"/>
    <n v="0"/>
    <n v="0"/>
    <n v="0"/>
  </r>
  <r>
    <n v="14"/>
    <x v="1"/>
    <x v="13"/>
    <n v="14"/>
    <s v="pcs"/>
    <n v="700"/>
    <n v="0"/>
    <n v="9800"/>
    <n v="0"/>
    <n v="0"/>
    <n v="0"/>
    <n v="0"/>
    <n v="0"/>
    <n v="0"/>
  </r>
  <r>
    <n v="15"/>
    <x v="1"/>
    <x v="3"/>
    <n v="0"/>
    <s v="no"/>
    <n v="10000"/>
    <n v="0"/>
    <n v="10000"/>
    <n v="0"/>
    <n v="0"/>
    <n v="0"/>
    <n v="0"/>
    <n v="0"/>
    <n v="0"/>
  </r>
  <r>
    <n v="16"/>
    <x v="1"/>
    <x v="5"/>
    <n v="60"/>
    <s v="yard"/>
    <n v="15000"/>
    <n v="0"/>
    <n v="0"/>
    <n v="900000"/>
    <n v="0"/>
    <n v="0"/>
    <n v="0"/>
    <n v="0"/>
    <n v="0"/>
  </r>
  <r>
    <n v="17"/>
    <x v="1"/>
    <x v="14"/>
    <n v="1"/>
    <s v="gallon"/>
    <n v="13500"/>
    <n v="0"/>
    <n v="0"/>
    <n v="13500"/>
    <n v="0"/>
    <n v="0"/>
    <n v="0"/>
    <n v="0"/>
    <n v="0"/>
  </r>
  <r>
    <n v="18"/>
    <x v="1"/>
    <x v="15"/>
    <n v="2"/>
    <s v="pack"/>
    <n v="4000"/>
    <n v="0"/>
    <n v="0"/>
    <n v="8000"/>
    <n v="0"/>
    <n v="0"/>
    <n v="0"/>
    <n v="0"/>
    <n v="0"/>
  </r>
  <r>
    <n v="19"/>
    <x v="1"/>
    <x v="12"/>
    <n v="3"/>
    <s v="doz"/>
    <n v="1000"/>
    <n v="0"/>
    <n v="0"/>
    <n v="3000"/>
    <n v="0"/>
    <n v="0"/>
    <n v="0"/>
    <n v="0"/>
    <n v="0"/>
  </r>
  <r>
    <n v="20"/>
    <x v="1"/>
    <x v="6"/>
    <s v="½"/>
    <s v="pack"/>
    <n v="3600"/>
    <n v="0"/>
    <n v="0"/>
    <n v="1800"/>
    <n v="0"/>
    <n v="0"/>
    <n v="0"/>
    <n v="0"/>
    <n v="0"/>
  </r>
  <r>
    <n v="21"/>
    <x v="1"/>
    <x v="16"/>
    <s v="½"/>
    <s v="pack"/>
    <n v="3200"/>
    <n v="0"/>
    <n v="0"/>
    <n v="1600"/>
    <n v="0"/>
    <n v="0"/>
    <n v="0"/>
    <n v="0"/>
    <n v="0"/>
  </r>
  <r>
    <n v="22"/>
    <x v="1"/>
    <x v="17"/>
    <s v="½"/>
    <s v="pack"/>
    <n v="3200"/>
    <n v="0"/>
    <n v="0"/>
    <n v="1600"/>
    <n v="0"/>
    <n v="0"/>
    <n v="0"/>
    <n v="0"/>
    <n v="0"/>
  </r>
  <r>
    <n v="23"/>
    <x v="1"/>
    <x v="18"/>
    <n v="15"/>
    <s v="pcs"/>
    <n v="1500"/>
    <n v="0"/>
    <n v="0"/>
    <n v="22500"/>
    <n v="0"/>
    <n v="0"/>
    <n v="0"/>
    <n v="0"/>
    <n v="0"/>
  </r>
  <r>
    <n v="24"/>
    <x v="1"/>
    <x v="19"/>
    <n v="5"/>
    <s v="pack"/>
    <n v="3500"/>
    <n v="0"/>
    <n v="0"/>
    <n v="17500"/>
    <n v="0"/>
    <n v="0"/>
    <n v="0"/>
    <n v="0"/>
    <n v="0"/>
  </r>
  <r>
    <n v="25"/>
    <x v="1"/>
    <x v="20"/>
    <n v="2"/>
    <s v="pack"/>
    <n v="10000"/>
    <n v="0"/>
    <n v="0"/>
    <n v="20000"/>
    <n v="0"/>
    <n v="0"/>
    <n v="0"/>
    <n v="0"/>
    <n v="0"/>
  </r>
  <r>
    <n v="26"/>
    <x v="1"/>
    <x v="9"/>
    <n v="1"/>
    <s v="kg"/>
    <n v="2000"/>
    <n v="0"/>
    <n v="0"/>
    <n v="2000"/>
    <n v="0"/>
    <n v="0"/>
    <n v="0"/>
    <n v="0"/>
    <n v="0"/>
  </r>
  <r>
    <n v="27"/>
    <x v="1"/>
    <x v="13"/>
    <n v="2"/>
    <s v="pack"/>
    <n v="1000"/>
    <n v="0"/>
    <n v="0"/>
    <n v="2000"/>
    <n v="0"/>
    <n v="0"/>
    <n v="0"/>
    <n v="0"/>
    <n v="0"/>
  </r>
  <r>
    <n v="28"/>
    <x v="1"/>
    <x v="21"/>
    <n v="0"/>
    <s v="no"/>
    <s v="sum"/>
    <n v="0"/>
    <n v="0"/>
    <n v="2000"/>
    <n v="0"/>
    <n v="0"/>
    <n v="0"/>
    <n v="0"/>
    <n v="0"/>
  </r>
  <r>
    <n v="29"/>
    <x v="1"/>
    <x v="22"/>
    <n v="1"/>
    <s v="no"/>
    <n v="350"/>
    <n v="0"/>
    <n v="0"/>
    <n v="350"/>
    <n v="0"/>
    <n v="0"/>
    <n v="0"/>
    <n v="0"/>
    <n v="0"/>
  </r>
  <r>
    <n v="30"/>
    <x v="1"/>
    <x v="23"/>
    <n v="0"/>
    <s v="no"/>
    <s v="sum"/>
    <n v="0"/>
    <n v="0"/>
    <n v="10000"/>
    <n v="0"/>
    <n v="0"/>
    <n v="0"/>
    <n v="0"/>
    <n v="0"/>
  </r>
  <r>
    <n v="31"/>
    <x v="1"/>
    <x v="24"/>
    <n v="0"/>
    <s v="no"/>
    <s v="sum"/>
    <n v="0"/>
    <n v="0"/>
    <n v="100000"/>
    <n v="0"/>
    <n v="0"/>
    <n v="0"/>
    <n v="0"/>
    <n v="0"/>
  </r>
  <r>
    <n v="32"/>
    <x v="2"/>
    <x v="25"/>
    <n v="1"/>
    <s v="no"/>
    <n v="35000"/>
    <n v="0"/>
    <n v="0"/>
    <n v="0"/>
    <n v="35000"/>
    <n v="0"/>
    <n v="0"/>
    <n v="0"/>
    <n v="0"/>
  </r>
  <r>
    <n v="33"/>
    <x v="2"/>
    <x v="26"/>
    <n v="1"/>
    <s v="no"/>
    <n v="2500"/>
    <n v="0"/>
    <n v="0"/>
    <n v="0"/>
    <n v="2500"/>
    <n v="0"/>
    <n v="0"/>
    <n v="0"/>
    <n v="0"/>
  </r>
  <r>
    <n v="34"/>
    <x v="2"/>
    <x v="27"/>
    <n v="2"/>
    <s v="no"/>
    <n v="1500"/>
    <n v="0"/>
    <n v="0"/>
    <n v="0"/>
    <n v="3000"/>
    <n v="0"/>
    <n v="0"/>
    <n v="0"/>
    <n v="0"/>
  </r>
  <r>
    <n v="35"/>
    <x v="2"/>
    <x v="28"/>
    <n v="3"/>
    <s v="no"/>
    <n v="500"/>
    <n v="0"/>
    <n v="0"/>
    <n v="0"/>
    <n v="1500"/>
    <n v="0"/>
    <n v="0"/>
    <n v="0"/>
    <n v="0"/>
  </r>
  <r>
    <n v="36"/>
    <x v="2"/>
    <x v="29"/>
    <n v="2"/>
    <s v="no"/>
    <n v="350"/>
    <n v="0"/>
    <n v="0"/>
    <n v="0"/>
    <n v="700"/>
    <n v="0"/>
    <n v="0"/>
    <n v="0"/>
    <n v="0"/>
  </r>
  <r>
    <n v="37"/>
    <x v="2"/>
    <x v="30"/>
    <n v="2"/>
    <s v="no"/>
    <n v="1000"/>
    <n v="0"/>
    <n v="0"/>
    <n v="0"/>
    <n v="2000"/>
    <n v="0"/>
    <n v="0"/>
    <n v="0"/>
    <n v="0"/>
  </r>
  <r>
    <n v="38"/>
    <x v="2"/>
    <x v="31"/>
    <n v="2"/>
    <s v="no"/>
    <n v="350"/>
    <n v="0"/>
    <n v="0"/>
    <n v="0"/>
    <n v="700"/>
    <n v="0"/>
    <n v="0"/>
    <n v="0"/>
    <n v="0"/>
  </r>
  <r>
    <n v="39"/>
    <x v="2"/>
    <x v="32"/>
    <n v="4"/>
    <s v="no"/>
    <n v="1500"/>
    <n v="0"/>
    <n v="0"/>
    <n v="0"/>
    <n v="6000"/>
    <n v="0"/>
    <n v="0"/>
    <n v="0"/>
    <n v="0"/>
  </r>
  <r>
    <n v="40"/>
    <x v="2"/>
    <x v="33"/>
    <n v="1"/>
    <s v="no"/>
    <n v="1500"/>
    <n v="0"/>
    <n v="0"/>
    <n v="0"/>
    <n v="1500"/>
    <n v="0"/>
    <n v="0"/>
    <n v="0"/>
    <n v="0"/>
  </r>
  <r>
    <n v="41"/>
    <x v="2"/>
    <x v="34"/>
    <n v="2"/>
    <s v="no"/>
    <n v="750"/>
    <n v="0"/>
    <n v="0"/>
    <n v="0"/>
    <n v="1500"/>
    <n v="0"/>
    <n v="0"/>
    <n v="0"/>
    <n v="0"/>
  </r>
  <r>
    <n v="42"/>
    <x v="2"/>
    <x v="35"/>
    <n v="2"/>
    <s v="no"/>
    <n v="3500"/>
    <n v="0"/>
    <n v="0"/>
    <n v="0"/>
    <n v="7000"/>
    <n v="0"/>
    <n v="0"/>
    <n v="0"/>
    <n v="0"/>
  </r>
  <r>
    <n v="43"/>
    <x v="2"/>
    <x v="24"/>
    <n v="0"/>
    <s v="no"/>
    <s v="sum"/>
    <n v="0"/>
    <n v="0"/>
    <n v="0"/>
    <n v="10000"/>
    <n v="0"/>
    <n v="0"/>
    <n v="0"/>
    <n v="0"/>
  </r>
  <r>
    <n v="44"/>
    <x v="2"/>
    <x v="3"/>
    <n v="0"/>
    <s v="no"/>
    <s v="sum"/>
    <n v="0"/>
    <n v="0"/>
    <n v="0"/>
    <n v="5000"/>
    <n v="0"/>
    <n v="0"/>
    <n v="0"/>
    <n v="0"/>
  </r>
  <r>
    <n v="45"/>
    <x v="2"/>
    <x v="36"/>
    <n v="1"/>
    <s v="no"/>
    <n v="200000"/>
    <n v="0"/>
    <n v="0"/>
    <n v="0"/>
    <n v="0"/>
    <n v="200000"/>
    <n v="0"/>
    <n v="0"/>
    <n v="0"/>
  </r>
  <r>
    <n v="46"/>
    <x v="2"/>
    <x v="37"/>
    <n v="1"/>
    <s v="pcs"/>
    <n v="4500"/>
    <n v="0"/>
    <n v="0"/>
    <n v="0"/>
    <n v="0"/>
    <n v="4500"/>
    <n v="0"/>
    <n v="0"/>
    <n v="0"/>
  </r>
  <r>
    <n v="47"/>
    <x v="2"/>
    <x v="38"/>
    <n v="3"/>
    <s v="yard"/>
    <n v="2500"/>
    <n v="0"/>
    <n v="0"/>
    <n v="0"/>
    <n v="0"/>
    <n v="7500"/>
    <n v="0"/>
    <n v="0"/>
    <n v="0"/>
  </r>
  <r>
    <n v="48"/>
    <x v="2"/>
    <x v="39"/>
    <n v="1"/>
    <s v="length"/>
    <n v="1000"/>
    <n v="0"/>
    <n v="0"/>
    <n v="0"/>
    <n v="0"/>
    <n v="1000"/>
    <n v="0"/>
    <n v="0"/>
    <n v="0"/>
  </r>
  <r>
    <n v="49"/>
    <x v="2"/>
    <x v="40"/>
    <n v="1"/>
    <s v="set"/>
    <n v="4000"/>
    <n v="0"/>
    <n v="0"/>
    <n v="0"/>
    <n v="0"/>
    <n v="4000"/>
    <n v="0"/>
    <n v="0"/>
    <n v="0"/>
  </r>
  <r>
    <n v="50"/>
    <x v="2"/>
    <x v="24"/>
    <n v="0"/>
    <s v="no"/>
    <s v="sum"/>
    <n v="0"/>
    <n v="0"/>
    <n v="0"/>
    <n v="0"/>
    <n v="10000"/>
    <n v="0"/>
    <n v="0"/>
    <n v="0"/>
  </r>
  <r>
    <n v="51"/>
    <x v="2"/>
    <x v="3"/>
    <n v="0"/>
    <s v="no"/>
    <s v="sum"/>
    <n v="0"/>
    <n v="0"/>
    <n v="0"/>
    <n v="0"/>
    <n v="2000"/>
    <n v="0"/>
    <n v="0"/>
    <n v="0"/>
  </r>
  <r>
    <n v="52"/>
    <x v="3"/>
    <x v="41"/>
    <n v="260"/>
    <s v="pcs"/>
    <n v="700"/>
    <n v="0"/>
    <n v="0"/>
    <n v="0"/>
    <n v="0"/>
    <n v="0"/>
    <n v="182000"/>
    <n v="0"/>
    <n v="0"/>
  </r>
  <r>
    <n v="53"/>
    <x v="3"/>
    <x v="42"/>
    <n v="5"/>
    <s v="ton"/>
    <n v="17000"/>
    <n v="0"/>
    <n v="0"/>
    <n v="0"/>
    <n v="0"/>
    <n v="0"/>
    <n v="85000"/>
    <n v="0"/>
    <n v="0"/>
  </r>
  <r>
    <n v="54"/>
    <x v="3"/>
    <x v="43"/>
    <n v="3"/>
    <s v="ton"/>
    <n v="18350"/>
    <n v="0"/>
    <n v="0"/>
    <n v="0"/>
    <n v="0"/>
    <n v="0"/>
    <n v="55050"/>
    <n v="0"/>
    <n v="0"/>
  </r>
  <r>
    <n v="55"/>
    <x v="3"/>
    <x v="44"/>
    <n v="20"/>
    <s v="bags"/>
    <n v="1800"/>
    <n v="0"/>
    <n v="0"/>
    <n v="0"/>
    <n v="0"/>
    <n v="0"/>
    <n v="36000"/>
    <n v="0"/>
    <n v="0"/>
  </r>
  <r>
    <n v="56"/>
    <x v="3"/>
    <x v="45"/>
    <n v="4"/>
    <s v="no"/>
    <n v="6000"/>
    <n v="0"/>
    <n v="0"/>
    <n v="0"/>
    <n v="0"/>
    <n v="0"/>
    <n v="24000"/>
    <n v="0"/>
    <n v="0"/>
  </r>
  <r>
    <n v="57"/>
    <x v="3"/>
    <x v="46"/>
    <n v="30"/>
    <s v="no"/>
    <n v="1800"/>
    <n v="0"/>
    <n v="0"/>
    <n v="0"/>
    <n v="0"/>
    <n v="0"/>
    <n v="54000"/>
    <n v="0"/>
    <n v="0"/>
  </r>
  <r>
    <n v="58"/>
    <x v="3"/>
    <x v="47"/>
    <n v="10"/>
    <s v="no"/>
    <n v="1000"/>
    <n v="0"/>
    <n v="0"/>
    <n v="0"/>
    <n v="0"/>
    <n v="0"/>
    <n v="10000"/>
    <n v="0"/>
    <n v="0"/>
  </r>
  <r>
    <n v="59"/>
    <x v="3"/>
    <x v="48"/>
    <n v="4"/>
    <s v="lgth"/>
    <n v="12000"/>
    <n v="0"/>
    <n v="0"/>
    <n v="0"/>
    <n v="0"/>
    <n v="0"/>
    <n v="48000"/>
    <n v="0"/>
    <n v="0"/>
  </r>
  <r>
    <n v="60"/>
    <x v="3"/>
    <x v="49"/>
    <n v="2"/>
    <s v="doz"/>
    <n v="3000"/>
    <n v="0"/>
    <n v="0"/>
    <n v="0"/>
    <n v="0"/>
    <n v="0"/>
    <n v="6000"/>
    <n v="0"/>
    <n v="0"/>
  </r>
  <r>
    <n v="61"/>
    <x v="3"/>
    <x v="50"/>
    <s v="¾ "/>
    <s v="bag"/>
    <n v="24000"/>
    <n v="0"/>
    <n v="0"/>
    <n v="0"/>
    <n v="0"/>
    <n v="0"/>
    <n v="18000"/>
    <n v="0"/>
    <n v="0"/>
  </r>
  <r>
    <n v="62"/>
    <x v="3"/>
    <x v="51"/>
    <n v="8"/>
    <s v="no"/>
    <n v="5000"/>
    <n v="0"/>
    <n v="0"/>
    <n v="0"/>
    <n v="0"/>
    <n v="0"/>
    <n v="40000"/>
    <n v="0"/>
    <n v="0"/>
  </r>
  <r>
    <n v="63"/>
    <x v="3"/>
    <x v="52"/>
    <n v="15"/>
    <s v="bags"/>
    <n v="8200"/>
    <n v="0"/>
    <n v="0"/>
    <n v="0"/>
    <n v="0"/>
    <n v="0"/>
    <n v="123000"/>
    <n v="0"/>
    <n v="0"/>
  </r>
  <r>
    <n v="64"/>
    <x v="3"/>
    <x v="53"/>
    <n v="9"/>
    <s v="pcs"/>
    <n v="5000"/>
    <n v="0"/>
    <n v="0"/>
    <n v="0"/>
    <n v="0"/>
    <n v="0"/>
    <n v="45000"/>
    <n v="0"/>
    <n v="0"/>
  </r>
  <r>
    <n v="65"/>
    <x v="3"/>
    <x v="54"/>
    <n v="17"/>
    <s v="pcs"/>
    <n v="400"/>
    <n v="0"/>
    <n v="0"/>
    <n v="0"/>
    <n v="0"/>
    <n v="0"/>
    <n v="6800"/>
    <n v="0"/>
    <n v="0"/>
  </r>
  <r>
    <n v="66"/>
    <x v="3"/>
    <x v="55"/>
    <n v="3"/>
    <s v="no"/>
    <n v="60000"/>
    <n v="0"/>
    <n v="0"/>
    <n v="0"/>
    <n v="0"/>
    <n v="0"/>
    <n v="180000"/>
    <n v="0"/>
    <n v="0"/>
  </r>
  <r>
    <n v="67"/>
    <x v="3"/>
    <x v="56"/>
    <n v="3"/>
    <s v="no"/>
    <n v="32000"/>
    <n v="0"/>
    <n v="0"/>
    <n v="0"/>
    <n v="0"/>
    <n v="0"/>
    <n v="96000"/>
    <n v="0"/>
    <n v="0"/>
  </r>
  <r>
    <n v="68"/>
    <x v="3"/>
    <x v="57"/>
    <n v="37"/>
    <s v="sqm"/>
    <n v="6000"/>
    <n v="0"/>
    <n v="0"/>
    <n v="0"/>
    <n v="0"/>
    <n v="0"/>
    <n v="222000"/>
    <n v="0"/>
    <n v="0"/>
  </r>
  <r>
    <n v="69"/>
    <x v="3"/>
    <x v="58"/>
    <n v="5"/>
    <s v="kg"/>
    <n v="2400"/>
    <n v="0"/>
    <n v="0"/>
    <n v="0"/>
    <n v="0"/>
    <n v="0"/>
    <n v="12000"/>
    <n v="0"/>
    <n v="0"/>
  </r>
  <r>
    <n v="70"/>
    <x v="3"/>
    <x v="59"/>
    <n v="0"/>
    <s v="no"/>
    <n v="110000"/>
    <n v="0"/>
    <n v="0"/>
    <n v="0"/>
    <n v="0"/>
    <n v="0"/>
    <n v="110000"/>
    <n v="0"/>
    <n v="0"/>
  </r>
  <r>
    <n v="71"/>
    <x v="3"/>
    <x v="60"/>
    <n v="0"/>
    <s v="no"/>
    <n v="60000"/>
    <n v="0"/>
    <n v="0"/>
    <n v="0"/>
    <n v="0"/>
    <n v="0"/>
    <n v="60000"/>
    <n v="0"/>
    <n v="0"/>
  </r>
  <r>
    <n v="72"/>
    <x v="3"/>
    <x v="61"/>
    <n v="0"/>
    <s v="no"/>
    <n v="20000"/>
    <n v="0"/>
    <n v="0"/>
    <n v="0"/>
    <n v="0"/>
    <n v="0"/>
    <n v="20000"/>
    <n v="0"/>
    <n v="0"/>
  </r>
  <r>
    <n v="73"/>
    <x v="3"/>
    <x v="62"/>
    <n v="0"/>
    <s v="no"/>
    <n v="76250"/>
    <n v="0"/>
    <n v="0"/>
    <n v="0"/>
    <n v="0"/>
    <n v="0"/>
    <n v="76250"/>
    <n v="0"/>
    <n v="0"/>
  </r>
  <r>
    <n v="74"/>
    <x v="4"/>
    <x v="63"/>
    <n v="1"/>
    <s v="no"/>
    <n v="300000"/>
    <n v="0"/>
    <n v="0"/>
    <n v="0"/>
    <n v="0"/>
    <n v="0"/>
    <n v="0"/>
    <n v="300000"/>
    <n v="0"/>
  </r>
  <r>
    <n v="75"/>
    <x v="5"/>
    <x v="64"/>
    <n v="22"/>
    <s v="no"/>
    <n v="87500"/>
    <n v="0"/>
    <n v="0"/>
    <n v="0"/>
    <n v="0"/>
    <n v="0"/>
    <n v="0"/>
    <n v="0"/>
    <n v="1925000"/>
  </r>
  <r>
    <n v="76"/>
    <x v="5"/>
    <x v="65"/>
    <n v="4"/>
    <s v="no"/>
    <n v="12000"/>
    <n v="0"/>
    <n v="0"/>
    <n v="0"/>
    <n v="0"/>
    <n v="0"/>
    <n v="0"/>
    <n v="0"/>
    <n v="48000"/>
  </r>
  <r>
    <n v="77"/>
    <x v="5"/>
    <x v="66"/>
    <n v="12"/>
    <s v="no"/>
    <n v="18000"/>
    <n v="0"/>
    <n v="0"/>
    <n v="0"/>
    <n v="0"/>
    <n v="0"/>
    <n v="0"/>
    <n v="0"/>
    <n v="216000"/>
  </r>
  <r>
    <n v="78"/>
    <x v="5"/>
    <x v="67"/>
    <n v="10"/>
    <s v="no"/>
    <n v="60000"/>
    <n v="0"/>
    <n v="0"/>
    <n v="0"/>
    <n v="0"/>
    <n v="0"/>
    <n v="0"/>
    <n v="0"/>
    <n v="60000"/>
  </r>
  <r>
    <n v="79"/>
    <x v="5"/>
    <x v="68"/>
    <n v="1"/>
    <s v="no"/>
    <n v="19400"/>
    <n v="0"/>
    <n v="0"/>
    <n v="0"/>
    <n v="0"/>
    <n v="0"/>
    <n v="0"/>
    <n v="0"/>
    <n v="194000"/>
  </r>
  <r>
    <n v="80"/>
    <x v="5"/>
    <x v="69"/>
    <n v="1"/>
    <s v="no"/>
    <n v="75000"/>
    <n v="0"/>
    <n v="0"/>
    <n v="0"/>
    <n v="0"/>
    <n v="0"/>
    <n v="0"/>
    <n v="0"/>
    <n v="75000"/>
  </r>
  <r>
    <n v="81"/>
    <x v="5"/>
    <x v="3"/>
    <n v="1"/>
    <s v="no"/>
    <n v="70000"/>
    <n v="0"/>
    <n v="0"/>
    <n v="0"/>
    <n v="0"/>
    <n v="0"/>
    <n v="0"/>
    <n v="0"/>
    <n v="70000"/>
  </r>
  <r>
    <n v="82"/>
    <x v="5"/>
    <x v="70"/>
    <n v="1"/>
    <s v="no"/>
    <n v="805000"/>
    <n v="0"/>
    <n v="0"/>
    <n v="0"/>
    <n v="0"/>
    <n v="0"/>
    <n v="0"/>
    <n v="0"/>
    <n v="80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F6EDE-EE1F-41BE-8847-1FA4CD23DF7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RPENTRY EXPENSES">
  <location ref="A13:B36" firstHeaderRow="1" firstDataRow="1" firstDataCol="1"/>
  <pivotFields count="16">
    <pivotField showAll="0"/>
    <pivotField axis="axisRow" numFmtId="164" showAll="0" measureFilter="1">
      <items count="7">
        <item x="3"/>
        <item x="1"/>
        <item x="0"/>
        <item x="2"/>
        <item x="5"/>
        <item x="4"/>
        <item t="default"/>
      </items>
    </pivotField>
    <pivotField axis="axisRow" showAll="0" measureFilter="1">
      <items count="72">
        <item x="30"/>
        <item x="31"/>
        <item x="33"/>
        <item x="48"/>
        <item x="37"/>
        <item x="45"/>
        <item x="28"/>
        <item x="26"/>
        <item x="29"/>
        <item x="34"/>
        <item x="27"/>
        <item x="38"/>
        <item x="47"/>
        <item x="46"/>
        <item x="41"/>
        <item x="36"/>
        <item x="69"/>
        <item x="12"/>
        <item x="53"/>
        <item x="67"/>
        <item x="60"/>
        <item x="54"/>
        <item x="52"/>
        <item x="70"/>
        <item x="1"/>
        <item x="5"/>
        <item x="14"/>
        <item x="32"/>
        <item x="0"/>
        <item x="66"/>
        <item x="40"/>
        <item x="44"/>
        <item x="4"/>
        <item x="18"/>
        <item x="2"/>
        <item x="61"/>
        <item x="63"/>
        <item x="11"/>
        <item x="68"/>
        <item x="64"/>
        <item x="59"/>
        <item x="50"/>
        <item x="9"/>
        <item x="65"/>
        <item x="21"/>
        <item x="15"/>
        <item x="49"/>
        <item x="51"/>
        <item x="10"/>
        <item x="19"/>
        <item x="20"/>
        <item x="16"/>
        <item x="17"/>
        <item x="7"/>
        <item x="8"/>
        <item x="6"/>
        <item x="42"/>
        <item x="35"/>
        <item x="43"/>
        <item x="25"/>
        <item x="13"/>
        <item x="62"/>
        <item x="22"/>
        <item x="55"/>
        <item x="56"/>
        <item x="23"/>
        <item x="3"/>
        <item x="39"/>
        <item x="57"/>
        <item x="58"/>
        <item x="24"/>
        <item t="default"/>
      </items>
    </pivotField>
    <pivotField showAll="0"/>
    <pivotField showAll="0"/>
    <pivotField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14"/>
    <field x="15"/>
    <field x="1"/>
  </rowFields>
  <rowItems count="23">
    <i>
      <x v="17"/>
    </i>
    <i r="1">
      <x v="232"/>
    </i>
    <i>
      <x v="25"/>
    </i>
    <i r="1">
      <x v="232"/>
    </i>
    <i>
      <x v="32"/>
    </i>
    <i r="1">
      <x v="232"/>
    </i>
    <i>
      <x v="37"/>
    </i>
    <i r="1">
      <x v="232"/>
    </i>
    <i>
      <x v="42"/>
    </i>
    <i r="1">
      <x v="232"/>
    </i>
    <i>
      <x v="48"/>
    </i>
    <i r="1">
      <x v="232"/>
    </i>
    <i>
      <x v="53"/>
    </i>
    <i r="1">
      <x v="232"/>
    </i>
    <i>
      <x v="54"/>
    </i>
    <i r="1">
      <x v="232"/>
    </i>
    <i>
      <x v="55"/>
    </i>
    <i r="1">
      <x v="232"/>
    </i>
    <i>
      <x v="60"/>
    </i>
    <i r="1">
      <x v="232"/>
    </i>
    <i>
      <x v="66"/>
    </i>
    <i r="1">
      <x v="232"/>
    </i>
    <i t="grand">
      <x/>
    </i>
  </rowItems>
  <colItems count="1">
    <i/>
  </colItems>
  <dataFields count="1">
    <dataField name="BELLA VISTA CARPENTRY WORK AMOUNT PAYMENT MADE." fld="7" baseField="2" baseItem="17" numFmtId="166"/>
  </dataFields>
  <formats count="2">
    <format dxfId="70">
      <pivotArea outline="0" collapsedLevelsAreSubtotals="1" fieldPosition="0"/>
    </format>
    <format dxfId="69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2">
    <filter fld="2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  <filter fld="1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49C6A-B0D9-46BC-8C9A-B7BB47135DC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TAL LAWma Bill">
  <location ref="D63:E66" firstHeaderRow="1" firstDataRow="1" firstDataCol="1"/>
  <pivotFields count="16">
    <pivotField showAll="0"/>
    <pivotField axis="axisRow" numFmtId="164" showAll="0">
      <items count="7">
        <item x="3"/>
        <item x="1"/>
        <item x="0"/>
        <item x="2"/>
        <item x="5"/>
        <item x="4"/>
        <item t="default"/>
      </items>
    </pivotField>
    <pivotField axis="axisRow" showAll="0" measureFilter="1">
      <items count="72">
        <item x="30"/>
        <item x="31"/>
        <item x="33"/>
        <item x="48"/>
        <item x="37"/>
        <item x="45"/>
        <item x="28"/>
        <item x="26"/>
        <item x="29"/>
        <item x="34"/>
        <item x="27"/>
        <item x="38"/>
        <item x="47"/>
        <item x="46"/>
        <item x="41"/>
        <item x="36"/>
        <item x="69"/>
        <item x="12"/>
        <item x="53"/>
        <item x="67"/>
        <item x="60"/>
        <item x="54"/>
        <item x="52"/>
        <item x="70"/>
        <item x="1"/>
        <item x="5"/>
        <item x="14"/>
        <item x="32"/>
        <item x="0"/>
        <item x="66"/>
        <item x="40"/>
        <item x="44"/>
        <item x="4"/>
        <item x="18"/>
        <item x="2"/>
        <item x="61"/>
        <item x="63"/>
        <item x="11"/>
        <item x="68"/>
        <item x="64"/>
        <item x="59"/>
        <item x="50"/>
        <item x="9"/>
        <item x="65"/>
        <item x="21"/>
        <item x="15"/>
        <item x="49"/>
        <item x="51"/>
        <item x="10"/>
        <item x="19"/>
        <item x="20"/>
        <item x="16"/>
        <item x="17"/>
        <item x="7"/>
        <item x="8"/>
        <item x="6"/>
        <item x="42"/>
        <item x="35"/>
        <item x="43"/>
        <item x="25"/>
        <item x="13"/>
        <item x="62"/>
        <item x="22"/>
        <item x="55"/>
        <item x="56"/>
        <item x="23"/>
        <item x="3"/>
        <item x="39"/>
        <item x="57"/>
        <item x="58"/>
        <item x="24"/>
        <item t="default"/>
      </items>
    </pivotField>
    <pivotField showAll="0"/>
    <pivotField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14"/>
    <field x="15"/>
    <field x="1"/>
  </rowFields>
  <rowItems count="3">
    <i>
      <x v="36"/>
    </i>
    <i r="1">
      <x v="269"/>
    </i>
    <i t="grand">
      <x/>
    </i>
  </rowItems>
  <colItems count="1">
    <i/>
  </colItems>
  <dataFields count="1">
    <dataField name="JOSEPDAM LAWMA BILL AMOUNT." fld="12" baseField="2" baseItem="36"/>
  </dataFields>
  <formats count="2">
    <format dxfId="72">
      <pivotArea outline="0" collapsedLevelsAreSubtotals="1" fieldPosition="0"/>
    </format>
    <format dxfId="71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2" type="valueGreaterThan" evalOrder="-1" id="8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823FC-2BD2-490D-9AF9-12D3A1B95F25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AREHOUSE EXPENSES">
  <location ref="G3:H48" firstHeaderRow="1" firstDataRow="1" firstDataCol="1"/>
  <pivotFields count="16">
    <pivotField showAll="0"/>
    <pivotField axis="axisRow" numFmtId="164" showAll="0">
      <items count="7">
        <item x="3"/>
        <item x="1"/>
        <item x="0"/>
        <item x="2"/>
        <item x="5"/>
        <item x="4"/>
        <item t="default"/>
      </items>
    </pivotField>
    <pivotField axis="axisRow" showAll="0" measureFilter="1">
      <items count="72">
        <item x="30"/>
        <item x="31"/>
        <item x="33"/>
        <item x="48"/>
        <item x="37"/>
        <item x="45"/>
        <item x="28"/>
        <item x="26"/>
        <item x="29"/>
        <item x="34"/>
        <item x="27"/>
        <item x="38"/>
        <item x="47"/>
        <item x="46"/>
        <item x="41"/>
        <item x="36"/>
        <item x="69"/>
        <item x="12"/>
        <item x="53"/>
        <item x="67"/>
        <item x="60"/>
        <item x="54"/>
        <item x="52"/>
        <item x="70"/>
        <item x="1"/>
        <item x="5"/>
        <item x="14"/>
        <item x="32"/>
        <item x="0"/>
        <item x="66"/>
        <item x="40"/>
        <item x="44"/>
        <item x="4"/>
        <item x="18"/>
        <item x="2"/>
        <item x="61"/>
        <item x="63"/>
        <item x="11"/>
        <item x="68"/>
        <item x="64"/>
        <item x="59"/>
        <item x="50"/>
        <item x="9"/>
        <item x="65"/>
        <item x="21"/>
        <item x="15"/>
        <item x="49"/>
        <item x="51"/>
        <item x="10"/>
        <item x="19"/>
        <item x="20"/>
        <item x="16"/>
        <item x="17"/>
        <item x="7"/>
        <item x="8"/>
        <item x="6"/>
        <item x="42"/>
        <item x="35"/>
        <item x="43"/>
        <item x="25"/>
        <item x="13"/>
        <item x="62"/>
        <item x="22"/>
        <item x="55"/>
        <item x="56"/>
        <item x="23"/>
        <item x="3"/>
        <item x="39"/>
        <item x="57"/>
        <item x="58"/>
        <item x="24"/>
        <item t="default"/>
      </items>
    </pivotField>
    <pivotField showAll="0"/>
    <pivotField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14"/>
    <field x="15"/>
    <field x="1"/>
  </rowFields>
  <rowItems count="45">
    <i>
      <x v="3"/>
    </i>
    <i r="1">
      <x v="200"/>
    </i>
    <i>
      <x v="5"/>
    </i>
    <i r="1">
      <x v="200"/>
    </i>
    <i>
      <x v="12"/>
    </i>
    <i r="1">
      <x v="200"/>
    </i>
    <i>
      <x v="13"/>
    </i>
    <i r="1">
      <x v="200"/>
    </i>
    <i>
      <x v="14"/>
    </i>
    <i r="1">
      <x v="200"/>
    </i>
    <i>
      <x v="18"/>
    </i>
    <i r="1">
      <x v="200"/>
    </i>
    <i>
      <x v="20"/>
    </i>
    <i r="1">
      <x v="200"/>
    </i>
    <i>
      <x v="21"/>
    </i>
    <i r="1">
      <x v="200"/>
    </i>
    <i>
      <x v="22"/>
    </i>
    <i r="1">
      <x v="200"/>
    </i>
    <i>
      <x v="31"/>
    </i>
    <i r="1">
      <x v="200"/>
    </i>
    <i>
      <x v="35"/>
    </i>
    <i r="1">
      <x v="200"/>
    </i>
    <i>
      <x v="40"/>
    </i>
    <i r="1">
      <x v="200"/>
    </i>
    <i>
      <x v="41"/>
    </i>
    <i r="1">
      <x v="200"/>
    </i>
    <i>
      <x v="46"/>
    </i>
    <i r="1">
      <x v="200"/>
    </i>
    <i>
      <x v="47"/>
    </i>
    <i r="1">
      <x v="200"/>
    </i>
    <i>
      <x v="56"/>
    </i>
    <i r="1">
      <x v="200"/>
    </i>
    <i>
      <x v="58"/>
    </i>
    <i r="1">
      <x v="200"/>
    </i>
    <i>
      <x v="61"/>
    </i>
    <i r="1">
      <x v="200"/>
    </i>
    <i>
      <x v="63"/>
    </i>
    <i r="1">
      <x v="200"/>
    </i>
    <i>
      <x v="64"/>
    </i>
    <i r="1">
      <x v="200"/>
    </i>
    <i>
      <x v="68"/>
    </i>
    <i r="1">
      <x v="200"/>
    </i>
    <i>
      <x v="69"/>
    </i>
    <i r="1">
      <x v="200"/>
    </i>
    <i t="grand">
      <x/>
    </i>
  </rowItems>
  <colItems count="1">
    <i/>
  </colItems>
  <dataFields count="1">
    <dataField name="WAREHOUSE MARBLE WORK AMOUNT." fld="11" baseField="2" baseItem="3"/>
  </dataFields>
  <formats count="2">
    <format dxfId="74">
      <pivotArea outline="0" collapsedLevelsAreSubtotals="1" fieldPosition="0"/>
    </format>
    <format dxfId="73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2" type="valueGreaterThan" evalOrder="-1" id="7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AC1D8-9989-468F-9775-F133A003347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LECTRICAL">
  <location ref="D39:E58" firstHeaderRow="1" firstDataRow="1" firstDataCol="1"/>
  <pivotFields count="16">
    <pivotField showAll="0"/>
    <pivotField axis="axisRow" numFmtId="164" showAll="0">
      <items count="7">
        <item x="3"/>
        <item x="1"/>
        <item x="0"/>
        <item x="2"/>
        <item x="5"/>
        <item x="4"/>
        <item t="default"/>
      </items>
    </pivotField>
    <pivotField axis="axisRow" showAll="0" measureFilter="1">
      <items count="72">
        <item x="30"/>
        <item x="31"/>
        <item x="33"/>
        <item x="48"/>
        <item x="37"/>
        <item x="45"/>
        <item x="28"/>
        <item x="26"/>
        <item x="29"/>
        <item x="34"/>
        <item x="27"/>
        <item x="38"/>
        <item x="47"/>
        <item x="46"/>
        <item x="41"/>
        <item x="36"/>
        <item x="69"/>
        <item x="12"/>
        <item x="53"/>
        <item x="67"/>
        <item x="60"/>
        <item x="54"/>
        <item x="52"/>
        <item x="70"/>
        <item x="1"/>
        <item x="5"/>
        <item x="14"/>
        <item x="32"/>
        <item x="0"/>
        <item x="66"/>
        <item x="40"/>
        <item x="44"/>
        <item x="4"/>
        <item x="18"/>
        <item x="2"/>
        <item x="61"/>
        <item x="63"/>
        <item x="11"/>
        <item x="68"/>
        <item x="64"/>
        <item x="59"/>
        <item x="50"/>
        <item x="9"/>
        <item x="65"/>
        <item x="21"/>
        <item x="15"/>
        <item x="49"/>
        <item x="51"/>
        <item x="10"/>
        <item x="19"/>
        <item x="20"/>
        <item x="16"/>
        <item x="17"/>
        <item x="7"/>
        <item x="8"/>
        <item x="6"/>
        <item x="42"/>
        <item x="35"/>
        <item x="43"/>
        <item x="25"/>
        <item x="13"/>
        <item x="62"/>
        <item x="22"/>
        <item x="55"/>
        <item x="56"/>
        <item x="23"/>
        <item x="3"/>
        <item x="39"/>
        <item x="57"/>
        <item x="58"/>
        <item x="24"/>
        <item t="default"/>
      </items>
    </pivotField>
    <pivotField showAll="0"/>
    <pivotField showAll="0"/>
    <pivotField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14"/>
    <field x="15"/>
    <field x="1"/>
  </rowFields>
  <rowItems count="19">
    <i>
      <x v="4"/>
    </i>
    <i r="1">
      <x v="243"/>
    </i>
    <i>
      <x v="11"/>
    </i>
    <i r="1">
      <x v="243"/>
    </i>
    <i>
      <x v="15"/>
    </i>
    <i r="1">
      <x v="243"/>
    </i>
    <i>
      <x v="30"/>
    </i>
    <i r="1">
      <x v="243"/>
    </i>
    <i>
      <x v="66"/>
    </i>
    <i r="1">
      <x v="232"/>
    </i>
    <i r="1">
      <x v="241"/>
    </i>
    <i r="1">
      <x v="243"/>
    </i>
    <i r="1">
      <x v="255"/>
    </i>
    <i>
      <x v="67"/>
    </i>
    <i r="1">
      <x v="243"/>
    </i>
    <i>
      <x v="70"/>
    </i>
    <i r="1">
      <x v="232"/>
    </i>
    <i r="1">
      <x v="243"/>
    </i>
    <i t="grand">
      <x/>
    </i>
  </rowItems>
  <colItems count="1">
    <i/>
  </colItems>
  <dataFields count="1">
    <dataField name="BELLA VISTA ELECTRICAL WORK AMOUNT." fld="10" baseField="2" baseItem="4"/>
  </dataFields>
  <formats count="2">
    <format dxfId="76">
      <pivotArea outline="0" collapsedLevelsAreSubtotals="1" fieldPosition="0"/>
    </format>
    <format dxfId="75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2" type="valueGreaterThan" evalOrder="-1" id="6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23A8C-9C3E-42A7-9C9C-61CEF67A887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TAL EXPENSES">
  <location ref="D3:E34" firstHeaderRow="1" firstDataRow="1" firstDataCol="1"/>
  <pivotFields count="16">
    <pivotField showAll="0"/>
    <pivotField axis="axisRow" numFmtId="164" showAll="0">
      <items count="7">
        <item x="3"/>
        <item x="1"/>
        <item x="0"/>
        <item x="2"/>
        <item x="5"/>
        <item x="4"/>
        <item t="default"/>
      </items>
    </pivotField>
    <pivotField axis="axisRow" showAll="0" measureFilter="1">
      <items count="72">
        <item x="30"/>
        <item x="31"/>
        <item x="33"/>
        <item x="48"/>
        <item x="37"/>
        <item x="45"/>
        <item x="28"/>
        <item x="26"/>
        <item x="29"/>
        <item x="34"/>
        <item x="27"/>
        <item x="38"/>
        <item x="47"/>
        <item x="46"/>
        <item x="41"/>
        <item x="36"/>
        <item x="69"/>
        <item x="12"/>
        <item x="53"/>
        <item x="67"/>
        <item x="60"/>
        <item x="54"/>
        <item x="52"/>
        <item x="70"/>
        <item x="1"/>
        <item x="5"/>
        <item x="14"/>
        <item x="32"/>
        <item x="0"/>
        <item x="66"/>
        <item x="40"/>
        <item x="44"/>
        <item x="4"/>
        <item x="18"/>
        <item x="2"/>
        <item x="61"/>
        <item x="63"/>
        <item x="11"/>
        <item x="68"/>
        <item x="64"/>
        <item x="59"/>
        <item x="50"/>
        <item x="9"/>
        <item x="65"/>
        <item x="21"/>
        <item x="15"/>
        <item x="49"/>
        <item x="51"/>
        <item x="10"/>
        <item x="19"/>
        <item x="20"/>
        <item x="16"/>
        <item x="17"/>
        <item x="7"/>
        <item x="8"/>
        <item x="6"/>
        <item x="42"/>
        <item x="35"/>
        <item x="43"/>
        <item x="25"/>
        <item x="13"/>
        <item x="62"/>
        <item x="22"/>
        <item x="55"/>
        <item x="56"/>
        <item x="23"/>
        <item x="3"/>
        <item x="39"/>
        <item x="57"/>
        <item x="58"/>
        <item x="24"/>
        <item t="default"/>
      </items>
    </pivotField>
    <pivotField showAll="0"/>
    <pivotField showAll="0"/>
    <pivotField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14"/>
    <field x="15"/>
    <field x="1"/>
  </rowFields>
  <rowItems count="31">
    <i>
      <x/>
    </i>
    <i r="1">
      <x v="243"/>
    </i>
    <i>
      <x v="1"/>
    </i>
    <i r="1">
      <x v="243"/>
    </i>
    <i>
      <x v="2"/>
    </i>
    <i r="1">
      <x v="243"/>
    </i>
    <i>
      <x v="6"/>
    </i>
    <i r="1">
      <x v="243"/>
    </i>
    <i>
      <x v="7"/>
    </i>
    <i r="1">
      <x v="243"/>
    </i>
    <i>
      <x v="8"/>
    </i>
    <i r="1">
      <x v="243"/>
    </i>
    <i>
      <x v="9"/>
    </i>
    <i r="1">
      <x v="243"/>
    </i>
    <i>
      <x v="10"/>
    </i>
    <i r="1">
      <x v="243"/>
    </i>
    <i>
      <x v="27"/>
    </i>
    <i r="1">
      <x v="243"/>
    </i>
    <i>
      <x v="57"/>
    </i>
    <i r="1">
      <x v="243"/>
    </i>
    <i>
      <x v="59"/>
    </i>
    <i r="1">
      <x v="243"/>
    </i>
    <i>
      <x v="66"/>
    </i>
    <i r="1">
      <x v="232"/>
    </i>
    <i r="1">
      <x v="241"/>
    </i>
    <i r="1">
      <x v="243"/>
    </i>
    <i r="1">
      <x v="255"/>
    </i>
    <i>
      <x v="70"/>
    </i>
    <i r="1">
      <x v="232"/>
    </i>
    <i r="1">
      <x v="243"/>
    </i>
    <i t="grand">
      <x/>
    </i>
  </rowItems>
  <colItems count="1">
    <i/>
  </colItems>
  <dataFields count="1">
    <dataField name="BELLA VISTA PLUMBING WORK AMOUNT." fld="9" baseField="2" baseItem="0"/>
  </dataFields>
  <formats count="2">
    <format dxfId="78">
      <pivotArea outline="0" collapsedLevelsAreSubtotals="1" fieldPosition="0"/>
    </format>
    <format dxfId="77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2" type="valueGreaterThan" evalOrder="-1" id="5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3CBF2-0E01-4DB7-947C-F0BA1EDB897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">
  <location ref="A41:B75" firstHeaderRow="1" firstDataRow="1" firstDataCol="1"/>
  <pivotFields count="16">
    <pivotField showAll="0"/>
    <pivotField axis="axisRow" numFmtId="164" showAll="0">
      <items count="7">
        <item x="3"/>
        <item x="1"/>
        <item x="0"/>
        <item x="2"/>
        <item x="5"/>
        <item x="4"/>
        <item t="default"/>
      </items>
    </pivotField>
    <pivotField axis="axisRow" showAll="0" measureFilter="1">
      <items count="72">
        <item x="30"/>
        <item x="31"/>
        <item x="33"/>
        <item x="48"/>
        <item x="37"/>
        <item x="45"/>
        <item x="28"/>
        <item x="26"/>
        <item x="29"/>
        <item x="34"/>
        <item x="27"/>
        <item x="38"/>
        <item x="47"/>
        <item x="46"/>
        <item x="41"/>
        <item x="36"/>
        <item x="69"/>
        <item x="12"/>
        <item x="53"/>
        <item x="67"/>
        <item x="60"/>
        <item x="54"/>
        <item x="52"/>
        <item x="70"/>
        <item x="1"/>
        <item x="5"/>
        <item x="14"/>
        <item x="32"/>
        <item x="0"/>
        <item x="66"/>
        <item x="40"/>
        <item x="44"/>
        <item x="4"/>
        <item x="18"/>
        <item x="2"/>
        <item x="61"/>
        <item x="63"/>
        <item x="11"/>
        <item x="68"/>
        <item x="64"/>
        <item x="59"/>
        <item x="50"/>
        <item x="9"/>
        <item x="65"/>
        <item x="21"/>
        <item x="15"/>
        <item x="49"/>
        <item x="51"/>
        <item x="10"/>
        <item x="19"/>
        <item x="20"/>
        <item x="16"/>
        <item x="17"/>
        <item x="7"/>
        <item x="8"/>
        <item x="6"/>
        <item x="42"/>
        <item x="35"/>
        <item x="43"/>
        <item x="25"/>
        <item x="13"/>
        <item x="62"/>
        <item x="22"/>
        <item x="55"/>
        <item x="56"/>
        <item x="23"/>
        <item x="3"/>
        <item x="39"/>
        <item x="57"/>
        <item x="58"/>
        <item x="24"/>
        <item t="default"/>
      </items>
    </pivotField>
    <pivotField showAll="0"/>
    <pivotField showAll="0"/>
    <pivotField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14"/>
    <field x="15"/>
    <field x="1"/>
  </rowFields>
  <rowItems count="34">
    <i>
      <x v="17"/>
    </i>
    <i r="1">
      <x v="232"/>
    </i>
    <i>
      <x v="25"/>
    </i>
    <i r="1">
      <x v="232"/>
    </i>
    <i>
      <x v="26"/>
    </i>
    <i r="1">
      <x v="232"/>
    </i>
    <i>
      <x v="33"/>
    </i>
    <i r="1">
      <x v="232"/>
    </i>
    <i>
      <x v="42"/>
    </i>
    <i r="1">
      <x v="232"/>
    </i>
    <i>
      <x v="44"/>
    </i>
    <i r="1">
      <x v="232"/>
    </i>
    <i>
      <x v="45"/>
    </i>
    <i r="1">
      <x v="232"/>
    </i>
    <i>
      <x v="49"/>
    </i>
    <i r="1">
      <x v="232"/>
    </i>
    <i>
      <x v="50"/>
    </i>
    <i r="1">
      <x v="232"/>
    </i>
    <i>
      <x v="51"/>
    </i>
    <i r="1">
      <x v="232"/>
    </i>
    <i>
      <x v="52"/>
    </i>
    <i r="1">
      <x v="232"/>
    </i>
    <i>
      <x v="55"/>
    </i>
    <i r="1">
      <x v="232"/>
    </i>
    <i>
      <x v="60"/>
    </i>
    <i r="1">
      <x v="232"/>
    </i>
    <i>
      <x v="62"/>
    </i>
    <i r="1">
      <x v="232"/>
    </i>
    <i>
      <x v="65"/>
    </i>
    <i r="1">
      <x v="232"/>
    </i>
    <i>
      <x v="70"/>
    </i>
    <i r="1">
      <x v="232"/>
    </i>
    <i r="1">
      <x v="243"/>
    </i>
    <i t="grand">
      <x/>
    </i>
  </rowItems>
  <colItems count="1">
    <i/>
  </colItems>
  <dataFields count="1">
    <dataField name="BELLA VISTA CARPENTRY WORK, PAYMENT NOT MADE." fld="8" baseField="2" baseItem="17"/>
  </dataFields>
  <formats count="2">
    <format dxfId="80">
      <pivotArea outline="0" collapsedLevelsAreSubtotals="1" fieldPosition="0"/>
    </format>
    <format dxfId="79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2" type="valueGreaterThan" evalOrder="-1" id="4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CA349-EC03-4F17-A5AB-E871583E220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3:H70" firstHeaderRow="1" firstDataRow="1" firstDataCol="1"/>
  <pivotFields count="16">
    <pivotField showAll="0"/>
    <pivotField axis="axisRow" numFmtId="164" showAll="0">
      <items count="7">
        <item x="3"/>
        <item x="1"/>
        <item x="0"/>
        <item x="2"/>
        <item x="5"/>
        <item x="4"/>
        <item t="default"/>
      </items>
    </pivotField>
    <pivotField axis="axisRow" showAll="0">
      <items count="72">
        <item x="30"/>
        <item x="31"/>
        <item x="33"/>
        <item x="48"/>
        <item x="37"/>
        <item x="45"/>
        <item x="28"/>
        <item x="26"/>
        <item x="29"/>
        <item x="34"/>
        <item x="27"/>
        <item x="38"/>
        <item x="47"/>
        <item x="46"/>
        <item x="41"/>
        <item x="36"/>
        <item x="69"/>
        <item x="12"/>
        <item x="53"/>
        <item x="67"/>
        <item x="60"/>
        <item x="54"/>
        <item x="52"/>
        <item x="70"/>
        <item x="1"/>
        <item x="5"/>
        <item x="14"/>
        <item x="32"/>
        <item x="0"/>
        <item x="66"/>
        <item x="40"/>
        <item x="44"/>
        <item x="4"/>
        <item x="18"/>
        <item x="2"/>
        <item x="61"/>
        <item x="63"/>
        <item x="11"/>
        <item x="68"/>
        <item x="64"/>
        <item x="59"/>
        <item x="50"/>
        <item x="9"/>
        <item x="65"/>
        <item x="21"/>
        <item x="15"/>
        <item x="49"/>
        <item x="51"/>
        <item x="10"/>
        <item x="19"/>
        <item x="20"/>
        <item x="16"/>
        <item x="17"/>
        <item x="7"/>
        <item x="8"/>
        <item x="6"/>
        <item x="42"/>
        <item x="35"/>
        <item x="43"/>
        <item x="25"/>
        <item x="13"/>
        <item x="62"/>
        <item x="22"/>
        <item x="55"/>
        <item x="56"/>
        <item x="23"/>
        <item x="3"/>
        <item x="39"/>
        <item x="57"/>
        <item x="58"/>
        <item x="24"/>
        <item t="default"/>
      </items>
    </pivotField>
    <pivotField showAll="0"/>
    <pivotField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axis="axisRow" showAll="0" measureFilter="1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14"/>
    <field x="15"/>
    <field x="1"/>
  </rowFields>
  <rowItems count="17">
    <i>
      <x v="16"/>
    </i>
    <i r="1">
      <x v="255"/>
    </i>
    <i>
      <x v="19"/>
    </i>
    <i r="1">
      <x v="255"/>
    </i>
    <i>
      <x v="23"/>
    </i>
    <i r="1">
      <x v="255"/>
    </i>
    <i>
      <x v="29"/>
    </i>
    <i r="1">
      <x v="255"/>
    </i>
    <i>
      <x v="38"/>
    </i>
    <i r="1">
      <x v="255"/>
    </i>
    <i>
      <x v="39"/>
    </i>
    <i r="1">
      <x v="255"/>
    </i>
    <i>
      <x v="43"/>
    </i>
    <i r="1">
      <x v="255"/>
    </i>
    <i>
      <x v="66"/>
    </i>
    <i r="1">
      <x v="255"/>
    </i>
    <i t="grand">
      <x/>
    </i>
  </rowItems>
  <colItems count="1">
    <i/>
  </colItems>
  <dataFields count="1">
    <dataField name="FATAI ATERE CRASH BARRIER AMOUNT." fld="13" baseField="2" baseItem="16"/>
  </dataFields>
  <formats count="2">
    <format dxfId="82">
      <pivotArea outline="0" collapsedLevelsAreSubtotals="1" fieldPosition="0"/>
    </format>
    <format dxfId="81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4" type="valueGreaterThan" evalOrder="-1" id="9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7A1C2-1BF8-403D-B334-BB8C3A67A02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RBLE WORK">
  <location ref="A3:B9" firstHeaderRow="1" firstDataRow="1" firstDataCol="1"/>
  <pivotFields count="16">
    <pivotField showAll="0"/>
    <pivotField axis="axisRow" numFmtId="164" showAll="0" measureFilter="1">
      <items count="7">
        <item x="3"/>
        <item x="1"/>
        <item x="0"/>
        <item x="2"/>
        <item x="5"/>
        <item x="4"/>
        <item t="default"/>
      </items>
    </pivotField>
    <pivotField axis="axisRow" showAll="0">
      <items count="72">
        <item x="30"/>
        <item x="31"/>
        <item x="33"/>
        <item x="48"/>
        <item x="37"/>
        <item x="45"/>
        <item x="28"/>
        <item x="26"/>
        <item x="29"/>
        <item x="34"/>
        <item x="27"/>
        <item x="38"/>
        <item x="47"/>
        <item x="46"/>
        <item x="41"/>
        <item x="36"/>
        <item x="69"/>
        <item x="12"/>
        <item x="53"/>
        <item x="67"/>
        <item x="60"/>
        <item x="54"/>
        <item x="52"/>
        <item x="70"/>
        <item x="1"/>
        <item x="5"/>
        <item x="14"/>
        <item x="32"/>
        <item x="0"/>
        <item x="66"/>
        <item x="40"/>
        <item x="44"/>
        <item x="4"/>
        <item x="18"/>
        <item x="2"/>
        <item x="61"/>
        <item x="63"/>
        <item x="11"/>
        <item x="68"/>
        <item x="64"/>
        <item x="59"/>
        <item x="50"/>
        <item x="9"/>
        <item x="65"/>
        <item x="21"/>
        <item x="15"/>
        <item x="49"/>
        <item x="51"/>
        <item x="10"/>
        <item x="19"/>
        <item x="20"/>
        <item x="16"/>
        <item x="17"/>
        <item x="7"/>
        <item x="8"/>
        <item x="6"/>
        <item x="42"/>
        <item x="35"/>
        <item x="43"/>
        <item x="25"/>
        <item x="13"/>
        <item x="62"/>
        <item x="22"/>
        <item x="55"/>
        <item x="56"/>
        <item x="23"/>
        <item x="3"/>
        <item x="39"/>
        <item x="57"/>
        <item x="58"/>
        <item x="24"/>
        <item t="default"/>
      </items>
    </pivotField>
    <pivotField showAll="0"/>
    <pivotField showAll="0"/>
    <pivotField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2"/>
  </rowFields>
  <rowItems count="6">
    <i>
      <x v="2"/>
    </i>
    <i r="1">
      <x v="24"/>
    </i>
    <i r="1">
      <x v="28"/>
    </i>
    <i r="1">
      <x v="34"/>
    </i>
    <i r="1">
      <x v="66"/>
    </i>
    <i t="grand">
      <x/>
    </i>
  </rowItems>
  <colItems count="1">
    <i/>
  </colItems>
  <dataFields count="1">
    <dataField name="BELLA VISTA MARBLE WORK AMOUNT." fld="6" baseField="1" baseItem="2" numFmtId="166"/>
  </dataFields>
  <formats count="1">
    <format dxfId="8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74738-7B4C-4BE5-9279-441040551A27}" name="Table1" displayName="Table1" ref="A1:O84" totalsRowShown="0" headerRowDxfId="115" dataDxfId="114">
  <autoFilter ref="A1:O84" xr:uid="{97C74738-7B4C-4BE5-9279-441040551A27}"/>
  <tableColumns count="15">
    <tableColumn id="1" xr3:uid="{8EED1E0C-435E-4AA7-BC0C-F8AA573E1CCA}" name="S/N" dataDxfId="113" totalsRowDxfId="112"/>
    <tableColumn id="2" xr3:uid="{A12E7A03-9BCB-46E8-A08A-4F2DFABA813D}" name="DATE" dataDxfId="111" totalsRowDxfId="110"/>
    <tableColumn id="3" xr3:uid="{4EDCD674-981C-4B77-9CD5-DA3F492CB626}" name="ITEMS" dataDxfId="109" totalsRowDxfId="108"/>
    <tableColumn id="4" xr3:uid="{A5DEB169-B865-4060-8AA5-8EB7D05AACEE}" name="QTY" dataDxfId="107" totalsRowDxfId="106"/>
    <tableColumn id="5" xr3:uid="{6E9EF511-789C-4C0B-800F-20EC164DECEA}" name="UNIT" dataDxfId="105" totalsRowDxfId="104"/>
    <tableColumn id="6" xr3:uid="{FC00BF82-778E-497E-B418-CF7425B8A88F}" name="RATE" dataDxfId="103" totalsRowDxfId="102"/>
    <tableColumn id="7" xr3:uid="{4288005C-4384-40B2-9D59-EEF53F8E9D14}" name="BELLA VISTA MARBLE WORK AMOUNT" dataDxfId="101" totalsRowDxfId="100"/>
    <tableColumn id="8" xr3:uid="{D6126E38-9710-474E-BE27-F00C15751AE1}" name="BELLA VISTA CARPENTRY WORK AMOUNT PAYMENT MADE" dataDxfId="99" totalsRowDxfId="98"/>
    <tableColumn id="9" xr3:uid="{EFE63A55-3651-4C15-81F2-8D74E3C18497}" name="BELLA VISTA CARPENTRY WORK AMOUNT" dataDxfId="97" totalsRowDxfId="96"/>
    <tableColumn id="10" xr3:uid="{38322673-AAF6-4847-B9ED-D985C4083D41}" name="BELLA VISTA PLUMBING WORK AMOUNT" dataDxfId="95" totalsRowDxfId="94"/>
    <tableColumn id="11" xr3:uid="{B67BFCC4-2FC8-4DE7-A2C9-E9D4EFE9FBBF}" name="BELLA VISTA ELECTRICAL WORK AMOUNT" dataDxfId="93" totalsRowDxfId="92"/>
    <tableColumn id="12" xr3:uid="{5AF20775-7FE3-47AF-968F-F61A930F1B01}" name="WAREHOUSE MARBLE WORK AMOUNT" dataDxfId="91" totalsRowDxfId="90"/>
    <tableColumn id="13" xr3:uid="{B208DA27-38D9-4847-9407-32D9456E208D}" name="JOSEPDAM LAWMA BILL AMOUNT" dataDxfId="89" totalsRowDxfId="88"/>
    <tableColumn id="14" xr3:uid="{A485026C-CDBB-4104-ACD8-047E4CA52CC5}" name="FATAI ATERE CRASH BARRIER AMOUNT" dataDxfId="87" totalsRowDxfId="86"/>
    <tableColumn id="15" xr3:uid="{A988ABDC-DA63-4B1E-A21C-0CF156A136DF}" name="Title Dpcumentation" dataDxfId="85" totalsRowDxfId="8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A4076B-4402-4241-9FE9-FDE6FBEE5591}" name="Table11" displayName="Table11" ref="E22:G45" totalsRowShown="0" headerRowDxfId="42">
  <autoFilter ref="E22:G45" xr:uid="{C7A4076B-4402-4241-9FE9-FDE6FBEE5591}"/>
  <tableColumns count="3">
    <tableColumn id="1" xr3:uid="{7A8F853B-A0A1-4020-8177-38426913ED78}" name="DATE" dataDxfId="41"/>
    <tableColumn id="2" xr3:uid="{657BD5D9-954E-44A4-A855-FA5956A8D149}" name="WAREHOUSE TOILET WORK" dataDxfId="40"/>
    <tableColumn id="3" xr3:uid="{A2B92ACA-C7A5-487C-B750-A07231E03156}" name="AMOUNT" dataDxfId="3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66DB296-B0FC-4214-A971-3B8CA17B223F}" name="Table614" displayName="Table614" ref="I46:J50" totalsRowShown="0">
  <autoFilter ref="I46:J50" xr:uid="{D66DB296-B0FC-4214-A971-3B8CA17B223F}"/>
  <tableColumns count="2">
    <tableColumn id="1" xr3:uid="{0227F1B0-E344-405C-A1F0-1C30A2ED881E}" name="MINUS 684,100.00 FROM THE GRAND TOTAL"/>
    <tableColumn id="2" xr3:uid="{FF54590B-EB33-4C59-99D1-E23EDAA36843}" name="AMOU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B3D5714-91D0-46D8-93DB-6E95417838A4}" name="Table1015" displayName="Table1015" ref="A53:C55" totalsRowShown="0">
  <autoFilter ref="A53:C55" xr:uid="{8B3D5714-91D0-46D8-93DB-6E95417838A4}"/>
  <tableColumns count="3">
    <tableColumn id="1" xr3:uid="{46FEE6A3-1043-4E1F-9677-CFCD0CDA0068}" name="DATE" dataDxfId="38"/>
    <tableColumn id="2" xr3:uid="{432434F6-B670-45E2-AA45-E02BEC952DB2}" name="ITEMS"/>
    <tableColumn id="3" xr3:uid="{7BCA20A0-2798-4D60-BCBC-52A1DA40C4A2}" name="AMOU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4A2CE8-005F-48B4-9ABB-FE60F5714000}" name="Table106" displayName="Table106" ref="I16:K18" totalsRowShown="0">
  <autoFilter ref="I16:K18" xr:uid="{294A2CE8-005F-48B4-9ABB-FE60F5714000}"/>
  <tableColumns count="3">
    <tableColumn id="1" xr3:uid="{AD465145-1D8E-4A6B-822C-EF61C2102899}" name="DATE" dataDxfId="37"/>
    <tableColumn id="2" xr3:uid="{5336FBC2-1EBE-4113-992D-83582272D376}" name="ITEMS"/>
    <tableColumn id="3" xr3:uid="{908A2F18-CF27-46F6-AF85-2B38D68B0283}" name="AMOU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839D4FA-6543-44A5-8FE2-AF3FD019795A}" name="Table24" displayName="Table24" ref="E49:G58" totalsRowShown="0">
  <autoFilter ref="E49:G58" xr:uid="{D839D4FA-6543-44A5-8FE2-AF3FD019795A}"/>
  <tableColumns count="3">
    <tableColumn id="1" xr3:uid="{21C86BCA-7475-4B9E-A2FF-B8F06C9769B5}" name="DATE" dataDxfId="36"/>
    <tableColumn id="2" xr3:uid="{A519820C-C7C4-45A4-92E2-0479A5CAAE26}" name="ITEMS" dataDxfId="35"/>
    <tableColumn id="3" xr3:uid="{476746A9-34A5-4F63-941F-5A5C0AD06F76}" name="AMOUNT" dataDxfId="3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87B7339-AF3D-4D78-B680-B9EA33641C08}" name="Table922" displayName="Table922" ref="B5:D14" totalsRowCount="1" headerRowDxfId="33">
  <autoFilter ref="B5:D13" xr:uid="{B87B7339-AF3D-4D78-B680-B9EA33641C08}"/>
  <tableColumns count="3">
    <tableColumn id="1" xr3:uid="{B7B35BDF-5637-49B5-BE4C-C3D11756691A}" name="DATE" dataDxfId="32" totalsRowDxfId="31"/>
    <tableColumn id="2" xr3:uid="{E9C9F73B-03F5-4FB7-A2F4-3B552C899527}" name="ELECTRICAL ITEMS" dataDxfId="30" totalsRowDxfId="29"/>
    <tableColumn id="3" xr3:uid="{64B89D84-3F3C-4B30-B74E-D1D77966BA5F}" name="AMOUNT" dataDxfId="28" totalsRowDxfId="2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4EF5D42-4F49-4266-9FF6-A3B22BEA3A8C}" name="Table1023" displayName="Table1023" ref="B24:D26" totalsRowShown="0">
  <autoFilter ref="B24:D26" xr:uid="{54EF5D42-4F49-4266-9FF6-A3B22BEA3A8C}"/>
  <tableColumns count="3">
    <tableColumn id="1" xr3:uid="{FC6051A8-77D1-4A37-A5F5-E9F263B16BC2}" name="DATE" dataDxfId="26"/>
    <tableColumn id="2" xr3:uid="{57920089-235F-4D1D-B13D-D80EFCF62F05}" name="ITEMS"/>
    <tableColumn id="3" xr3:uid="{D6CE1B0E-B1E3-4A9E-BD03-D440D1EE60D2}" name="AMOUN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9A5A718-FEB1-4E72-A4B1-70F628CE49B8}" name="Table61424" displayName="Table61424" ref="B47:C51" totalsRowShown="0">
  <autoFilter ref="B47:C51" xr:uid="{09A5A718-FEB1-4E72-A4B1-70F628CE49B8}"/>
  <tableColumns count="2">
    <tableColumn id="1" xr3:uid="{26FACA85-18D5-44C7-AD8A-70B5F14BE021}" name="MINUS 684,100.00 FROM THE GRAND TOTAL"/>
    <tableColumn id="2" xr3:uid="{5F4A9395-2C4A-4AD8-AB60-6517BFEAFCB0}" name="AMOU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51EB494-124C-4EBB-8FD7-C6BFBA2BA89D}" name="Table10626" displayName="Table10626" ref="B17:D19" totalsRowShown="0">
  <autoFilter ref="B17:D19" xr:uid="{751EB494-124C-4EBB-8FD7-C6BFBA2BA89D}"/>
  <tableColumns count="3">
    <tableColumn id="1" xr3:uid="{99956CB3-DDF6-40BF-B605-7F64BCEC741A}" name="DATE" dataDxfId="25"/>
    <tableColumn id="2" xr3:uid="{686BFE97-1205-42C1-AB76-74AAF395EC90}" name="ITEMS"/>
    <tableColumn id="3" xr3:uid="{247DF29B-6996-40D7-9636-0185216EEACC}" name="AMOUNT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0C56528-E893-4AE7-9934-BE138AD81013}" name="Table819" displayName="Table819" ref="B4:D18" totalsRowShown="0" headerRowDxfId="24">
  <autoFilter ref="B4:D18" xr:uid="{30C56528-E893-4AE7-9934-BE138AD81013}"/>
  <tableColumns count="3">
    <tableColumn id="1" xr3:uid="{867F465F-EAE2-4F52-8427-8900C6B75119}" name="DATE" dataDxfId="23"/>
    <tableColumn id="2" xr3:uid="{B866891D-D8B4-466C-854F-DEA848FDE240}" name="ITEMS FOR PLUMBING" dataDxfId="22"/>
    <tableColumn id="3" xr3:uid="{68AA3D1D-1175-4498-B1E1-90D05AAD7A8E}" name="AMOUNT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EF9A70-9DA1-480E-9031-1C0EC268F5CF}" name="Table35" displayName="Table35" ref="J5:K14" totalsRowShown="0">
  <autoFilter ref="J5:K14" xr:uid="{98EF9A70-9DA1-480E-9031-1C0EC268F5CF}"/>
  <tableColumns count="2">
    <tableColumn id="1" xr3:uid="{9C4502A8-D1A4-4FDF-9305-42538F3B9568}" name="EXPENDITURE  FOR JOSEPDAM"/>
    <tableColumn id="2" xr3:uid="{DFF37D19-9783-4F6E-9400-FC29124B142E}" name="AMOUNT" dataDxfId="6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C291A8-13D8-4D9E-8C55-EFA5C9E98E7A}" name="Table1120" displayName="Table1120" ref="B23:D46" totalsRowShown="0" headerRowDxfId="20">
  <autoFilter ref="B23:D46" xr:uid="{00C291A8-13D8-4D9E-8C55-EFA5C9E98E7A}"/>
  <tableColumns count="3">
    <tableColumn id="1" xr3:uid="{B85AC627-E502-45D3-AA39-8676E635F13D}" name="DATE" dataDxfId="19"/>
    <tableColumn id="2" xr3:uid="{395F78F1-866E-4BD2-A87E-AA9B2CDF7F05}" name="WAREHOUSE TOILET WORK" dataDxfId="18"/>
    <tableColumn id="3" xr3:uid="{1FEB64F8-9947-4D56-A385-F036E1E047E5}" name="AMOUNT" dataDxfId="1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B62BFDB-BA19-467B-8BBC-314672A4D186}" name="Table2421" displayName="Table2421" ref="B50:D59" totalsRowShown="0">
  <autoFilter ref="B50:D59" xr:uid="{0B62BFDB-BA19-467B-8BBC-314672A4D186}"/>
  <tableColumns count="3">
    <tableColumn id="1" xr3:uid="{4DDB0FAD-CC4F-4612-8B96-1BDFC8479471}" name="DATE" dataDxfId="16"/>
    <tableColumn id="2" xr3:uid="{C6269535-C7E1-4762-A102-94A35210D58B}" name="ITEMS" dataDxfId="15"/>
    <tableColumn id="3" xr3:uid="{5E736496-BC31-42BF-A548-84371B6B85AA}" name="AMOUNT" dataDxfId="1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A84F0D-CAF6-454D-A81A-A7C856FCD677}" name="Table213" displayName="Table213" ref="B4:D9" totalsRowShown="0" headerRowDxfId="13" dataDxfId="12">
  <autoFilter ref="B4:D9" xr:uid="{CAA84F0D-CAF6-454D-A81A-A7C856FCD677}"/>
  <tableColumns count="3">
    <tableColumn id="1" xr3:uid="{D5EC6474-A27F-4144-8102-4057FC926537}" name="DATE" dataDxfId="11"/>
    <tableColumn id="2" xr3:uid="{8F1A8751-7C9B-4630-BB88-65613FAA2710}" name="MARBLE WORK ITEMS" dataDxfId="10"/>
    <tableColumn id="3" xr3:uid="{C92508F9-BB9C-43A6-A8AE-385BDD5E3A49}" name="AMOUNT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F16DC0-189E-4C88-B982-E4406F0D2756}" name="Table316" displayName="Table316" ref="B15:D27" totalsRowShown="0" headerRowDxfId="8" dataDxfId="7">
  <autoFilter ref="B15:D27" xr:uid="{54F16DC0-189E-4C88-B982-E4406F0D2756}"/>
  <tableColumns count="3">
    <tableColumn id="1" xr3:uid="{19266D3D-CEAE-4334-B484-60F4C9F061B5}" name="DATE" dataDxfId="6"/>
    <tableColumn id="2" xr3:uid="{A2AC0778-DF29-450A-B821-7AC24159319D}" name="CARPENTRY EXPENSES ITEMS" dataDxfId="5"/>
    <tableColumn id="3" xr3:uid="{72AAB685-0555-4C88-B7D8-16F198DB6B80}" name="AMOUNT" dataDxfId="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AA4713B-0550-442A-94D9-0B1613132703}" name="Table717" displayName="Table717" ref="B32:D49" totalsRowShown="0">
  <autoFilter ref="B32:D49" xr:uid="{1AA4713B-0550-442A-94D9-0B1613132703}"/>
  <tableColumns count="3">
    <tableColumn id="1" xr3:uid="{D099AD27-A151-425B-9DA9-452BFDB7A73C}" name="DATE" dataDxfId="3"/>
    <tableColumn id="2" xr3:uid="{DD22FD9E-F4F5-419F-BC09-46274931939D}" name="CARPENTRY ITEMS" dataDxfId="2"/>
    <tableColumn id="3" xr3:uid="{57E30161-0665-4E3C-9BEE-74903F71999A}" name="AMOUNT" dataDxfId="1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EAC54B6-FF11-4275-BC64-936AE9C2B01F}" name="Table101518" displayName="Table101518" ref="B54:D56" totalsRowShown="0">
  <autoFilter ref="B54:D56" xr:uid="{2EAC54B6-FF11-4275-BC64-936AE9C2B01F}"/>
  <tableColumns count="3">
    <tableColumn id="1" xr3:uid="{117BC691-2806-4F74-91C5-75523AEEE344}" name="DATE" dataDxfId="0"/>
    <tableColumn id="2" xr3:uid="{AF002004-52CD-4007-B472-A6F75B67624C}" name="ITEMS"/>
    <tableColumn id="3" xr3:uid="{21ED159C-39FA-4D2A-8918-105ACA646A49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CFE002-C3EE-4771-9688-F1AD49CE5F7B}" name="Table6" displayName="Table6" ref="J20:K23" totalsRowShown="0">
  <autoFilter ref="J20:K23" xr:uid="{0DCFE002-C3EE-4771-9688-F1AD49CE5F7B}"/>
  <tableColumns count="2">
    <tableColumn id="1" xr3:uid="{4D5014F8-FF27-49F3-B19E-64CDF0698E46}" name="MINUS 684,100.00 FROM THE GRAND TOTAL"/>
    <tableColumn id="2" xr3:uid="{3FEE4605-A8E9-43EC-82EC-7F313576C256}" name="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E3D11F-C915-4472-B490-AB422928742A}" name="Table2" displayName="Table2" ref="A3:C8" totalsRowShown="0" headerRowDxfId="67" dataDxfId="66">
  <autoFilter ref="A3:C8" xr:uid="{D4E3D11F-C915-4472-B490-AB422928742A}"/>
  <tableColumns count="3">
    <tableColumn id="1" xr3:uid="{22E6A3ED-E0D8-42EC-9A68-9D82A58961BD}" name="DATE" dataDxfId="65"/>
    <tableColumn id="2" xr3:uid="{1DC48754-E3D2-4984-BFC6-3BEF9D2CF042}" name="MARBLE WORK ITEMS" dataDxfId="64"/>
    <tableColumn id="3" xr3:uid="{0E3DD0CD-3BAF-454D-8935-BAB7E1E5A151}" name="AMOUNT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685403-6CFC-4962-9846-A03B1DCF5471}" name="Table3" displayName="Table3" ref="A14:C26" totalsRowShown="0" headerRowDxfId="62" dataDxfId="61">
  <autoFilter ref="A14:C26" xr:uid="{9F685403-6CFC-4962-9846-A03B1DCF5471}"/>
  <tableColumns count="3">
    <tableColumn id="1" xr3:uid="{07AA0DBF-8383-4A81-86BB-533730C1B0D4}" name="DATE" dataDxfId="60"/>
    <tableColumn id="2" xr3:uid="{BD113EA0-CC5D-47F9-99BD-D0B74871BBC5}" name="CARPENTRY EXPENSES ITEMS" dataDxfId="59"/>
    <tableColumn id="3" xr3:uid="{8A5DBDBA-408D-46CB-AA7D-C3621A7B2DD3}" name="AMOUNT" dataDxfId="5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F3BF3E-6A92-4019-8BA3-07058E4BDFD1}" name="Table7" displayName="Table7" ref="A31:C48" totalsRowShown="0">
  <autoFilter ref="A31:C48" xr:uid="{1EF3BF3E-6A92-4019-8BA3-07058E4BDFD1}"/>
  <tableColumns count="3">
    <tableColumn id="1" xr3:uid="{488BCDCA-92D7-437C-ADB6-766F081787BF}" name="DATE" dataDxfId="57"/>
    <tableColumn id="2" xr3:uid="{1B4351E6-4F72-42DB-B2A7-3A5A849A36A2}" name="CARPENTRY ITEMS" dataDxfId="56"/>
    <tableColumn id="3" xr3:uid="{5417D6DB-9C1C-4B60-A7D1-120DDC36B593}" name="AMOUNT" dataDxfId="5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E28A96-206B-49D9-80EB-5993E6134ACE}" name="Table8" displayName="Table8" ref="E3:G17" totalsRowShown="0" headerRowDxfId="54">
  <autoFilter ref="E3:G17" xr:uid="{94E28A96-206B-49D9-80EB-5993E6134ACE}"/>
  <tableColumns count="3">
    <tableColumn id="1" xr3:uid="{A3440942-CFF1-462A-926D-BCDD09CFD6A4}" name="DATE" dataDxfId="53"/>
    <tableColumn id="2" xr3:uid="{77586CD0-83C8-4C07-91C7-426D5D77C36D}" name="ITEMS FOR PLUMBING" dataDxfId="52"/>
    <tableColumn id="3" xr3:uid="{39DFA4FC-FDA7-490A-B3C1-B4DFD747E071}" name="AMOUNT" dataDxfId="5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414B84-BB57-4FB3-81BE-23C6AB6595D3}" name="Table9" displayName="Table9" ref="I4:K13" totalsRowCount="1" headerRowDxfId="50">
  <autoFilter ref="I4:K12" xr:uid="{91414B84-BB57-4FB3-81BE-23C6AB6595D3}"/>
  <tableColumns count="3">
    <tableColumn id="1" xr3:uid="{10AC3281-52F1-4FC3-B24C-AD80C1E04894}" name="DATE" dataDxfId="49" totalsRowDxfId="48"/>
    <tableColumn id="2" xr3:uid="{5BE69C7B-E8AE-409E-938F-C2C55EA07FAC}" name="ELECTRICAL ITEMS" dataDxfId="47" totalsRowDxfId="46"/>
    <tableColumn id="3" xr3:uid="{56EF4D12-6CB5-4EE5-A405-27A1E34F472A}" name="AMOUNT" dataDxfId="45" totalsRowDxfId="4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F7143F9-A2C5-4684-95B0-448EFC939DAC}" name="Table10" displayName="Table10" ref="I23:K25" totalsRowShown="0">
  <autoFilter ref="I23:K25" xr:uid="{EF7143F9-A2C5-4684-95B0-448EFC939DAC}"/>
  <tableColumns count="3">
    <tableColumn id="1" xr3:uid="{5230C976-2303-4F3B-BCD2-6DFB77685FE6}" name="DATE" dataDxfId="43"/>
    <tableColumn id="2" xr3:uid="{A5F8F367-62D5-42DD-8215-B7A05CC054AC}" name="ITEMS"/>
    <tableColumn id="3" xr3:uid="{0BFF801D-C958-4D75-94C1-8FECC2D4D8D9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FE47-BC09-475C-BDF7-0133428A76BB}">
  <dimension ref="A1:O84"/>
  <sheetViews>
    <sheetView topLeftCell="A31" zoomScale="70" zoomScaleNormal="70" workbookViewId="0">
      <selection activeCell="H41" sqref="H41"/>
    </sheetView>
  </sheetViews>
  <sheetFormatPr defaultRowHeight="15.5" x14ac:dyDescent="0.35"/>
  <cols>
    <col min="1" max="1" width="7.7265625" style="3" customWidth="1"/>
    <col min="2" max="2" width="10.6328125" style="4" bestFit="1" customWidth="1"/>
    <col min="3" max="3" width="32.90625" style="3" bestFit="1" customWidth="1"/>
    <col min="4" max="4" width="8.1796875" style="22" bestFit="1" customWidth="1"/>
    <col min="5" max="5" width="8.90625" style="3" customWidth="1"/>
    <col min="6" max="6" width="13.08984375" style="6" bestFit="1" customWidth="1"/>
    <col min="7" max="7" width="40.6328125" style="5" bestFit="1" customWidth="1"/>
    <col min="8" max="8" width="60.1796875" style="5" bestFit="1" customWidth="1"/>
    <col min="9" max="9" width="43.81640625" style="5" bestFit="1" customWidth="1"/>
    <col min="10" max="10" width="43.1796875" style="5" bestFit="1" customWidth="1"/>
    <col min="11" max="11" width="43.453125" style="5" customWidth="1"/>
    <col min="12" max="12" width="41.36328125" style="5" bestFit="1" customWidth="1"/>
    <col min="13" max="13" width="36.81640625" style="3" bestFit="1" customWidth="1"/>
    <col min="14" max="14" width="41.54296875" style="6" bestFit="1" customWidth="1"/>
    <col min="15" max="15" width="23.6328125" style="3" bestFit="1" customWidth="1"/>
    <col min="16" max="16384" width="8.7265625" style="3"/>
  </cols>
  <sheetData>
    <row r="1" spans="1:15" x14ac:dyDescent="0.35">
      <c r="A1" s="3" t="s">
        <v>0</v>
      </c>
      <c r="B1" s="4" t="s">
        <v>2</v>
      </c>
      <c r="C1" s="3" t="s">
        <v>1</v>
      </c>
      <c r="D1" s="3" t="s">
        <v>3</v>
      </c>
      <c r="E1" s="3" t="s">
        <v>4</v>
      </c>
      <c r="F1" s="6" t="s">
        <v>5</v>
      </c>
      <c r="G1" s="5" t="s">
        <v>42</v>
      </c>
      <c r="H1" s="5" t="s">
        <v>26</v>
      </c>
      <c r="I1" s="5" t="s">
        <v>20</v>
      </c>
      <c r="J1" s="5" t="s">
        <v>41</v>
      </c>
      <c r="K1" s="5" t="s">
        <v>43</v>
      </c>
      <c r="L1" s="5" t="s">
        <v>75</v>
      </c>
      <c r="M1" s="5" t="s">
        <v>76</v>
      </c>
      <c r="N1" s="6" t="s">
        <v>77</v>
      </c>
      <c r="O1" s="5" t="s">
        <v>143</v>
      </c>
    </row>
    <row r="2" spans="1:15" x14ac:dyDescent="0.35">
      <c r="A2" s="3">
        <v>1</v>
      </c>
      <c r="B2" s="4">
        <v>45532</v>
      </c>
      <c r="C2" s="3" t="s">
        <v>6</v>
      </c>
      <c r="D2" s="22">
        <v>7.53</v>
      </c>
      <c r="E2" s="19" t="s">
        <v>10</v>
      </c>
      <c r="F2" s="6">
        <v>275000</v>
      </c>
      <c r="G2" s="31">
        <f>D2*F2</f>
        <v>2070750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</row>
    <row r="3" spans="1:15" x14ac:dyDescent="0.35">
      <c r="A3" s="3">
        <v>2</v>
      </c>
      <c r="B3" s="4">
        <v>45532</v>
      </c>
      <c r="C3" s="3" t="s">
        <v>7</v>
      </c>
      <c r="D3" s="22">
        <v>0</v>
      </c>
      <c r="E3" s="19" t="s">
        <v>21</v>
      </c>
      <c r="F3" s="6">
        <v>0</v>
      </c>
      <c r="G3" s="31">
        <v>50000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</row>
    <row r="4" spans="1:15" x14ac:dyDescent="0.35">
      <c r="A4" s="3">
        <v>3</v>
      </c>
      <c r="B4" s="4">
        <v>45532</v>
      </c>
      <c r="C4" s="3" t="s">
        <v>8</v>
      </c>
      <c r="D4" s="22">
        <v>0</v>
      </c>
      <c r="E4" s="19" t="s">
        <v>21</v>
      </c>
      <c r="F4" s="6">
        <v>0</v>
      </c>
      <c r="G4" s="31">
        <v>200000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</row>
    <row r="5" spans="1:15" x14ac:dyDescent="0.35">
      <c r="A5" s="3">
        <v>4</v>
      </c>
      <c r="B5" s="4">
        <v>45532</v>
      </c>
      <c r="C5" s="3" t="s">
        <v>9</v>
      </c>
      <c r="D5" s="22">
        <v>0</v>
      </c>
      <c r="E5" s="19" t="s">
        <v>21</v>
      </c>
      <c r="F5" s="6">
        <v>0</v>
      </c>
      <c r="G5" s="31">
        <v>15000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</row>
    <row r="6" spans="1:15" x14ac:dyDescent="0.35">
      <c r="A6" s="3">
        <v>5</v>
      </c>
      <c r="B6" s="4">
        <v>45523</v>
      </c>
      <c r="C6" s="7" t="s">
        <v>11</v>
      </c>
      <c r="D6" s="23">
        <v>13</v>
      </c>
      <c r="E6" s="7" t="s">
        <v>21</v>
      </c>
      <c r="F6" s="8">
        <v>43000</v>
      </c>
      <c r="G6" s="6">
        <v>0</v>
      </c>
      <c r="H6" s="6">
        <v>559000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</row>
    <row r="7" spans="1:15" x14ac:dyDescent="0.35">
      <c r="A7" s="3">
        <v>6</v>
      </c>
      <c r="B7" s="4">
        <v>45523</v>
      </c>
      <c r="C7" s="7" t="s">
        <v>12</v>
      </c>
      <c r="D7" s="23">
        <v>3</v>
      </c>
      <c r="E7" s="7" t="s">
        <v>22</v>
      </c>
      <c r="F7" s="8">
        <v>25000</v>
      </c>
      <c r="G7" s="6">
        <v>0</v>
      </c>
      <c r="H7" s="6">
        <v>75000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</row>
    <row r="8" spans="1:15" x14ac:dyDescent="0.35">
      <c r="A8" s="3">
        <v>7</v>
      </c>
      <c r="B8" s="4">
        <v>45523</v>
      </c>
      <c r="C8" s="7" t="s">
        <v>13</v>
      </c>
      <c r="D8" s="23">
        <v>2</v>
      </c>
      <c r="E8" s="7" t="s">
        <v>23</v>
      </c>
      <c r="F8" s="8">
        <v>2000</v>
      </c>
      <c r="G8" s="6">
        <v>0</v>
      </c>
      <c r="H8" s="6">
        <v>4000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</row>
    <row r="9" spans="1:15" x14ac:dyDescent="0.35">
      <c r="A9" s="3">
        <v>8</v>
      </c>
      <c r="B9" s="4">
        <v>45523</v>
      </c>
      <c r="C9" s="7" t="s">
        <v>14</v>
      </c>
      <c r="D9" s="23">
        <v>1</v>
      </c>
      <c r="E9" s="7" t="s">
        <v>23</v>
      </c>
      <c r="F9" s="8">
        <v>1800</v>
      </c>
      <c r="G9" s="6">
        <v>0</v>
      </c>
      <c r="H9" s="6">
        <v>1800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</row>
    <row r="10" spans="1:15" x14ac:dyDescent="0.35">
      <c r="A10" s="3">
        <v>9</v>
      </c>
      <c r="B10" s="4">
        <v>45523</v>
      </c>
      <c r="C10" s="7" t="s">
        <v>69</v>
      </c>
      <c r="D10" s="23">
        <v>1</v>
      </c>
      <c r="E10" s="7" t="s">
        <v>23</v>
      </c>
      <c r="F10" s="8">
        <v>1500</v>
      </c>
      <c r="G10" s="6">
        <v>0</v>
      </c>
      <c r="H10" s="6">
        <v>1500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</row>
    <row r="11" spans="1:15" x14ac:dyDescent="0.35">
      <c r="A11" s="3">
        <v>10</v>
      </c>
      <c r="B11" s="4">
        <v>45523</v>
      </c>
      <c r="C11" s="7" t="s">
        <v>15</v>
      </c>
      <c r="D11" s="23">
        <v>5</v>
      </c>
      <c r="E11" s="7" t="s">
        <v>24</v>
      </c>
      <c r="F11" s="8">
        <v>1200</v>
      </c>
      <c r="G11" s="6">
        <v>0</v>
      </c>
      <c r="H11" s="6">
        <v>6000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</row>
    <row r="12" spans="1:15" x14ac:dyDescent="0.35">
      <c r="A12" s="3">
        <v>11</v>
      </c>
      <c r="B12" s="4">
        <v>45523</v>
      </c>
      <c r="C12" s="7" t="s">
        <v>16</v>
      </c>
      <c r="D12" s="23">
        <v>3</v>
      </c>
      <c r="E12" s="7" t="s">
        <v>23</v>
      </c>
      <c r="F12" s="8">
        <v>2000</v>
      </c>
      <c r="G12" s="6">
        <v>0</v>
      </c>
      <c r="H12" s="6">
        <v>6000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</row>
    <row r="13" spans="1:15" x14ac:dyDescent="0.35">
      <c r="A13" s="3">
        <v>12</v>
      </c>
      <c r="B13" s="4">
        <v>45523</v>
      </c>
      <c r="C13" s="7" t="s">
        <v>17</v>
      </c>
      <c r="D13" s="23">
        <v>1</v>
      </c>
      <c r="E13" s="7" t="s">
        <v>23</v>
      </c>
      <c r="F13" s="8">
        <v>7000</v>
      </c>
      <c r="G13" s="6">
        <v>0</v>
      </c>
      <c r="H13" s="6">
        <v>7000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</row>
    <row r="14" spans="1:15" x14ac:dyDescent="0.35">
      <c r="A14" s="3">
        <v>13</v>
      </c>
      <c r="B14" s="4">
        <v>45523</v>
      </c>
      <c r="C14" s="7" t="s">
        <v>18</v>
      </c>
      <c r="D14" s="23">
        <v>1</v>
      </c>
      <c r="E14" s="7" t="s">
        <v>23</v>
      </c>
      <c r="F14" s="8">
        <v>4000</v>
      </c>
      <c r="G14" s="6">
        <v>0</v>
      </c>
      <c r="H14" s="6">
        <v>4000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</row>
    <row r="15" spans="1:15" x14ac:dyDescent="0.35">
      <c r="A15" s="3">
        <v>14</v>
      </c>
      <c r="B15" s="4">
        <v>45523</v>
      </c>
      <c r="C15" s="7" t="s">
        <v>19</v>
      </c>
      <c r="D15" s="23">
        <v>14</v>
      </c>
      <c r="E15" s="7" t="s">
        <v>25</v>
      </c>
      <c r="F15" s="8">
        <v>700</v>
      </c>
      <c r="G15" s="6">
        <v>0</v>
      </c>
      <c r="H15" s="6">
        <v>9800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</row>
    <row r="16" spans="1:15" x14ac:dyDescent="0.35">
      <c r="A16" s="3">
        <v>15</v>
      </c>
      <c r="B16" s="4">
        <v>45523</v>
      </c>
      <c r="C16" s="7" t="s">
        <v>9</v>
      </c>
      <c r="D16" s="24">
        <v>0</v>
      </c>
      <c r="E16" s="19" t="s">
        <v>21</v>
      </c>
      <c r="F16" s="8">
        <v>10000</v>
      </c>
      <c r="G16" s="6">
        <v>0</v>
      </c>
      <c r="H16" s="6">
        <v>10000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</row>
    <row r="17" spans="1:15" x14ac:dyDescent="0.35">
      <c r="A17" s="3">
        <v>16</v>
      </c>
      <c r="B17" s="4">
        <v>45523</v>
      </c>
      <c r="C17" s="7" t="s">
        <v>12</v>
      </c>
      <c r="D17" s="23">
        <v>60</v>
      </c>
      <c r="E17" s="7" t="s">
        <v>37</v>
      </c>
      <c r="F17" s="8">
        <v>15000</v>
      </c>
      <c r="G17" s="6">
        <v>0</v>
      </c>
      <c r="H17" s="6">
        <v>0</v>
      </c>
      <c r="I17" s="6">
        <v>900000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</row>
    <row r="18" spans="1:15" x14ac:dyDescent="0.35">
      <c r="A18" s="3">
        <v>17</v>
      </c>
      <c r="B18" s="4">
        <v>45523</v>
      </c>
      <c r="C18" s="7" t="s">
        <v>27</v>
      </c>
      <c r="D18" s="23">
        <v>1</v>
      </c>
      <c r="E18" s="7" t="s">
        <v>38</v>
      </c>
      <c r="F18" s="8">
        <v>13500</v>
      </c>
      <c r="G18" s="6">
        <v>0</v>
      </c>
      <c r="H18" s="6">
        <v>0</v>
      </c>
      <c r="I18" s="6">
        <v>13500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</row>
    <row r="19" spans="1:15" x14ac:dyDescent="0.35">
      <c r="A19" s="3">
        <v>18</v>
      </c>
      <c r="B19" s="4">
        <v>45523</v>
      </c>
      <c r="C19" s="7" t="s">
        <v>28</v>
      </c>
      <c r="D19" s="23">
        <v>2</v>
      </c>
      <c r="E19" s="7" t="s">
        <v>23</v>
      </c>
      <c r="F19" s="8">
        <v>4000</v>
      </c>
      <c r="G19" s="6">
        <v>0</v>
      </c>
      <c r="H19" s="6">
        <v>0</v>
      </c>
      <c r="I19" s="6">
        <v>8000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</row>
    <row r="20" spans="1:15" x14ac:dyDescent="0.35">
      <c r="A20" s="3">
        <v>19</v>
      </c>
      <c r="B20" s="4">
        <v>45523</v>
      </c>
      <c r="C20" s="7" t="s">
        <v>18</v>
      </c>
      <c r="D20" s="23">
        <v>3</v>
      </c>
      <c r="E20" s="7" t="s">
        <v>39</v>
      </c>
      <c r="F20" s="8">
        <v>1000</v>
      </c>
      <c r="G20" s="6">
        <v>0</v>
      </c>
      <c r="H20" s="6">
        <v>0</v>
      </c>
      <c r="I20" s="6">
        <v>3000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</row>
    <row r="21" spans="1:15" x14ac:dyDescent="0.35">
      <c r="A21" s="3">
        <v>20</v>
      </c>
      <c r="B21" s="4">
        <v>45523</v>
      </c>
      <c r="C21" s="7" t="s">
        <v>13</v>
      </c>
      <c r="D21" s="25" t="s">
        <v>36</v>
      </c>
      <c r="E21" s="7" t="s">
        <v>23</v>
      </c>
      <c r="F21" s="8">
        <v>3600</v>
      </c>
      <c r="G21" s="6">
        <v>0</v>
      </c>
      <c r="H21" s="6">
        <v>0</v>
      </c>
      <c r="I21" s="6">
        <v>1800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</row>
    <row r="22" spans="1:15" x14ac:dyDescent="0.35">
      <c r="A22" s="3">
        <v>21</v>
      </c>
      <c r="B22" s="4">
        <v>45523</v>
      </c>
      <c r="C22" s="7" t="s">
        <v>70</v>
      </c>
      <c r="D22" s="25" t="s">
        <v>36</v>
      </c>
      <c r="E22" s="7" t="s">
        <v>23</v>
      </c>
      <c r="F22" s="8">
        <v>3200</v>
      </c>
      <c r="G22" s="6">
        <v>0</v>
      </c>
      <c r="H22" s="6">
        <v>0</v>
      </c>
      <c r="I22" s="6">
        <v>1600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</row>
    <row r="23" spans="1:15" x14ac:dyDescent="0.35">
      <c r="A23" s="3">
        <v>22</v>
      </c>
      <c r="B23" s="4">
        <v>45523</v>
      </c>
      <c r="C23" s="7" t="s">
        <v>71</v>
      </c>
      <c r="D23" s="25" t="s">
        <v>36</v>
      </c>
      <c r="E23" s="7" t="s">
        <v>23</v>
      </c>
      <c r="F23" s="8">
        <v>3200</v>
      </c>
      <c r="G23" s="6">
        <v>0</v>
      </c>
      <c r="H23" s="6">
        <v>0</v>
      </c>
      <c r="I23" s="6">
        <v>1600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</row>
    <row r="24" spans="1:15" x14ac:dyDescent="0.35">
      <c r="A24" s="3">
        <v>23</v>
      </c>
      <c r="B24" s="4">
        <v>45523</v>
      </c>
      <c r="C24" s="7" t="s">
        <v>29</v>
      </c>
      <c r="D24" s="23">
        <v>15</v>
      </c>
      <c r="E24" s="7" t="s">
        <v>25</v>
      </c>
      <c r="F24" s="8">
        <v>1500</v>
      </c>
      <c r="G24" s="6">
        <v>0</v>
      </c>
      <c r="H24" s="6">
        <v>0</v>
      </c>
      <c r="I24" s="6">
        <v>22500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</row>
    <row r="25" spans="1:15" x14ac:dyDescent="0.35">
      <c r="A25" s="3">
        <v>24</v>
      </c>
      <c r="B25" s="4">
        <v>45523</v>
      </c>
      <c r="C25" s="7" t="s">
        <v>30</v>
      </c>
      <c r="D25" s="23">
        <v>5</v>
      </c>
      <c r="E25" s="7" t="s">
        <v>23</v>
      </c>
      <c r="F25" s="8">
        <v>3500</v>
      </c>
      <c r="G25" s="6">
        <v>0</v>
      </c>
      <c r="H25" s="6">
        <v>0</v>
      </c>
      <c r="I25" s="6">
        <v>17500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</row>
    <row r="26" spans="1:15" x14ac:dyDescent="0.35">
      <c r="A26" s="3">
        <v>25</v>
      </c>
      <c r="B26" s="4">
        <v>45523</v>
      </c>
      <c r="C26" s="7" t="s">
        <v>31</v>
      </c>
      <c r="D26" s="23">
        <v>2</v>
      </c>
      <c r="E26" s="7" t="s">
        <v>23</v>
      </c>
      <c r="F26" s="8">
        <v>10000</v>
      </c>
      <c r="G26" s="6">
        <v>0</v>
      </c>
      <c r="H26" s="6">
        <v>0</v>
      </c>
      <c r="I26" s="6">
        <v>20000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</row>
    <row r="27" spans="1:15" x14ac:dyDescent="0.35">
      <c r="A27" s="3">
        <v>26</v>
      </c>
      <c r="B27" s="4">
        <v>45523</v>
      </c>
      <c r="C27" s="7" t="s">
        <v>15</v>
      </c>
      <c r="D27" s="23">
        <v>1</v>
      </c>
      <c r="E27" s="7" t="s">
        <v>24</v>
      </c>
      <c r="F27" s="8">
        <v>2000</v>
      </c>
      <c r="G27" s="6">
        <v>0</v>
      </c>
      <c r="H27" s="6">
        <v>0</v>
      </c>
      <c r="I27" s="6">
        <v>2000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</row>
    <row r="28" spans="1:15" x14ac:dyDescent="0.35">
      <c r="A28" s="3">
        <v>27</v>
      </c>
      <c r="B28" s="4">
        <v>45523</v>
      </c>
      <c r="C28" s="7" t="s">
        <v>19</v>
      </c>
      <c r="D28" s="23">
        <v>2</v>
      </c>
      <c r="E28" s="7" t="s">
        <v>23</v>
      </c>
      <c r="F28" s="8">
        <v>1000</v>
      </c>
      <c r="G28" s="6">
        <v>0</v>
      </c>
      <c r="H28" s="6">
        <v>0</v>
      </c>
      <c r="I28" s="6">
        <v>2000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</row>
    <row r="29" spans="1:15" x14ac:dyDescent="0.35">
      <c r="A29" s="3">
        <v>28</v>
      </c>
      <c r="B29" s="4">
        <v>45523</v>
      </c>
      <c r="C29" s="7" t="s">
        <v>32</v>
      </c>
      <c r="D29" s="23">
        <v>0</v>
      </c>
      <c r="E29" s="7" t="s">
        <v>21</v>
      </c>
      <c r="F29" s="8" t="s">
        <v>40</v>
      </c>
      <c r="G29" s="6">
        <v>0</v>
      </c>
      <c r="H29" s="6">
        <v>0</v>
      </c>
      <c r="I29" s="6">
        <v>2000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</row>
    <row r="30" spans="1:15" x14ac:dyDescent="0.35">
      <c r="A30" s="3">
        <v>29</v>
      </c>
      <c r="B30" s="4">
        <v>45523</v>
      </c>
      <c r="C30" s="7" t="s">
        <v>33</v>
      </c>
      <c r="D30" s="23">
        <v>1</v>
      </c>
      <c r="E30" s="7" t="s">
        <v>21</v>
      </c>
      <c r="F30" s="8">
        <v>350</v>
      </c>
      <c r="G30" s="6">
        <v>0</v>
      </c>
      <c r="H30" s="6">
        <v>0</v>
      </c>
      <c r="I30" s="6">
        <v>350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</row>
    <row r="31" spans="1:15" x14ac:dyDescent="0.35">
      <c r="A31" s="3">
        <v>30</v>
      </c>
      <c r="B31" s="4">
        <v>45523</v>
      </c>
      <c r="C31" s="7" t="s">
        <v>34</v>
      </c>
      <c r="D31" s="24">
        <v>0</v>
      </c>
      <c r="E31" s="19" t="s">
        <v>21</v>
      </c>
      <c r="F31" s="8" t="s">
        <v>40</v>
      </c>
      <c r="G31" s="6">
        <v>0</v>
      </c>
      <c r="H31" s="6">
        <v>0</v>
      </c>
      <c r="I31" s="6">
        <v>10000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</row>
    <row r="32" spans="1:15" x14ac:dyDescent="0.35">
      <c r="A32" s="3">
        <v>31</v>
      </c>
      <c r="B32" s="4">
        <v>45523</v>
      </c>
      <c r="C32" s="7" t="s">
        <v>35</v>
      </c>
      <c r="D32" s="22">
        <v>0</v>
      </c>
      <c r="E32" s="19" t="s">
        <v>21</v>
      </c>
      <c r="F32" s="8" t="s">
        <v>40</v>
      </c>
      <c r="G32" s="6">
        <v>0</v>
      </c>
      <c r="H32" s="6">
        <v>0</v>
      </c>
      <c r="I32" s="6">
        <v>100000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</row>
    <row r="33" spans="1:15" x14ac:dyDescent="0.35">
      <c r="A33" s="3">
        <v>32</v>
      </c>
      <c r="B33" s="4">
        <v>45534</v>
      </c>
      <c r="C33" s="7" t="s">
        <v>44</v>
      </c>
      <c r="D33" s="23">
        <v>1</v>
      </c>
      <c r="E33" s="7" t="s">
        <v>21</v>
      </c>
      <c r="F33" s="8">
        <v>35000</v>
      </c>
      <c r="G33" s="6">
        <v>0</v>
      </c>
      <c r="H33" s="6">
        <v>0</v>
      </c>
      <c r="I33" s="6">
        <v>0</v>
      </c>
      <c r="J33" s="6">
        <v>35000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</row>
    <row r="34" spans="1:15" x14ac:dyDescent="0.35">
      <c r="A34" s="3">
        <v>33</v>
      </c>
      <c r="B34" s="4">
        <v>45534</v>
      </c>
      <c r="C34" s="7" t="s">
        <v>45</v>
      </c>
      <c r="D34" s="23">
        <v>1</v>
      </c>
      <c r="E34" s="7" t="s">
        <v>21</v>
      </c>
      <c r="F34" s="8">
        <v>2500</v>
      </c>
      <c r="G34" s="6">
        <v>0</v>
      </c>
      <c r="H34" s="6">
        <v>0</v>
      </c>
      <c r="I34" s="6">
        <v>0</v>
      </c>
      <c r="J34" s="6">
        <v>2500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</row>
    <row r="35" spans="1:15" x14ac:dyDescent="0.35">
      <c r="A35" s="3">
        <v>34</v>
      </c>
      <c r="B35" s="4">
        <v>45534</v>
      </c>
      <c r="C35" s="7" t="s">
        <v>46</v>
      </c>
      <c r="D35" s="23">
        <v>2</v>
      </c>
      <c r="E35" s="7" t="s">
        <v>21</v>
      </c>
      <c r="F35" s="8">
        <v>1500</v>
      </c>
      <c r="G35" s="6">
        <v>0</v>
      </c>
      <c r="H35" s="6">
        <v>0</v>
      </c>
      <c r="I35" s="6">
        <v>0</v>
      </c>
      <c r="J35" s="6">
        <v>3000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</row>
    <row r="36" spans="1:15" x14ac:dyDescent="0.35">
      <c r="A36" s="3">
        <v>35</v>
      </c>
      <c r="B36" s="4">
        <v>45534</v>
      </c>
      <c r="C36" s="7" t="s">
        <v>47</v>
      </c>
      <c r="D36" s="23">
        <v>3</v>
      </c>
      <c r="E36" s="7" t="s">
        <v>21</v>
      </c>
      <c r="F36" s="8">
        <v>500</v>
      </c>
      <c r="G36" s="6">
        <v>0</v>
      </c>
      <c r="H36" s="6">
        <v>0</v>
      </c>
      <c r="I36" s="6">
        <v>0</v>
      </c>
      <c r="J36" s="6">
        <v>1500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</row>
    <row r="37" spans="1:15" x14ac:dyDescent="0.35">
      <c r="A37" s="3">
        <v>36</v>
      </c>
      <c r="B37" s="4">
        <v>45534</v>
      </c>
      <c r="C37" s="7" t="s">
        <v>48</v>
      </c>
      <c r="D37" s="23">
        <v>2</v>
      </c>
      <c r="E37" s="7" t="s">
        <v>21</v>
      </c>
      <c r="F37" s="8">
        <v>350</v>
      </c>
      <c r="G37" s="6">
        <v>0</v>
      </c>
      <c r="H37" s="6">
        <v>0</v>
      </c>
      <c r="I37" s="6">
        <v>0</v>
      </c>
      <c r="J37" s="6">
        <v>700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</row>
    <row r="38" spans="1:15" x14ac:dyDescent="0.35">
      <c r="A38" s="3">
        <v>37</v>
      </c>
      <c r="B38" s="4">
        <v>45534</v>
      </c>
      <c r="C38" s="9" t="s">
        <v>49</v>
      </c>
      <c r="D38" s="23">
        <v>2</v>
      </c>
      <c r="E38" s="7" t="s">
        <v>21</v>
      </c>
      <c r="F38" s="8">
        <v>1000</v>
      </c>
      <c r="G38" s="6">
        <v>0</v>
      </c>
      <c r="H38" s="6">
        <v>0</v>
      </c>
      <c r="I38" s="6">
        <v>0</v>
      </c>
      <c r="J38" s="6">
        <v>2000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</row>
    <row r="39" spans="1:15" x14ac:dyDescent="0.35">
      <c r="A39" s="3">
        <v>38</v>
      </c>
      <c r="B39" s="4">
        <v>45534</v>
      </c>
      <c r="C39" s="9" t="s">
        <v>50</v>
      </c>
      <c r="D39" s="23">
        <v>2</v>
      </c>
      <c r="E39" s="7" t="s">
        <v>21</v>
      </c>
      <c r="F39" s="8">
        <v>350</v>
      </c>
      <c r="G39" s="6">
        <v>0</v>
      </c>
      <c r="H39" s="6">
        <v>0</v>
      </c>
      <c r="I39" s="6">
        <v>0</v>
      </c>
      <c r="J39" s="6">
        <v>700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</row>
    <row r="40" spans="1:15" x14ac:dyDescent="0.35">
      <c r="A40" s="3">
        <v>39</v>
      </c>
      <c r="B40" s="4">
        <v>45534</v>
      </c>
      <c r="C40" s="10" t="s">
        <v>51</v>
      </c>
      <c r="D40" s="23">
        <v>4</v>
      </c>
      <c r="E40" s="7" t="s">
        <v>21</v>
      </c>
      <c r="F40" s="8">
        <v>1500</v>
      </c>
      <c r="G40" s="6">
        <v>0</v>
      </c>
      <c r="H40" s="6">
        <v>0</v>
      </c>
      <c r="I40" s="6">
        <v>0</v>
      </c>
      <c r="J40" s="6">
        <v>6000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</row>
    <row r="41" spans="1:15" x14ac:dyDescent="0.35">
      <c r="A41" s="3">
        <v>40</v>
      </c>
      <c r="B41" s="4">
        <v>45534</v>
      </c>
      <c r="C41" s="10" t="s">
        <v>72</v>
      </c>
      <c r="D41" s="23">
        <v>1</v>
      </c>
      <c r="E41" s="7" t="s">
        <v>21</v>
      </c>
      <c r="F41" s="8">
        <v>1500</v>
      </c>
      <c r="G41" s="6">
        <v>0</v>
      </c>
      <c r="H41" s="6">
        <v>0</v>
      </c>
      <c r="I41" s="6">
        <v>0</v>
      </c>
      <c r="J41" s="6">
        <v>1500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</row>
    <row r="42" spans="1:15" x14ac:dyDescent="0.35">
      <c r="A42" s="3">
        <v>41</v>
      </c>
      <c r="B42" s="4">
        <v>45534</v>
      </c>
      <c r="C42" s="7" t="s">
        <v>52</v>
      </c>
      <c r="D42" s="23">
        <v>2</v>
      </c>
      <c r="E42" s="7" t="s">
        <v>21</v>
      </c>
      <c r="F42" s="8">
        <v>750</v>
      </c>
      <c r="G42" s="6">
        <v>0</v>
      </c>
      <c r="H42" s="6">
        <v>0</v>
      </c>
      <c r="I42" s="6">
        <v>0</v>
      </c>
      <c r="J42" s="6">
        <v>1500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</row>
    <row r="43" spans="1:15" x14ac:dyDescent="0.35">
      <c r="A43" s="3">
        <v>42</v>
      </c>
      <c r="B43" s="4">
        <v>45534</v>
      </c>
      <c r="C43" s="10" t="s">
        <v>53</v>
      </c>
      <c r="D43" s="23">
        <v>2</v>
      </c>
      <c r="E43" s="7" t="s">
        <v>21</v>
      </c>
      <c r="F43" s="8">
        <v>3500</v>
      </c>
      <c r="G43" s="6">
        <v>0</v>
      </c>
      <c r="H43" s="6">
        <v>0</v>
      </c>
      <c r="I43" s="6">
        <v>0</v>
      </c>
      <c r="J43" s="6">
        <v>7000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</row>
    <row r="44" spans="1:15" x14ac:dyDescent="0.35">
      <c r="A44" s="3">
        <v>43</v>
      </c>
      <c r="B44" s="4">
        <v>45534</v>
      </c>
      <c r="C44" s="10" t="s">
        <v>35</v>
      </c>
      <c r="D44" s="22">
        <v>0</v>
      </c>
      <c r="E44" s="19" t="s">
        <v>21</v>
      </c>
      <c r="F44" s="8" t="s">
        <v>40</v>
      </c>
      <c r="G44" s="6">
        <v>0</v>
      </c>
      <c r="H44" s="6">
        <v>0</v>
      </c>
      <c r="I44" s="6">
        <v>0</v>
      </c>
      <c r="J44" s="6">
        <v>10000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</row>
    <row r="45" spans="1:15" x14ac:dyDescent="0.35">
      <c r="A45" s="3">
        <v>44</v>
      </c>
      <c r="B45" s="4">
        <v>45534</v>
      </c>
      <c r="C45" s="10" t="s">
        <v>9</v>
      </c>
      <c r="D45" s="22">
        <v>0</v>
      </c>
      <c r="E45" s="19" t="s">
        <v>21</v>
      </c>
      <c r="F45" s="8" t="s">
        <v>40</v>
      </c>
      <c r="G45" s="6">
        <v>0</v>
      </c>
      <c r="H45" s="6">
        <v>0</v>
      </c>
      <c r="I45" s="6">
        <v>0</v>
      </c>
      <c r="J45" s="6">
        <v>5000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</row>
    <row r="46" spans="1:15" x14ac:dyDescent="0.35">
      <c r="A46" s="3">
        <v>45</v>
      </c>
      <c r="B46" s="4">
        <v>45534</v>
      </c>
      <c r="C46" s="10" t="s">
        <v>54</v>
      </c>
      <c r="D46" s="26">
        <v>1</v>
      </c>
      <c r="E46" s="20" t="s">
        <v>21</v>
      </c>
      <c r="F46" s="8">
        <v>200000</v>
      </c>
      <c r="G46" s="6">
        <v>0</v>
      </c>
      <c r="H46" s="6">
        <v>0</v>
      </c>
      <c r="I46" s="6">
        <v>0</v>
      </c>
      <c r="J46" s="6">
        <v>0</v>
      </c>
      <c r="K46" s="2">
        <v>200000</v>
      </c>
      <c r="L46" s="6">
        <v>0</v>
      </c>
      <c r="M46" s="6">
        <v>0</v>
      </c>
      <c r="N46" s="6">
        <v>0</v>
      </c>
      <c r="O46" s="6">
        <v>0</v>
      </c>
    </row>
    <row r="47" spans="1:15" x14ac:dyDescent="0.35">
      <c r="A47" s="3">
        <v>46</v>
      </c>
      <c r="B47" s="4">
        <v>45534</v>
      </c>
      <c r="C47" s="10" t="s">
        <v>55</v>
      </c>
      <c r="D47" s="26">
        <v>1</v>
      </c>
      <c r="E47" s="20" t="s">
        <v>25</v>
      </c>
      <c r="F47" s="8">
        <v>4500</v>
      </c>
      <c r="G47" s="6">
        <v>0</v>
      </c>
      <c r="H47" s="6">
        <v>0</v>
      </c>
      <c r="I47" s="6">
        <v>0</v>
      </c>
      <c r="J47" s="6">
        <v>0</v>
      </c>
      <c r="K47" s="2">
        <v>4500</v>
      </c>
      <c r="L47" s="6">
        <v>0</v>
      </c>
      <c r="M47" s="6">
        <v>0</v>
      </c>
      <c r="N47" s="6">
        <v>0</v>
      </c>
      <c r="O47" s="6">
        <v>0</v>
      </c>
    </row>
    <row r="48" spans="1:15" x14ac:dyDescent="0.35">
      <c r="A48" s="3">
        <v>47</v>
      </c>
      <c r="B48" s="4">
        <v>45534</v>
      </c>
      <c r="C48" s="10" t="s">
        <v>56</v>
      </c>
      <c r="D48" s="26">
        <v>3</v>
      </c>
      <c r="E48" s="20" t="s">
        <v>37</v>
      </c>
      <c r="F48" s="8">
        <v>2500</v>
      </c>
      <c r="G48" s="6">
        <v>0</v>
      </c>
      <c r="H48" s="6">
        <v>0</v>
      </c>
      <c r="I48" s="6">
        <v>0</v>
      </c>
      <c r="J48" s="6">
        <v>0</v>
      </c>
      <c r="K48" s="2">
        <v>7500</v>
      </c>
      <c r="L48" s="6">
        <v>0</v>
      </c>
      <c r="M48" s="6">
        <v>0</v>
      </c>
      <c r="N48" s="6">
        <v>0</v>
      </c>
      <c r="O48" s="6">
        <v>0</v>
      </c>
    </row>
    <row r="49" spans="1:15" x14ac:dyDescent="0.35">
      <c r="A49" s="3">
        <v>48</v>
      </c>
      <c r="B49" s="4">
        <v>45534</v>
      </c>
      <c r="C49" s="10" t="s">
        <v>57</v>
      </c>
      <c r="D49" s="26">
        <v>1</v>
      </c>
      <c r="E49" s="20" t="s">
        <v>59</v>
      </c>
      <c r="F49" s="8">
        <v>1000</v>
      </c>
      <c r="G49" s="6">
        <v>0</v>
      </c>
      <c r="H49" s="6">
        <v>0</v>
      </c>
      <c r="I49" s="6">
        <v>0</v>
      </c>
      <c r="J49" s="6">
        <v>0</v>
      </c>
      <c r="K49" s="2">
        <v>1000</v>
      </c>
      <c r="L49" s="6">
        <v>0</v>
      </c>
      <c r="M49" s="6">
        <v>0</v>
      </c>
      <c r="N49" s="6">
        <v>0</v>
      </c>
      <c r="O49" s="6">
        <v>0</v>
      </c>
    </row>
    <row r="50" spans="1:15" x14ac:dyDescent="0.35">
      <c r="A50" s="3">
        <v>49</v>
      </c>
      <c r="B50" s="4">
        <v>45534</v>
      </c>
      <c r="C50" s="10" t="s">
        <v>58</v>
      </c>
      <c r="D50" s="26">
        <v>1</v>
      </c>
      <c r="E50" s="20" t="s">
        <v>60</v>
      </c>
      <c r="F50" s="8">
        <v>4000</v>
      </c>
      <c r="G50" s="6">
        <v>0</v>
      </c>
      <c r="H50" s="6">
        <v>0</v>
      </c>
      <c r="I50" s="6">
        <v>0</v>
      </c>
      <c r="J50" s="6">
        <v>0</v>
      </c>
      <c r="K50" s="2">
        <v>4000</v>
      </c>
      <c r="L50" s="6">
        <v>0</v>
      </c>
      <c r="M50" s="6">
        <v>0</v>
      </c>
      <c r="N50" s="6">
        <v>0</v>
      </c>
      <c r="O50" s="6">
        <v>0</v>
      </c>
    </row>
    <row r="51" spans="1:15" x14ac:dyDescent="0.35">
      <c r="A51" s="3">
        <v>50</v>
      </c>
      <c r="B51" s="4">
        <v>45534</v>
      </c>
      <c r="C51" s="10" t="s">
        <v>35</v>
      </c>
      <c r="D51" s="23">
        <v>0</v>
      </c>
      <c r="E51" s="7" t="s">
        <v>21</v>
      </c>
      <c r="F51" s="8" t="s">
        <v>40</v>
      </c>
      <c r="G51" s="6">
        <v>0</v>
      </c>
      <c r="H51" s="6">
        <v>0</v>
      </c>
      <c r="I51" s="6">
        <v>0</v>
      </c>
      <c r="J51" s="6">
        <v>0</v>
      </c>
      <c r="K51" s="2">
        <v>10000</v>
      </c>
      <c r="L51" s="6">
        <v>0</v>
      </c>
      <c r="M51" s="6">
        <v>0</v>
      </c>
      <c r="N51" s="6">
        <v>0</v>
      </c>
      <c r="O51" s="6">
        <v>0</v>
      </c>
    </row>
    <row r="52" spans="1:15" x14ac:dyDescent="0.35">
      <c r="A52" s="3">
        <v>51</v>
      </c>
      <c r="B52" s="4">
        <v>45534</v>
      </c>
      <c r="C52" s="11" t="s">
        <v>9</v>
      </c>
      <c r="D52" s="27">
        <v>0</v>
      </c>
      <c r="E52" s="21" t="s">
        <v>21</v>
      </c>
      <c r="F52" s="8" t="s">
        <v>40</v>
      </c>
      <c r="G52" s="6">
        <v>0</v>
      </c>
      <c r="H52" s="6">
        <v>0</v>
      </c>
      <c r="I52" s="6">
        <v>0</v>
      </c>
      <c r="J52" s="6">
        <v>0</v>
      </c>
      <c r="K52" s="2">
        <v>2000</v>
      </c>
      <c r="L52" s="6">
        <v>0</v>
      </c>
      <c r="M52" s="6">
        <v>0</v>
      </c>
      <c r="N52" s="6">
        <v>0</v>
      </c>
      <c r="O52" s="6">
        <v>0</v>
      </c>
    </row>
    <row r="53" spans="1:15" x14ac:dyDescent="0.35">
      <c r="A53" s="3">
        <v>52</v>
      </c>
      <c r="B53" s="4">
        <v>45491</v>
      </c>
      <c r="C53" s="16" t="s">
        <v>83</v>
      </c>
      <c r="D53" s="28">
        <v>260</v>
      </c>
      <c r="E53" s="16" t="s">
        <v>25</v>
      </c>
      <c r="F53" s="30">
        <v>700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2">
        <v>182000</v>
      </c>
      <c r="M53" s="6">
        <v>0</v>
      </c>
      <c r="N53" s="6">
        <v>0</v>
      </c>
      <c r="O53" s="6">
        <v>0</v>
      </c>
    </row>
    <row r="54" spans="1:15" x14ac:dyDescent="0.35">
      <c r="A54" s="3">
        <v>53</v>
      </c>
      <c r="B54" s="4">
        <v>45491</v>
      </c>
      <c r="C54" s="16" t="s">
        <v>84</v>
      </c>
      <c r="D54" s="28">
        <v>5</v>
      </c>
      <c r="E54" s="16" t="s">
        <v>102</v>
      </c>
      <c r="F54" s="30">
        <v>17000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2">
        <v>85000</v>
      </c>
      <c r="M54" s="6">
        <v>0</v>
      </c>
      <c r="N54" s="6">
        <v>0</v>
      </c>
      <c r="O54" s="6">
        <v>0</v>
      </c>
    </row>
    <row r="55" spans="1:15" x14ac:dyDescent="0.35">
      <c r="A55" s="3">
        <v>54</v>
      </c>
      <c r="B55" s="4">
        <v>45491</v>
      </c>
      <c r="C55" s="16" t="s">
        <v>85</v>
      </c>
      <c r="D55" s="28">
        <v>3</v>
      </c>
      <c r="E55" s="16" t="s">
        <v>102</v>
      </c>
      <c r="F55" s="30">
        <v>18350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2">
        <v>55050</v>
      </c>
      <c r="M55" s="6">
        <v>0</v>
      </c>
      <c r="N55" s="6">
        <v>0</v>
      </c>
      <c r="O55" s="6">
        <v>0</v>
      </c>
    </row>
    <row r="56" spans="1:15" x14ac:dyDescent="0.35">
      <c r="A56" s="3">
        <v>55</v>
      </c>
      <c r="B56" s="4">
        <v>45491</v>
      </c>
      <c r="C56" s="16" t="s">
        <v>86</v>
      </c>
      <c r="D56" s="28">
        <v>20</v>
      </c>
      <c r="E56" s="16" t="s">
        <v>103</v>
      </c>
      <c r="F56" s="30">
        <v>1800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32">
        <v>36000</v>
      </c>
      <c r="M56" s="6">
        <v>0</v>
      </c>
      <c r="N56" s="6">
        <v>0</v>
      </c>
      <c r="O56" s="6">
        <v>0</v>
      </c>
    </row>
    <row r="57" spans="1:15" x14ac:dyDescent="0.35">
      <c r="A57" s="3">
        <v>56</v>
      </c>
      <c r="B57" s="4">
        <v>45491</v>
      </c>
      <c r="C57" s="16" t="s">
        <v>87</v>
      </c>
      <c r="D57" s="28">
        <v>4</v>
      </c>
      <c r="E57" s="16" t="s">
        <v>21</v>
      </c>
      <c r="F57" s="30">
        <v>6000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32">
        <v>24000</v>
      </c>
      <c r="M57" s="6">
        <v>0</v>
      </c>
      <c r="N57" s="6">
        <v>0</v>
      </c>
      <c r="O57" s="6">
        <v>0</v>
      </c>
    </row>
    <row r="58" spans="1:15" x14ac:dyDescent="0.35">
      <c r="A58" s="3">
        <v>57</v>
      </c>
      <c r="B58" s="4">
        <v>45491</v>
      </c>
      <c r="C58" s="16" t="s">
        <v>88</v>
      </c>
      <c r="D58" s="28">
        <v>30</v>
      </c>
      <c r="E58" s="16" t="s">
        <v>21</v>
      </c>
      <c r="F58" s="30">
        <v>1800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32">
        <v>54000</v>
      </c>
      <c r="M58" s="6">
        <v>0</v>
      </c>
      <c r="N58" s="6">
        <v>0</v>
      </c>
      <c r="O58" s="6">
        <v>0</v>
      </c>
    </row>
    <row r="59" spans="1:15" x14ac:dyDescent="0.35">
      <c r="A59" s="3">
        <v>58</v>
      </c>
      <c r="B59" s="4">
        <v>45491</v>
      </c>
      <c r="C59" s="16" t="s">
        <v>89</v>
      </c>
      <c r="D59" s="28">
        <v>10</v>
      </c>
      <c r="E59" s="16" t="s">
        <v>21</v>
      </c>
      <c r="F59" s="30">
        <v>1000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2">
        <v>10000</v>
      </c>
      <c r="M59" s="6">
        <v>0</v>
      </c>
      <c r="N59" s="6">
        <v>0</v>
      </c>
      <c r="O59" s="6">
        <v>0</v>
      </c>
    </row>
    <row r="60" spans="1:15" x14ac:dyDescent="0.35">
      <c r="A60" s="3">
        <v>59</v>
      </c>
      <c r="B60" s="4">
        <v>45491</v>
      </c>
      <c r="C60" s="16" t="s">
        <v>90</v>
      </c>
      <c r="D60" s="28">
        <v>4</v>
      </c>
      <c r="E60" s="16" t="s">
        <v>104</v>
      </c>
      <c r="F60" s="30">
        <v>12000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32">
        <v>48000</v>
      </c>
      <c r="M60" s="6">
        <v>0</v>
      </c>
      <c r="N60" s="6">
        <v>0</v>
      </c>
      <c r="O60" s="6">
        <v>0</v>
      </c>
    </row>
    <row r="61" spans="1:15" x14ac:dyDescent="0.35">
      <c r="A61" s="3">
        <v>60</v>
      </c>
      <c r="B61" s="4">
        <v>45491</v>
      </c>
      <c r="C61" s="16" t="s">
        <v>91</v>
      </c>
      <c r="D61" s="28">
        <v>2</v>
      </c>
      <c r="E61" s="16" t="s">
        <v>39</v>
      </c>
      <c r="F61" s="30">
        <v>3000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32">
        <v>6000</v>
      </c>
      <c r="M61" s="6">
        <v>0</v>
      </c>
      <c r="N61" s="6">
        <v>0</v>
      </c>
      <c r="O61" s="6">
        <v>0</v>
      </c>
    </row>
    <row r="62" spans="1:15" x14ac:dyDescent="0.35">
      <c r="A62" s="3">
        <v>61</v>
      </c>
      <c r="B62" s="4">
        <v>45491</v>
      </c>
      <c r="C62" s="16" t="s">
        <v>92</v>
      </c>
      <c r="D62" s="29" t="s">
        <v>101</v>
      </c>
      <c r="E62" s="16" t="s">
        <v>105</v>
      </c>
      <c r="F62" s="30">
        <v>24000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32">
        <v>18000</v>
      </c>
      <c r="M62" s="6">
        <v>0</v>
      </c>
      <c r="N62" s="6">
        <v>0</v>
      </c>
      <c r="O62" s="6">
        <v>0</v>
      </c>
    </row>
    <row r="63" spans="1:15" x14ac:dyDescent="0.35">
      <c r="A63" s="3">
        <v>62</v>
      </c>
      <c r="B63" s="4">
        <v>45491</v>
      </c>
      <c r="C63" s="16" t="s">
        <v>93</v>
      </c>
      <c r="D63" s="28">
        <v>8</v>
      </c>
      <c r="E63" s="16" t="s">
        <v>21</v>
      </c>
      <c r="F63" s="30">
        <v>5000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32">
        <v>40000</v>
      </c>
      <c r="M63" s="6">
        <v>0</v>
      </c>
      <c r="N63" s="6">
        <v>0</v>
      </c>
      <c r="O63" s="6">
        <v>0</v>
      </c>
    </row>
    <row r="64" spans="1:15" x14ac:dyDescent="0.35">
      <c r="A64" s="3">
        <v>63</v>
      </c>
      <c r="B64" s="4">
        <v>45491</v>
      </c>
      <c r="C64" s="16" t="s">
        <v>94</v>
      </c>
      <c r="D64" s="28">
        <v>15</v>
      </c>
      <c r="E64" s="16" t="s">
        <v>103</v>
      </c>
      <c r="F64" s="30">
        <v>8200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32">
        <v>123000</v>
      </c>
      <c r="M64" s="6">
        <v>0</v>
      </c>
      <c r="N64" s="6">
        <v>0</v>
      </c>
      <c r="O64" s="6">
        <v>0</v>
      </c>
    </row>
    <row r="65" spans="1:15" x14ac:dyDescent="0.35">
      <c r="A65" s="3">
        <v>64</v>
      </c>
      <c r="B65" s="4">
        <v>45491</v>
      </c>
      <c r="C65" s="16" t="s">
        <v>95</v>
      </c>
      <c r="D65" s="28">
        <v>9</v>
      </c>
      <c r="E65" s="16" t="s">
        <v>25</v>
      </c>
      <c r="F65" s="30">
        <v>5000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32">
        <v>45000</v>
      </c>
      <c r="M65" s="6">
        <v>0</v>
      </c>
      <c r="N65" s="6">
        <v>0</v>
      </c>
      <c r="O65" s="6">
        <v>0</v>
      </c>
    </row>
    <row r="66" spans="1:15" x14ac:dyDescent="0.35">
      <c r="A66" s="3">
        <v>65</v>
      </c>
      <c r="B66" s="4">
        <v>45491</v>
      </c>
      <c r="C66" s="16" t="s">
        <v>96</v>
      </c>
      <c r="D66" s="28">
        <v>17</v>
      </c>
      <c r="E66" s="16" t="s">
        <v>25</v>
      </c>
      <c r="F66" s="30">
        <v>400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32">
        <v>6800</v>
      </c>
      <c r="M66" s="6">
        <v>0</v>
      </c>
      <c r="N66" s="6">
        <v>0</v>
      </c>
      <c r="O66" s="6">
        <v>0</v>
      </c>
    </row>
    <row r="67" spans="1:15" x14ac:dyDescent="0.35">
      <c r="A67" s="3">
        <v>66</v>
      </c>
      <c r="B67" s="4">
        <v>45491</v>
      </c>
      <c r="C67" s="16" t="s">
        <v>97</v>
      </c>
      <c r="D67" s="28">
        <v>3</v>
      </c>
      <c r="E67" s="16" t="s">
        <v>21</v>
      </c>
      <c r="F67" s="30">
        <v>60000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32">
        <v>180000</v>
      </c>
      <c r="M67" s="6">
        <v>0</v>
      </c>
      <c r="N67" s="6">
        <v>0</v>
      </c>
      <c r="O67" s="6">
        <v>0</v>
      </c>
    </row>
    <row r="68" spans="1:15" x14ac:dyDescent="0.35">
      <c r="A68" s="3">
        <v>67</v>
      </c>
      <c r="B68" s="4">
        <v>45491</v>
      </c>
      <c r="C68" s="16" t="s">
        <v>98</v>
      </c>
      <c r="D68" s="28">
        <v>3</v>
      </c>
      <c r="E68" s="16" t="s">
        <v>21</v>
      </c>
      <c r="F68" s="30">
        <v>32000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32">
        <v>96000</v>
      </c>
      <c r="M68" s="6">
        <v>0</v>
      </c>
      <c r="N68" s="6">
        <v>0</v>
      </c>
      <c r="O68" s="6">
        <v>0</v>
      </c>
    </row>
    <row r="69" spans="1:15" x14ac:dyDescent="0.35">
      <c r="A69" s="3">
        <v>68</v>
      </c>
      <c r="B69" s="4">
        <v>45491</v>
      </c>
      <c r="C69" s="16" t="s">
        <v>99</v>
      </c>
      <c r="D69" s="28">
        <v>37</v>
      </c>
      <c r="E69" s="16" t="s">
        <v>106</v>
      </c>
      <c r="F69" s="30">
        <v>6000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32">
        <v>222000</v>
      </c>
      <c r="M69" s="6">
        <v>0</v>
      </c>
      <c r="N69" s="6">
        <v>0</v>
      </c>
      <c r="O69" s="6">
        <v>0</v>
      </c>
    </row>
    <row r="70" spans="1:15" x14ac:dyDescent="0.35">
      <c r="A70" s="3">
        <v>69</v>
      </c>
      <c r="B70" s="4">
        <v>45491</v>
      </c>
      <c r="C70" s="16" t="s">
        <v>100</v>
      </c>
      <c r="D70" s="28">
        <v>5</v>
      </c>
      <c r="E70" s="16" t="s">
        <v>24</v>
      </c>
      <c r="F70" s="30">
        <v>2400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32">
        <v>12000</v>
      </c>
      <c r="M70" s="6">
        <v>0</v>
      </c>
      <c r="N70" s="6">
        <v>0</v>
      </c>
      <c r="O70" s="6">
        <v>0</v>
      </c>
    </row>
    <row r="71" spans="1:15" x14ac:dyDescent="0.35">
      <c r="A71" s="3">
        <v>70</v>
      </c>
      <c r="B71" s="4">
        <v>45491</v>
      </c>
      <c r="C71" s="16" t="s">
        <v>107</v>
      </c>
      <c r="D71" s="23">
        <v>0</v>
      </c>
      <c r="E71" s="7" t="s">
        <v>21</v>
      </c>
      <c r="F71" s="30">
        <v>110000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2">
        <v>110000</v>
      </c>
      <c r="M71" s="6">
        <v>0</v>
      </c>
      <c r="N71" s="6">
        <v>0</v>
      </c>
      <c r="O71" s="6">
        <v>0</v>
      </c>
    </row>
    <row r="72" spans="1:15" x14ac:dyDescent="0.35">
      <c r="A72" s="3">
        <v>71</v>
      </c>
      <c r="B72" s="4">
        <v>45491</v>
      </c>
      <c r="C72" s="16" t="s">
        <v>108</v>
      </c>
      <c r="D72" s="23">
        <v>0</v>
      </c>
      <c r="E72" s="7" t="s">
        <v>21</v>
      </c>
      <c r="F72" s="30">
        <v>60000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2">
        <v>60000</v>
      </c>
      <c r="M72" s="6">
        <v>0</v>
      </c>
      <c r="N72" s="6">
        <v>0</v>
      </c>
      <c r="O72" s="6">
        <v>0</v>
      </c>
    </row>
    <row r="73" spans="1:15" x14ac:dyDescent="0.35">
      <c r="A73" s="3">
        <v>72</v>
      </c>
      <c r="B73" s="4">
        <v>45491</v>
      </c>
      <c r="C73" s="16" t="s">
        <v>109</v>
      </c>
      <c r="D73" s="23">
        <v>0</v>
      </c>
      <c r="E73" s="7" t="s">
        <v>21</v>
      </c>
      <c r="F73" s="30">
        <v>20000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2">
        <v>20000</v>
      </c>
      <c r="M73" s="6">
        <v>0</v>
      </c>
      <c r="N73" s="6">
        <v>0</v>
      </c>
      <c r="O73" s="6">
        <v>0</v>
      </c>
    </row>
    <row r="74" spans="1:15" x14ac:dyDescent="0.35">
      <c r="A74" s="3">
        <v>73</v>
      </c>
      <c r="B74" s="4">
        <v>45491</v>
      </c>
      <c r="C74" s="16" t="s">
        <v>110</v>
      </c>
      <c r="D74" s="23">
        <v>0</v>
      </c>
      <c r="E74" s="7" t="s">
        <v>21</v>
      </c>
      <c r="F74" s="30">
        <v>76250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2">
        <v>76250</v>
      </c>
      <c r="M74" s="6">
        <v>0</v>
      </c>
      <c r="N74" s="6">
        <v>0</v>
      </c>
      <c r="O74" s="6">
        <v>0</v>
      </c>
    </row>
    <row r="75" spans="1:15" x14ac:dyDescent="0.35">
      <c r="A75" s="3">
        <v>74</v>
      </c>
      <c r="B75" s="4">
        <v>45560</v>
      </c>
      <c r="C75" s="17" t="s">
        <v>61</v>
      </c>
      <c r="D75" s="23">
        <v>1</v>
      </c>
      <c r="E75" s="7" t="s">
        <v>21</v>
      </c>
      <c r="F75" s="8">
        <v>300000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300000</v>
      </c>
      <c r="N75" s="6">
        <v>0</v>
      </c>
      <c r="O75" s="6">
        <v>0</v>
      </c>
    </row>
    <row r="76" spans="1:15" x14ac:dyDescent="0.35">
      <c r="A76" s="3">
        <v>75</v>
      </c>
      <c r="B76" s="4">
        <v>45546</v>
      </c>
      <c r="C76" s="18" t="s">
        <v>62</v>
      </c>
      <c r="D76" s="23">
        <v>22</v>
      </c>
      <c r="E76" s="7" t="s">
        <v>21</v>
      </c>
      <c r="F76" s="8">
        <v>87500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1925000</v>
      </c>
      <c r="O76" s="6">
        <v>0</v>
      </c>
    </row>
    <row r="77" spans="1:15" x14ac:dyDescent="0.35">
      <c r="A77" s="3">
        <v>76</v>
      </c>
      <c r="B77" s="4">
        <v>45546</v>
      </c>
      <c r="C77" s="17" t="s">
        <v>63</v>
      </c>
      <c r="D77" s="23">
        <v>4</v>
      </c>
      <c r="E77" s="7" t="s">
        <v>21</v>
      </c>
      <c r="F77" s="8">
        <v>12000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48000</v>
      </c>
      <c r="O77" s="6">
        <v>0</v>
      </c>
    </row>
    <row r="78" spans="1:15" x14ac:dyDescent="0.35">
      <c r="A78" s="3">
        <v>77</v>
      </c>
      <c r="B78" s="4">
        <v>45546</v>
      </c>
      <c r="C78" s="18" t="s">
        <v>64</v>
      </c>
      <c r="D78" s="23">
        <v>12</v>
      </c>
      <c r="E78" s="7" t="s">
        <v>21</v>
      </c>
      <c r="F78" s="8">
        <v>18000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216000</v>
      </c>
      <c r="O78" s="6">
        <v>0</v>
      </c>
    </row>
    <row r="79" spans="1:15" x14ac:dyDescent="0.35">
      <c r="A79" s="3">
        <v>78</v>
      </c>
      <c r="B79" s="4">
        <v>45546</v>
      </c>
      <c r="C79" s="10" t="s">
        <v>65</v>
      </c>
      <c r="D79" s="23">
        <v>10</v>
      </c>
      <c r="E79" s="7" t="s">
        <v>21</v>
      </c>
      <c r="F79" s="8">
        <v>60000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60000</v>
      </c>
      <c r="O79" s="6">
        <v>0</v>
      </c>
    </row>
    <row r="80" spans="1:15" x14ac:dyDescent="0.35">
      <c r="A80" s="3">
        <v>79</v>
      </c>
      <c r="B80" s="4">
        <v>45546</v>
      </c>
      <c r="C80" s="18" t="s">
        <v>66</v>
      </c>
      <c r="D80" s="23">
        <v>1</v>
      </c>
      <c r="E80" s="7" t="s">
        <v>21</v>
      </c>
      <c r="F80" s="8">
        <v>19400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194000</v>
      </c>
      <c r="O80" s="6">
        <v>0</v>
      </c>
    </row>
    <row r="81" spans="1:15" x14ac:dyDescent="0.35">
      <c r="A81" s="3">
        <v>80</v>
      </c>
      <c r="B81" s="4">
        <v>45546</v>
      </c>
      <c r="C81" s="17" t="s">
        <v>67</v>
      </c>
      <c r="D81" s="23">
        <v>1</v>
      </c>
      <c r="E81" s="7" t="s">
        <v>21</v>
      </c>
      <c r="F81" s="8">
        <v>75000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75000</v>
      </c>
      <c r="O81" s="6">
        <v>0</v>
      </c>
    </row>
    <row r="82" spans="1:15" x14ac:dyDescent="0.35">
      <c r="A82" s="3">
        <v>81</v>
      </c>
      <c r="B82" s="4">
        <v>45546</v>
      </c>
      <c r="C82" s="18" t="s">
        <v>9</v>
      </c>
      <c r="D82" s="23">
        <v>1</v>
      </c>
      <c r="E82" s="7" t="s">
        <v>21</v>
      </c>
      <c r="F82" s="8">
        <v>70000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70000</v>
      </c>
      <c r="O82" s="6">
        <v>0</v>
      </c>
    </row>
    <row r="83" spans="1:15" x14ac:dyDescent="0.35">
      <c r="A83" s="3">
        <v>82</v>
      </c>
      <c r="B83" s="4">
        <v>45546</v>
      </c>
      <c r="C83" s="17" t="s">
        <v>68</v>
      </c>
      <c r="D83" s="23">
        <v>1</v>
      </c>
      <c r="E83" s="7" t="s">
        <v>21</v>
      </c>
      <c r="F83" s="8">
        <v>805000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805000</v>
      </c>
      <c r="O83" s="6">
        <v>0</v>
      </c>
    </row>
    <row r="84" spans="1:15" x14ac:dyDescent="0.35">
      <c r="A84" s="3">
        <v>83</v>
      </c>
      <c r="B84" s="4">
        <v>45562</v>
      </c>
      <c r="C84" s="11" t="s">
        <v>142</v>
      </c>
      <c r="D84" s="27">
        <v>1</v>
      </c>
      <c r="E84" s="65" t="s">
        <v>21</v>
      </c>
      <c r="F84" s="12" t="s">
        <v>40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300000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5581-42F6-4C23-912D-0344129874B8}">
  <dimension ref="A3:K75"/>
  <sheetViews>
    <sheetView topLeftCell="A46" zoomScale="60" zoomScaleNormal="60" workbookViewId="0">
      <selection activeCell="G53" sqref="G53:H70"/>
    </sheetView>
  </sheetViews>
  <sheetFormatPr defaultRowHeight="14.5" x14ac:dyDescent="0.35"/>
  <cols>
    <col min="1" max="1" width="19.54296875" customWidth="1"/>
    <col min="2" max="2" width="51.1796875" bestFit="1" customWidth="1"/>
    <col min="4" max="4" width="26.6328125" bestFit="1" customWidth="1"/>
    <col min="5" max="5" width="36.26953125" bestFit="1" customWidth="1"/>
    <col min="7" max="7" width="25.81640625" bestFit="1" customWidth="1"/>
    <col min="8" max="8" width="34.26953125" bestFit="1" customWidth="1"/>
    <col min="10" max="10" width="50.81640625" bestFit="1" customWidth="1"/>
    <col min="11" max="11" width="14.36328125" bestFit="1" customWidth="1"/>
    <col min="12" max="12" width="13.26953125" bestFit="1" customWidth="1"/>
  </cols>
  <sheetData>
    <row r="3" spans="1:11" x14ac:dyDescent="0.35">
      <c r="A3" s="13" t="s">
        <v>117</v>
      </c>
      <c r="B3" t="s">
        <v>79</v>
      </c>
      <c r="D3" s="13" t="s">
        <v>123</v>
      </c>
      <c r="E3" s="2" t="s">
        <v>122</v>
      </c>
      <c r="G3" s="13" t="s">
        <v>127</v>
      </c>
      <c r="H3" s="2" t="s">
        <v>126</v>
      </c>
    </row>
    <row r="4" spans="1:11" x14ac:dyDescent="0.35">
      <c r="A4" s="33">
        <v>45532</v>
      </c>
      <c r="B4" s="2">
        <v>2335750</v>
      </c>
      <c r="D4" s="1" t="s">
        <v>49</v>
      </c>
      <c r="E4" s="2">
        <v>2000</v>
      </c>
      <c r="G4" s="1" t="s">
        <v>90</v>
      </c>
      <c r="H4" s="2">
        <v>48000</v>
      </c>
    </row>
    <row r="5" spans="1:11" x14ac:dyDescent="0.35">
      <c r="A5" s="14" t="s">
        <v>7</v>
      </c>
      <c r="B5" s="2">
        <v>50000</v>
      </c>
      <c r="D5" s="14" t="s">
        <v>114</v>
      </c>
      <c r="E5" s="2">
        <v>2000</v>
      </c>
      <c r="G5" s="14" t="s">
        <v>111</v>
      </c>
      <c r="H5" s="2">
        <v>48000</v>
      </c>
      <c r="J5" t="s">
        <v>132</v>
      </c>
      <c r="K5" s="34" t="s">
        <v>131</v>
      </c>
    </row>
    <row r="6" spans="1:11" x14ac:dyDescent="0.35">
      <c r="A6" s="14" t="s">
        <v>6</v>
      </c>
      <c r="B6" s="2">
        <v>2070750</v>
      </c>
      <c r="D6" s="1" t="s">
        <v>50</v>
      </c>
      <c r="E6" s="2">
        <v>700</v>
      </c>
      <c r="G6" s="1" t="s">
        <v>87</v>
      </c>
      <c r="H6" s="2">
        <v>24000</v>
      </c>
      <c r="J6" t="s">
        <v>79</v>
      </c>
      <c r="K6" s="34">
        <v>2335750</v>
      </c>
    </row>
    <row r="7" spans="1:11" x14ac:dyDescent="0.35">
      <c r="A7" s="14" t="s">
        <v>8</v>
      </c>
      <c r="B7" s="2">
        <v>200000</v>
      </c>
      <c r="D7" s="14" t="s">
        <v>114</v>
      </c>
      <c r="E7" s="2">
        <v>700</v>
      </c>
      <c r="G7" s="14" t="s">
        <v>111</v>
      </c>
      <c r="H7" s="2">
        <v>24000</v>
      </c>
      <c r="J7" t="s">
        <v>118</v>
      </c>
      <c r="K7" s="34">
        <v>684100</v>
      </c>
    </row>
    <row r="8" spans="1:11" x14ac:dyDescent="0.35">
      <c r="A8" s="14" t="s">
        <v>9</v>
      </c>
      <c r="B8" s="2">
        <v>15000</v>
      </c>
      <c r="D8" s="1" t="s">
        <v>80</v>
      </c>
      <c r="E8" s="2">
        <v>1500</v>
      </c>
      <c r="G8" s="1" t="s">
        <v>89</v>
      </c>
      <c r="H8" s="2">
        <v>10000</v>
      </c>
      <c r="J8" t="s">
        <v>120</v>
      </c>
      <c r="K8" s="34">
        <v>1105850</v>
      </c>
    </row>
    <row r="9" spans="1:11" x14ac:dyDescent="0.35">
      <c r="A9" s="33" t="s">
        <v>74</v>
      </c>
      <c r="B9" s="2">
        <v>2335750</v>
      </c>
      <c r="D9" s="14" t="s">
        <v>114</v>
      </c>
      <c r="E9" s="2">
        <v>1500</v>
      </c>
      <c r="G9" s="14" t="s">
        <v>111</v>
      </c>
      <c r="H9" s="2">
        <v>10000</v>
      </c>
      <c r="J9" t="s">
        <v>122</v>
      </c>
      <c r="K9" s="34">
        <v>76400</v>
      </c>
    </row>
    <row r="10" spans="1:11" x14ac:dyDescent="0.35">
      <c r="D10" s="1" t="s">
        <v>47</v>
      </c>
      <c r="E10" s="2">
        <v>1500</v>
      </c>
      <c r="G10" s="1" t="s">
        <v>88</v>
      </c>
      <c r="H10" s="2">
        <v>54000</v>
      </c>
      <c r="J10" t="s">
        <v>124</v>
      </c>
      <c r="K10" s="34">
        <v>229000</v>
      </c>
    </row>
    <row r="11" spans="1:11" x14ac:dyDescent="0.35">
      <c r="D11" s="14" t="s">
        <v>114</v>
      </c>
      <c r="E11" s="2">
        <v>1500</v>
      </c>
      <c r="G11" s="14" t="s">
        <v>111</v>
      </c>
      <c r="H11" s="2">
        <v>54000</v>
      </c>
      <c r="J11" t="s">
        <v>76</v>
      </c>
      <c r="K11" s="34">
        <v>300000</v>
      </c>
    </row>
    <row r="12" spans="1:11" x14ac:dyDescent="0.35">
      <c r="D12" s="1" t="s">
        <v>45</v>
      </c>
      <c r="E12" s="2">
        <v>2500</v>
      </c>
      <c r="G12" s="1" t="s">
        <v>83</v>
      </c>
      <c r="H12" s="2">
        <v>182000</v>
      </c>
      <c r="J12" t="s">
        <v>126</v>
      </c>
      <c r="K12" s="34">
        <v>1509100</v>
      </c>
    </row>
    <row r="13" spans="1:11" x14ac:dyDescent="0.35">
      <c r="A13" s="13" t="s">
        <v>119</v>
      </c>
      <c r="B13" s="2" t="s">
        <v>118</v>
      </c>
      <c r="D13" s="14" t="s">
        <v>114</v>
      </c>
      <c r="E13" s="2">
        <v>2500</v>
      </c>
      <c r="G13" s="14" t="s">
        <v>111</v>
      </c>
      <c r="H13" s="2">
        <v>182000</v>
      </c>
      <c r="J13" t="s">
        <v>77</v>
      </c>
      <c r="K13" s="34">
        <v>3393000</v>
      </c>
    </row>
    <row r="14" spans="1:11" ht="15.5" x14ac:dyDescent="0.35">
      <c r="A14" s="1" t="s">
        <v>18</v>
      </c>
      <c r="B14" s="2">
        <v>4000</v>
      </c>
      <c r="D14" s="1" t="s">
        <v>48</v>
      </c>
      <c r="E14" s="2">
        <v>700</v>
      </c>
      <c r="G14" s="1" t="s">
        <v>95</v>
      </c>
      <c r="H14" s="2">
        <v>45000</v>
      </c>
      <c r="J14" s="35" t="s">
        <v>133</v>
      </c>
      <c r="K14" s="36">
        <f>SUM(K6:K13)</f>
        <v>9633200</v>
      </c>
    </row>
    <row r="15" spans="1:11" x14ac:dyDescent="0.35">
      <c r="A15" s="14" t="s">
        <v>112</v>
      </c>
      <c r="B15" s="2">
        <v>4000</v>
      </c>
      <c r="D15" s="14" t="s">
        <v>114</v>
      </c>
      <c r="E15" s="2">
        <v>700</v>
      </c>
      <c r="G15" s="14" t="s">
        <v>111</v>
      </c>
      <c r="H15" s="2">
        <v>45000</v>
      </c>
    </row>
    <row r="16" spans="1:11" x14ac:dyDescent="0.35">
      <c r="A16" s="1" t="s">
        <v>12</v>
      </c>
      <c r="B16" s="2">
        <v>75000</v>
      </c>
      <c r="D16" s="1" t="s">
        <v>52</v>
      </c>
      <c r="E16" s="2">
        <v>1500</v>
      </c>
      <c r="G16" s="1" t="s">
        <v>108</v>
      </c>
      <c r="H16" s="2">
        <v>60000</v>
      </c>
    </row>
    <row r="17" spans="1:11" x14ac:dyDescent="0.35">
      <c r="A17" s="14" t="s">
        <v>112</v>
      </c>
      <c r="B17" s="2">
        <v>75000</v>
      </c>
      <c r="D17" s="14" t="s">
        <v>114</v>
      </c>
      <c r="E17" s="2">
        <v>1500</v>
      </c>
      <c r="G17" s="14" t="s">
        <v>111</v>
      </c>
      <c r="H17" s="2">
        <v>60000</v>
      </c>
    </row>
    <row r="18" spans="1:11" x14ac:dyDescent="0.35">
      <c r="A18" s="1" t="s">
        <v>11</v>
      </c>
      <c r="B18" s="2">
        <v>559000</v>
      </c>
      <c r="D18" s="1" t="s">
        <v>46</v>
      </c>
      <c r="E18" s="2">
        <v>3000</v>
      </c>
      <c r="G18" s="1" t="s">
        <v>96</v>
      </c>
      <c r="H18" s="2">
        <v>6800</v>
      </c>
    </row>
    <row r="19" spans="1:11" x14ac:dyDescent="0.35">
      <c r="A19" s="14" t="s">
        <v>112</v>
      </c>
      <c r="B19" s="2">
        <v>559000</v>
      </c>
      <c r="D19" s="14" t="s">
        <v>114</v>
      </c>
      <c r="E19" s="2">
        <v>3000</v>
      </c>
      <c r="G19" s="14" t="s">
        <v>111</v>
      </c>
      <c r="H19" s="2">
        <v>6800</v>
      </c>
    </row>
    <row r="20" spans="1:11" x14ac:dyDescent="0.35">
      <c r="A20" s="1" t="s">
        <v>17</v>
      </c>
      <c r="B20" s="2">
        <v>7000</v>
      </c>
      <c r="D20" s="1" t="s">
        <v>51</v>
      </c>
      <c r="E20" s="2">
        <v>6000</v>
      </c>
      <c r="G20" s="1" t="s">
        <v>94</v>
      </c>
      <c r="H20" s="2">
        <v>123000</v>
      </c>
      <c r="J20" t="s">
        <v>135</v>
      </c>
      <c r="K20" t="s">
        <v>131</v>
      </c>
    </row>
    <row r="21" spans="1:11" x14ac:dyDescent="0.35">
      <c r="A21" s="14" t="s">
        <v>112</v>
      </c>
      <c r="B21" s="2">
        <v>7000</v>
      </c>
      <c r="D21" s="14" t="s">
        <v>114</v>
      </c>
      <c r="E21" s="2">
        <v>6000</v>
      </c>
      <c r="G21" s="14" t="s">
        <v>111</v>
      </c>
      <c r="H21" s="2">
        <v>123000</v>
      </c>
      <c r="J21" t="s">
        <v>133</v>
      </c>
      <c r="K21" s="15">
        <v>9633200</v>
      </c>
    </row>
    <row r="22" spans="1:11" x14ac:dyDescent="0.35">
      <c r="A22" s="1" t="s">
        <v>15</v>
      </c>
      <c r="B22" s="2">
        <v>6000</v>
      </c>
      <c r="D22" s="1" t="s">
        <v>53</v>
      </c>
      <c r="E22" s="2">
        <v>7000</v>
      </c>
      <c r="G22" s="1" t="s">
        <v>86</v>
      </c>
      <c r="H22" s="2">
        <v>36000</v>
      </c>
      <c r="J22" t="s">
        <v>118</v>
      </c>
      <c r="K22" s="15">
        <v>684100</v>
      </c>
    </row>
    <row r="23" spans="1:11" ht="15.5" x14ac:dyDescent="0.35">
      <c r="A23" s="14" t="s">
        <v>112</v>
      </c>
      <c r="B23" s="2">
        <v>6000</v>
      </c>
      <c r="D23" s="14" t="s">
        <v>114</v>
      </c>
      <c r="E23" s="2">
        <v>7000</v>
      </c>
      <c r="G23" s="14" t="s">
        <v>111</v>
      </c>
      <c r="H23" s="2">
        <v>36000</v>
      </c>
      <c r="J23" s="35" t="s">
        <v>134</v>
      </c>
      <c r="K23" s="37">
        <f>K21-K22</f>
        <v>8949100</v>
      </c>
    </row>
    <row r="24" spans="1:11" x14ac:dyDescent="0.35">
      <c r="A24" s="1" t="s">
        <v>16</v>
      </c>
      <c r="B24" s="2">
        <v>6000</v>
      </c>
      <c r="D24" s="1" t="s">
        <v>44</v>
      </c>
      <c r="E24" s="2">
        <v>35000</v>
      </c>
      <c r="G24" s="1" t="s">
        <v>109</v>
      </c>
      <c r="H24" s="2">
        <v>20000</v>
      </c>
      <c r="K24" s="15"/>
    </row>
    <row r="25" spans="1:11" x14ac:dyDescent="0.35">
      <c r="A25" s="14" t="s">
        <v>112</v>
      </c>
      <c r="B25" s="2">
        <v>6000</v>
      </c>
      <c r="D25" s="14" t="s">
        <v>114</v>
      </c>
      <c r="E25" s="2">
        <v>35000</v>
      </c>
      <c r="G25" s="14" t="s">
        <v>111</v>
      </c>
      <c r="H25" s="2">
        <v>20000</v>
      </c>
    </row>
    <row r="26" spans="1:11" x14ac:dyDescent="0.35">
      <c r="A26" s="1" t="s">
        <v>14</v>
      </c>
      <c r="B26" s="2">
        <v>1800</v>
      </c>
      <c r="D26" s="1" t="s">
        <v>9</v>
      </c>
      <c r="E26" s="2">
        <v>5000</v>
      </c>
      <c r="G26" s="1" t="s">
        <v>107</v>
      </c>
      <c r="H26" s="2">
        <v>110000</v>
      </c>
    </row>
    <row r="27" spans="1:11" x14ac:dyDescent="0.35">
      <c r="A27" s="14" t="s">
        <v>112</v>
      </c>
      <c r="B27" s="2">
        <v>1800</v>
      </c>
      <c r="D27" s="14" t="s">
        <v>112</v>
      </c>
      <c r="E27" s="2">
        <v>0</v>
      </c>
      <c r="G27" s="14" t="s">
        <v>111</v>
      </c>
      <c r="H27" s="2">
        <v>110000</v>
      </c>
    </row>
    <row r="28" spans="1:11" x14ac:dyDescent="0.35">
      <c r="A28" s="1" t="s">
        <v>78</v>
      </c>
      <c r="B28" s="2">
        <v>1500</v>
      </c>
      <c r="D28" s="14" t="s">
        <v>113</v>
      </c>
      <c r="E28" s="2">
        <v>0</v>
      </c>
      <c r="G28" s="1" t="s">
        <v>92</v>
      </c>
      <c r="H28" s="2">
        <v>18000</v>
      </c>
    </row>
    <row r="29" spans="1:11" x14ac:dyDescent="0.35">
      <c r="A29" s="14" t="s">
        <v>112</v>
      </c>
      <c r="B29" s="2">
        <v>1500</v>
      </c>
      <c r="D29" s="14" t="s">
        <v>114</v>
      </c>
      <c r="E29" s="2">
        <v>5000</v>
      </c>
      <c r="G29" s="14" t="s">
        <v>111</v>
      </c>
      <c r="H29" s="2">
        <v>18000</v>
      </c>
    </row>
    <row r="30" spans="1:11" x14ac:dyDescent="0.35">
      <c r="A30" s="1" t="s">
        <v>13</v>
      </c>
      <c r="B30" s="2">
        <v>4000</v>
      </c>
      <c r="D30" s="14" t="s">
        <v>115</v>
      </c>
      <c r="E30" s="2">
        <v>0</v>
      </c>
      <c r="G30" s="1" t="s">
        <v>91</v>
      </c>
      <c r="H30" s="2">
        <v>6000</v>
      </c>
    </row>
    <row r="31" spans="1:11" x14ac:dyDescent="0.35">
      <c r="A31" s="14" t="s">
        <v>112</v>
      </c>
      <c r="B31" s="2">
        <v>4000</v>
      </c>
      <c r="D31" s="1" t="s">
        <v>35</v>
      </c>
      <c r="E31" s="2">
        <v>10000</v>
      </c>
      <c r="G31" s="14" t="s">
        <v>111</v>
      </c>
      <c r="H31" s="2">
        <v>6000</v>
      </c>
    </row>
    <row r="32" spans="1:11" x14ac:dyDescent="0.35">
      <c r="A32" s="1" t="s">
        <v>19</v>
      </c>
      <c r="B32" s="2">
        <v>9800</v>
      </c>
      <c r="D32" s="14" t="s">
        <v>112</v>
      </c>
      <c r="E32" s="2">
        <v>0</v>
      </c>
      <c r="G32" s="1" t="s">
        <v>93</v>
      </c>
      <c r="H32" s="2">
        <v>40000</v>
      </c>
    </row>
    <row r="33" spans="1:8" x14ac:dyDescent="0.35">
      <c r="A33" s="14" t="s">
        <v>112</v>
      </c>
      <c r="B33" s="2">
        <v>9800</v>
      </c>
      <c r="D33" s="14" t="s">
        <v>114</v>
      </c>
      <c r="E33" s="2">
        <v>10000</v>
      </c>
      <c r="G33" s="14" t="s">
        <v>111</v>
      </c>
      <c r="H33" s="2">
        <v>40000</v>
      </c>
    </row>
    <row r="34" spans="1:8" x14ac:dyDescent="0.35">
      <c r="A34" s="1" t="s">
        <v>9</v>
      </c>
      <c r="B34" s="2">
        <v>10000</v>
      </c>
      <c r="D34" s="1" t="s">
        <v>74</v>
      </c>
      <c r="E34" s="2">
        <v>76400</v>
      </c>
      <c r="G34" s="1" t="s">
        <v>84</v>
      </c>
      <c r="H34" s="2">
        <v>85000</v>
      </c>
    </row>
    <row r="35" spans="1:8" x14ac:dyDescent="0.35">
      <c r="A35" s="14" t="s">
        <v>112</v>
      </c>
      <c r="B35" s="2">
        <v>10000</v>
      </c>
      <c r="G35" s="14" t="s">
        <v>111</v>
      </c>
      <c r="H35" s="2">
        <v>85000</v>
      </c>
    </row>
    <row r="36" spans="1:8" x14ac:dyDescent="0.35">
      <c r="A36" s="1" t="s">
        <v>74</v>
      </c>
      <c r="B36" s="2">
        <v>684100</v>
      </c>
      <c r="G36" s="1" t="s">
        <v>85</v>
      </c>
      <c r="H36" s="2">
        <v>55050</v>
      </c>
    </row>
    <row r="37" spans="1:8" x14ac:dyDescent="0.35">
      <c r="G37" s="14" t="s">
        <v>111</v>
      </c>
      <c r="H37" s="2">
        <v>55050</v>
      </c>
    </row>
    <row r="38" spans="1:8" x14ac:dyDescent="0.35">
      <c r="G38" s="1" t="s">
        <v>110</v>
      </c>
      <c r="H38" s="2">
        <v>76250</v>
      </c>
    </row>
    <row r="39" spans="1:8" x14ac:dyDescent="0.35">
      <c r="D39" s="13" t="s">
        <v>125</v>
      </c>
      <c r="E39" s="2" t="s">
        <v>124</v>
      </c>
      <c r="G39" s="14" t="s">
        <v>111</v>
      </c>
      <c r="H39" s="2">
        <v>76250</v>
      </c>
    </row>
    <row r="40" spans="1:8" x14ac:dyDescent="0.35">
      <c r="D40" s="1" t="s">
        <v>55</v>
      </c>
      <c r="E40" s="2">
        <v>4500</v>
      </c>
      <c r="G40" s="1" t="s">
        <v>97</v>
      </c>
      <c r="H40" s="2">
        <v>180000</v>
      </c>
    </row>
    <row r="41" spans="1:8" x14ac:dyDescent="0.35">
      <c r="A41" s="13" t="s">
        <v>121</v>
      </c>
      <c r="B41" s="2" t="s">
        <v>120</v>
      </c>
      <c r="D41" s="14" t="s">
        <v>114</v>
      </c>
      <c r="E41" s="2">
        <v>4500</v>
      </c>
      <c r="G41" s="14" t="s">
        <v>111</v>
      </c>
      <c r="H41" s="2">
        <v>180000</v>
      </c>
    </row>
    <row r="42" spans="1:8" x14ac:dyDescent="0.35">
      <c r="A42" s="1" t="s">
        <v>18</v>
      </c>
      <c r="B42" s="2">
        <v>3000</v>
      </c>
      <c r="D42" s="1" t="s">
        <v>56</v>
      </c>
      <c r="E42" s="2">
        <v>7500</v>
      </c>
      <c r="G42" s="1" t="s">
        <v>98</v>
      </c>
      <c r="H42" s="2">
        <v>96000</v>
      </c>
    </row>
    <row r="43" spans="1:8" x14ac:dyDescent="0.35">
      <c r="A43" s="14" t="s">
        <v>112</v>
      </c>
      <c r="B43" s="2">
        <v>3000</v>
      </c>
      <c r="D43" s="14" t="s">
        <v>114</v>
      </c>
      <c r="E43" s="2">
        <v>7500</v>
      </c>
      <c r="G43" s="14" t="s">
        <v>111</v>
      </c>
      <c r="H43" s="2">
        <v>96000</v>
      </c>
    </row>
    <row r="44" spans="1:8" x14ac:dyDescent="0.35">
      <c r="A44" s="1" t="s">
        <v>12</v>
      </c>
      <c r="B44" s="2">
        <v>900000</v>
      </c>
      <c r="D44" s="1" t="s">
        <v>54</v>
      </c>
      <c r="E44" s="2">
        <v>200000</v>
      </c>
      <c r="G44" s="1" t="s">
        <v>99</v>
      </c>
      <c r="H44" s="2">
        <v>222000</v>
      </c>
    </row>
    <row r="45" spans="1:8" x14ac:dyDescent="0.35">
      <c r="A45" s="14" t="s">
        <v>112</v>
      </c>
      <c r="B45" s="2">
        <v>900000</v>
      </c>
      <c r="D45" s="14" t="s">
        <v>114</v>
      </c>
      <c r="E45" s="2">
        <v>200000</v>
      </c>
      <c r="G45" s="14" t="s">
        <v>111</v>
      </c>
      <c r="H45" s="2">
        <v>222000</v>
      </c>
    </row>
    <row r="46" spans="1:8" x14ac:dyDescent="0.35">
      <c r="A46" s="1" t="s">
        <v>27</v>
      </c>
      <c r="B46" s="2">
        <v>13500</v>
      </c>
      <c r="D46" s="1" t="s">
        <v>58</v>
      </c>
      <c r="E46" s="2">
        <v>4000</v>
      </c>
      <c r="G46" s="1" t="s">
        <v>100</v>
      </c>
      <c r="H46" s="2">
        <v>12000</v>
      </c>
    </row>
    <row r="47" spans="1:8" x14ac:dyDescent="0.35">
      <c r="A47" s="14" t="s">
        <v>112</v>
      </c>
      <c r="B47" s="2">
        <v>13500</v>
      </c>
      <c r="D47" s="14" t="s">
        <v>114</v>
      </c>
      <c r="E47" s="2">
        <v>4000</v>
      </c>
      <c r="G47" s="14" t="s">
        <v>111</v>
      </c>
      <c r="H47" s="2">
        <v>12000</v>
      </c>
    </row>
    <row r="48" spans="1:8" x14ac:dyDescent="0.35">
      <c r="A48" s="1" t="s">
        <v>29</v>
      </c>
      <c r="B48" s="2">
        <v>22500</v>
      </c>
      <c r="D48" s="1" t="s">
        <v>9</v>
      </c>
      <c r="E48" s="2">
        <v>2000</v>
      </c>
      <c r="G48" s="1" t="s">
        <v>74</v>
      </c>
      <c r="H48" s="2">
        <v>1509100</v>
      </c>
    </row>
    <row r="49" spans="1:8" x14ac:dyDescent="0.35">
      <c r="A49" s="14" t="s">
        <v>112</v>
      </c>
      <c r="B49" s="2">
        <v>22500</v>
      </c>
      <c r="D49" s="14" t="s">
        <v>112</v>
      </c>
      <c r="E49" s="2">
        <v>0</v>
      </c>
    </row>
    <row r="50" spans="1:8" x14ac:dyDescent="0.35">
      <c r="A50" s="1" t="s">
        <v>15</v>
      </c>
      <c r="B50" s="2">
        <v>2000</v>
      </c>
      <c r="D50" s="14" t="s">
        <v>113</v>
      </c>
      <c r="E50" s="2">
        <v>0</v>
      </c>
    </row>
    <row r="51" spans="1:8" x14ac:dyDescent="0.35">
      <c r="A51" s="14" t="s">
        <v>112</v>
      </c>
      <c r="B51" s="2">
        <v>2000</v>
      </c>
      <c r="D51" s="14" t="s">
        <v>114</v>
      </c>
      <c r="E51" s="2">
        <v>2000</v>
      </c>
    </row>
    <row r="52" spans="1:8" x14ac:dyDescent="0.35">
      <c r="A52" s="1" t="s">
        <v>32</v>
      </c>
      <c r="B52" s="2">
        <v>2000</v>
      </c>
      <c r="D52" s="14" t="s">
        <v>115</v>
      </c>
      <c r="E52" s="2">
        <v>0</v>
      </c>
    </row>
    <row r="53" spans="1:8" x14ac:dyDescent="0.35">
      <c r="A53" s="14" t="s">
        <v>112</v>
      </c>
      <c r="B53" s="2">
        <v>2000</v>
      </c>
      <c r="D53" s="1" t="s">
        <v>57</v>
      </c>
      <c r="E53" s="2">
        <v>1000</v>
      </c>
      <c r="G53" s="13" t="s">
        <v>73</v>
      </c>
      <c r="H53" s="2" t="s">
        <v>130</v>
      </c>
    </row>
    <row r="54" spans="1:8" x14ac:dyDescent="0.35">
      <c r="A54" s="1" t="s">
        <v>28</v>
      </c>
      <c r="B54" s="2">
        <v>8000</v>
      </c>
      <c r="D54" s="14" t="s">
        <v>114</v>
      </c>
      <c r="E54" s="2">
        <v>1000</v>
      </c>
      <c r="G54" s="1" t="s">
        <v>67</v>
      </c>
      <c r="H54" s="2">
        <v>75000</v>
      </c>
    </row>
    <row r="55" spans="1:8" x14ac:dyDescent="0.35">
      <c r="A55" s="14" t="s">
        <v>112</v>
      </c>
      <c r="B55" s="2">
        <v>8000</v>
      </c>
      <c r="D55" s="1" t="s">
        <v>35</v>
      </c>
      <c r="E55" s="2">
        <v>10000</v>
      </c>
      <c r="G55" s="14" t="s">
        <v>115</v>
      </c>
      <c r="H55" s="2">
        <v>75000</v>
      </c>
    </row>
    <row r="56" spans="1:8" x14ac:dyDescent="0.35">
      <c r="A56" s="1" t="s">
        <v>30</v>
      </c>
      <c r="B56" s="2">
        <v>17500</v>
      </c>
      <c r="D56" s="14" t="s">
        <v>112</v>
      </c>
      <c r="E56" s="2">
        <v>0</v>
      </c>
      <c r="G56" s="1" t="s">
        <v>65</v>
      </c>
      <c r="H56" s="2">
        <v>60000</v>
      </c>
    </row>
    <row r="57" spans="1:8" x14ac:dyDescent="0.35">
      <c r="A57" s="14" t="s">
        <v>112</v>
      </c>
      <c r="B57" s="2">
        <v>17500</v>
      </c>
      <c r="D57" s="14" t="s">
        <v>114</v>
      </c>
      <c r="E57" s="2">
        <v>10000</v>
      </c>
      <c r="G57" s="14" t="s">
        <v>115</v>
      </c>
      <c r="H57" s="2">
        <v>60000</v>
      </c>
    </row>
    <row r="58" spans="1:8" x14ac:dyDescent="0.35">
      <c r="A58" s="1" t="s">
        <v>31</v>
      </c>
      <c r="B58" s="2">
        <v>20000</v>
      </c>
      <c r="D58" s="1" t="s">
        <v>74</v>
      </c>
      <c r="E58" s="2">
        <v>229000</v>
      </c>
      <c r="G58" s="1" t="s">
        <v>68</v>
      </c>
      <c r="H58" s="2">
        <v>805000</v>
      </c>
    </row>
    <row r="59" spans="1:8" x14ac:dyDescent="0.35">
      <c r="A59" s="14" t="s">
        <v>112</v>
      </c>
      <c r="B59" s="2">
        <v>20000</v>
      </c>
      <c r="G59" s="14" t="s">
        <v>115</v>
      </c>
      <c r="H59" s="2">
        <v>805000</v>
      </c>
    </row>
    <row r="60" spans="1:8" x14ac:dyDescent="0.35">
      <c r="A60" s="1" t="s">
        <v>81</v>
      </c>
      <c r="B60" s="2">
        <v>1600</v>
      </c>
      <c r="G60" s="1" t="s">
        <v>64</v>
      </c>
      <c r="H60" s="2">
        <v>216000</v>
      </c>
    </row>
    <row r="61" spans="1:8" x14ac:dyDescent="0.35">
      <c r="A61" s="14" t="s">
        <v>112</v>
      </c>
      <c r="B61" s="2">
        <v>1600</v>
      </c>
      <c r="G61" s="14" t="s">
        <v>115</v>
      </c>
      <c r="H61" s="2">
        <v>216000</v>
      </c>
    </row>
    <row r="62" spans="1:8" x14ac:dyDescent="0.35">
      <c r="A62" s="1" t="s">
        <v>82</v>
      </c>
      <c r="B62" s="2">
        <v>1600</v>
      </c>
      <c r="G62" s="1" t="s">
        <v>66</v>
      </c>
      <c r="H62" s="2">
        <v>194000</v>
      </c>
    </row>
    <row r="63" spans="1:8" x14ac:dyDescent="0.35">
      <c r="A63" s="14" t="s">
        <v>112</v>
      </c>
      <c r="B63" s="2">
        <v>1600</v>
      </c>
      <c r="D63" s="13" t="s">
        <v>128</v>
      </c>
      <c r="E63" s="2" t="s">
        <v>129</v>
      </c>
      <c r="G63" s="14" t="s">
        <v>115</v>
      </c>
      <c r="H63" s="2">
        <v>194000</v>
      </c>
    </row>
    <row r="64" spans="1:8" x14ac:dyDescent="0.35">
      <c r="A64" s="1" t="s">
        <v>13</v>
      </c>
      <c r="B64" s="2">
        <v>1800</v>
      </c>
      <c r="D64" s="1" t="s">
        <v>61</v>
      </c>
      <c r="E64" s="2">
        <v>300000</v>
      </c>
      <c r="G64" s="1" t="s">
        <v>62</v>
      </c>
      <c r="H64" s="2">
        <v>1925000</v>
      </c>
    </row>
    <row r="65" spans="1:8" x14ac:dyDescent="0.35">
      <c r="A65" s="14" t="s">
        <v>112</v>
      </c>
      <c r="B65" s="2">
        <v>1800</v>
      </c>
      <c r="D65" s="14" t="s">
        <v>116</v>
      </c>
      <c r="E65" s="2">
        <v>300000</v>
      </c>
      <c r="G65" s="14" t="s">
        <v>115</v>
      </c>
      <c r="H65" s="2">
        <v>1925000</v>
      </c>
    </row>
    <row r="66" spans="1:8" x14ac:dyDescent="0.35">
      <c r="A66" s="1" t="s">
        <v>19</v>
      </c>
      <c r="B66" s="2">
        <v>2000</v>
      </c>
      <c r="D66" s="1" t="s">
        <v>74</v>
      </c>
      <c r="E66" s="2">
        <v>300000</v>
      </c>
      <c r="G66" s="1" t="s">
        <v>63</v>
      </c>
      <c r="H66" s="2">
        <v>48000</v>
      </c>
    </row>
    <row r="67" spans="1:8" x14ac:dyDescent="0.35">
      <c r="A67" s="14" t="s">
        <v>112</v>
      </c>
      <c r="B67" s="2">
        <v>2000</v>
      </c>
      <c r="G67" s="14" t="s">
        <v>115</v>
      </c>
      <c r="H67" s="2">
        <v>48000</v>
      </c>
    </row>
    <row r="68" spans="1:8" x14ac:dyDescent="0.35">
      <c r="A68" s="1" t="s">
        <v>33</v>
      </c>
      <c r="B68" s="2">
        <v>350</v>
      </c>
      <c r="G68" s="1" t="s">
        <v>9</v>
      </c>
      <c r="H68" s="2">
        <v>70000</v>
      </c>
    </row>
    <row r="69" spans="1:8" x14ac:dyDescent="0.35">
      <c r="A69" s="14" t="s">
        <v>112</v>
      </c>
      <c r="B69" s="2">
        <v>350</v>
      </c>
      <c r="G69" s="14" t="s">
        <v>115</v>
      </c>
      <c r="H69" s="2">
        <v>70000</v>
      </c>
    </row>
    <row r="70" spans="1:8" x14ac:dyDescent="0.35">
      <c r="A70" s="1" t="s">
        <v>34</v>
      </c>
      <c r="B70" s="2">
        <v>10000</v>
      </c>
      <c r="G70" s="1" t="s">
        <v>74</v>
      </c>
      <c r="H70" s="2">
        <v>3393000</v>
      </c>
    </row>
    <row r="71" spans="1:8" x14ac:dyDescent="0.35">
      <c r="A71" s="14" t="s">
        <v>112</v>
      </c>
      <c r="B71" s="2">
        <v>10000</v>
      </c>
    </row>
    <row r="72" spans="1:8" x14ac:dyDescent="0.35">
      <c r="A72" s="1" t="s">
        <v>35</v>
      </c>
      <c r="B72" s="2">
        <v>100000</v>
      </c>
    </row>
    <row r="73" spans="1:8" x14ac:dyDescent="0.35">
      <c r="A73" s="14" t="s">
        <v>112</v>
      </c>
      <c r="B73" s="2">
        <v>100000</v>
      </c>
    </row>
    <row r="74" spans="1:8" x14ac:dyDescent="0.35">
      <c r="A74" s="14" t="s">
        <v>114</v>
      </c>
      <c r="B74" s="2">
        <v>0</v>
      </c>
    </row>
    <row r="75" spans="1:8" x14ac:dyDescent="0.35">
      <c r="A75" s="1" t="s">
        <v>74</v>
      </c>
      <c r="B75" s="2">
        <v>1105850</v>
      </c>
    </row>
  </sheetData>
  <pageMargins left="0.7" right="0.7" top="0.75" bottom="0.75" header="0.3" footer="0.3"/>
  <pageSetup orientation="portrait" horizontalDpi="4294967295" verticalDpi="4294967295" r:id="rId9"/>
  <drawing r:id="rId10"/>
  <tableParts count="2"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5648-F2EA-447B-9381-F91050CB0CFA}">
  <sheetPr>
    <pageSetUpPr fitToPage="1"/>
  </sheetPr>
  <dimension ref="A3:L83"/>
  <sheetViews>
    <sheetView zoomScale="70" zoomScaleNormal="70" workbookViewId="0">
      <selection activeCell="H19" sqref="H19"/>
    </sheetView>
  </sheetViews>
  <sheetFormatPr defaultRowHeight="14.5" x14ac:dyDescent="0.35"/>
  <cols>
    <col min="1" max="1" width="9.453125" bestFit="1" customWidth="1"/>
    <col min="2" max="2" width="27.7265625" bestFit="1" customWidth="1"/>
    <col min="3" max="3" width="16.7265625" bestFit="1" customWidth="1"/>
    <col min="4" max="4" width="11.7265625" bestFit="1" customWidth="1"/>
    <col min="5" max="5" width="9.453125" bestFit="1" customWidth="1"/>
    <col min="6" max="6" width="26.453125" bestFit="1" customWidth="1"/>
    <col min="7" max="7" width="16.7265625" bestFit="1" customWidth="1"/>
    <col min="9" max="9" width="68.1796875" bestFit="1" customWidth="1"/>
    <col min="10" max="10" width="28.54296875" bestFit="1" customWidth="1"/>
    <col min="11" max="11" width="14.7265625" bestFit="1" customWidth="1"/>
    <col min="12" max="12" width="14.36328125" bestFit="1" customWidth="1"/>
  </cols>
  <sheetData>
    <row r="3" spans="1:11" x14ac:dyDescent="0.35">
      <c r="A3" t="s">
        <v>2</v>
      </c>
      <c r="B3" t="s">
        <v>137</v>
      </c>
      <c r="C3" t="s">
        <v>131</v>
      </c>
      <c r="E3" t="s">
        <v>2</v>
      </c>
      <c r="F3" t="s">
        <v>139</v>
      </c>
      <c r="G3" t="s">
        <v>131</v>
      </c>
    </row>
    <row r="4" spans="1:11" x14ac:dyDescent="0.35">
      <c r="A4" s="41">
        <v>45532</v>
      </c>
      <c r="B4" t="s">
        <v>7</v>
      </c>
      <c r="C4" s="2">
        <v>50000</v>
      </c>
      <c r="E4" s="42">
        <v>45534</v>
      </c>
      <c r="F4" s="38" t="s">
        <v>49</v>
      </c>
      <c r="G4" s="39">
        <v>2000</v>
      </c>
      <c r="I4" t="s">
        <v>2</v>
      </c>
      <c r="J4" t="s">
        <v>140</v>
      </c>
      <c r="K4" t="s">
        <v>131</v>
      </c>
    </row>
    <row r="5" spans="1:11" x14ac:dyDescent="0.35">
      <c r="A5" s="41">
        <v>45532</v>
      </c>
      <c r="B5" t="s">
        <v>6</v>
      </c>
      <c r="C5" s="2">
        <v>2090750</v>
      </c>
      <c r="E5" s="42">
        <v>45534</v>
      </c>
      <c r="F5" s="38" t="s">
        <v>50</v>
      </c>
      <c r="G5" s="39">
        <v>700</v>
      </c>
      <c r="I5" s="46">
        <v>45534</v>
      </c>
      <c r="J5" s="38" t="s">
        <v>55</v>
      </c>
      <c r="K5" s="39">
        <v>4500</v>
      </c>
    </row>
    <row r="6" spans="1:11" x14ac:dyDescent="0.35">
      <c r="A6" s="41">
        <v>45532</v>
      </c>
      <c r="B6" t="s">
        <v>8</v>
      </c>
      <c r="C6" s="2">
        <v>210000</v>
      </c>
      <c r="E6" s="42">
        <v>45534</v>
      </c>
      <c r="F6" s="38" t="s">
        <v>80</v>
      </c>
      <c r="G6" s="39">
        <v>2500</v>
      </c>
      <c r="I6" s="46">
        <v>45534</v>
      </c>
      <c r="J6" s="38" t="s">
        <v>56</v>
      </c>
      <c r="K6" s="39">
        <v>10000</v>
      </c>
    </row>
    <row r="7" spans="1:11" x14ac:dyDescent="0.35">
      <c r="A7" s="41">
        <v>45532</v>
      </c>
      <c r="B7" t="s">
        <v>9</v>
      </c>
      <c r="C7" s="2">
        <v>15000</v>
      </c>
      <c r="E7" s="42">
        <v>45534</v>
      </c>
      <c r="F7" s="38" t="s">
        <v>47</v>
      </c>
      <c r="G7" s="39">
        <v>1500</v>
      </c>
      <c r="I7" s="46">
        <v>45534</v>
      </c>
      <c r="J7" s="38" t="s">
        <v>54</v>
      </c>
      <c r="K7" s="39">
        <v>250000</v>
      </c>
    </row>
    <row r="8" spans="1:11" ht="18.5" x14ac:dyDescent="0.45">
      <c r="A8" s="52">
        <v>45532</v>
      </c>
      <c r="B8" s="50" t="s">
        <v>133</v>
      </c>
      <c r="C8" s="51">
        <f>SUM(C4:C7)</f>
        <v>2365750</v>
      </c>
      <c r="E8" s="42">
        <v>45534</v>
      </c>
      <c r="F8" s="38" t="s">
        <v>45</v>
      </c>
      <c r="G8" s="39">
        <v>2500</v>
      </c>
      <c r="I8" s="46">
        <v>45534</v>
      </c>
      <c r="J8" s="38" t="s">
        <v>58</v>
      </c>
      <c r="K8" s="39">
        <v>8000</v>
      </c>
    </row>
    <row r="9" spans="1:11" x14ac:dyDescent="0.35">
      <c r="E9" s="42">
        <v>45534</v>
      </c>
      <c r="F9" s="38" t="s">
        <v>48</v>
      </c>
      <c r="G9" s="39">
        <v>700</v>
      </c>
      <c r="I9" s="46">
        <v>45534</v>
      </c>
      <c r="J9" s="38" t="s">
        <v>9</v>
      </c>
      <c r="K9" s="39">
        <v>2000</v>
      </c>
    </row>
    <row r="10" spans="1:11" x14ac:dyDescent="0.35">
      <c r="E10" s="42">
        <v>45534</v>
      </c>
      <c r="F10" s="38" t="s">
        <v>52</v>
      </c>
      <c r="G10" s="39">
        <v>1500</v>
      </c>
      <c r="I10" s="46">
        <v>45534</v>
      </c>
      <c r="J10" s="38" t="s">
        <v>57</v>
      </c>
      <c r="K10" s="39">
        <v>1000</v>
      </c>
    </row>
    <row r="11" spans="1:11" x14ac:dyDescent="0.35">
      <c r="E11" s="42">
        <v>45534</v>
      </c>
      <c r="F11" s="38" t="s">
        <v>46</v>
      </c>
      <c r="G11" s="39">
        <v>5000</v>
      </c>
      <c r="I11" s="46">
        <v>45534</v>
      </c>
      <c r="J11" s="38" t="s">
        <v>35</v>
      </c>
      <c r="K11" s="39">
        <v>10000</v>
      </c>
    </row>
    <row r="12" spans="1:11" ht="18.5" x14ac:dyDescent="0.45">
      <c r="E12" s="42">
        <v>45534</v>
      </c>
      <c r="F12" s="38" t="s">
        <v>51</v>
      </c>
      <c r="G12" s="39">
        <v>10000</v>
      </c>
      <c r="I12" s="47">
        <v>45534</v>
      </c>
      <c r="J12" s="48" t="s">
        <v>74</v>
      </c>
      <c r="K12" s="49">
        <f>SUM(K5:K11)</f>
        <v>285500</v>
      </c>
    </row>
    <row r="13" spans="1:11" x14ac:dyDescent="0.35">
      <c r="E13" s="42">
        <v>45534</v>
      </c>
      <c r="F13" s="38" t="s">
        <v>53</v>
      </c>
      <c r="G13" s="39">
        <v>7000</v>
      </c>
      <c r="I13" s="46"/>
      <c r="J13" s="70"/>
      <c r="K13" s="32"/>
    </row>
    <row r="14" spans="1:11" x14ac:dyDescent="0.35">
      <c r="A14" t="s">
        <v>2</v>
      </c>
      <c r="B14" t="s">
        <v>136</v>
      </c>
      <c r="C14" t="s">
        <v>131</v>
      </c>
      <c r="D14" s="2"/>
      <c r="E14" s="42">
        <v>45534</v>
      </c>
      <c r="F14" s="38" t="s">
        <v>44</v>
      </c>
      <c r="G14" s="39">
        <v>45000</v>
      </c>
    </row>
    <row r="15" spans="1:11" x14ac:dyDescent="0.35">
      <c r="A15" s="42">
        <v>45523</v>
      </c>
      <c r="B15" s="43" t="s">
        <v>18</v>
      </c>
      <c r="C15" s="44">
        <v>4000</v>
      </c>
      <c r="E15" s="42">
        <v>45534</v>
      </c>
      <c r="F15" s="38" t="s">
        <v>9</v>
      </c>
      <c r="G15" s="39">
        <v>10000</v>
      </c>
    </row>
    <row r="16" spans="1:11" x14ac:dyDescent="0.35">
      <c r="A16" s="42">
        <v>45523</v>
      </c>
      <c r="B16" s="43" t="s">
        <v>12</v>
      </c>
      <c r="C16" s="44">
        <v>75000</v>
      </c>
      <c r="D16" s="2"/>
      <c r="E16" s="42">
        <v>45534</v>
      </c>
      <c r="F16" s="38" t="s">
        <v>35</v>
      </c>
      <c r="G16" s="39">
        <v>10000</v>
      </c>
      <c r="I16" t="s">
        <v>2</v>
      </c>
      <c r="J16" t="s">
        <v>1</v>
      </c>
      <c r="K16" s="40" t="s">
        <v>131</v>
      </c>
    </row>
    <row r="17" spans="1:11" ht="18.5" x14ac:dyDescent="0.45">
      <c r="A17" s="42">
        <v>45523</v>
      </c>
      <c r="B17" s="43" t="s">
        <v>11</v>
      </c>
      <c r="C17" s="44">
        <v>559000</v>
      </c>
      <c r="E17" s="53">
        <v>45534</v>
      </c>
      <c r="F17" s="48" t="s">
        <v>74</v>
      </c>
      <c r="G17" s="49">
        <f>SUM(G4:G16)</f>
        <v>98400</v>
      </c>
      <c r="I17" s="46">
        <v>45568</v>
      </c>
      <c r="J17" s="38" t="s">
        <v>155</v>
      </c>
      <c r="K17" s="39">
        <v>900000</v>
      </c>
    </row>
    <row r="18" spans="1:11" ht="18.5" x14ac:dyDescent="0.45">
      <c r="A18" s="42">
        <v>45523</v>
      </c>
      <c r="B18" s="43" t="s">
        <v>17</v>
      </c>
      <c r="C18" s="44">
        <v>7000</v>
      </c>
      <c r="D18" s="2"/>
      <c r="F18" s="40"/>
      <c r="G18" s="32"/>
      <c r="I18" s="47">
        <v>45568</v>
      </c>
      <c r="J18" s="50" t="s">
        <v>141</v>
      </c>
      <c r="K18" s="51">
        <v>900000</v>
      </c>
    </row>
    <row r="19" spans="1:11" x14ac:dyDescent="0.35">
      <c r="A19" s="42">
        <v>45523</v>
      </c>
      <c r="B19" s="43" t="s">
        <v>15</v>
      </c>
      <c r="C19" s="44">
        <v>6000</v>
      </c>
    </row>
    <row r="20" spans="1:11" x14ac:dyDescent="0.35">
      <c r="A20" s="42">
        <v>45523</v>
      </c>
      <c r="B20" s="43" t="s">
        <v>16</v>
      </c>
      <c r="C20" s="44">
        <v>6000</v>
      </c>
      <c r="D20" s="2"/>
      <c r="F20" s="40"/>
      <c r="G20" s="32"/>
    </row>
    <row r="21" spans="1:11" x14ac:dyDescent="0.35">
      <c r="A21" s="42">
        <v>45523</v>
      </c>
      <c r="B21" s="43" t="s">
        <v>14</v>
      </c>
      <c r="C21" s="44">
        <v>2800</v>
      </c>
    </row>
    <row r="22" spans="1:11" x14ac:dyDescent="0.35">
      <c r="A22" s="42">
        <v>45523</v>
      </c>
      <c r="B22" s="43" t="s">
        <v>78</v>
      </c>
      <c r="C22" s="44">
        <v>1500</v>
      </c>
      <c r="D22" s="2"/>
      <c r="E22" t="s">
        <v>2</v>
      </c>
      <c r="F22" t="s">
        <v>147</v>
      </c>
      <c r="G22" t="s">
        <v>131</v>
      </c>
    </row>
    <row r="23" spans="1:11" x14ac:dyDescent="0.35">
      <c r="A23" s="42">
        <v>45523</v>
      </c>
      <c r="B23" s="43" t="s">
        <v>13</v>
      </c>
      <c r="C23" s="44">
        <v>4000</v>
      </c>
      <c r="E23" s="42">
        <v>45491</v>
      </c>
      <c r="F23" s="38" t="s">
        <v>90</v>
      </c>
      <c r="G23" s="39">
        <v>48000</v>
      </c>
      <c r="I23" t="s">
        <v>2</v>
      </c>
      <c r="J23" t="s">
        <v>1</v>
      </c>
      <c r="K23" s="40" t="s">
        <v>131</v>
      </c>
    </row>
    <row r="24" spans="1:11" x14ac:dyDescent="0.35">
      <c r="A24" s="42">
        <v>45523</v>
      </c>
      <c r="B24" s="43" t="s">
        <v>19</v>
      </c>
      <c r="C24" s="44">
        <v>9800</v>
      </c>
      <c r="D24" s="2"/>
      <c r="E24" s="42">
        <v>45491</v>
      </c>
      <c r="F24" s="38" t="s">
        <v>87</v>
      </c>
      <c r="G24" s="39">
        <v>24000</v>
      </c>
      <c r="I24" s="46">
        <v>45560</v>
      </c>
      <c r="J24" s="38" t="s">
        <v>145</v>
      </c>
      <c r="K24" s="39">
        <v>300000</v>
      </c>
    </row>
    <row r="25" spans="1:11" ht="18.5" x14ac:dyDescent="0.45">
      <c r="A25" s="42">
        <v>45523</v>
      </c>
      <c r="B25" s="43" t="s">
        <v>9</v>
      </c>
      <c r="C25" s="44">
        <v>9000</v>
      </c>
      <c r="E25" s="42">
        <v>45491</v>
      </c>
      <c r="F25" s="38" t="s">
        <v>89</v>
      </c>
      <c r="G25" s="39">
        <v>10000</v>
      </c>
      <c r="I25" s="47">
        <v>45560</v>
      </c>
      <c r="J25" s="50" t="s">
        <v>141</v>
      </c>
      <c r="K25" s="51">
        <v>300000</v>
      </c>
    </row>
    <row r="26" spans="1:11" ht="15.5" x14ac:dyDescent="0.35">
      <c r="A26" s="53">
        <v>45523</v>
      </c>
      <c r="B26" s="54" t="s">
        <v>133</v>
      </c>
      <c r="C26" s="55">
        <f>SUM(C15:C25)</f>
        <v>684100</v>
      </c>
      <c r="D26" s="2"/>
      <c r="E26" s="42">
        <v>45491</v>
      </c>
      <c r="F26" s="38" t="s">
        <v>88</v>
      </c>
      <c r="G26" s="39">
        <v>54000</v>
      </c>
    </row>
    <row r="27" spans="1:11" x14ac:dyDescent="0.35">
      <c r="E27" s="42">
        <v>45491</v>
      </c>
      <c r="F27" s="38" t="s">
        <v>83</v>
      </c>
      <c r="G27" s="39">
        <v>182000</v>
      </c>
    </row>
    <row r="28" spans="1:11" x14ac:dyDescent="0.35">
      <c r="C28" s="14"/>
      <c r="D28" s="2"/>
      <c r="E28" s="42">
        <v>45491</v>
      </c>
      <c r="F28" s="38" t="s">
        <v>95</v>
      </c>
      <c r="G28" s="39">
        <v>45000</v>
      </c>
    </row>
    <row r="29" spans="1:11" x14ac:dyDescent="0.35">
      <c r="E29" s="42">
        <v>45491</v>
      </c>
      <c r="F29" s="38" t="s">
        <v>108</v>
      </c>
      <c r="G29" s="39">
        <v>60000</v>
      </c>
    </row>
    <row r="30" spans="1:11" x14ac:dyDescent="0.35">
      <c r="D30" s="2"/>
      <c r="E30" s="42">
        <v>45491</v>
      </c>
      <c r="F30" s="38" t="s">
        <v>96</v>
      </c>
      <c r="G30" s="39">
        <v>6800</v>
      </c>
      <c r="I30" s="56" t="s">
        <v>132</v>
      </c>
      <c r="J30" s="57" t="s">
        <v>131</v>
      </c>
    </row>
    <row r="31" spans="1:11" x14ac:dyDescent="0.35">
      <c r="A31" t="s">
        <v>2</v>
      </c>
      <c r="B31" t="s">
        <v>138</v>
      </c>
      <c r="C31" s="14" t="s">
        <v>131</v>
      </c>
      <c r="E31" s="42">
        <v>45491</v>
      </c>
      <c r="F31" s="38" t="s">
        <v>94</v>
      </c>
      <c r="G31" s="39">
        <v>123000</v>
      </c>
      <c r="H31" s="32"/>
      <c r="I31" s="58" t="s">
        <v>149</v>
      </c>
      <c r="J31" s="59">
        <v>2365750</v>
      </c>
    </row>
    <row r="32" spans="1:11" x14ac:dyDescent="0.35">
      <c r="A32" s="42">
        <v>45523</v>
      </c>
      <c r="B32" s="38" t="s">
        <v>18</v>
      </c>
      <c r="C32" s="39">
        <v>3000</v>
      </c>
      <c r="D32" s="2"/>
      <c r="E32" s="42">
        <v>45491</v>
      </c>
      <c r="F32" s="38" t="s">
        <v>86</v>
      </c>
      <c r="G32" s="39">
        <v>36000</v>
      </c>
      <c r="I32" s="60" t="s">
        <v>150</v>
      </c>
      <c r="J32" s="59">
        <v>684100</v>
      </c>
    </row>
    <row r="33" spans="1:12" x14ac:dyDescent="0.35">
      <c r="A33" s="42">
        <v>45523</v>
      </c>
      <c r="B33" s="38" t="s">
        <v>12</v>
      </c>
      <c r="C33" s="39">
        <v>900000</v>
      </c>
      <c r="E33" s="42">
        <v>45491</v>
      </c>
      <c r="F33" s="38" t="s">
        <v>109</v>
      </c>
      <c r="G33" s="39">
        <v>20000</v>
      </c>
      <c r="I33" s="58" t="s">
        <v>151</v>
      </c>
      <c r="J33" s="59">
        <v>1118850</v>
      </c>
    </row>
    <row r="34" spans="1:12" x14ac:dyDescent="0.35">
      <c r="A34" s="42">
        <v>45523</v>
      </c>
      <c r="B34" s="38" t="s">
        <v>27</v>
      </c>
      <c r="C34" s="39">
        <v>13500</v>
      </c>
      <c r="D34" s="2"/>
      <c r="E34" s="42">
        <v>45491</v>
      </c>
      <c r="F34" s="38" t="s">
        <v>107</v>
      </c>
      <c r="G34" s="39">
        <v>110000</v>
      </c>
      <c r="I34" s="60" t="s">
        <v>122</v>
      </c>
      <c r="J34" s="59">
        <v>98400</v>
      </c>
    </row>
    <row r="35" spans="1:12" x14ac:dyDescent="0.35">
      <c r="A35" s="42">
        <v>45523</v>
      </c>
      <c r="B35" s="38" t="s">
        <v>29</v>
      </c>
      <c r="C35" s="39">
        <v>22500</v>
      </c>
      <c r="E35" s="42">
        <v>45491</v>
      </c>
      <c r="F35" s="38" t="s">
        <v>92</v>
      </c>
      <c r="G35" s="39">
        <v>18000</v>
      </c>
      <c r="I35" s="58" t="s">
        <v>152</v>
      </c>
      <c r="J35" s="59">
        <v>285500</v>
      </c>
    </row>
    <row r="36" spans="1:12" x14ac:dyDescent="0.35">
      <c r="A36" s="42">
        <v>45523</v>
      </c>
      <c r="B36" s="38" t="s">
        <v>15</v>
      </c>
      <c r="C36" s="39">
        <v>2000</v>
      </c>
      <c r="E36" s="42">
        <v>45491</v>
      </c>
      <c r="F36" s="38" t="s">
        <v>91</v>
      </c>
      <c r="G36" s="39">
        <v>6000</v>
      </c>
      <c r="I36" s="60" t="s">
        <v>76</v>
      </c>
      <c r="J36" s="59">
        <v>300000</v>
      </c>
    </row>
    <row r="37" spans="1:12" x14ac:dyDescent="0.35">
      <c r="A37" s="42">
        <v>45523</v>
      </c>
      <c r="B37" s="38" t="s">
        <v>32</v>
      </c>
      <c r="C37" s="39">
        <v>2000</v>
      </c>
      <c r="E37" s="42">
        <v>45491</v>
      </c>
      <c r="F37" s="38" t="s">
        <v>93</v>
      </c>
      <c r="G37" s="39">
        <v>40000</v>
      </c>
      <c r="I37" s="58" t="s">
        <v>153</v>
      </c>
      <c r="J37" s="59">
        <v>1679100</v>
      </c>
    </row>
    <row r="38" spans="1:12" x14ac:dyDescent="0.35">
      <c r="A38" s="42">
        <v>45523</v>
      </c>
      <c r="B38" s="38" t="s">
        <v>28</v>
      </c>
      <c r="C38" s="39">
        <v>8000</v>
      </c>
      <c r="E38" s="42">
        <v>45491</v>
      </c>
      <c r="F38" s="38" t="s">
        <v>84</v>
      </c>
      <c r="G38" s="39">
        <v>85000</v>
      </c>
      <c r="I38" s="60" t="s">
        <v>77</v>
      </c>
      <c r="J38" s="59">
        <v>3393000</v>
      </c>
    </row>
    <row r="39" spans="1:12" x14ac:dyDescent="0.35">
      <c r="A39" s="42">
        <v>45523</v>
      </c>
      <c r="B39" s="38" t="s">
        <v>30</v>
      </c>
      <c r="C39" s="39">
        <v>17500</v>
      </c>
      <c r="E39" s="42">
        <v>45491</v>
      </c>
      <c r="F39" s="38" t="s">
        <v>85</v>
      </c>
      <c r="G39" s="39">
        <v>55050</v>
      </c>
      <c r="I39" s="61" t="s">
        <v>154</v>
      </c>
      <c r="J39" s="62">
        <v>300000</v>
      </c>
    </row>
    <row r="40" spans="1:12" x14ac:dyDescent="0.35">
      <c r="A40" s="42">
        <v>45523</v>
      </c>
      <c r="B40" s="38" t="s">
        <v>31</v>
      </c>
      <c r="C40" s="39">
        <v>20000</v>
      </c>
      <c r="E40" s="42">
        <v>45491</v>
      </c>
      <c r="F40" s="38" t="s">
        <v>110</v>
      </c>
      <c r="G40" s="39">
        <v>76250</v>
      </c>
      <c r="I40" s="66" t="s">
        <v>144</v>
      </c>
      <c r="J40" s="67">
        <v>900000</v>
      </c>
    </row>
    <row r="41" spans="1:12" ht="18.5" x14ac:dyDescent="0.45">
      <c r="A41" s="42">
        <v>45523</v>
      </c>
      <c r="B41" s="38" t="s">
        <v>81</v>
      </c>
      <c r="C41" s="39">
        <v>1600</v>
      </c>
      <c r="E41" s="42">
        <v>45491</v>
      </c>
      <c r="F41" s="38" t="s">
        <v>97</v>
      </c>
      <c r="G41" s="39">
        <v>180000</v>
      </c>
      <c r="I41" s="63" t="s">
        <v>133</v>
      </c>
      <c r="J41" s="64">
        <f>SUM(J31:J40)</f>
        <v>11124700</v>
      </c>
      <c r="L41" s="2"/>
    </row>
    <row r="42" spans="1:12" x14ac:dyDescent="0.35">
      <c r="A42" s="42">
        <v>45523</v>
      </c>
      <c r="B42" s="38" t="s">
        <v>82</v>
      </c>
      <c r="C42" s="39">
        <v>1600</v>
      </c>
      <c r="E42" s="42">
        <v>45491</v>
      </c>
      <c r="F42" s="38" t="s">
        <v>98</v>
      </c>
      <c r="G42" s="39">
        <v>120000</v>
      </c>
    </row>
    <row r="43" spans="1:12" x14ac:dyDescent="0.35">
      <c r="A43" s="42">
        <v>45523</v>
      </c>
      <c r="B43" s="38" t="s">
        <v>13</v>
      </c>
      <c r="C43" s="39">
        <v>1800</v>
      </c>
      <c r="E43" s="42">
        <v>45491</v>
      </c>
      <c r="F43" s="38" t="s">
        <v>99</v>
      </c>
      <c r="G43" s="39">
        <v>350000</v>
      </c>
    </row>
    <row r="44" spans="1:12" x14ac:dyDescent="0.35">
      <c r="A44" s="42">
        <v>45523</v>
      </c>
      <c r="B44" s="38" t="s">
        <v>19</v>
      </c>
      <c r="C44" s="39">
        <v>5000</v>
      </c>
      <c r="E44" s="42">
        <v>45491</v>
      </c>
      <c r="F44" s="38" t="s">
        <v>100</v>
      </c>
      <c r="G44" s="39">
        <v>30000</v>
      </c>
    </row>
    <row r="45" spans="1:12" ht="18.5" x14ac:dyDescent="0.45">
      <c r="A45" s="42">
        <v>45523</v>
      </c>
      <c r="B45" s="38" t="s">
        <v>33</v>
      </c>
      <c r="C45" s="39">
        <v>350</v>
      </c>
      <c r="E45" s="53">
        <v>45491</v>
      </c>
      <c r="F45" s="50" t="s">
        <v>74</v>
      </c>
      <c r="G45" s="51">
        <f>SUM(G23:G44)</f>
        <v>1679100</v>
      </c>
    </row>
    <row r="46" spans="1:12" x14ac:dyDescent="0.35">
      <c r="A46" s="42">
        <v>45523</v>
      </c>
      <c r="B46" s="38" t="s">
        <v>34</v>
      </c>
      <c r="C46" s="39">
        <v>10000</v>
      </c>
      <c r="I46" t="s">
        <v>135</v>
      </c>
      <c r="J46" t="s">
        <v>131</v>
      </c>
    </row>
    <row r="47" spans="1:12" x14ac:dyDescent="0.35">
      <c r="A47" s="42">
        <v>45523</v>
      </c>
      <c r="B47" s="38" t="s">
        <v>35</v>
      </c>
      <c r="C47" s="39">
        <v>110000</v>
      </c>
      <c r="I47" t="s">
        <v>146</v>
      </c>
      <c r="J47" s="15">
        <v>11124700</v>
      </c>
    </row>
    <row r="48" spans="1:12" ht="18.5" x14ac:dyDescent="0.45">
      <c r="A48" s="53">
        <v>45523</v>
      </c>
      <c r="B48" s="50" t="s">
        <v>74</v>
      </c>
      <c r="C48" s="51">
        <f>SUM(C32:C47)</f>
        <v>1118850</v>
      </c>
      <c r="I48" t="s">
        <v>156</v>
      </c>
      <c r="J48" s="15">
        <v>684100</v>
      </c>
    </row>
    <row r="49" spans="1:10" ht="15.5" x14ac:dyDescent="0.35">
      <c r="E49" t="s">
        <v>2</v>
      </c>
      <c r="F49" t="s">
        <v>1</v>
      </c>
      <c r="G49" t="s">
        <v>131</v>
      </c>
      <c r="I49" s="68" t="s">
        <v>134</v>
      </c>
      <c r="J49" s="69">
        <f>J47-J48</f>
        <v>10440600</v>
      </c>
    </row>
    <row r="50" spans="1:10" ht="18.5" x14ac:dyDescent="0.45">
      <c r="B50" s="40"/>
      <c r="C50" s="32"/>
      <c r="E50" s="42">
        <v>45546</v>
      </c>
      <c r="F50" s="38" t="s">
        <v>67</v>
      </c>
      <c r="G50" s="39">
        <v>75000</v>
      </c>
      <c r="I50" s="63" t="s">
        <v>133</v>
      </c>
      <c r="J50" s="64">
        <v>10440600</v>
      </c>
    </row>
    <row r="51" spans="1:10" x14ac:dyDescent="0.35">
      <c r="E51" s="42">
        <v>45546</v>
      </c>
      <c r="F51" s="38" t="s">
        <v>68</v>
      </c>
      <c r="G51" s="39">
        <v>805000</v>
      </c>
    </row>
    <row r="52" spans="1:10" x14ac:dyDescent="0.35">
      <c r="E52" s="42">
        <v>45546</v>
      </c>
      <c r="F52" s="38" t="s">
        <v>65</v>
      </c>
      <c r="G52" s="39">
        <v>60000</v>
      </c>
    </row>
    <row r="53" spans="1:10" x14ac:dyDescent="0.35">
      <c r="A53" t="s">
        <v>2</v>
      </c>
      <c r="B53" t="s">
        <v>1</v>
      </c>
      <c r="C53" s="40" t="s">
        <v>131</v>
      </c>
      <c r="E53" s="42">
        <v>45546</v>
      </c>
      <c r="F53" s="38" t="s">
        <v>64</v>
      </c>
      <c r="G53" s="39">
        <v>216000</v>
      </c>
    </row>
    <row r="54" spans="1:10" x14ac:dyDescent="0.35">
      <c r="A54" s="46">
        <v>45569</v>
      </c>
      <c r="B54" s="38" t="s">
        <v>148</v>
      </c>
      <c r="C54" s="39">
        <v>300000</v>
      </c>
      <c r="E54" s="42">
        <v>45546</v>
      </c>
      <c r="F54" s="38" t="s">
        <v>66</v>
      </c>
      <c r="G54" s="39">
        <v>194000</v>
      </c>
    </row>
    <row r="55" spans="1:10" ht="18.5" x14ac:dyDescent="0.45">
      <c r="A55" s="47">
        <v>45569</v>
      </c>
      <c r="B55" s="50" t="s">
        <v>141</v>
      </c>
      <c r="C55" s="51">
        <v>300000</v>
      </c>
      <c r="E55" s="42">
        <v>45546</v>
      </c>
      <c r="F55" s="38" t="s">
        <v>62</v>
      </c>
      <c r="G55" s="39">
        <v>1925000</v>
      </c>
    </row>
    <row r="56" spans="1:10" x14ac:dyDescent="0.35">
      <c r="B56" s="40"/>
      <c r="C56" s="32"/>
      <c r="E56" s="42">
        <v>45546</v>
      </c>
      <c r="F56" s="38" t="s">
        <v>63</v>
      </c>
      <c r="G56" s="39">
        <v>48000</v>
      </c>
    </row>
    <row r="57" spans="1:10" x14ac:dyDescent="0.35">
      <c r="E57" s="42">
        <v>45546</v>
      </c>
      <c r="F57" s="38" t="s">
        <v>9</v>
      </c>
      <c r="G57" s="39">
        <v>70000</v>
      </c>
    </row>
    <row r="58" spans="1:10" ht="15.5" x14ac:dyDescent="0.35">
      <c r="B58" s="40"/>
      <c r="C58" s="32"/>
      <c r="E58" s="73">
        <v>45546</v>
      </c>
      <c r="F58" s="71" t="s">
        <v>133</v>
      </c>
      <c r="G58" s="72">
        <f>SUM(G50:G57)</f>
        <v>3393000</v>
      </c>
    </row>
    <row r="60" spans="1:10" x14ac:dyDescent="0.35">
      <c r="B60" s="40"/>
      <c r="C60" s="32"/>
    </row>
    <row r="61" spans="1:10" x14ac:dyDescent="0.35">
      <c r="B61" s="40"/>
      <c r="C61" s="32"/>
    </row>
    <row r="62" spans="1:10" x14ac:dyDescent="0.35">
      <c r="B62" s="45"/>
      <c r="C62" s="34"/>
    </row>
    <row r="63" spans="1:10" x14ac:dyDescent="0.35">
      <c r="F63" s="40"/>
      <c r="G63" s="32"/>
    </row>
    <row r="65" spans="6:7" x14ac:dyDescent="0.35">
      <c r="F65" s="40"/>
      <c r="G65" s="32"/>
    </row>
    <row r="67" spans="6:7" x14ac:dyDescent="0.35">
      <c r="F67" s="40"/>
      <c r="G67" s="32"/>
    </row>
    <row r="69" spans="6:7" x14ac:dyDescent="0.35">
      <c r="F69" s="40"/>
      <c r="G69" s="32"/>
    </row>
    <row r="71" spans="6:7" x14ac:dyDescent="0.35">
      <c r="F71" s="40"/>
      <c r="G71" s="32"/>
    </row>
    <row r="73" spans="6:7" x14ac:dyDescent="0.35">
      <c r="F73" s="40"/>
      <c r="G73" s="32"/>
    </row>
    <row r="75" spans="6:7" x14ac:dyDescent="0.35">
      <c r="F75" s="40"/>
      <c r="G75" s="32"/>
    </row>
    <row r="77" spans="6:7" x14ac:dyDescent="0.35">
      <c r="F77" s="40"/>
      <c r="G77" s="32"/>
    </row>
    <row r="79" spans="6:7" x14ac:dyDescent="0.35">
      <c r="F79" s="40"/>
      <c r="G79" s="32"/>
    </row>
    <row r="81" spans="6:7" x14ac:dyDescent="0.35">
      <c r="F81" s="40"/>
      <c r="G81" s="32"/>
    </row>
    <row r="83" spans="6:7" x14ac:dyDescent="0.35">
      <c r="F83" s="40"/>
      <c r="G83" s="32"/>
    </row>
  </sheetData>
  <pageMargins left="0.7" right="0.7" top="0.75" bottom="0.75" header="0.3" footer="0.3"/>
  <pageSetup scale="51" orientation="landscape" horizontalDpi="4294967295" verticalDpi="4294967295" r:id="rId1"/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5D9E-2589-420F-9732-222C17694B0E}">
  <sheetPr>
    <pageSetUpPr fitToPage="1"/>
  </sheetPr>
  <dimension ref="B5:D51"/>
  <sheetViews>
    <sheetView tabSelected="1" topLeftCell="A31" workbookViewId="0">
      <selection activeCell="E34" sqref="E34"/>
    </sheetView>
  </sheetViews>
  <sheetFormatPr defaultRowHeight="14.5" x14ac:dyDescent="0.35"/>
  <cols>
    <col min="2" max="2" width="68.1796875" bestFit="1" customWidth="1"/>
    <col min="3" max="3" width="28.54296875" bestFit="1" customWidth="1"/>
    <col min="4" max="4" width="14.26953125" bestFit="1" customWidth="1"/>
  </cols>
  <sheetData>
    <row r="5" spans="2:4" x14ac:dyDescent="0.35">
      <c r="B5" t="s">
        <v>2</v>
      </c>
      <c r="C5" t="s">
        <v>140</v>
      </c>
      <c r="D5" t="s">
        <v>131</v>
      </c>
    </row>
    <row r="6" spans="2:4" x14ac:dyDescent="0.35">
      <c r="B6" s="46">
        <v>45534</v>
      </c>
      <c r="C6" s="38" t="s">
        <v>55</v>
      </c>
      <c r="D6" s="39">
        <v>4500</v>
      </c>
    </row>
    <row r="7" spans="2:4" x14ac:dyDescent="0.35">
      <c r="B7" s="46">
        <v>45534</v>
      </c>
      <c r="C7" s="38" t="s">
        <v>56</v>
      </c>
      <c r="D7" s="39">
        <v>10000</v>
      </c>
    </row>
    <row r="8" spans="2:4" x14ac:dyDescent="0.35">
      <c r="B8" s="46">
        <v>45534</v>
      </c>
      <c r="C8" s="38" t="s">
        <v>54</v>
      </c>
      <c r="D8" s="39">
        <v>250000</v>
      </c>
    </row>
    <row r="9" spans="2:4" x14ac:dyDescent="0.35">
      <c r="B9" s="46">
        <v>45534</v>
      </c>
      <c r="C9" s="38" t="s">
        <v>58</v>
      </c>
      <c r="D9" s="39">
        <v>8000</v>
      </c>
    </row>
    <row r="10" spans="2:4" x14ac:dyDescent="0.35">
      <c r="B10" s="46">
        <v>45534</v>
      </c>
      <c r="C10" s="38" t="s">
        <v>9</v>
      </c>
      <c r="D10" s="39">
        <v>2000</v>
      </c>
    </row>
    <row r="11" spans="2:4" x14ac:dyDescent="0.35">
      <c r="B11" s="46">
        <v>45534</v>
      </c>
      <c r="C11" s="38" t="s">
        <v>57</v>
      </c>
      <c r="D11" s="39">
        <v>1000</v>
      </c>
    </row>
    <row r="12" spans="2:4" x14ac:dyDescent="0.35">
      <c r="B12" s="46">
        <v>45534</v>
      </c>
      <c r="C12" s="38" t="s">
        <v>35</v>
      </c>
      <c r="D12" s="39">
        <v>10000</v>
      </c>
    </row>
    <row r="13" spans="2:4" ht="18.5" x14ac:dyDescent="0.45">
      <c r="B13" s="47">
        <v>45534</v>
      </c>
      <c r="C13" s="48" t="s">
        <v>74</v>
      </c>
      <c r="D13" s="49">
        <f>SUM(D6:D12)</f>
        <v>285500</v>
      </c>
    </row>
    <row r="14" spans="2:4" x14ac:dyDescent="0.35">
      <c r="B14" s="46"/>
      <c r="C14" s="70"/>
      <c r="D14" s="32"/>
    </row>
    <row r="17" spans="2:4" x14ac:dyDescent="0.35">
      <c r="B17" t="s">
        <v>2</v>
      </c>
      <c r="C17" t="s">
        <v>1</v>
      </c>
      <c r="D17" s="40" t="s">
        <v>131</v>
      </c>
    </row>
    <row r="18" spans="2:4" x14ac:dyDescent="0.35">
      <c r="B18" s="46">
        <v>45568</v>
      </c>
      <c r="C18" s="38" t="s">
        <v>155</v>
      </c>
      <c r="D18" s="39">
        <v>900000</v>
      </c>
    </row>
    <row r="19" spans="2:4" ht="18.5" x14ac:dyDescent="0.45">
      <c r="B19" s="47">
        <v>45568</v>
      </c>
      <c r="C19" s="50" t="s">
        <v>141</v>
      </c>
      <c r="D19" s="51">
        <v>900000</v>
      </c>
    </row>
    <row r="24" spans="2:4" x14ac:dyDescent="0.35">
      <c r="B24" t="s">
        <v>2</v>
      </c>
      <c r="C24" t="s">
        <v>1</v>
      </c>
      <c r="D24" s="40" t="s">
        <v>131</v>
      </c>
    </row>
    <row r="25" spans="2:4" x14ac:dyDescent="0.35">
      <c r="B25" s="46">
        <v>45560</v>
      </c>
      <c r="C25" s="38" t="s">
        <v>61</v>
      </c>
      <c r="D25" s="39">
        <v>300000</v>
      </c>
    </row>
    <row r="26" spans="2:4" ht="18.5" x14ac:dyDescent="0.45">
      <c r="B26" s="47">
        <v>45560</v>
      </c>
      <c r="C26" s="50" t="s">
        <v>141</v>
      </c>
      <c r="D26" s="51">
        <v>300000</v>
      </c>
    </row>
    <row r="31" spans="2:4" x14ac:dyDescent="0.35">
      <c r="B31" s="56" t="s">
        <v>132</v>
      </c>
      <c r="C31" s="57" t="s">
        <v>131</v>
      </c>
    </row>
    <row r="32" spans="2:4" x14ac:dyDescent="0.35">
      <c r="B32" s="58" t="s">
        <v>149</v>
      </c>
      <c r="C32" s="59">
        <v>2365750</v>
      </c>
    </row>
    <row r="33" spans="2:3" x14ac:dyDescent="0.35">
      <c r="B33" s="60" t="s">
        <v>150</v>
      </c>
      <c r="C33" s="59">
        <v>684100</v>
      </c>
    </row>
    <row r="34" spans="2:3" x14ac:dyDescent="0.35">
      <c r="B34" s="58" t="s">
        <v>151</v>
      </c>
      <c r="C34" s="59">
        <v>1118850</v>
      </c>
    </row>
    <row r="35" spans="2:3" x14ac:dyDescent="0.35">
      <c r="B35" s="60" t="s">
        <v>122</v>
      </c>
      <c r="C35" s="59">
        <v>98400</v>
      </c>
    </row>
    <row r="36" spans="2:3" x14ac:dyDescent="0.35">
      <c r="B36" s="58" t="s">
        <v>152</v>
      </c>
      <c r="C36" s="59">
        <v>285500</v>
      </c>
    </row>
    <row r="37" spans="2:3" x14ac:dyDescent="0.35">
      <c r="B37" s="60" t="s">
        <v>157</v>
      </c>
      <c r="C37" s="59">
        <v>300000</v>
      </c>
    </row>
    <row r="38" spans="2:3" x14ac:dyDescent="0.35">
      <c r="B38" s="58" t="s">
        <v>153</v>
      </c>
      <c r="C38" s="59">
        <v>1679100</v>
      </c>
    </row>
    <row r="39" spans="2:3" x14ac:dyDescent="0.35">
      <c r="B39" s="60" t="s">
        <v>77</v>
      </c>
      <c r="C39" s="59">
        <v>3393000</v>
      </c>
    </row>
    <row r="40" spans="2:3" x14ac:dyDescent="0.35">
      <c r="B40" s="61" t="s">
        <v>154</v>
      </c>
      <c r="C40" s="62">
        <v>300000</v>
      </c>
    </row>
    <row r="41" spans="2:3" x14ac:dyDescent="0.35">
      <c r="B41" s="66" t="s">
        <v>144</v>
      </c>
      <c r="C41" s="67">
        <v>900000</v>
      </c>
    </row>
    <row r="42" spans="2:3" ht="18.5" x14ac:dyDescent="0.45">
      <c r="B42" s="63" t="s">
        <v>133</v>
      </c>
      <c r="C42" s="64">
        <f>SUM(C32:C41)</f>
        <v>11124700</v>
      </c>
    </row>
    <row r="47" spans="2:3" x14ac:dyDescent="0.35">
      <c r="B47" t="s">
        <v>135</v>
      </c>
      <c r="C47" t="s">
        <v>131</v>
      </c>
    </row>
    <row r="48" spans="2:3" x14ac:dyDescent="0.35">
      <c r="B48" t="s">
        <v>146</v>
      </c>
      <c r="C48" s="15">
        <v>11124700</v>
      </c>
    </row>
    <row r="49" spans="2:3" x14ac:dyDescent="0.35">
      <c r="B49" t="s">
        <v>156</v>
      </c>
      <c r="C49" s="15">
        <v>684100</v>
      </c>
    </row>
    <row r="50" spans="2:3" ht="15.5" x14ac:dyDescent="0.35">
      <c r="B50" s="68" t="s">
        <v>134</v>
      </c>
      <c r="C50" s="69">
        <f>C48-C49</f>
        <v>10440600</v>
      </c>
    </row>
    <row r="51" spans="2:3" ht="18.5" x14ac:dyDescent="0.45">
      <c r="B51" s="63" t="s">
        <v>133</v>
      </c>
      <c r="C51" s="64">
        <v>10440600</v>
      </c>
    </row>
  </sheetData>
  <pageMargins left="0.7" right="0.7" top="0.75" bottom="0.75" header="0.3" footer="0.3"/>
  <pageSetup scale="75" orientation="portrait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6348-6FA6-4629-BB7C-62B9A9E21062}">
  <sheetPr>
    <pageSetUpPr fitToPage="1"/>
  </sheetPr>
  <dimension ref="B4:D59"/>
  <sheetViews>
    <sheetView workbookViewId="0">
      <selection activeCell="F11" sqref="F11"/>
    </sheetView>
  </sheetViews>
  <sheetFormatPr defaultRowHeight="14.5" x14ac:dyDescent="0.35"/>
  <cols>
    <col min="2" max="2" width="9.453125" bestFit="1" customWidth="1"/>
    <col min="3" max="3" width="26.26953125" bestFit="1" customWidth="1"/>
    <col min="4" max="4" width="16.08984375" bestFit="1" customWidth="1"/>
  </cols>
  <sheetData>
    <row r="4" spans="2:4" x14ac:dyDescent="0.35">
      <c r="B4" t="s">
        <v>2</v>
      </c>
      <c r="C4" t="s">
        <v>139</v>
      </c>
      <c r="D4" t="s">
        <v>131</v>
      </c>
    </row>
    <row r="5" spans="2:4" x14ac:dyDescent="0.35">
      <c r="B5" s="42">
        <v>45534</v>
      </c>
      <c r="C5" s="38" t="s">
        <v>49</v>
      </c>
      <c r="D5" s="39">
        <v>2000</v>
      </c>
    </row>
    <row r="6" spans="2:4" x14ac:dyDescent="0.35">
      <c r="B6" s="42">
        <v>45534</v>
      </c>
      <c r="C6" s="38" t="s">
        <v>50</v>
      </c>
      <c r="D6" s="39">
        <v>700</v>
      </c>
    </row>
    <row r="7" spans="2:4" x14ac:dyDescent="0.35">
      <c r="B7" s="42">
        <v>45534</v>
      </c>
      <c r="C7" s="38" t="s">
        <v>80</v>
      </c>
      <c r="D7" s="39">
        <v>2500</v>
      </c>
    </row>
    <row r="8" spans="2:4" x14ac:dyDescent="0.35">
      <c r="B8" s="42">
        <v>45534</v>
      </c>
      <c r="C8" s="38" t="s">
        <v>47</v>
      </c>
      <c r="D8" s="39">
        <v>1500</v>
      </c>
    </row>
    <row r="9" spans="2:4" x14ac:dyDescent="0.35">
      <c r="B9" s="42">
        <v>45534</v>
      </c>
      <c r="C9" s="38" t="s">
        <v>45</v>
      </c>
      <c r="D9" s="39">
        <v>2500</v>
      </c>
    </row>
    <row r="10" spans="2:4" x14ac:dyDescent="0.35">
      <c r="B10" s="42">
        <v>45534</v>
      </c>
      <c r="C10" s="38" t="s">
        <v>48</v>
      </c>
      <c r="D10" s="39">
        <v>700</v>
      </c>
    </row>
    <row r="11" spans="2:4" x14ac:dyDescent="0.35">
      <c r="B11" s="42">
        <v>45534</v>
      </c>
      <c r="C11" s="38" t="s">
        <v>52</v>
      </c>
      <c r="D11" s="39">
        <v>1500</v>
      </c>
    </row>
    <row r="12" spans="2:4" x14ac:dyDescent="0.35">
      <c r="B12" s="42">
        <v>45534</v>
      </c>
      <c r="C12" s="38" t="s">
        <v>46</v>
      </c>
      <c r="D12" s="39">
        <v>5000</v>
      </c>
    </row>
    <row r="13" spans="2:4" x14ac:dyDescent="0.35">
      <c r="B13" s="42">
        <v>45534</v>
      </c>
      <c r="C13" s="38" t="s">
        <v>51</v>
      </c>
      <c r="D13" s="39">
        <v>10000</v>
      </c>
    </row>
    <row r="14" spans="2:4" x14ac:dyDescent="0.35">
      <c r="B14" s="42">
        <v>45534</v>
      </c>
      <c r="C14" s="38" t="s">
        <v>53</v>
      </c>
      <c r="D14" s="39">
        <v>7000</v>
      </c>
    </row>
    <row r="15" spans="2:4" x14ac:dyDescent="0.35">
      <c r="B15" s="42">
        <v>45534</v>
      </c>
      <c r="C15" s="38" t="s">
        <v>44</v>
      </c>
      <c r="D15" s="39">
        <v>45000</v>
      </c>
    </row>
    <row r="16" spans="2:4" x14ac:dyDescent="0.35">
      <c r="B16" s="42">
        <v>45534</v>
      </c>
      <c r="C16" s="38" t="s">
        <v>9</v>
      </c>
      <c r="D16" s="39">
        <v>10000</v>
      </c>
    </row>
    <row r="17" spans="2:4" x14ac:dyDescent="0.35">
      <c r="B17" s="42">
        <v>45534</v>
      </c>
      <c r="C17" s="38" t="s">
        <v>35</v>
      </c>
      <c r="D17" s="39">
        <v>10000</v>
      </c>
    </row>
    <row r="18" spans="2:4" ht="18.5" x14ac:dyDescent="0.45">
      <c r="B18" s="53">
        <v>45534</v>
      </c>
      <c r="C18" s="48" t="s">
        <v>74</v>
      </c>
      <c r="D18" s="49">
        <f>SUM(D5:D17)</f>
        <v>98400</v>
      </c>
    </row>
    <row r="19" spans="2:4" x14ac:dyDescent="0.35">
      <c r="C19" s="40"/>
      <c r="D19" s="32"/>
    </row>
    <row r="21" spans="2:4" x14ac:dyDescent="0.35">
      <c r="C21" s="40"/>
      <c r="D21" s="32"/>
    </row>
    <row r="23" spans="2:4" x14ac:dyDescent="0.35">
      <c r="B23" t="s">
        <v>2</v>
      </c>
      <c r="C23" t="s">
        <v>147</v>
      </c>
      <c r="D23" t="s">
        <v>131</v>
      </c>
    </row>
    <row r="24" spans="2:4" x14ac:dyDescent="0.35">
      <c r="B24" s="42">
        <v>45491</v>
      </c>
      <c r="C24" s="38" t="s">
        <v>90</v>
      </c>
      <c r="D24" s="39">
        <v>48000</v>
      </c>
    </row>
    <row r="25" spans="2:4" x14ac:dyDescent="0.35">
      <c r="B25" s="42">
        <v>45491</v>
      </c>
      <c r="C25" s="38" t="s">
        <v>87</v>
      </c>
      <c r="D25" s="39">
        <v>24000</v>
      </c>
    </row>
    <row r="26" spans="2:4" x14ac:dyDescent="0.35">
      <c r="B26" s="42">
        <v>45491</v>
      </c>
      <c r="C26" s="38" t="s">
        <v>89</v>
      </c>
      <c r="D26" s="39">
        <v>10000</v>
      </c>
    </row>
    <row r="27" spans="2:4" x14ac:dyDescent="0.35">
      <c r="B27" s="42">
        <v>45491</v>
      </c>
      <c r="C27" s="38" t="s">
        <v>88</v>
      </c>
      <c r="D27" s="39">
        <v>54000</v>
      </c>
    </row>
    <row r="28" spans="2:4" x14ac:dyDescent="0.35">
      <c r="B28" s="42">
        <v>45491</v>
      </c>
      <c r="C28" s="38" t="s">
        <v>83</v>
      </c>
      <c r="D28" s="39">
        <v>182000</v>
      </c>
    </row>
    <row r="29" spans="2:4" x14ac:dyDescent="0.35">
      <c r="B29" s="42">
        <v>45491</v>
      </c>
      <c r="C29" s="38" t="s">
        <v>95</v>
      </c>
      <c r="D29" s="39">
        <v>45000</v>
      </c>
    </row>
    <row r="30" spans="2:4" x14ac:dyDescent="0.35">
      <c r="B30" s="42">
        <v>45491</v>
      </c>
      <c r="C30" s="38" t="s">
        <v>108</v>
      </c>
      <c r="D30" s="39">
        <v>60000</v>
      </c>
    </row>
    <row r="31" spans="2:4" x14ac:dyDescent="0.35">
      <c r="B31" s="42">
        <v>45491</v>
      </c>
      <c r="C31" s="38" t="s">
        <v>96</v>
      </c>
      <c r="D31" s="39">
        <v>6800</v>
      </c>
    </row>
    <row r="32" spans="2:4" x14ac:dyDescent="0.35">
      <c r="B32" s="42">
        <v>45491</v>
      </c>
      <c r="C32" s="38" t="s">
        <v>94</v>
      </c>
      <c r="D32" s="39">
        <v>123000</v>
      </c>
    </row>
    <row r="33" spans="2:4" x14ac:dyDescent="0.35">
      <c r="B33" s="42">
        <v>45491</v>
      </c>
      <c r="C33" s="38" t="s">
        <v>86</v>
      </c>
      <c r="D33" s="39">
        <v>36000</v>
      </c>
    </row>
    <row r="34" spans="2:4" x14ac:dyDescent="0.35">
      <c r="B34" s="42">
        <v>45491</v>
      </c>
      <c r="C34" s="38" t="s">
        <v>109</v>
      </c>
      <c r="D34" s="39">
        <v>20000</v>
      </c>
    </row>
    <row r="35" spans="2:4" x14ac:dyDescent="0.35">
      <c r="B35" s="42">
        <v>45491</v>
      </c>
      <c r="C35" s="38" t="s">
        <v>107</v>
      </c>
      <c r="D35" s="39">
        <v>110000</v>
      </c>
    </row>
    <row r="36" spans="2:4" x14ac:dyDescent="0.35">
      <c r="B36" s="42">
        <v>45491</v>
      </c>
      <c r="C36" s="38" t="s">
        <v>92</v>
      </c>
      <c r="D36" s="39">
        <v>18000</v>
      </c>
    </row>
    <row r="37" spans="2:4" x14ac:dyDescent="0.35">
      <c r="B37" s="42">
        <v>45491</v>
      </c>
      <c r="C37" s="38" t="s">
        <v>91</v>
      </c>
      <c r="D37" s="39">
        <v>6000</v>
      </c>
    </row>
    <row r="38" spans="2:4" x14ac:dyDescent="0.35">
      <c r="B38" s="42">
        <v>45491</v>
      </c>
      <c r="C38" s="38" t="s">
        <v>93</v>
      </c>
      <c r="D38" s="39">
        <v>40000</v>
      </c>
    </row>
    <row r="39" spans="2:4" x14ac:dyDescent="0.35">
      <c r="B39" s="42">
        <v>45491</v>
      </c>
      <c r="C39" s="38" t="s">
        <v>84</v>
      </c>
      <c r="D39" s="39">
        <v>85000</v>
      </c>
    </row>
    <row r="40" spans="2:4" x14ac:dyDescent="0.35">
      <c r="B40" s="42">
        <v>45491</v>
      </c>
      <c r="C40" s="38" t="s">
        <v>85</v>
      </c>
      <c r="D40" s="39">
        <v>55050</v>
      </c>
    </row>
    <row r="41" spans="2:4" x14ac:dyDescent="0.35">
      <c r="B41" s="42">
        <v>45491</v>
      </c>
      <c r="C41" s="38" t="s">
        <v>110</v>
      </c>
      <c r="D41" s="39">
        <v>76250</v>
      </c>
    </row>
    <row r="42" spans="2:4" x14ac:dyDescent="0.35">
      <c r="B42" s="42">
        <v>45491</v>
      </c>
      <c r="C42" s="38" t="s">
        <v>97</v>
      </c>
      <c r="D42" s="39">
        <v>180000</v>
      </c>
    </row>
    <row r="43" spans="2:4" x14ac:dyDescent="0.35">
      <c r="B43" s="42">
        <v>45491</v>
      </c>
      <c r="C43" s="38" t="s">
        <v>98</v>
      </c>
      <c r="D43" s="39">
        <v>120000</v>
      </c>
    </row>
    <row r="44" spans="2:4" x14ac:dyDescent="0.35">
      <c r="B44" s="42">
        <v>45491</v>
      </c>
      <c r="C44" s="38" t="s">
        <v>99</v>
      </c>
      <c r="D44" s="39">
        <v>350000</v>
      </c>
    </row>
    <row r="45" spans="2:4" x14ac:dyDescent="0.35">
      <c r="B45" s="42">
        <v>45491</v>
      </c>
      <c r="C45" s="38" t="s">
        <v>100</v>
      </c>
      <c r="D45" s="39">
        <v>30000</v>
      </c>
    </row>
    <row r="46" spans="2:4" ht="18.5" x14ac:dyDescent="0.45">
      <c r="B46" s="53">
        <v>45491</v>
      </c>
      <c r="C46" s="50" t="s">
        <v>74</v>
      </c>
      <c r="D46" s="51">
        <f>SUM(D24:D45)</f>
        <v>1679100</v>
      </c>
    </row>
    <row r="50" spans="2:4" x14ac:dyDescent="0.35">
      <c r="B50" t="s">
        <v>2</v>
      </c>
      <c r="C50" t="s">
        <v>1</v>
      </c>
      <c r="D50" t="s">
        <v>131</v>
      </c>
    </row>
    <row r="51" spans="2:4" x14ac:dyDescent="0.35">
      <c r="B51" s="42">
        <v>45546</v>
      </c>
      <c r="C51" s="38" t="s">
        <v>67</v>
      </c>
      <c r="D51" s="39">
        <v>75000</v>
      </c>
    </row>
    <row r="52" spans="2:4" x14ac:dyDescent="0.35">
      <c r="B52" s="42">
        <v>45546</v>
      </c>
      <c r="C52" s="38" t="s">
        <v>68</v>
      </c>
      <c r="D52" s="39">
        <v>805000</v>
      </c>
    </row>
    <row r="53" spans="2:4" x14ac:dyDescent="0.35">
      <c r="B53" s="42">
        <v>45546</v>
      </c>
      <c r="C53" s="38" t="s">
        <v>65</v>
      </c>
      <c r="D53" s="39">
        <v>60000</v>
      </c>
    </row>
    <row r="54" spans="2:4" x14ac:dyDescent="0.35">
      <c r="B54" s="42">
        <v>45546</v>
      </c>
      <c r="C54" s="38" t="s">
        <v>64</v>
      </c>
      <c r="D54" s="39">
        <v>216000</v>
      </c>
    </row>
    <row r="55" spans="2:4" x14ac:dyDescent="0.35">
      <c r="B55" s="42">
        <v>45546</v>
      </c>
      <c r="C55" s="38" t="s">
        <v>66</v>
      </c>
      <c r="D55" s="39">
        <v>194000</v>
      </c>
    </row>
    <row r="56" spans="2:4" x14ac:dyDescent="0.35">
      <c r="B56" s="42">
        <v>45546</v>
      </c>
      <c r="C56" s="38" t="s">
        <v>62</v>
      </c>
      <c r="D56" s="39">
        <v>1925000</v>
      </c>
    </row>
    <row r="57" spans="2:4" x14ac:dyDescent="0.35">
      <c r="B57" s="42">
        <v>45546</v>
      </c>
      <c r="C57" s="38" t="s">
        <v>63</v>
      </c>
      <c r="D57" s="39">
        <v>48000</v>
      </c>
    </row>
    <row r="58" spans="2:4" x14ac:dyDescent="0.35">
      <c r="B58" s="42">
        <v>45546</v>
      </c>
      <c r="C58" s="38" t="s">
        <v>9</v>
      </c>
      <c r="D58" s="39">
        <v>70000</v>
      </c>
    </row>
    <row r="59" spans="2:4" ht="15.5" x14ac:dyDescent="0.35">
      <c r="B59" s="73">
        <v>45546</v>
      </c>
      <c r="C59" s="71" t="s">
        <v>133</v>
      </c>
      <c r="D59" s="72">
        <f>SUM(D51:D58)</f>
        <v>3393000</v>
      </c>
    </row>
  </sheetData>
  <pageMargins left="0.7" right="0.7" top="0.75" bottom="0.75" header="0.3" footer="0.3"/>
  <pageSetup scale="78" orientation="portrait" horizontalDpi="4294967295" verticalDpi="4294967295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A3E0-0F67-470C-B6CD-894948A0A706}">
  <sheetPr>
    <pageSetUpPr fitToPage="1"/>
  </sheetPr>
  <dimension ref="B4:D57"/>
  <sheetViews>
    <sheetView workbookViewId="0">
      <selection activeCell="F13" sqref="F13"/>
    </sheetView>
  </sheetViews>
  <sheetFormatPr defaultRowHeight="14.5" x14ac:dyDescent="0.35"/>
  <cols>
    <col min="2" max="2" width="9.453125" bestFit="1" customWidth="1"/>
    <col min="3" max="3" width="27.6328125" bestFit="1" customWidth="1"/>
    <col min="4" max="4" width="16.08984375" bestFit="1" customWidth="1"/>
  </cols>
  <sheetData>
    <row r="4" spans="2:4" x14ac:dyDescent="0.35">
      <c r="B4" t="s">
        <v>2</v>
      </c>
      <c r="C4" t="s">
        <v>137</v>
      </c>
      <c r="D4" t="s">
        <v>131</v>
      </c>
    </row>
    <row r="5" spans="2:4" x14ac:dyDescent="0.35">
      <c r="B5" s="41">
        <v>45532</v>
      </c>
      <c r="C5" t="s">
        <v>7</v>
      </c>
      <c r="D5" s="2">
        <v>50000</v>
      </c>
    </row>
    <row r="6" spans="2:4" x14ac:dyDescent="0.35">
      <c r="B6" s="41">
        <v>45532</v>
      </c>
      <c r="C6" t="s">
        <v>6</v>
      </c>
      <c r="D6" s="2">
        <v>2090750</v>
      </c>
    </row>
    <row r="7" spans="2:4" x14ac:dyDescent="0.35">
      <c r="B7" s="41">
        <v>45532</v>
      </c>
      <c r="C7" t="s">
        <v>8</v>
      </c>
      <c r="D7" s="2">
        <v>210000</v>
      </c>
    </row>
    <row r="8" spans="2:4" x14ac:dyDescent="0.35">
      <c r="B8" s="41">
        <v>45532</v>
      </c>
      <c r="C8" t="s">
        <v>9</v>
      </c>
      <c r="D8" s="2">
        <v>15000</v>
      </c>
    </row>
    <row r="9" spans="2:4" ht="18.5" x14ac:dyDescent="0.45">
      <c r="B9" s="52">
        <v>45532</v>
      </c>
      <c r="C9" s="50" t="s">
        <v>133</v>
      </c>
      <c r="D9" s="51">
        <f>SUM(D5:D8)</f>
        <v>2365750</v>
      </c>
    </row>
    <row r="15" spans="2:4" x14ac:dyDescent="0.35">
      <c r="B15" t="s">
        <v>2</v>
      </c>
      <c r="C15" t="s">
        <v>136</v>
      </c>
      <c r="D15" t="s">
        <v>131</v>
      </c>
    </row>
    <row r="16" spans="2:4" x14ac:dyDescent="0.35">
      <c r="B16" s="42">
        <v>45523</v>
      </c>
      <c r="C16" s="43" t="s">
        <v>18</v>
      </c>
      <c r="D16" s="44">
        <v>4000</v>
      </c>
    </row>
    <row r="17" spans="2:4" x14ac:dyDescent="0.35">
      <c r="B17" s="42">
        <v>45523</v>
      </c>
      <c r="C17" s="43" t="s">
        <v>12</v>
      </c>
      <c r="D17" s="44">
        <v>75000</v>
      </c>
    </row>
    <row r="18" spans="2:4" x14ac:dyDescent="0.35">
      <c r="B18" s="42">
        <v>45523</v>
      </c>
      <c r="C18" s="43" t="s">
        <v>11</v>
      </c>
      <c r="D18" s="44">
        <v>559000</v>
      </c>
    </row>
    <row r="19" spans="2:4" x14ac:dyDescent="0.35">
      <c r="B19" s="42">
        <v>45523</v>
      </c>
      <c r="C19" s="43" t="s">
        <v>17</v>
      </c>
      <c r="D19" s="44">
        <v>7000</v>
      </c>
    </row>
    <row r="20" spans="2:4" x14ac:dyDescent="0.35">
      <c r="B20" s="42">
        <v>45523</v>
      </c>
      <c r="C20" s="43" t="s">
        <v>15</v>
      </c>
      <c r="D20" s="44">
        <v>6000</v>
      </c>
    </row>
    <row r="21" spans="2:4" x14ac:dyDescent="0.35">
      <c r="B21" s="42">
        <v>45523</v>
      </c>
      <c r="C21" s="43" t="s">
        <v>16</v>
      </c>
      <c r="D21" s="44">
        <v>6000</v>
      </c>
    </row>
    <row r="22" spans="2:4" x14ac:dyDescent="0.35">
      <c r="B22" s="42">
        <v>45523</v>
      </c>
      <c r="C22" s="43" t="s">
        <v>14</v>
      </c>
      <c r="D22" s="44">
        <v>2800</v>
      </c>
    </row>
    <row r="23" spans="2:4" x14ac:dyDescent="0.35">
      <c r="B23" s="42">
        <v>45523</v>
      </c>
      <c r="C23" s="43" t="s">
        <v>78</v>
      </c>
      <c r="D23" s="44">
        <v>1500</v>
      </c>
    </row>
    <row r="24" spans="2:4" x14ac:dyDescent="0.35">
      <c r="B24" s="42">
        <v>45523</v>
      </c>
      <c r="C24" s="43" t="s">
        <v>13</v>
      </c>
      <c r="D24" s="44">
        <v>4000</v>
      </c>
    </row>
    <row r="25" spans="2:4" x14ac:dyDescent="0.35">
      <c r="B25" s="42">
        <v>45523</v>
      </c>
      <c r="C25" s="43" t="s">
        <v>19</v>
      </c>
      <c r="D25" s="44">
        <v>9800</v>
      </c>
    </row>
    <row r="26" spans="2:4" x14ac:dyDescent="0.35">
      <c r="B26" s="42">
        <v>45523</v>
      </c>
      <c r="C26" s="43" t="s">
        <v>9</v>
      </c>
      <c r="D26" s="44">
        <v>9000</v>
      </c>
    </row>
    <row r="27" spans="2:4" ht="15.5" x14ac:dyDescent="0.35">
      <c r="B27" s="53">
        <v>45523</v>
      </c>
      <c r="C27" s="54" t="s">
        <v>133</v>
      </c>
      <c r="D27" s="55">
        <f>SUM(D16:D26)</f>
        <v>684100</v>
      </c>
    </row>
    <row r="29" spans="2:4" x14ac:dyDescent="0.35">
      <c r="D29" s="14"/>
    </row>
    <row r="32" spans="2:4" x14ac:dyDescent="0.35">
      <c r="B32" t="s">
        <v>2</v>
      </c>
      <c r="C32" t="s">
        <v>138</v>
      </c>
      <c r="D32" s="14" t="s">
        <v>131</v>
      </c>
    </row>
    <row r="33" spans="2:4" x14ac:dyDescent="0.35">
      <c r="B33" s="42">
        <v>45523</v>
      </c>
      <c r="C33" s="38" t="s">
        <v>18</v>
      </c>
      <c r="D33" s="39">
        <v>3000</v>
      </c>
    </row>
    <row r="34" spans="2:4" x14ac:dyDescent="0.35">
      <c r="B34" s="42">
        <v>45523</v>
      </c>
      <c r="C34" s="38" t="s">
        <v>12</v>
      </c>
      <c r="D34" s="39">
        <v>900000</v>
      </c>
    </row>
    <row r="35" spans="2:4" x14ac:dyDescent="0.35">
      <c r="B35" s="42">
        <v>45523</v>
      </c>
      <c r="C35" s="38" t="s">
        <v>27</v>
      </c>
      <c r="D35" s="39">
        <v>13500</v>
      </c>
    </row>
    <row r="36" spans="2:4" x14ac:dyDescent="0.35">
      <c r="B36" s="42">
        <v>45523</v>
      </c>
      <c r="C36" s="38" t="s">
        <v>29</v>
      </c>
      <c r="D36" s="39">
        <v>22500</v>
      </c>
    </row>
    <row r="37" spans="2:4" x14ac:dyDescent="0.35">
      <c r="B37" s="42">
        <v>45523</v>
      </c>
      <c r="C37" s="38" t="s">
        <v>15</v>
      </c>
      <c r="D37" s="39">
        <v>2000</v>
      </c>
    </row>
    <row r="38" spans="2:4" x14ac:dyDescent="0.35">
      <c r="B38" s="42">
        <v>45523</v>
      </c>
      <c r="C38" s="38" t="s">
        <v>32</v>
      </c>
      <c r="D38" s="39">
        <v>2000</v>
      </c>
    </row>
    <row r="39" spans="2:4" x14ac:dyDescent="0.35">
      <c r="B39" s="42">
        <v>45523</v>
      </c>
      <c r="C39" s="38" t="s">
        <v>28</v>
      </c>
      <c r="D39" s="39">
        <v>8000</v>
      </c>
    </row>
    <row r="40" spans="2:4" x14ac:dyDescent="0.35">
      <c r="B40" s="42">
        <v>45523</v>
      </c>
      <c r="C40" s="38" t="s">
        <v>30</v>
      </c>
      <c r="D40" s="39">
        <v>17500</v>
      </c>
    </row>
    <row r="41" spans="2:4" x14ac:dyDescent="0.35">
      <c r="B41" s="42">
        <v>45523</v>
      </c>
      <c r="C41" s="38" t="s">
        <v>31</v>
      </c>
      <c r="D41" s="39">
        <v>20000</v>
      </c>
    </row>
    <row r="42" spans="2:4" x14ac:dyDescent="0.35">
      <c r="B42" s="42">
        <v>45523</v>
      </c>
      <c r="C42" s="38" t="s">
        <v>81</v>
      </c>
      <c r="D42" s="39">
        <v>1600</v>
      </c>
    </row>
    <row r="43" spans="2:4" x14ac:dyDescent="0.35">
      <c r="B43" s="42">
        <v>45523</v>
      </c>
      <c r="C43" s="38" t="s">
        <v>82</v>
      </c>
      <c r="D43" s="39">
        <v>1600</v>
      </c>
    </row>
    <row r="44" spans="2:4" x14ac:dyDescent="0.35">
      <c r="B44" s="42">
        <v>45523</v>
      </c>
      <c r="C44" s="38" t="s">
        <v>13</v>
      </c>
      <c r="D44" s="39">
        <v>1800</v>
      </c>
    </row>
    <row r="45" spans="2:4" x14ac:dyDescent="0.35">
      <c r="B45" s="42">
        <v>45523</v>
      </c>
      <c r="C45" s="38" t="s">
        <v>19</v>
      </c>
      <c r="D45" s="39">
        <v>5000</v>
      </c>
    </row>
    <row r="46" spans="2:4" x14ac:dyDescent="0.35">
      <c r="B46" s="42">
        <v>45523</v>
      </c>
      <c r="C46" s="38" t="s">
        <v>33</v>
      </c>
      <c r="D46" s="39">
        <v>350</v>
      </c>
    </row>
    <row r="47" spans="2:4" x14ac:dyDescent="0.35">
      <c r="B47" s="42">
        <v>45523</v>
      </c>
      <c r="C47" s="38" t="s">
        <v>34</v>
      </c>
      <c r="D47" s="39">
        <v>10000</v>
      </c>
    </row>
    <row r="48" spans="2:4" x14ac:dyDescent="0.35">
      <c r="B48" s="42">
        <v>45523</v>
      </c>
      <c r="C48" s="38" t="s">
        <v>35</v>
      </c>
      <c r="D48" s="39">
        <v>110000</v>
      </c>
    </row>
    <row r="49" spans="2:4" ht="18.5" x14ac:dyDescent="0.45">
      <c r="B49" s="53">
        <v>45523</v>
      </c>
      <c r="C49" s="50" t="s">
        <v>74</v>
      </c>
      <c r="D49" s="51">
        <f>SUM(D33:D48)</f>
        <v>1118850</v>
      </c>
    </row>
    <row r="51" spans="2:4" x14ac:dyDescent="0.35">
      <c r="C51" s="40"/>
      <c r="D51" s="32"/>
    </row>
    <row r="54" spans="2:4" x14ac:dyDescent="0.35">
      <c r="B54" t="s">
        <v>2</v>
      </c>
      <c r="C54" t="s">
        <v>1</v>
      </c>
      <c r="D54" s="40" t="s">
        <v>131</v>
      </c>
    </row>
    <row r="55" spans="2:4" x14ac:dyDescent="0.35">
      <c r="B55" s="46">
        <v>45569</v>
      </c>
      <c r="C55" s="38" t="s">
        <v>148</v>
      </c>
      <c r="D55" s="39">
        <v>300000</v>
      </c>
    </row>
    <row r="56" spans="2:4" ht="18.5" x14ac:dyDescent="0.45">
      <c r="B56" s="47">
        <v>45569</v>
      </c>
      <c r="C56" s="50" t="s">
        <v>141</v>
      </c>
      <c r="D56" s="51">
        <v>300000</v>
      </c>
    </row>
    <row r="57" spans="2:4" x14ac:dyDescent="0.35">
      <c r="C57" s="40"/>
      <c r="D57" s="32"/>
    </row>
  </sheetData>
  <pageMargins left="0.7" right="0.7" top="0.75" bottom="0.75" header="0.3" footer="0.3"/>
  <pageSetup scale="83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JOSEPDAM CLEANING</vt:lpstr>
      <vt:lpstr>JOSEPDAM ANALYSIS</vt:lpstr>
      <vt:lpstr>ANALYSIS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 Senwin</dc:creator>
  <cp:lastModifiedBy>Godwin Senwin</cp:lastModifiedBy>
  <cp:lastPrinted>2024-10-11T08:35:48Z</cp:lastPrinted>
  <dcterms:created xsi:type="dcterms:W3CDTF">2024-09-25T07:59:41Z</dcterms:created>
  <dcterms:modified xsi:type="dcterms:W3CDTF">2024-10-11T08:39:31Z</dcterms:modified>
</cp:coreProperties>
</file>