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c6f12b3603c02e/Desktop/Data analytics/Projects/"/>
    </mc:Choice>
  </mc:AlternateContent>
  <xr:revisionPtr revIDLastSave="977" documentId="8_{F3BC0879-D55F-463E-88F2-8CC63F56C79D}" xr6:coauthVersionLast="47" xr6:coauthVersionMax="47" xr10:uidLastSave="{5BA2C42B-52DA-46EC-ABAB-FE4AD18F5B17}"/>
  <bookViews>
    <workbookView xWindow="-110" yWindow="-110" windowWidth="19420" windowHeight="10300" activeTab="1" xr2:uid="{5A1FB388-F75C-42D3-9D83-275633BB7028}"/>
  </bookViews>
  <sheets>
    <sheet name="Dataset" sheetId="1" r:id="rId1"/>
    <sheet name="Tasks" sheetId="2" r:id="rId2"/>
  </sheets>
  <definedNames>
    <definedName name="_xlchart.v1.0" hidden="1">Dataset!$B$2:$B$41</definedName>
    <definedName name="_xlcn.WorksheetConnection_Book2Table5" hidden="1">Table5[]</definedName>
  </definedName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5" name="Table5" connection="WorksheetConnection_Book2!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2" l="1"/>
  <c r="B27" i="2"/>
  <c r="B32" i="2"/>
  <c r="B30" i="2"/>
  <c r="B31" i="2"/>
  <c r="B29" i="2"/>
  <c r="C89" i="2"/>
  <c r="C88" i="2"/>
  <c r="C87" i="2"/>
  <c r="C86" i="2"/>
  <c r="C85" i="2"/>
  <c r="C84" i="2"/>
  <c r="C83" i="2"/>
  <c r="C82" i="2"/>
  <c r="C81" i="2"/>
  <c r="C80" i="2"/>
  <c r="C79" i="2"/>
  <c r="C7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AEDC4C-16DB-418B-B28C-51D4A90A0297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FF90169-5E54-4375-8B85-3CC0EBA41156}" name="WorksheetConnection_Book2!Table5" type="102" refreshedVersion="8" minRefreshableVersion="5">
    <extLst>
      <ext xmlns:x15="http://schemas.microsoft.com/office/spreadsheetml/2010/11/main" uri="{DE250136-89BD-433C-8126-D09CA5730AF9}">
        <x15:connection id="Table5">
          <x15:rangePr sourceName="_xlcn.WorksheetConnection_Book2Table5"/>
        </x15:connection>
      </ext>
    </extLst>
  </connection>
</connections>
</file>

<file path=xl/sharedStrings.xml><?xml version="1.0" encoding="utf-8"?>
<sst xmlns="http://schemas.openxmlformats.org/spreadsheetml/2006/main" count="808" uniqueCount="114">
  <si>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</si>
  <si>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</si>
  <si>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</si>
  <si>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</si>
  <si>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</si>
  <si>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</si>
  <si>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</si>
  <si>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</si>
  <si>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</si>
  <si>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</si>
  <si>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</si>
  <si>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</si>
  <si>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</si>
  <si>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</si>
  <si>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</si>
  <si>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</si>
  <si>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</si>
  <si>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</si>
  <si>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</si>
  <si>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</si>
  <si>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</si>
  <si>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</si>
  <si>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</si>
  <si>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</si>
  <si>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</si>
  <si>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</si>
  <si>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</si>
  <si>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</si>
  <si>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</si>
  <si>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</si>
  <si>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</si>
  <si>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</si>
  <si>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</si>
  <si>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</si>
  <si>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</si>
  <si>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</si>
  <si>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</si>
  <si>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</si>
  <si>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</si>
  <si>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</si>
  <si>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</si>
  <si>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</si>
  <si>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</si>
  <si>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</si>
  <si>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</si>
  <si>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</si>
  <si>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</si>
  <si>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</si>
  <si>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</si>
  <si>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</si>
  <si>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</si>
  <si>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</si>
  <si>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</si>
  <si>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</si>
  <si>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</si>
  <si>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</si>
  <si>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</si>
  <si>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</si>
  <si>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</si>
  <si>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</si>
  <si>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</si>
  <si>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</si>
  <si>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</si>
  <si>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</si>
  <si>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</si>
  <si>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</si>
  <si>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Task-2</t>
  </si>
  <si>
    <t>Task-3</t>
  </si>
  <si>
    <t>Task-4</t>
  </si>
  <si>
    <t>Task-5</t>
  </si>
  <si>
    <t>Row Labels</t>
  </si>
  <si>
    <t>Grand Total</t>
  </si>
  <si>
    <t>Count of Gender</t>
  </si>
  <si>
    <t>Age Statics</t>
  </si>
  <si>
    <t>Mean</t>
  </si>
  <si>
    <t>Median</t>
  </si>
  <si>
    <t>Standard Deviation</t>
  </si>
  <si>
    <t>Minimum</t>
  </si>
  <si>
    <t>Maximum</t>
  </si>
  <si>
    <t>Range</t>
  </si>
  <si>
    <t>Values</t>
  </si>
  <si>
    <t>Sum of Mutual_Funds</t>
  </si>
  <si>
    <t>Sum of Equity_Market</t>
  </si>
  <si>
    <t>Sum of Fixed_Deposits</t>
  </si>
  <si>
    <t>Sum of Gold</t>
  </si>
  <si>
    <t>Sum of PPF</t>
  </si>
  <si>
    <t>Frequency</t>
  </si>
  <si>
    <t>Reason</t>
  </si>
  <si>
    <t>Better returns</t>
  </si>
  <si>
    <t>Tax benefits</t>
  </si>
  <si>
    <t>Assured returns</t>
  </si>
  <si>
    <t>Tax incentives</t>
  </si>
  <si>
    <t>Safe investment</t>
  </si>
  <si>
    <t>Fixed returns</t>
  </si>
  <si>
    <t>Risk free</t>
  </si>
  <si>
    <t>Fixed deposit reason</t>
  </si>
  <si>
    <t>Equity reason</t>
  </si>
  <si>
    <t>Investment Type</t>
  </si>
  <si>
    <t>Mutual fund reason</t>
  </si>
  <si>
    <t>Bond reason</t>
  </si>
  <si>
    <t>Mutual fund</t>
  </si>
  <si>
    <t>Bond</t>
  </si>
  <si>
    <t>Fixed deposit</t>
  </si>
  <si>
    <t>Capital appreciation</t>
  </si>
  <si>
    <t>Fund diversification</t>
  </si>
  <si>
    <t>High interest rates</t>
  </si>
  <si>
    <t>Task-6</t>
  </si>
  <si>
    <t>gender</t>
  </si>
  <si>
    <t>age</t>
  </si>
  <si>
    <t>Count of What are your savings objectives?</t>
  </si>
  <si>
    <t>Task-7</t>
  </si>
  <si>
    <t>Count of Source</t>
  </si>
  <si>
    <t>Task-8</t>
  </si>
  <si>
    <t>Count of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</si>
</sst>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2" borderId="8" xfId="0" applyFont="1" applyFill="1" applyBorder="1"/>
    <xf numFmtId="0" fontId="3" fillId="2" borderId="6" xfId="0" applyFont="1" applyFill="1" applyBorder="1"/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0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10" Type="http://schemas.microsoft.com/office/2017/10/relationships/person" Target="persons/person.xml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[cognifyz technologies project(business analytics).xlsx]Tasks!PivotTable1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r>
              <a:rPr lang="en-IN" b="1" cap="none" spc="5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</a:rPr>
              <a:t>Gender Distribution</a:t>
            </a:r>
          </a:p>
        </c:rich>
      </c:tx>
      <c:layout>
        <c:manualLayout>
          <c:xMode val="edge"/>
          <c:yMode val="edge"/>
          <c:x val="0.37583562819146726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100000">
                <a:schemeClr val="accent2">
                  <a:alpha val="0"/>
                </a:schemeClr>
              </a:gs>
              <a:gs pos="50000">
                <a:schemeClr val="accent2"/>
              </a:gs>
            </a:gsLst>
            <a:lin ang="10800000" scaled="1"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 w="165100" prst="coolSlan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100000">
                <a:schemeClr val="accent2">
                  <a:alpha val="0"/>
                </a:schemeClr>
              </a:gs>
              <a:gs pos="50000">
                <a:schemeClr val="accent2"/>
              </a:gs>
            </a:gsLst>
            <a:lin ang="10800000" scaled="1"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 w="165100" prst="coolSlant"/>
          </a:sp3d>
        </c:spPr>
      </c:pivotFmt>
      <c:pivotFmt>
        <c:idx val="2"/>
        <c:spPr>
          <a:gradFill flip="none" rotWithShape="1">
            <a:gsLst>
              <a:gs pos="100000">
                <a:schemeClr val="accent2">
                  <a:alpha val="0"/>
                </a:schemeClr>
              </a:gs>
              <a:gs pos="50000">
                <a:schemeClr val="accent2"/>
              </a:gs>
            </a:gsLst>
            <a:lin ang="10800000" scaled="1"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 w="165100" prst="coolSlant"/>
          </a:sp3d>
        </c:spPr>
      </c:pivotFmt>
    </c:pivotFmts>
    <c:view3D>
      <c:rotX val="15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Tasks!$B$3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dPt>
            <c:idx val="0"/>
            <c:bubble3D val="0"/>
            <c:spPr>
              <a:gradFill flip="none" rotWithShape="1">
                <a:gsLst>
                  <a:gs pos="100000">
                    <a:schemeClr val="accent2">
                      <a:alpha val="0"/>
                    </a:schemeClr>
                  </a:gs>
                  <a:gs pos="50000">
                    <a:schemeClr val="accent2"/>
                  </a:gs>
                </a:gsLst>
                <a:lin ang="10800000" scaled="1"/>
              </a:gra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3-9ECC-4289-9AB4-8C676F2BB55A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100000">
                    <a:schemeClr val="accent4">
                      <a:alpha val="0"/>
                    </a:schemeClr>
                  </a:gs>
                  <a:gs pos="50000">
                    <a:schemeClr val="accent4"/>
                  </a:gs>
                </a:gsLst>
                <a:lin ang="10800000" scaled="1"/>
              </a:gra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2-9ECC-4289-9AB4-8C676F2BB5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Tasks!$A$4:$A$6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Tasks!$B$4:$B$6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C-4289-9AB4-8C676F2BB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Investment Preferences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>
            <a:glow rad="101600">
              <a:schemeClr val="accent2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w="165100" prst="coolSlan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>
            <a:glow rad="63500">
              <a:schemeClr val="accent4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w="165100" prst="coolSlan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>
            <a:glow rad="101600">
              <a:schemeClr val="accent6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w="165100" prst="coolSlan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>
            <a:glow rad="101600">
              <a:schemeClr val="accent2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w="165100" prst="coolSlan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>
            <a:glow rad="101600">
              <a:schemeClr val="accent4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w="165100" prst="coolSlan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>
            <a:glow rad="101600">
              <a:schemeClr val="accent4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w="165100" prst="coolSlan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>
            <a:glow rad="101600">
              <a:schemeClr val="accent2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w="165100" prst="coolSlan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>
            <a:glow rad="63500">
              <a:schemeClr val="accent4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w="165100" prst="coolSlan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>
            <a:glow rad="101600">
              <a:schemeClr val="accent2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w="165100" prst="coolSlan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>
            <a:glow rad="101600">
              <a:schemeClr val="accent6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w="165100" prst="coolSlan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solidFill>
              <a:srgbClr val="92D050"/>
            </a:solidFill>
          </a:ln>
          <a:effectLst>
            <a:glow rad="101600">
              <a:schemeClr val="accent6">
                <a:satMod val="175000"/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solidFill>
              <a:schemeClr val="accent1">
                <a:lumMod val="40000"/>
                <a:lumOff val="60000"/>
              </a:schemeClr>
            </a:solidFill>
          </a:ln>
          <a:effectLst>
            <a:glow rad="101600">
              <a:schemeClr val="accent5">
                <a:satMod val="175000"/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solidFill>
              <a:srgbClr val="FFC000"/>
            </a:solidFill>
          </a:ln>
          <a:effectLst>
            <a:glow rad="101600">
              <a:srgbClr val="FFC000">
                <a:alpha val="60000"/>
              </a:srgb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solidFill>
              <a:schemeClr val="accent6">
                <a:lumMod val="75000"/>
              </a:schemeClr>
            </a:solidFill>
          </a:ln>
          <a:effectLst>
            <a:glow rad="63500">
              <a:schemeClr val="accent6">
                <a:satMod val="175000"/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solidFill>
              <a:srgbClr val="0070C0"/>
            </a:solidFill>
          </a:ln>
          <a:effectLst>
            <a:glow rad="63500">
              <a:schemeClr val="accent1">
                <a:satMod val="175000"/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Mutual_Funds</c:v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solidFill>
                <a:srgbClr val="92D050"/>
              </a:solidFill>
            </a:ln>
            <a:effectLst>
              <a:glow rad="101600">
                <a:schemeClr val="accent6">
                  <a:satMod val="175000"/>
                  <a:alpha val="40000"/>
                </a:schemeClr>
              </a:glow>
            </a:effectLst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10</c:v>
              </c:pt>
              <c:pt idx="1">
                <c:v>92</c:v>
              </c:pt>
            </c:numLit>
          </c:val>
          <c:extLst>
            <c:ext xmlns:c16="http://schemas.microsoft.com/office/drawing/2014/chart" uri="{C3380CC4-5D6E-409C-BE32-E72D297353CC}">
              <c16:uniqueId val="{00000000-CA14-456D-BC3A-415955E44FED}"/>
            </c:ext>
          </c:extLst>
        </c:ser>
        <c:ser>
          <c:idx val="1"/>
          <c:order val="1"/>
          <c:tx>
            <c:v>Sum of Gold</c:v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16</c:v>
              </c:pt>
              <c:pt idx="1">
                <c:v>223</c:v>
              </c:pt>
            </c:numLit>
          </c:val>
          <c:extLst>
            <c:ext xmlns:c16="http://schemas.microsoft.com/office/drawing/2014/chart" uri="{C3380CC4-5D6E-409C-BE32-E72D297353CC}">
              <c16:uniqueId val="{00000001-CA14-456D-BC3A-415955E44FED}"/>
            </c:ext>
          </c:extLst>
        </c:ser>
        <c:ser>
          <c:idx val="2"/>
          <c:order val="2"/>
          <c:tx>
            <c:v>Sum of PPF</c:v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solidFill>
                <a:srgbClr val="FFC000"/>
              </a:solidFill>
            </a:ln>
            <a:effectLst>
              <a:glow rad="101600">
                <a:srgbClr val="FFC000">
                  <a:alpha val="60000"/>
                </a:srgbClr>
              </a:glow>
            </a:effectLst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12</c:v>
              </c:pt>
              <c:pt idx="1">
                <c:v>69</c:v>
              </c:pt>
            </c:numLit>
          </c:val>
          <c:extLst>
            <c:ext xmlns:c16="http://schemas.microsoft.com/office/drawing/2014/chart" uri="{C3380CC4-5D6E-409C-BE32-E72D297353CC}">
              <c16:uniqueId val="{00000002-CA14-456D-BC3A-415955E44FED}"/>
            </c:ext>
          </c:extLst>
        </c:ser>
        <c:ser>
          <c:idx val="3"/>
          <c:order val="3"/>
          <c:tx>
            <c:v>Sum of Fixed_Deposits</c:v>
          </c:tx>
          <c:spPr>
            <a:gradFill flip="none" rotWithShape="1">
              <a:gsLst>
                <a:gs pos="0">
                  <a:schemeClr val="accent6">
                    <a:lumMod val="60000"/>
                  </a:schemeClr>
                </a:gs>
                <a:gs pos="75000">
                  <a:schemeClr val="accent6">
                    <a:lumMod val="60000"/>
                    <a:lumMod val="60000"/>
                    <a:lumOff val="40000"/>
                  </a:schemeClr>
                </a:gs>
                <a:gs pos="51000">
                  <a:schemeClr val="accent6">
                    <a:lumMod val="60000"/>
                    <a:alpha val="75000"/>
                  </a:schemeClr>
                </a:gs>
                <a:gs pos="100000">
                  <a:schemeClr val="accent6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solidFill>
                <a:schemeClr val="accent6">
                  <a:lumMod val="75000"/>
                </a:schemeClr>
              </a:solidFill>
            </a:ln>
            <a:effectLst>
              <a:glow rad="63500">
                <a:schemeClr val="accent6">
                  <a:satMod val="175000"/>
                  <a:alpha val="40000"/>
                </a:schemeClr>
              </a:glow>
            </a:effectLst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12</c:v>
              </c:pt>
              <c:pt idx="1">
                <c:v>131</c:v>
              </c:pt>
            </c:numLit>
          </c:val>
          <c:extLst>
            <c:ext xmlns:c16="http://schemas.microsoft.com/office/drawing/2014/chart" uri="{C3380CC4-5D6E-409C-BE32-E72D297353CC}">
              <c16:uniqueId val="{00000003-CA14-456D-BC3A-415955E44FED}"/>
            </c:ext>
          </c:extLst>
        </c:ser>
        <c:ser>
          <c:idx val="4"/>
          <c:order val="4"/>
          <c:tx>
            <c:v>Sum of Equity_Market</c:v>
          </c:tx>
          <c:spPr>
            <a:gradFill flip="none" rotWithShape="1">
              <a:gsLst>
                <a:gs pos="0">
                  <a:schemeClr val="accent5">
                    <a:lumMod val="60000"/>
                  </a:schemeClr>
                </a:gs>
                <a:gs pos="75000">
                  <a:schemeClr val="accent5">
                    <a:lumMod val="60000"/>
                    <a:lumMod val="60000"/>
                    <a:lumOff val="40000"/>
                  </a:schemeClr>
                </a:gs>
                <a:gs pos="51000">
                  <a:schemeClr val="accent5">
                    <a:lumMod val="60000"/>
                    <a:alpha val="75000"/>
                  </a:schemeClr>
                </a:gs>
                <a:gs pos="100000">
                  <a:schemeClr val="accent5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solidFill>
                <a:srgbClr val="0070C0"/>
              </a:solidFill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8</c:v>
              </c:pt>
              <c:pt idx="1">
                <c:v>131</c:v>
              </c:pt>
            </c:numLit>
          </c:val>
          <c:extLst>
            <c:ext xmlns:c16="http://schemas.microsoft.com/office/drawing/2014/chart" uri="{C3380CC4-5D6E-409C-BE32-E72D297353CC}">
              <c16:uniqueId val="{00000004-CA14-456D-BC3A-415955E44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8376511"/>
        <c:axId val="1108374111"/>
      </c:barChart>
      <c:catAx>
        <c:axId val="110837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374111"/>
        <c:crosses val="autoZero"/>
        <c:auto val="1"/>
        <c:lblAlgn val="ctr"/>
        <c:lblOffset val="100"/>
        <c:noMultiLvlLbl val="0"/>
      </c:catAx>
      <c:valAx>
        <c:axId val="110837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37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7000"/>
          </a:schemeClr>
        </a:gs>
        <a:gs pos="48000">
          <a:schemeClr val="dk1">
            <a:lumMod val="97000"/>
            <a:lumOff val="3000"/>
          </a:schemeClr>
        </a:gs>
        <a:gs pos="100000">
          <a:schemeClr val="dk1">
            <a:lumMod val="60000"/>
            <a:lumOff val="40000"/>
          </a:schemeClr>
        </a:gs>
      </a:gsLst>
      <a:lin ang="16200000" scaled="1"/>
      <a:tileRect/>
    </a:gra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reason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Tasks!$C$77</c:f>
              <c:strCache>
                <c:ptCount val="1"/>
                <c:pt idx="0">
                  <c:v>Frequency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>
              <a:glow rad="101600">
                <a:schemeClr val="accent6">
                  <a:satMod val="175000"/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Tasks!$A$78:$B$89</c:f>
              <c:multiLvlStrCache>
                <c:ptCount val="12"/>
                <c:lvl>
                  <c:pt idx="0">
                    <c:v>Capital appreciation</c:v>
                  </c:pt>
                  <c:pt idx="1">
                    <c:v>Dividend</c:v>
                  </c:pt>
                  <c:pt idx="2">
                    <c:v>Liquidity</c:v>
                  </c:pt>
                  <c:pt idx="3">
                    <c:v>Better returns</c:v>
                  </c:pt>
                  <c:pt idx="4">
                    <c:v>Tax benefits</c:v>
                  </c:pt>
                  <c:pt idx="5">
                    <c:v>Fund diversification</c:v>
                  </c:pt>
                  <c:pt idx="6">
                    <c:v>Safe investment</c:v>
                  </c:pt>
                  <c:pt idx="7">
                    <c:v>Assured returns</c:v>
                  </c:pt>
                  <c:pt idx="8">
                    <c:v>Tax incentives</c:v>
                  </c:pt>
                  <c:pt idx="9">
                    <c:v>Fixed returns</c:v>
                  </c:pt>
                  <c:pt idx="10">
                    <c:v>High interest rates</c:v>
                  </c:pt>
                  <c:pt idx="11">
                    <c:v>Risk free</c:v>
                  </c:pt>
                </c:lvl>
                <c:lvl>
                  <c:pt idx="0">
                    <c:v>Equity</c:v>
                  </c:pt>
                  <c:pt idx="3">
                    <c:v>Mutual fund</c:v>
                  </c:pt>
                  <c:pt idx="6">
                    <c:v>Bond</c:v>
                  </c:pt>
                  <c:pt idx="9">
                    <c:v>Fixed deposit</c:v>
                  </c:pt>
                </c:lvl>
              </c:multiLvlStrCache>
            </c:multiLvlStrRef>
          </c:cat>
          <c:val>
            <c:numRef>
              <c:f>Tasks!$C$78:$C$89</c:f>
              <c:numCache>
                <c:formatCode>General</c:formatCode>
                <c:ptCount val="12"/>
                <c:pt idx="0">
                  <c:v>10</c:v>
                </c:pt>
                <c:pt idx="1">
                  <c:v>6</c:v>
                </c:pt>
                <c:pt idx="2">
                  <c:v>2</c:v>
                </c:pt>
                <c:pt idx="3">
                  <c:v>10</c:v>
                </c:pt>
                <c:pt idx="4">
                  <c:v>2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</c:v>
                </c:pt>
                <c:pt idx="9">
                  <c:v>8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A-48FE-A92D-9ABA3E9617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616446464"/>
        <c:axId val="1616448864"/>
      </c:barChart>
      <c:catAx>
        <c:axId val="161644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48864"/>
        <c:crosses val="autoZero"/>
        <c:auto val="1"/>
        <c:lblAlgn val="ctr"/>
        <c:lblOffset val="100"/>
        <c:noMultiLvlLbl val="0"/>
      </c:catAx>
      <c:valAx>
        <c:axId val="161644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4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7000"/>
          </a:schemeClr>
        </a:gs>
        <a:gs pos="48000">
          <a:schemeClr val="dk1">
            <a:lumMod val="97000"/>
            <a:lumOff val="3000"/>
          </a:schemeClr>
        </a:gs>
        <a:gs pos="100000">
          <a:schemeClr val="dk1">
            <a:lumMod val="60000"/>
            <a:lumOff val="40000"/>
          </a:schemeClr>
        </a:gs>
      </a:gsLst>
      <a:lin ang="16200000" scaled="1"/>
      <a:tileRect/>
    </a:gra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[cognifyz technologies project(business analytics).xlsx]Tasks!PivotTable12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Saving Objectives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>
            <a:glow rad="101600">
              <a:schemeClr val="accent1">
                <a:satMod val="175000"/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Tasks!$B$115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Tasks!$A$116:$A$119</c:f>
              <c:strCache>
                <c:ptCount val="3"/>
                <c:pt idx="0">
                  <c:v>Education</c:v>
                </c:pt>
                <c:pt idx="1">
                  <c:v>Health Care</c:v>
                </c:pt>
                <c:pt idx="2">
                  <c:v>Retirement Plan</c:v>
                </c:pt>
              </c:strCache>
            </c:strRef>
          </c:cat>
          <c:val>
            <c:numRef>
              <c:f>Tasks!$B$116:$B$119</c:f>
              <c:numCache>
                <c:formatCode>General</c:formatCode>
                <c:ptCount val="3"/>
                <c:pt idx="0">
                  <c:v>3</c:v>
                </c:pt>
                <c:pt idx="1">
                  <c:v>13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8-414E-9C58-EB04D1A0BA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760418256"/>
        <c:axId val="1760418736"/>
      </c:barChart>
      <c:catAx>
        <c:axId val="176041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18736"/>
        <c:crosses val="autoZero"/>
        <c:auto val="1"/>
        <c:lblAlgn val="ctr"/>
        <c:lblOffset val="100"/>
        <c:noMultiLvlLbl val="0"/>
      </c:catAx>
      <c:valAx>
        <c:axId val="176041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1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7000"/>
          </a:schemeClr>
        </a:gs>
        <a:gs pos="48000">
          <a:schemeClr val="dk1">
            <a:lumMod val="97000"/>
            <a:lumOff val="3000"/>
          </a:schemeClr>
        </a:gs>
        <a:gs pos="100000">
          <a:schemeClr val="dk1">
            <a:lumMod val="60000"/>
            <a:lumOff val="40000"/>
          </a:schemeClr>
        </a:gs>
      </a:gsLst>
      <a:lin ang="16200000" scaled="1"/>
      <a:tileRect/>
    </a:gra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[cognifyz technologies project(business analytics).xlsx]Tasks!PivotTable2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Informantion sources for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>
            <a:glow rad="63500">
              <a:schemeClr val="accent1">
                <a:lumMod val="75000"/>
                <a:alpha val="40000"/>
              </a:schemeClr>
            </a:glow>
            <a:softEdge rad="6350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>
            <a:glow rad="63500">
              <a:schemeClr val="accent1">
                <a:lumMod val="75000"/>
                <a:alpha val="40000"/>
              </a:schemeClr>
            </a:glow>
            <a:softEdge rad="63500"/>
          </a:effectLst>
        </c:spPr>
        <c:dLbl>
          <c:idx val="0"/>
          <c:layout>
            <c:manualLayout>
              <c:x val="-1.0000000984252249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>
            <a:glow rad="63500">
              <a:schemeClr val="accent1">
                <a:lumMod val="75000"/>
                <a:alpha val="40000"/>
              </a:schemeClr>
            </a:glow>
            <a:softEdge rad="63500"/>
          </a:effectLst>
        </c:spPr>
        <c:dLbl>
          <c:idx val="0"/>
          <c:layout>
            <c:manualLayout>
              <c:x val="1.5000001476378097E-2"/>
              <c:y val="-6.5640402680716306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Tasks!$B$141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75000"/>
                  <a:alpha val="40000"/>
                </a:schemeClr>
              </a:glow>
              <a:softEdge rad="63500"/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6-919B-486D-B7D0-EE5B8EFCFB8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5-919B-486D-B7D0-EE5B8EFCFB87}"/>
              </c:ext>
            </c:extLst>
          </c:dPt>
          <c:dLbls>
            <c:dLbl>
              <c:idx val="0"/>
              <c:layout>
                <c:manualLayout>
                  <c:x val="1.5000001476378097E-2"/>
                  <c:y val="-6.5640402680716306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9B-486D-B7D0-EE5B8EFCFB87}"/>
                </c:ext>
              </c:extLst>
            </c:dLbl>
            <c:dLbl>
              <c:idx val="3"/>
              <c:layout>
                <c:manualLayout>
                  <c:x val="-1.000000098425224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9B-486D-B7D0-EE5B8EFCFB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Tasks!$A$142:$A$146</c:f>
              <c:strCache>
                <c:ptCount val="4"/>
                <c:pt idx="0">
                  <c:v>Financial Consultants</c:v>
                </c:pt>
                <c:pt idx="1">
                  <c:v>Internet</c:v>
                </c:pt>
                <c:pt idx="2">
                  <c:v>Newspapers and Magazines</c:v>
                </c:pt>
                <c:pt idx="3">
                  <c:v>Television</c:v>
                </c:pt>
              </c:strCache>
            </c:strRef>
          </c:cat>
          <c:val>
            <c:numRef>
              <c:f>Tasks!$B$142:$B$146</c:f>
              <c:numCache>
                <c:formatCode>General</c:formatCode>
                <c:ptCount val="4"/>
                <c:pt idx="0">
                  <c:v>16</c:v>
                </c:pt>
                <c:pt idx="1">
                  <c:v>4</c:v>
                </c:pt>
                <c:pt idx="2">
                  <c:v>14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B-486D-B7D0-EE5B8EFCFB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523295199"/>
        <c:axId val="1431643215"/>
      </c:areaChart>
      <c:catAx>
        <c:axId val="52329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5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43215"/>
        <c:crosses val="autoZero"/>
        <c:auto val="1"/>
        <c:lblAlgn val="ctr"/>
        <c:lblOffset val="100"/>
        <c:noMultiLvlLbl val="0"/>
      </c:catAx>
      <c:valAx>
        <c:axId val="14316432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329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7000"/>
          </a:schemeClr>
        </a:gs>
        <a:gs pos="48000">
          <a:schemeClr val="dk1">
            <a:lumMod val="97000"/>
            <a:lumOff val="3000"/>
          </a:schemeClr>
        </a:gs>
        <a:gs pos="100000">
          <a:schemeClr val="dk1">
            <a:lumMod val="60000"/>
            <a:lumOff val="40000"/>
          </a:schemeClr>
        </a:gs>
      </a:gsLst>
      <a:lin ang="16200000" scaled="1"/>
      <a:tileRect/>
    </a:gra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[cognifyz technologies project(business analytics).xlsx]Tasks!PivotTable4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Duration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5">
                  <a:lumMod val="67000"/>
                </a:schemeClr>
              </a:gs>
              <a:gs pos="48000">
                <a:schemeClr val="accent5">
                  <a:lumMod val="97000"/>
                  <a:lumOff val="3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glow rad="101600">
              <a:schemeClr val="accent5">
                <a:satMod val="175000"/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</c:pivotFmt>
      <c:pivotFmt>
        <c:idx val="18"/>
      </c:pivotFmt>
      <c:pivotFmt>
        <c:idx val="19"/>
      </c:pivotFmt>
      <c:pivotFmt>
        <c:idx val="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flip="none" rotWithShape="1">
            <a:gsLst>
              <a:gs pos="0">
                <a:schemeClr val="accent5">
                  <a:lumMod val="67000"/>
                </a:schemeClr>
              </a:gs>
              <a:gs pos="48000">
                <a:schemeClr val="accent5">
                  <a:lumMod val="97000"/>
                  <a:lumOff val="3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glow rad="101600">
              <a:schemeClr val="accent5">
                <a:satMod val="175000"/>
                <a:alpha val="40000"/>
              </a:schemeClr>
            </a:glow>
          </a:effectLst>
        </c:spPr>
        <c:dLbl>
          <c:idx val="0"/>
          <c:layout>
            <c:manualLayout>
              <c:x val="1.609756159391440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flip="none" rotWithShape="1">
            <a:gsLst>
              <a:gs pos="0">
                <a:schemeClr val="accent5">
                  <a:lumMod val="67000"/>
                </a:schemeClr>
              </a:gs>
              <a:gs pos="48000">
                <a:schemeClr val="accent5">
                  <a:lumMod val="97000"/>
                  <a:lumOff val="3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glow rad="101600">
              <a:schemeClr val="accent5">
                <a:satMod val="175000"/>
                <a:alpha val="40000"/>
              </a:schemeClr>
            </a:glow>
          </a:effectLst>
        </c:spPr>
        <c:dLbl>
          <c:idx val="0"/>
          <c:layout>
            <c:manualLayout>
              <c:x val="-1.756097628427026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Tasks!$B$171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67000"/>
                  </a:schemeClr>
                </a:gs>
                <a:gs pos="48000">
                  <a:schemeClr val="accent5">
                    <a:lumMod val="97000"/>
                    <a:lumOff val="3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EE9D-488F-A2AB-FA70CF2CAF0C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3-EE9D-488F-A2AB-FA70CF2CAF0C}"/>
              </c:ext>
            </c:extLst>
          </c:dPt>
          <c:dLbls>
            <c:dLbl>
              <c:idx val="0"/>
              <c:layout>
                <c:manualLayout>
                  <c:x val="1.609756159391440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E9D-488F-A2AB-FA70CF2CAF0C}"/>
                </c:ext>
              </c:extLst>
            </c:dLbl>
            <c:dLbl>
              <c:idx val="3"/>
              <c:layout>
                <c:manualLayout>
                  <c:x val="-1.756097628427026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E9D-488F-A2AB-FA70CF2CA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Tasks!$A$172:$A$176</c:f>
              <c:strCache>
                <c:ptCount val="4"/>
                <c:pt idx="0">
                  <c:v>1-3 years</c:v>
                </c:pt>
                <c:pt idx="1">
                  <c:v>3-5 years</c:v>
                </c:pt>
                <c:pt idx="2">
                  <c:v>Less than 1 year</c:v>
                </c:pt>
                <c:pt idx="3">
                  <c:v>More than 5 years</c:v>
                </c:pt>
              </c:strCache>
            </c:strRef>
          </c:cat>
          <c:val>
            <c:numRef>
              <c:f>Tasks!$B$172:$B$176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D-488F-A2AB-FA70CF2CA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48753871"/>
        <c:axId val="1248750511"/>
      </c:areaChart>
      <c:catAx>
        <c:axId val="124875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50511"/>
        <c:crosses val="autoZero"/>
        <c:auto val="1"/>
        <c:lblAlgn val="ctr"/>
        <c:lblOffset val="100"/>
        <c:noMultiLvlLbl val="0"/>
      </c:catAx>
      <c:valAx>
        <c:axId val="1248750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53871"/>
        <c:crosses val="autoZero"/>
        <c:crossBetween val="midCat"/>
      </c:valAx>
      <c:spPr>
        <a:noFill/>
        <a:ln>
          <a:noFill/>
        </a:ln>
        <a:effectLst>
          <a:glow rad="63500">
            <a:schemeClr val="accent5">
              <a:satMod val="175000"/>
              <a:alpha val="40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7000"/>
          </a:schemeClr>
        </a:gs>
        <a:gs pos="48000">
          <a:schemeClr val="dk1">
            <a:lumMod val="97000"/>
            <a:lumOff val="3000"/>
          </a:schemeClr>
        </a:gs>
        <a:gs pos="100000">
          <a:schemeClr val="dk1">
            <a:lumMod val="60000"/>
            <a:lumOff val="40000"/>
          </a:schemeClr>
        </a:gs>
      </a:gsLst>
      <a:lin ang="16200000" scaled="1"/>
      <a:tileRect/>
    </a:gra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Age Statitics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 b="1">
              <a:solidFill>
                <a:schemeClr val="bg1"/>
              </a:solidFill>
            </a:defRPr>
          </a:pPr>
          <a:r>
            <a:rPr lang="en-US" sz="1800" b="1" i="0" u="none" strike="noStrike" baseline="0">
              <a:solidFill>
                <a:schemeClr val="bg1"/>
              </a:solidFill>
              <a:latin typeface="Calibri" panose="020F0502020204030204"/>
            </a:rPr>
            <a:t>Age Statitics</a:t>
          </a:r>
        </a:p>
      </cx:txPr>
    </cx:title>
    <cx:plotArea>
      <cx:plotAreaRegion>
        <cx:series layoutId="clusteredColumn" uniqueId="{39533E69-E635-4F58-8367-A0FB10C39DFB}">
          <cx:spPr>
            <a:ln>
              <a:noFill/>
            </a:ln>
            <a:effectLst>
              <a:glow rad="139700">
                <a:schemeClr val="accent6">
                  <a:satMod val="175000"/>
                  <a:alpha val="40000"/>
                </a:schemeClr>
              </a:glow>
            </a:effectLst>
          </cx:spPr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</cx:plotArea>
  </cx:chart>
  <cx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177800</xdr:rowOff>
    </xdr:from>
    <xdr:to>
      <xdr:col>10</xdr:col>
      <xdr:colOff>0</xdr:colOff>
      <xdr:row>21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8A0A9-DD29-6221-62FE-59FA150F4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171449</xdr:rowOff>
    </xdr:from>
    <xdr:to>
      <xdr:col>10</xdr:col>
      <xdr:colOff>25399</xdr:colOff>
      <xdr:row>47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2B53831-445D-3616-6FA2-3221A648BB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311899"/>
              <a:ext cx="8699499" cy="2762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55</xdr:row>
      <xdr:rowOff>158750</xdr:rowOff>
    </xdr:from>
    <xdr:to>
      <xdr:col>9</xdr:col>
      <xdr:colOff>596900</xdr:colOff>
      <xdr:row>72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6CD03E-E288-4389-8B0E-F2C6C5C25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0</xdr:colOff>
      <xdr:row>110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FEFB19-7CAA-C420-A323-B11E80DFD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10</xdr:col>
      <xdr:colOff>0</xdr:colOff>
      <xdr:row>137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8E7C78-D4D4-C93D-83E6-20B48B9EF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146</xdr:row>
      <xdr:rowOff>168862</xdr:rowOff>
    </xdr:from>
    <xdr:to>
      <xdr:col>9</xdr:col>
      <xdr:colOff>117592</xdr:colOff>
      <xdr:row>166</xdr:row>
      <xdr:rowOff>109752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050FE-DC0C-0A64-7A5D-8A2A4BF23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178</xdr:row>
      <xdr:rowOff>161023</xdr:rowOff>
    </xdr:from>
    <xdr:to>
      <xdr:col>10</xdr:col>
      <xdr:colOff>0</xdr:colOff>
      <xdr:row>194</xdr:row>
      <xdr:rowOff>19285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F3729C-BB5D-9B12-0FF3-4D7626641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ha" refreshedDate="45479.55974340278" createdVersion="8" refreshedVersion="8" minRefreshableVersion="3" recordCount="40" xr:uid="{A5257B43-4D23-4FBF-8277-33B2331EE033}">
  <cacheSource type="worksheet">
    <worksheetSource ref="A1:X41" sheet="Dataset"/>
  </cacheSource>
  <cacheFields count="24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1" maxValue="35"/>
    </cacheField>
    <cacheField name="Investment_Avenues" numFmtId="0">
      <sharedItems count="2">
        <s v="Yes"/>
        <s v="No"/>
      </sharedItems>
    </cacheField>
    <cacheField name="Mutual_Funds" numFmtId="0">
      <sharedItems containsSemiMixedTypes="0" containsString="0" containsNumber="1" containsInteger="1" minValue="1" maxValue="7" count="6">
        <n v="1"/>
        <n v="4"/>
        <n v="3"/>
        <n v="2"/>
        <n v="7"/>
        <n v="5"/>
      </sharedItems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 count="7">
        <n v="7"/>
        <n v="5"/>
        <n v="6"/>
        <n v="4"/>
        <n v="3"/>
        <n v="1"/>
        <n v="2"/>
      </sharedItems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 count="3">
        <s v="Returns"/>
        <s v="Locking Period"/>
        <s v="Risk"/>
      </sharedItems>
    </cacheField>
    <cacheField name="Objective" numFmtId="0">
      <sharedItems count="3">
        <s v="Capital Appreciation"/>
        <s v="Income"/>
        <s v="Growth"/>
      </sharedItems>
    </cacheField>
    <cacheField name="Purpose" numFmtId="0">
      <sharedItems count="3">
        <s v="Wealth Creation"/>
        <s v="Savings for Future"/>
        <s v="Returns"/>
      </sharedItems>
    </cacheField>
    <cacheField name="Duration" numFmtId="0">
      <sharedItems/>
    </cacheField>
    <cacheField name="Invest_Monitor" numFmtId="0">
      <sharedItems/>
    </cacheField>
    <cacheField name="Expect" numFmtId="0">
      <sharedItems/>
    </cacheField>
    <cacheField name="Avenue" numFmtId="0">
      <sharedItems count="4">
        <s v="Mutual Fund"/>
        <s v="Equity"/>
        <s v="Fixed Deposits"/>
        <s v="Public Provident Fund"/>
      </sharedItems>
    </cacheField>
    <cacheField name="What are your savings objectives?" numFmtId="0">
      <sharedItems count="3">
        <s v="Retirement Plan"/>
        <s v="Health Care"/>
        <s v="Education"/>
      </sharedItems>
    </cacheField>
    <cacheField name="Reason_Equity" numFmtId="0">
      <sharedItems count="3">
        <s v="Capital Appreciation"/>
        <s v="Dividend"/>
        <s v="Liquidity"/>
      </sharedItems>
    </cacheField>
    <cacheField name="Reason_Mutual" numFmtId="0">
      <sharedItems count="3">
        <s v="Better Returns"/>
        <s v="Tax Benefits"/>
        <s v="Fund Diversification"/>
      </sharedItems>
    </cacheField>
    <cacheField name="Reason_Bonds" numFmtId="0">
      <sharedItems count="3">
        <s v="Safe Investment"/>
        <s v="Assured Returns"/>
        <s v="Tax Incentives"/>
      </sharedItems>
    </cacheField>
    <cacheField name="Reason_FD" numFmtId="0">
      <sharedItems count="3">
        <s v="Fixed Returns"/>
        <s v="High Interest Rates"/>
        <s v="Risk Free"/>
      </sharedItems>
    </cacheField>
    <cacheField name="Source" numFmtId="0">
      <sharedItems count="4">
        <s v="Newspapers and Magazines"/>
        <s v="Financial Consultants"/>
        <s v="Television"/>
        <s v="Inter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ha" refreshedDate="45482.850505787035" createdVersion="8" refreshedVersion="8" minRefreshableVersion="3" recordCount="40" xr:uid="{47C8FB02-7A39-42A6-A46A-93DA55161FD6}">
  <cacheSource type="worksheet">
    <worksheetSource name="Table5"/>
  </cacheSource>
  <cacheFields count="24">
    <cacheField name="gender" numFmtId="0">
      <sharedItems/>
    </cacheField>
    <cacheField name="age" numFmtId="0">
      <sharedItems containsSemiMixedTypes="0" containsString="0" containsNumber="1" containsInteger="1" minValue="21" maxValue="35"/>
    </cacheField>
    <cacheField name="Investment_Avenues" numFmtId="0">
      <sharedItems/>
    </cacheField>
    <cacheField name="Mutual_Funds" numFmtId="0">
      <sharedItems containsSemiMixedTypes="0" containsString="0" containsNumber="1" containsInteger="1" minValue="1" maxValue="7" count="6">
        <n v="1"/>
        <n v="4"/>
        <n v="3"/>
        <n v="2"/>
        <n v="7"/>
        <n v="5"/>
      </sharedItems>
    </cacheField>
    <cacheField name="Equity_Market" numFmtId="0">
      <sharedItems containsSemiMixedTypes="0" containsString="0" containsNumber="1" containsInteger="1" minValue="1" maxValue="6" count="6">
        <n v="2"/>
        <n v="3"/>
        <n v="6"/>
        <n v="1"/>
        <n v="5"/>
        <n v="4"/>
      </sharedItems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 count="7">
        <n v="3"/>
        <n v="1"/>
        <n v="2"/>
        <n v="7"/>
        <n v="6"/>
        <n v="4"/>
        <n v="5"/>
      </sharedItems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 count="6">
        <n v="6"/>
        <n v="1"/>
        <n v="4"/>
        <n v="5"/>
        <n v="2"/>
        <n v="3"/>
      </sharedItems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 count="3">
        <s v="Returns"/>
        <s v="Locking Period"/>
        <s v="Risk"/>
      </sharedItems>
    </cacheField>
    <cacheField name="Objective" numFmtId="0">
      <sharedItems count="3">
        <s v="Capital Appreciation"/>
        <s v="Income"/>
        <s v="Growth"/>
      </sharedItems>
    </cacheField>
    <cacheField name="Purpose" numFmtId="0">
      <sharedItems count="3">
        <s v="Wealth Creation"/>
        <s v="Savings for Future"/>
        <s v="Returns"/>
      </sharedItems>
    </cacheField>
    <cacheField name="Duration" numFmtId="0">
      <sharedItems count="4">
        <s v="1-3 years"/>
        <s v="More than 5 years"/>
        <s v="3-5 years"/>
        <s v="Less than 1 year"/>
      </sharedItems>
    </cacheField>
    <cacheField name="Invest_Monitor" numFmtId="0">
      <sharedItems count="3">
        <s v="Monthly"/>
        <s v="Weekly"/>
        <s v="Daily"/>
      </sharedItems>
    </cacheField>
    <cacheField name="Expect" numFmtId="0">
      <sharedItems count="3">
        <s v="20%-30%"/>
        <s v="10%-20%"/>
        <s v="30%-40%"/>
      </sharedItems>
    </cacheField>
    <cacheField name="Avenue" numFmtId="0">
      <sharedItems/>
    </cacheField>
    <cacheField name="What are your savings objectives?" numFmtId="0">
      <sharedItems count="3">
        <s v="Retirement Plan"/>
        <s v="Health Care"/>
        <s v="Education"/>
      </sharedItems>
    </cacheField>
    <cacheField name="Reason_Equity" numFmtId="0">
      <sharedItems count="3">
        <s v="Capital Appreciation"/>
        <s v="Dividend"/>
        <s v="Liquidity"/>
      </sharedItems>
    </cacheField>
    <cacheField name="Reason_Mutual" numFmtId="0">
      <sharedItems count="3">
        <s v="Better Returns"/>
        <s v="Tax Benefits"/>
        <s v="Fund Diversification"/>
      </sharedItems>
    </cacheField>
    <cacheField name="Reason_Bonds" numFmtId="0">
      <sharedItems count="3">
        <s v="Safe Investment"/>
        <s v="Assured Returns"/>
        <s v="Tax Incentives"/>
      </sharedItems>
    </cacheField>
    <cacheField name="Reason_FD" numFmtId="0">
      <sharedItems count="3">
        <s v="Fixed Returns"/>
        <s v="High Interest Rates"/>
        <s v="Risk Free"/>
      </sharedItems>
    </cacheField>
    <cacheField name="Source" numFmtId="0">
      <sharedItems count="4">
        <s v="Newspapers and Magazines"/>
        <s v="Financial Consultants"/>
        <s v="Television"/>
        <s v="Inter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4"/>
    <x v="0"/>
    <x v="0"/>
    <n v="2"/>
    <n v="5"/>
    <n v="3"/>
    <x v="0"/>
    <n v="6"/>
    <n v="4"/>
    <s v="Yes"/>
    <x v="0"/>
    <x v="0"/>
    <x v="0"/>
    <s v="1-3 years"/>
    <s v="Monthly"/>
    <s v="20%-30%"/>
    <x v="0"/>
    <x v="0"/>
    <x v="0"/>
    <x v="0"/>
    <x v="0"/>
    <x v="0"/>
    <x v="0"/>
  </r>
  <r>
    <x v="0"/>
    <n v="23"/>
    <x v="0"/>
    <x v="1"/>
    <n v="3"/>
    <n v="2"/>
    <n v="1"/>
    <x v="1"/>
    <n v="6"/>
    <n v="7"/>
    <s v="No"/>
    <x v="1"/>
    <x v="0"/>
    <x v="0"/>
    <s v="More than 5 years"/>
    <s v="Weekly"/>
    <s v="20%-30%"/>
    <x v="0"/>
    <x v="1"/>
    <x v="1"/>
    <x v="0"/>
    <x v="0"/>
    <x v="1"/>
    <x v="1"/>
  </r>
  <r>
    <x v="1"/>
    <n v="30"/>
    <x v="0"/>
    <x v="2"/>
    <n v="6"/>
    <n v="4"/>
    <n v="2"/>
    <x v="1"/>
    <n v="1"/>
    <n v="7"/>
    <s v="Yes"/>
    <x v="0"/>
    <x v="0"/>
    <x v="0"/>
    <s v="3-5 years"/>
    <s v="Daily"/>
    <s v="20%-30%"/>
    <x v="1"/>
    <x v="0"/>
    <x v="0"/>
    <x v="1"/>
    <x v="1"/>
    <x v="0"/>
    <x v="2"/>
  </r>
  <r>
    <x v="1"/>
    <n v="22"/>
    <x v="0"/>
    <x v="3"/>
    <n v="1"/>
    <n v="3"/>
    <n v="7"/>
    <x v="2"/>
    <n v="4"/>
    <n v="5"/>
    <s v="Yes"/>
    <x v="0"/>
    <x v="1"/>
    <x v="0"/>
    <s v="Less than 1 year"/>
    <s v="Daily"/>
    <s v="10%-20%"/>
    <x v="1"/>
    <x v="0"/>
    <x v="1"/>
    <x v="2"/>
    <x v="2"/>
    <x v="1"/>
    <x v="3"/>
  </r>
  <r>
    <x v="0"/>
    <n v="24"/>
    <x v="1"/>
    <x v="3"/>
    <n v="1"/>
    <n v="3"/>
    <n v="6"/>
    <x v="3"/>
    <n v="5"/>
    <n v="7"/>
    <s v="No"/>
    <x v="0"/>
    <x v="1"/>
    <x v="0"/>
    <s v="Less than 1 year"/>
    <s v="Daily"/>
    <s v="20%-30%"/>
    <x v="1"/>
    <x v="0"/>
    <x v="0"/>
    <x v="0"/>
    <x v="0"/>
    <x v="2"/>
    <x v="3"/>
  </r>
  <r>
    <x v="0"/>
    <n v="24"/>
    <x v="1"/>
    <x v="4"/>
    <n v="5"/>
    <n v="4"/>
    <n v="6"/>
    <x v="4"/>
    <n v="1"/>
    <n v="2"/>
    <s v="No"/>
    <x v="2"/>
    <x v="0"/>
    <x v="0"/>
    <s v="1-3 years"/>
    <s v="Daily"/>
    <s v="30%-40%"/>
    <x v="0"/>
    <x v="0"/>
    <x v="2"/>
    <x v="2"/>
    <x v="0"/>
    <x v="2"/>
    <x v="3"/>
  </r>
  <r>
    <x v="0"/>
    <n v="27"/>
    <x v="0"/>
    <x v="2"/>
    <n v="6"/>
    <n v="4"/>
    <n v="2"/>
    <x v="1"/>
    <n v="1"/>
    <n v="7"/>
    <s v="Yes"/>
    <x v="0"/>
    <x v="0"/>
    <x v="0"/>
    <s v="3-5 years"/>
    <s v="Monthly"/>
    <s v="20%-30%"/>
    <x v="1"/>
    <x v="0"/>
    <x v="0"/>
    <x v="0"/>
    <x v="1"/>
    <x v="1"/>
    <x v="1"/>
  </r>
  <r>
    <x v="1"/>
    <n v="21"/>
    <x v="0"/>
    <x v="3"/>
    <n v="3"/>
    <n v="7"/>
    <n v="4"/>
    <x v="2"/>
    <n v="1"/>
    <n v="5"/>
    <s v="Yes"/>
    <x v="2"/>
    <x v="0"/>
    <x v="0"/>
    <s v="3-5 years"/>
    <s v="Monthly"/>
    <s v="20%-30%"/>
    <x v="0"/>
    <x v="0"/>
    <x v="0"/>
    <x v="0"/>
    <x v="1"/>
    <x v="2"/>
    <x v="0"/>
  </r>
  <r>
    <x v="1"/>
    <n v="35"/>
    <x v="0"/>
    <x v="3"/>
    <n v="4"/>
    <n v="7"/>
    <n v="5"/>
    <x v="4"/>
    <n v="1"/>
    <n v="6"/>
    <s v="Yes"/>
    <x v="0"/>
    <x v="2"/>
    <x v="1"/>
    <s v="1-3 years"/>
    <s v="Weekly"/>
    <s v="20%-30%"/>
    <x v="1"/>
    <x v="0"/>
    <x v="0"/>
    <x v="2"/>
    <x v="0"/>
    <x v="0"/>
    <x v="2"/>
  </r>
  <r>
    <x v="1"/>
    <n v="31"/>
    <x v="0"/>
    <x v="0"/>
    <n v="3"/>
    <n v="7"/>
    <n v="4"/>
    <x v="1"/>
    <n v="2"/>
    <n v="6"/>
    <s v="Yes"/>
    <x v="0"/>
    <x v="0"/>
    <x v="0"/>
    <s v="3-5 years"/>
    <s v="Monthly"/>
    <s v="30%-40%"/>
    <x v="2"/>
    <x v="0"/>
    <x v="0"/>
    <x v="2"/>
    <x v="1"/>
    <x v="0"/>
    <x v="0"/>
  </r>
  <r>
    <x v="0"/>
    <n v="35"/>
    <x v="0"/>
    <x v="3"/>
    <n v="4"/>
    <n v="7"/>
    <n v="5"/>
    <x v="4"/>
    <n v="1"/>
    <n v="6"/>
    <s v="Yes"/>
    <x v="2"/>
    <x v="2"/>
    <x v="1"/>
    <s v="3-5 years"/>
    <s v="Monthly"/>
    <s v="20%-30%"/>
    <x v="0"/>
    <x v="0"/>
    <x v="0"/>
    <x v="0"/>
    <x v="1"/>
    <x v="2"/>
    <x v="1"/>
  </r>
  <r>
    <x v="1"/>
    <n v="29"/>
    <x v="0"/>
    <x v="3"/>
    <n v="5"/>
    <n v="7"/>
    <n v="6"/>
    <x v="4"/>
    <n v="1"/>
    <n v="4"/>
    <s v="Yes"/>
    <x v="2"/>
    <x v="0"/>
    <x v="0"/>
    <s v="1-3 years"/>
    <s v="Monthly"/>
    <s v="20%-30%"/>
    <x v="0"/>
    <x v="0"/>
    <x v="0"/>
    <x v="2"/>
    <x v="1"/>
    <x v="0"/>
    <x v="1"/>
  </r>
  <r>
    <x v="0"/>
    <n v="21"/>
    <x v="1"/>
    <x v="0"/>
    <n v="2"/>
    <n v="3"/>
    <n v="4"/>
    <x v="1"/>
    <n v="6"/>
    <n v="7"/>
    <s v="No"/>
    <x v="0"/>
    <x v="0"/>
    <x v="1"/>
    <s v="1-3 years"/>
    <s v="Weekly"/>
    <s v="20%-30%"/>
    <x v="0"/>
    <x v="2"/>
    <x v="1"/>
    <x v="0"/>
    <x v="0"/>
    <x v="2"/>
    <x v="3"/>
  </r>
  <r>
    <x v="0"/>
    <n v="28"/>
    <x v="0"/>
    <x v="3"/>
    <n v="3"/>
    <n v="7"/>
    <n v="4"/>
    <x v="1"/>
    <n v="1"/>
    <n v="6"/>
    <s v="Yes"/>
    <x v="0"/>
    <x v="0"/>
    <x v="0"/>
    <s v="1-3 years"/>
    <s v="Monthly"/>
    <s v="20%-30%"/>
    <x v="0"/>
    <x v="0"/>
    <x v="0"/>
    <x v="2"/>
    <x v="1"/>
    <x v="2"/>
    <x v="0"/>
  </r>
  <r>
    <x v="0"/>
    <n v="25"/>
    <x v="0"/>
    <x v="3"/>
    <n v="3"/>
    <n v="7"/>
    <n v="5"/>
    <x v="3"/>
    <n v="1"/>
    <n v="6"/>
    <s v="Yes"/>
    <x v="0"/>
    <x v="0"/>
    <x v="0"/>
    <s v="1-3 years"/>
    <s v="Monthly"/>
    <s v="20%-30%"/>
    <x v="2"/>
    <x v="1"/>
    <x v="1"/>
    <x v="0"/>
    <x v="1"/>
    <x v="2"/>
    <x v="1"/>
  </r>
  <r>
    <x v="1"/>
    <n v="27"/>
    <x v="0"/>
    <x v="3"/>
    <n v="3"/>
    <n v="7"/>
    <n v="5"/>
    <x v="3"/>
    <n v="1"/>
    <n v="6"/>
    <s v="Yes"/>
    <x v="0"/>
    <x v="0"/>
    <x v="0"/>
    <s v="1-3 years"/>
    <s v="Monthly"/>
    <s v="20%-30%"/>
    <x v="0"/>
    <x v="1"/>
    <x v="0"/>
    <x v="2"/>
    <x v="1"/>
    <x v="2"/>
    <x v="0"/>
  </r>
  <r>
    <x v="0"/>
    <n v="28"/>
    <x v="0"/>
    <x v="2"/>
    <n v="2"/>
    <n v="7"/>
    <n v="5"/>
    <x v="3"/>
    <n v="1"/>
    <n v="6"/>
    <s v="Yes"/>
    <x v="2"/>
    <x v="2"/>
    <x v="0"/>
    <s v="1-3 years"/>
    <s v="Monthly"/>
    <s v="20%-30%"/>
    <x v="2"/>
    <x v="1"/>
    <x v="0"/>
    <x v="2"/>
    <x v="1"/>
    <x v="2"/>
    <x v="2"/>
  </r>
  <r>
    <x v="1"/>
    <n v="27"/>
    <x v="0"/>
    <x v="2"/>
    <n v="2"/>
    <n v="7"/>
    <n v="4"/>
    <x v="1"/>
    <n v="1"/>
    <n v="6"/>
    <s v="Yes"/>
    <x v="0"/>
    <x v="0"/>
    <x v="0"/>
    <s v="1-3 years"/>
    <s v="Monthly"/>
    <s v="20%-30%"/>
    <x v="0"/>
    <x v="0"/>
    <x v="0"/>
    <x v="0"/>
    <x v="1"/>
    <x v="2"/>
    <x v="1"/>
  </r>
  <r>
    <x v="1"/>
    <n v="29"/>
    <x v="0"/>
    <x v="2"/>
    <n v="2"/>
    <n v="7"/>
    <n v="4"/>
    <x v="1"/>
    <n v="1"/>
    <n v="6"/>
    <s v="Yes"/>
    <x v="2"/>
    <x v="0"/>
    <x v="0"/>
    <s v="1-3 years"/>
    <s v="Monthly"/>
    <s v="20%-30%"/>
    <x v="0"/>
    <x v="0"/>
    <x v="0"/>
    <x v="0"/>
    <x v="1"/>
    <x v="2"/>
    <x v="0"/>
  </r>
  <r>
    <x v="1"/>
    <n v="26"/>
    <x v="0"/>
    <x v="2"/>
    <n v="4"/>
    <n v="6"/>
    <n v="5"/>
    <x v="5"/>
    <n v="2"/>
    <n v="7"/>
    <s v="Yes"/>
    <x v="2"/>
    <x v="0"/>
    <x v="0"/>
    <s v="3-5 years"/>
    <s v="Monthly"/>
    <s v="20%-30%"/>
    <x v="2"/>
    <x v="1"/>
    <x v="0"/>
    <x v="2"/>
    <x v="1"/>
    <x v="2"/>
    <x v="0"/>
  </r>
  <r>
    <x v="1"/>
    <n v="29"/>
    <x v="0"/>
    <x v="3"/>
    <n v="4"/>
    <n v="7"/>
    <n v="5"/>
    <x v="4"/>
    <n v="1"/>
    <n v="6"/>
    <s v="Yes"/>
    <x v="0"/>
    <x v="2"/>
    <x v="0"/>
    <s v="3-5 years"/>
    <s v="Weekly"/>
    <s v="20%-30%"/>
    <x v="0"/>
    <x v="0"/>
    <x v="0"/>
    <x v="0"/>
    <x v="1"/>
    <x v="0"/>
    <x v="1"/>
  </r>
  <r>
    <x v="0"/>
    <n v="24"/>
    <x v="0"/>
    <x v="3"/>
    <n v="4"/>
    <n v="5"/>
    <n v="6"/>
    <x v="4"/>
    <n v="1"/>
    <n v="7"/>
    <s v="Yes"/>
    <x v="2"/>
    <x v="0"/>
    <x v="0"/>
    <s v="3-5 years"/>
    <s v="Monthly"/>
    <s v="20%-30%"/>
    <x v="1"/>
    <x v="1"/>
    <x v="0"/>
    <x v="0"/>
    <x v="1"/>
    <x v="2"/>
    <x v="0"/>
  </r>
  <r>
    <x v="1"/>
    <n v="27"/>
    <x v="0"/>
    <x v="2"/>
    <n v="4"/>
    <n v="6"/>
    <n v="5"/>
    <x v="6"/>
    <n v="1"/>
    <n v="7"/>
    <s v="Yes"/>
    <x v="0"/>
    <x v="0"/>
    <x v="0"/>
    <s v="3-5 years"/>
    <s v="Monthly"/>
    <s v="20%-30%"/>
    <x v="0"/>
    <x v="0"/>
    <x v="0"/>
    <x v="0"/>
    <x v="1"/>
    <x v="2"/>
    <x v="1"/>
  </r>
  <r>
    <x v="1"/>
    <n v="25"/>
    <x v="0"/>
    <x v="3"/>
    <n v="4"/>
    <n v="6"/>
    <n v="5"/>
    <x v="4"/>
    <n v="1"/>
    <n v="7"/>
    <s v="Yes"/>
    <x v="2"/>
    <x v="2"/>
    <x v="1"/>
    <s v="3-5 years"/>
    <s v="Weekly"/>
    <s v="20%-30%"/>
    <x v="3"/>
    <x v="1"/>
    <x v="2"/>
    <x v="0"/>
    <x v="1"/>
    <x v="2"/>
    <x v="1"/>
  </r>
  <r>
    <x v="0"/>
    <n v="26"/>
    <x v="0"/>
    <x v="3"/>
    <n v="3"/>
    <n v="7"/>
    <n v="5"/>
    <x v="3"/>
    <n v="1"/>
    <n v="6"/>
    <s v="Yes"/>
    <x v="0"/>
    <x v="0"/>
    <x v="0"/>
    <s v="3-5 years"/>
    <s v="Monthly"/>
    <s v="30%-40%"/>
    <x v="3"/>
    <x v="0"/>
    <x v="0"/>
    <x v="0"/>
    <x v="1"/>
    <x v="2"/>
    <x v="0"/>
  </r>
  <r>
    <x v="0"/>
    <n v="32"/>
    <x v="0"/>
    <x v="2"/>
    <n v="4"/>
    <n v="7"/>
    <n v="5"/>
    <x v="5"/>
    <n v="2"/>
    <n v="6"/>
    <s v="Yes"/>
    <x v="2"/>
    <x v="2"/>
    <x v="0"/>
    <s v="3-5 years"/>
    <s v="Monthly"/>
    <s v="20%-30%"/>
    <x v="0"/>
    <x v="0"/>
    <x v="0"/>
    <x v="0"/>
    <x v="1"/>
    <x v="0"/>
    <x v="1"/>
  </r>
  <r>
    <x v="1"/>
    <n v="26"/>
    <x v="0"/>
    <x v="2"/>
    <n v="4"/>
    <n v="6"/>
    <n v="5"/>
    <x v="5"/>
    <n v="2"/>
    <n v="7"/>
    <s v="Yes"/>
    <x v="0"/>
    <x v="0"/>
    <x v="0"/>
    <s v="3-5 years"/>
    <s v="Monthly"/>
    <s v="20%-30%"/>
    <x v="0"/>
    <x v="0"/>
    <x v="1"/>
    <x v="2"/>
    <x v="1"/>
    <x v="0"/>
    <x v="1"/>
  </r>
  <r>
    <x v="1"/>
    <n v="31"/>
    <x v="0"/>
    <x v="3"/>
    <n v="3"/>
    <n v="7"/>
    <n v="6"/>
    <x v="3"/>
    <n v="1"/>
    <n v="5"/>
    <s v="Yes"/>
    <x v="2"/>
    <x v="2"/>
    <x v="1"/>
    <s v="1-3 years"/>
    <s v="Monthly"/>
    <s v="20%-30%"/>
    <x v="2"/>
    <x v="1"/>
    <x v="0"/>
    <x v="2"/>
    <x v="0"/>
    <x v="0"/>
    <x v="2"/>
  </r>
  <r>
    <x v="1"/>
    <n v="29"/>
    <x v="0"/>
    <x v="3"/>
    <n v="3"/>
    <n v="6"/>
    <n v="5"/>
    <x v="5"/>
    <n v="4"/>
    <n v="7"/>
    <s v="Yes"/>
    <x v="0"/>
    <x v="0"/>
    <x v="0"/>
    <s v="1-3 years"/>
    <s v="Monthly"/>
    <s v="20%-30%"/>
    <x v="1"/>
    <x v="0"/>
    <x v="0"/>
    <x v="0"/>
    <x v="1"/>
    <x v="2"/>
    <x v="2"/>
  </r>
  <r>
    <x v="0"/>
    <n v="34"/>
    <x v="0"/>
    <x v="5"/>
    <n v="4"/>
    <n v="3"/>
    <n v="2"/>
    <x v="0"/>
    <n v="1"/>
    <n v="6"/>
    <s v="Yes"/>
    <x v="0"/>
    <x v="1"/>
    <x v="2"/>
    <s v="3-5 years"/>
    <s v="Monthly"/>
    <s v="10%-20%"/>
    <x v="0"/>
    <x v="0"/>
    <x v="0"/>
    <x v="1"/>
    <x v="0"/>
    <x v="0"/>
    <x v="0"/>
  </r>
  <r>
    <x v="1"/>
    <n v="27"/>
    <x v="0"/>
    <x v="1"/>
    <n v="5"/>
    <n v="1"/>
    <n v="2"/>
    <x v="0"/>
    <n v="3"/>
    <n v="6"/>
    <s v="No"/>
    <x v="0"/>
    <x v="2"/>
    <x v="0"/>
    <s v="1-3 years"/>
    <s v="Monthly"/>
    <s v="10%-20%"/>
    <x v="0"/>
    <x v="2"/>
    <x v="0"/>
    <x v="1"/>
    <x v="0"/>
    <x v="0"/>
    <x v="2"/>
  </r>
  <r>
    <x v="0"/>
    <n v="31"/>
    <x v="0"/>
    <x v="3"/>
    <n v="4"/>
    <n v="7"/>
    <n v="6"/>
    <x v="4"/>
    <n v="1"/>
    <n v="5"/>
    <s v="Yes"/>
    <x v="0"/>
    <x v="0"/>
    <x v="0"/>
    <s v="3-5 years"/>
    <s v="Monthly"/>
    <s v="20%-30%"/>
    <x v="2"/>
    <x v="0"/>
    <x v="0"/>
    <x v="0"/>
    <x v="1"/>
    <x v="0"/>
    <x v="1"/>
  </r>
  <r>
    <x v="1"/>
    <n v="27"/>
    <x v="0"/>
    <x v="3"/>
    <n v="4"/>
    <n v="7"/>
    <n v="5"/>
    <x v="5"/>
    <n v="3"/>
    <n v="6"/>
    <s v="Yes"/>
    <x v="0"/>
    <x v="0"/>
    <x v="0"/>
    <s v="3-5 years"/>
    <s v="Monthly"/>
    <s v="30%-40%"/>
    <x v="1"/>
    <x v="1"/>
    <x v="0"/>
    <x v="2"/>
    <x v="1"/>
    <x v="0"/>
    <x v="0"/>
  </r>
  <r>
    <x v="1"/>
    <n v="26"/>
    <x v="0"/>
    <x v="3"/>
    <n v="3"/>
    <n v="6"/>
    <n v="4"/>
    <x v="5"/>
    <n v="5"/>
    <n v="7"/>
    <s v="Yes"/>
    <x v="0"/>
    <x v="0"/>
    <x v="2"/>
    <s v="1-3 years"/>
    <s v="Monthly"/>
    <s v="20%-30%"/>
    <x v="2"/>
    <x v="2"/>
    <x v="1"/>
    <x v="0"/>
    <x v="0"/>
    <x v="2"/>
    <x v="0"/>
  </r>
  <r>
    <x v="1"/>
    <n v="27"/>
    <x v="0"/>
    <x v="3"/>
    <n v="3"/>
    <n v="6"/>
    <n v="5"/>
    <x v="3"/>
    <n v="1"/>
    <n v="7"/>
    <s v="Yes"/>
    <x v="0"/>
    <x v="0"/>
    <x v="0"/>
    <s v="1-3 years"/>
    <s v="Weekly"/>
    <s v="20%-30%"/>
    <x v="0"/>
    <x v="1"/>
    <x v="0"/>
    <x v="0"/>
    <x v="0"/>
    <x v="0"/>
    <x v="1"/>
  </r>
  <r>
    <x v="1"/>
    <n v="30"/>
    <x v="0"/>
    <x v="0"/>
    <n v="4"/>
    <n v="6"/>
    <n v="5"/>
    <x v="4"/>
    <n v="2"/>
    <n v="7"/>
    <s v="Yes"/>
    <x v="2"/>
    <x v="2"/>
    <x v="0"/>
    <s v="3-5 years"/>
    <s v="Monthly"/>
    <s v="20%-30%"/>
    <x v="2"/>
    <x v="1"/>
    <x v="0"/>
    <x v="0"/>
    <x v="1"/>
    <x v="0"/>
    <x v="1"/>
  </r>
  <r>
    <x v="1"/>
    <n v="30"/>
    <x v="0"/>
    <x v="3"/>
    <n v="4"/>
    <n v="7"/>
    <n v="5"/>
    <x v="5"/>
    <n v="3"/>
    <n v="6"/>
    <s v="Yes"/>
    <x v="0"/>
    <x v="0"/>
    <x v="0"/>
    <s v="1-3 years"/>
    <s v="Monthly"/>
    <s v="20%-30%"/>
    <x v="1"/>
    <x v="0"/>
    <x v="0"/>
    <x v="0"/>
    <x v="1"/>
    <x v="2"/>
    <x v="0"/>
  </r>
  <r>
    <x v="1"/>
    <n v="25"/>
    <x v="0"/>
    <x v="5"/>
    <n v="4"/>
    <n v="7"/>
    <n v="6"/>
    <x v="5"/>
    <n v="2"/>
    <n v="3"/>
    <s v="Yes"/>
    <x v="2"/>
    <x v="2"/>
    <x v="1"/>
    <s v="3-5 years"/>
    <s v="Monthly"/>
    <s v="30%-40%"/>
    <x v="3"/>
    <x v="1"/>
    <x v="0"/>
    <x v="0"/>
    <x v="0"/>
    <x v="0"/>
    <x v="1"/>
  </r>
  <r>
    <x v="1"/>
    <n v="31"/>
    <x v="0"/>
    <x v="3"/>
    <n v="4"/>
    <n v="7"/>
    <n v="5"/>
    <x v="4"/>
    <n v="1"/>
    <n v="6"/>
    <s v="Yes"/>
    <x v="2"/>
    <x v="2"/>
    <x v="0"/>
    <s v="1-3 years"/>
    <s v="Weekly"/>
    <s v="20%-30%"/>
    <x v="1"/>
    <x v="1"/>
    <x v="1"/>
    <x v="2"/>
    <x v="1"/>
    <x v="0"/>
    <x v="0"/>
  </r>
  <r>
    <x v="1"/>
    <n v="29"/>
    <x v="0"/>
    <x v="1"/>
    <n v="3"/>
    <n v="5"/>
    <n v="7"/>
    <x v="6"/>
    <n v="1"/>
    <n v="6"/>
    <s v="Yes"/>
    <x v="0"/>
    <x v="0"/>
    <x v="0"/>
    <s v="3-5 years"/>
    <s v="Monthly"/>
    <s v="20%-30%"/>
    <x v="2"/>
    <x v="0"/>
    <x v="1"/>
    <x v="0"/>
    <x v="0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Female"/>
    <n v="34"/>
    <s v="Yes"/>
    <x v="0"/>
    <x v="0"/>
    <n v="5"/>
    <x v="0"/>
    <n v="7"/>
    <x v="0"/>
    <n v="4"/>
    <s v="Yes"/>
    <x v="0"/>
    <x v="0"/>
    <x v="0"/>
    <x v="0"/>
    <x v="0"/>
    <x v="0"/>
    <s v="Mutual Fund"/>
    <x v="0"/>
    <x v="0"/>
    <x v="0"/>
    <x v="0"/>
    <x v="0"/>
    <x v="0"/>
  </r>
  <r>
    <s v="Female"/>
    <n v="23"/>
    <s v="Yes"/>
    <x v="1"/>
    <x v="1"/>
    <n v="2"/>
    <x v="1"/>
    <n v="5"/>
    <x v="0"/>
    <n v="7"/>
    <s v="No"/>
    <x v="1"/>
    <x v="0"/>
    <x v="0"/>
    <x v="1"/>
    <x v="1"/>
    <x v="0"/>
    <s v="Mutual Fund"/>
    <x v="1"/>
    <x v="1"/>
    <x v="0"/>
    <x v="0"/>
    <x v="1"/>
    <x v="1"/>
  </r>
  <r>
    <s v="Male"/>
    <n v="30"/>
    <s v="Yes"/>
    <x v="2"/>
    <x v="2"/>
    <n v="4"/>
    <x v="2"/>
    <n v="5"/>
    <x v="1"/>
    <n v="7"/>
    <s v="Yes"/>
    <x v="0"/>
    <x v="0"/>
    <x v="0"/>
    <x v="2"/>
    <x v="2"/>
    <x v="0"/>
    <s v="Equity"/>
    <x v="0"/>
    <x v="0"/>
    <x v="1"/>
    <x v="1"/>
    <x v="0"/>
    <x v="2"/>
  </r>
  <r>
    <s v="Male"/>
    <n v="22"/>
    <s v="Yes"/>
    <x v="3"/>
    <x v="3"/>
    <n v="3"/>
    <x v="3"/>
    <n v="6"/>
    <x v="2"/>
    <n v="5"/>
    <s v="Yes"/>
    <x v="0"/>
    <x v="1"/>
    <x v="0"/>
    <x v="3"/>
    <x v="2"/>
    <x v="1"/>
    <s v="Equity"/>
    <x v="0"/>
    <x v="1"/>
    <x v="2"/>
    <x v="2"/>
    <x v="1"/>
    <x v="3"/>
  </r>
  <r>
    <s v="Female"/>
    <n v="24"/>
    <s v="No"/>
    <x v="3"/>
    <x v="3"/>
    <n v="3"/>
    <x v="4"/>
    <n v="4"/>
    <x v="3"/>
    <n v="7"/>
    <s v="No"/>
    <x v="0"/>
    <x v="1"/>
    <x v="0"/>
    <x v="3"/>
    <x v="2"/>
    <x v="0"/>
    <s v="Equity"/>
    <x v="0"/>
    <x v="0"/>
    <x v="0"/>
    <x v="0"/>
    <x v="2"/>
    <x v="3"/>
  </r>
  <r>
    <s v="Female"/>
    <n v="24"/>
    <s v="No"/>
    <x v="4"/>
    <x v="4"/>
    <n v="4"/>
    <x v="4"/>
    <n v="3"/>
    <x v="1"/>
    <n v="2"/>
    <s v="No"/>
    <x v="2"/>
    <x v="0"/>
    <x v="0"/>
    <x v="0"/>
    <x v="2"/>
    <x v="2"/>
    <s v="Mutual Fund"/>
    <x v="0"/>
    <x v="2"/>
    <x v="2"/>
    <x v="0"/>
    <x v="2"/>
    <x v="3"/>
  </r>
  <r>
    <s v="Female"/>
    <n v="27"/>
    <s v="Yes"/>
    <x v="2"/>
    <x v="2"/>
    <n v="4"/>
    <x v="2"/>
    <n v="5"/>
    <x v="1"/>
    <n v="7"/>
    <s v="Yes"/>
    <x v="0"/>
    <x v="0"/>
    <x v="0"/>
    <x v="2"/>
    <x v="0"/>
    <x v="0"/>
    <s v="Equity"/>
    <x v="0"/>
    <x v="0"/>
    <x v="0"/>
    <x v="1"/>
    <x v="1"/>
    <x v="1"/>
  </r>
  <r>
    <s v="Male"/>
    <n v="21"/>
    <s v="Yes"/>
    <x v="3"/>
    <x v="1"/>
    <n v="7"/>
    <x v="5"/>
    <n v="6"/>
    <x v="1"/>
    <n v="5"/>
    <s v="Yes"/>
    <x v="2"/>
    <x v="0"/>
    <x v="0"/>
    <x v="2"/>
    <x v="0"/>
    <x v="0"/>
    <s v="Mutual Fund"/>
    <x v="0"/>
    <x v="0"/>
    <x v="0"/>
    <x v="1"/>
    <x v="2"/>
    <x v="0"/>
  </r>
  <r>
    <s v="Male"/>
    <n v="35"/>
    <s v="Yes"/>
    <x v="3"/>
    <x v="5"/>
    <n v="7"/>
    <x v="6"/>
    <n v="3"/>
    <x v="1"/>
    <n v="6"/>
    <s v="Yes"/>
    <x v="0"/>
    <x v="2"/>
    <x v="1"/>
    <x v="0"/>
    <x v="1"/>
    <x v="0"/>
    <s v="Equity"/>
    <x v="0"/>
    <x v="0"/>
    <x v="2"/>
    <x v="0"/>
    <x v="0"/>
    <x v="2"/>
  </r>
  <r>
    <s v="Male"/>
    <n v="31"/>
    <s v="Yes"/>
    <x v="0"/>
    <x v="1"/>
    <n v="7"/>
    <x v="5"/>
    <n v="5"/>
    <x v="4"/>
    <n v="6"/>
    <s v="Yes"/>
    <x v="0"/>
    <x v="0"/>
    <x v="0"/>
    <x v="2"/>
    <x v="0"/>
    <x v="2"/>
    <s v="Fixed Deposits"/>
    <x v="0"/>
    <x v="0"/>
    <x v="2"/>
    <x v="1"/>
    <x v="0"/>
    <x v="0"/>
  </r>
  <r>
    <s v="Female"/>
    <n v="35"/>
    <s v="Yes"/>
    <x v="3"/>
    <x v="5"/>
    <n v="7"/>
    <x v="6"/>
    <n v="3"/>
    <x v="1"/>
    <n v="6"/>
    <s v="Yes"/>
    <x v="2"/>
    <x v="2"/>
    <x v="1"/>
    <x v="2"/>
    <x v="0"/>
    <x v="0"/>
    <s v="Mutual Fund"/>
    <x v="0"/>
    <x v="0"/>
    <x v="0"/>
    <x v="1"/>
    <x v="2"/>
    <x v="1"/>
  </r>
  <r>
    <s v="Male"/>
    <n v="29"/>
    <s v="Yes"/>
    <x v="3"/>
    <x v="4"/>
    <n v="7"/>
    <x v="4"/>
    <n v="3"/>
    <x v="1"/>
    <n v="4"/>
    <s v="Yes"/>
    <x v="2"/>
    <x v="0"/>
    <x v="0"/>
    <x v="0"/>
    <x v="0"/>
    <x v="0"/>
    <s v="Mutual Fund"/>
    <x v="0"/>
    <x v="0"/>
    <x v="2"/>
    <x v="1"/>
    <x v="0"/>
    <x v="1"/>
  </r>
  <r>
    <s v="Female"/>
    <n v="21"/>
    <s v="No"/>
    <x v="0"/>
    <x v="0"/>
    <n v="3"/>
    <x v="5"/>
    <n v="5"/>
    <x v="0"/>
    <n v="7"/>
    <s v="No"/>
    <x v="0"/>
    <x v="0"/>
    <x v="1"/>
    <x v="0"/>
    <x v="1"/>
    <x v="0"/>
    <s v="Mutual Fund"/>
    <x v="2"/>
    <x v="1"/>
    <x v="0"/>
    <x v="0"/>
    <x v="2"/>
    <x v="3"/>
  </r>
  <r>
    <s v="Female"/>
    <n v="28"/>
    <s v="Yes"/>
    <x v="3"/>
    <x v="1"/>
    <n v="7"/>
    <x v="5"/>
    <n v="5"/>
    <x v="1"/>
    <n v="6"/>
    <s v="Yes"/>
    <x v="0"/>
    <x v="0"/>
    <x v="0"/>
    <x v="0"/>
    <x v="0"/>
    <x v="0"/>
    <s v="Mutual Fund"/>
    <x v="0"/>
    <x v="0"/>
    <x v="2"/>
    <x v="1"/>
    <x v="2"/>
    <x v="0"/>
  </r>
  <r>
    <s v="Female"/>
    <n v="25"/>
    <s v="Yes"/>
    <x v="3"/>
    <x v="1"/>
    <n v="7"/>
    <x v="6"/>
    <n v="4"/>
    <x v="1"/>
    <n v="6"/>
    <s v="Yes"/>
    <x v="0"/>
    <x v="0"/>
    <x v="0"/>
    <x v="0"/>
    <x v="0"/>
    <x v="0"/>
    <s v="Fixed Deposits"/>
    <x v="1"/>
    <x v="1"/>
    <x v="0"/>
    <x v="1"/>
    <x v="2"/>
    <x v="1"/>
  </r>
  <r>
    <s v="Male"/>
    <n v="27"/>
    <s v="Yes"/>
    <x v="3"/>
    <x v="1"/>
    <n v="7"/>
    <x v="6"/>
    <n v="4"/>
    <x v="1"/>
    <n v="6"/>
    <s v="Yes"/>
    <x v="0"/>
    <x v="0"/>
    <x v="0"/>
    <x v="0"/>
    <x v="0"/>
    <x v="0"/>
    <s v="Mutual Fund"/>
    <x v="1"/>
    <x v="0"/>
    <x v="2"/>
    <x v="1"/>
    <x v="2"/>
    <x v="0"/>
  </r>
  <r>
    <s v="Female"/>
    <n v="28"/>
    <s v="Yes"/>
    <x v="2"/>
    <x v="0"/>
    <n v="7"/>
    <x v="6"/>
    <n v="4"/>
    <x v="1"/>
    <n v="6"/>
    <s v="Yes"/>
    <x v="2"/>
    <x v="2"/>
    <x v="0"/>
    <x v="0"/>
    <x v="0"/>
    <x v="0"/>
    <s v="Fixed Deposits"/>
    <x v="1"/>
    <x v="0"/>
    <x v="2"/>
    <x v="1"/>
    <x v="2"/>
    <x v="2"/>
  </r>
  <r>
    <s v="Male"/>
    <n v="27"/>
    <s v="Yes"/>
    <x v="2"/>
    <x v="0"/>
    <n v="7"/>
    <x v="5"/>
    <n v="5"/>
    <x v="1"/>
    <n v="6"/>
    <s v="Yes"/>
    <x v="0"/>
    <x v="0"/>
    <x v="0"/>
    <x v="0"/>
    <x v="0"/>
    <x v="0"/>
    <s v="Mutual Fund"/>
    <x v="0"/>
    <x v="0"/>
    <x v="0"/>
    <x v="1"/>
    <x v="2"/>
    <x v="1"/>
  </r>
  <r>
    <s v="Male"/>
    <n v="29"/>
    <s v="Yes"/>
    <x v="2"/>
    <x v="0"/>
    <n v="7"/>
    <x v="5"/>
    <n v="5"/>
    <x v="1"/>
    <n v="6"/>
    <s v="Yes"/>
    <x v="2"/>
    <x v="0"/>
    <x v="0"/>
    <x v="0"/>
    <x v="0"/>
    <x v="0"/>
    <s v="Mutual Fund"/>
    <x v="0"/>
    <x v="0"/>
    <x v="0"/>
    <x v="1"/>
    <x v="2"/>
    <x v="0"/>
  </r>
  <r>
    <s v="Male"/>
    <n v="26"/>
    <s v="Yes"/>
    <x v="2"/>
    <x v="5"/>
    <n v="6"/>
    <x v="6"/>
    <n v="1"/>
    <x v="4"/>
    <n v="7"/>
    <s v="Yes"/>
    <x v="2"/>
    <x v="0"/>
    <x v="0"/>
    <x v="2"/>
    <x v="0"/>
    <x v="0"/>
    <s v="Fixed Deposits"/>
    <x v="1"/>
    <x v="0"/>
    <x v="2"/>
    <x v="1"/>
    <x v="2"/>
    <x v="0"/>
  </r>
  <r>
    <s v="Male"/>
    <n v="29"/>
    <s v="Yes"/>
    <x v="3"/>
    <x v="5"/>
    <n v="7"/>
    <x v="6"/>
    <n v="3"/>
    <x v="1"/>
    <n v="6"/>
    <s v="Yes"/>
    <x v="0"/>
    <x v="2"/>
    <x v="0"/>
    <x v="2"/>
    <x v="1"/>
    <x v="0"/>
    <s v="Mutual Fund"/>
    <x v="0"/>
    <x v="0"/>
    <x v="0"/>
    <x v="1"/>
    <x v="0"/>
    <x v="1"/>
  </r>
  <r>
    <s v="Female"/>
    <n v="24"/>
    <s v="Yes"/>
    <x v="3"/>
    <x v="5"/>
    <n v="5"/>
    <x v="4"/>
    <n v="3"/>
    <x v="1"/>
    <n v="7"/>
    <s v="Yes"/>
    <x v="2"/>
    <x v="0"/>
    <x v="0"/>
    <x v="2"/>
    <x v="0"/>
    <x v="0"/>
    <s v="Equity"/>
    <x v="1"/>
    <x v="0"/>
    <x v="0"/>
    <x v="1"/>
    <x v="2"/>
    <x v="0"/>
  </r>
  <r>
    <s v="Male"/>
    <n v="27"/>
    <s v="Yes"/>
    <x v="2"/>
    <x v="5"/>
    <n v="6"/>
    <x v="6"/>
    <n v="2"/>
    <x v="1"/>
    <n v="7"/>
    <s v="Yes"/>
    <x v="0"/>
    <x v="0"/>
    <x v="0"/>
    <x v="2"/>
    <x v="0"/>
    <x v="0"/>
    <s v="Mutual Fund"/>
    <x v="0"/>
    <x v="0"/>
    <x v="0"/>
    <x v="1"/>
    <x v="2"/>
    <x v="1"/>
  </r>
  <r>
    <s v="Male"/>
    <n v="25"/>
    <s v="Yes"/>
    <x v="3"/>
    <x v="5"/>
    <n v="6"/>
    <x v="6"/>
    <n v="3"/>
    <x v="1"/>
    <n v="7"/>
    <s v="Yes"/>
    <x v="2"/>
    <x v="2"/>
    <x v="1"/>
    <x v="2"/>
    <x v="1"/>
    <x v="0"/>
    <s v="Public Provident Fund"/>
    <x v="1"/>
    <x v="2"/>
    <x v="0"/>
    <x v="1"/>
    <x v="2"/>
    <x v="1"/>
  </r>
  <r>
    <s v="Female"/>
    <n v="26"/>
    <s v="Yes"/>
    <x v="3"/>
    <x v="1"/>
    <n v="7"/>
    <x v="6"/>
    <n v="4"/>
    <x v="1"/>
    <n v="6"/>
    <s v="Yes"/>
    <x v="0"/>
    <x v="0"/>
    <x v="0"/>
    <x v="2"/>
    <x v="0"/>
    <x v="2"/>
    <s v="Public Provident Fund"/>
    <x v="0"/>
    <x v="0"/>
    <x v="0"/>
    <x v="1"/>
    <x v="2"/>
    <x v="0"/>
  </r>
  <r>
    <s v="Female"/>
    <n v="32"/>
    <s v="Yes"/>
    <x v="2"/>
    <x v="5"/>
    <n v="7"/>
    <x v="6"/>
    <n v="1"/>
    <x v="4"/>
    <n v="6"/>
    <s v="Yes"/>
    <x v="2"/>
    <x v="2"/>
    <x v="0"/>
    <x v="2"/>
    <x v="0"/>
    <x v="0"/>
    <s v="Mutual Fund"/>
    <x v="0"/>
    <x v="0"/>
    <x v="0"/>
    <x v="1"/>
    <x v="0"/>
    <x v="1"/>
  </r>
  <r>
    <s v="Male"/>
    <n v="26"/>
    <s v="Yes"/>
    <x v="2"/>
    <x v="5"/>
    <n v="6"/>
    <x v="6"/>
    <n v="1"/>
    <x v="4"/>
    <n v="7"/>
    <s v="Yes"/>
    <x v="0"/>
    <x v="0"/>
    <x v="0"/>
    <x v="2"/>
    <x v="0"/>
    <x v="0"/>
    <s v="Mutual Fund"/>
    <x v="0"/>
    <x v="1"/>
    <x v="2"/>
    <x v="1"/>
    <x v="0"/>
    <x v="1"/>
  </r>
  <r>
    <s v="Male"/>
    <n v="31"/>
    <s v="Yes"/>
    <x v="3"/>
    <x v="1"/>
    <n v="7"/>
    <x v="4"/>
    <n v="4"/>
    <x v="1"/>
    <n v="5"/>
    <s v="Yes"/>
    <x v="2"/>
    <x v="2"/>
    <x v="1"/>
    <x v="0"/>
    <x v="0"/>
    <x v="0"/>
    <s v="Fixed Deposits"/>
    <x v="1"/>
    <x v="0"/>
    <x v="2"/>
    <x v="0"/>
    <x v="0"/>
    <x v="2"/>
  </r>
  <r>
    <s v="Male"/>
    <n v="29"/>
    <s v="Yes"/>
    <x v="3"/>
    <x v="1"/>
    <n v="6"/>
    <x v="6"/>
    <n v="1"/>
    <x v="2"/>
    <n v="7"/>
    <s v="Yes"/>
    <x v="0"/>
    <x v="0"/>
    <x v="0"/>
    <x v="0"/>
    <x v="0"/>
    <x v="0"/>
    <s v="Equity"/>
    <x v="0"/>
    <x v="0"/>
    <x v="0"/>
    <x v="1"/>
    <x v="2"/>
    <x v="2"/>
  </r>
  <r>
    <s v="Female"/>
    <n v="34"/>
    <s v="Yes"/>
    <x v="5"/>
    <x v="5"/>
    <n v="3"/>
    <x v="2"/>
    <n v="7"/>
    <x v="1"/>
    <n v="6"/>
    <s v="Yes"/>
    <x v="0"/>
    <x v="1"/>
    <x v="2"/>
    <x v="2"/>
    <x v="0"/>
    <x v="1"/>
    <s v="Mutual Fund"/>
    <x v="0"/>
    <x v="0"/>
    <x v="1"/>
    <x v="0"/>
    <x v="0"/>
    <x v="0"/>
  </r>
  <r>
    <s v="Male"/>
    <n v="27"/>
    <s v="Yes"/>
    <x v="1"/>
    <x v="4"/>
    <n v="1"/>
    <x v="2"/>
    <n v="7"/>
    <x v="5"/>
    <n v="6"/>
    <s v="No"/>
    <x v="0"/>
    <x v="2"/>
    <x v="0"/>
    <x v="0"/>
    <x v="0"/>
    <x v="1"/>
    <s v="Mutual Fund"/>
    <x v="2"/>
    <x v="0"/>
    <x v="1"/>
    <x v="0"/>
    <x v="0"/>
    <x v="2"/>
  </r>
  <r>
    <s v="Female"/>
    <n v="31"/>
    <s v="Yes"/>
    <x v="3"/>
    <x v="5"/>
    <n v="7"/>
    <x v="4"/>
    <n v="3"/>
    <x v="1"/>
    <n v="5"/>
    <s v="Yes"/>
    <x v="0"/>
    <x v="0"/>
    <x v="0"/>
    <x v="2"/>
    <x v="0"/>
    <x v="0"/>
    <s v="Fixed Deposits"/>
    <x v="0"/>
    <x v="0"/>
    <x v="0"/>
    <x v="1"/>
    <x v="0"/>
    <x v="1"/>
  </r>
  <r>
    <s v="Male"/>
    <n v="27"/>
    <s v="Yes"/>
    <x v="3"/>
    <x v="5"/>
    <n v="7"/>
    <x v="6"/>
    <n v="1"/>
    <x v="5"/>
    <n v="6"/>
    <s v="Yes"/>
    <x v="0"/>
    <x v="0"/>
    <x v="0"/>
    <x v="2"/>
    <x v="0"/>
    <x v="2"/>
    <s v="Equity"/>
    <x v="1"/>
    <x v="0"/>
    <x v="2"/>
    <x v="1"/>
    <x v="0"/>
    <x v="0"/>
  </r>
  <r>
    <s v="Male"/>
    <n v="26"/>
    <s v="Yes"/>
    <x v="3"/>
    <x v="1"/>
    <n v="6"/>
    <x v="5"/>
    <n v="1"/>
    <x v="3"/>
    <n v="7"/>
    <s v="Yes"/>
    <x v="0"/>
    <x v="0"/>
    <x v="2"/>
    <x v="0"/>
    <x v="0"/>
    <x v="0"/>
    <s v="Fixed Deposits"/>
    <x v="2"/>
    <x v="1"/>
    <x v="0"/>
    <x v="0"/>
    <x v="2"/>
    <x v="0"/>
  </r>
  <r>
    <s v="Male"/>
    <n v="27"/>
    <s v="Yes"/>
    <x v="3"/>
    <x v="1"/>
    <n v="6"/>
    <x v="6"/>
    <n v="4"/>
    <x v="1"/>
    <n v="7"/>
    <s v="Yes"/>
    <x v="0"/>
    <x v="0"/>
    <x v="0"/>
    <x v="0"/>
    <x v="1"/>
    <x v="0"/>
    <s v="Mutual Fund"/>
    <x v="1"/>
    <x v="0"/>
    <x v="0"/>
    <x v="0"/>
    <x v="0"/>
    <x v="1"/>
  </r>
  <r>
    <s v="Male"/>
    <n v="30"/>
    <s v="Yes"/>
    <x v="0"/>
    <x v="5"/>
    <n v="6"/>
    <x v="6"/>
    <n v="3"/>
    <x v="4"/>
    <n v="7"/>
    <s v="Yes"/>
    <x v="2"/>
    <x v="2"/>
    <x v="0"/>
    <x v="2"/>
    <x v="0"/>
    <x v="0"/>
    <s v="Fixed Deposits"/>
    <x v="1"/>
    <x v="0"/>
    <x v="0"/>
    <x v="1"/>
    <x v="0"/>
    <x v="1"/>
  </r>
  <r>
    <s v="Male"/>
    <n v="30"/>
    <s v="Yes"/>
    <x v="3"/>
    <x v="5"/>
    <n v="7"/>
    <x v="6"/>
    <n v="1"/>
    <x v="5"/>
    <n v="6"/>
    <s v="Yes"/>
    <x v="0"/>
    <x v="0"/>
    <x v="0"/>
    <x v="0"/>
    <x v="0"/>
    <x v="0"/>
    <s v="Equity"/>
    <x v="0"/>
    <x v="0"/>
    <x v="0"/>
    <x v="1"/>
    <x v="2"/>
    <x v="0"/>
  </r>
  <r>
    <s v="Male"/>
    <n v="25"/>
    <s v="Yes"/>
    <x v="5"/>
    <x v="5"/>
    <n v="7"/>
    <x v="4"/>
    <n v="1"/>
    <x v="4"/>
    <n v="3"/>
    <s v="Yes"/>
    <x v="2"/>
    <x v="2"/>
    <x v="1"/>
    <x v="2"/>
    <x v="0"/>
    <x v="2"/>
    <s v="Public Provident Fund"/>
    <x v="1"/>
    <x v="0"/>
    <x v="0"/>
    <x v="0"/>
    <x v="0"/>
    <x v="1"/>
  </r>
  <r>
    <s v="Male"/>
    <n v="31"/>
    <s v="Yes"/>
    <x v="3"/>
    <x v="5"/>
    <n v="7"/>
    <x v="6"/>
    <n v="3"/>
    <x v="1"/>
    <n v="6"/>
    <s v="Yes"/>
    <x v="2"/>
    <x v="2"/>
    <x v="0"/>
    <x v="0"/>
    <x v="1"/>
    <x v="0"/>
    <s v="Equity"/>
    <x v="1"/>
    <x v="1"/>
    <x v="2"/>
    <x v="1"/>
    <x v="0"/>
    <x v="0"/>
  </r>
  <r>
    <s v="Male"/>
    <n v="29"/>
    <s v="Yes"/>
    <x v="1"/>
    <x v="1"/>
    <n v="5"/>
    <x v="3"/>
    <n v="2"/>
    <x v="1"/>
    <n v="6"/>
    <s v="Yes"/>
    <x v="0"/>
    <x v="0"/>
    <x v="0"/>
    <x v="2"/>
    <x v="0"/>
    <x v="0"/>
    <s v="Fixed Deposits"/>
    <x v="0"/>
    <x v="1"/>
    <x v="0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4FAC9-A825-4838-9A0A-EA514C76BFBA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15:B119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hat are your savings objectives?" fld="18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886EF-9D04-45D2-85D1-D4702BDFFB67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9">
  <location ref="A52:F55" firstHeaderRow="0" firstDataRow="1" firstDataCol="1"/>
  <pivotFields count="24"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Mutual_Funds" fld="3" baseField="0" baseItem="0"/>
    <dataField name="Sum of Gold" fld="9" baseField="0" baseItem="0"/>
    <dataField name="Sum of PPF" fld="8" baseField="0" baseItem="0"/>
    <dataField name="Sum of Fixed_Deposits" fld="7" baseField="0" baseItem="0"/>
    <dataField name="Sum of Equity_Market" fld="4" baseField="0" baseItem="0"/>
  </dataFields>
  <chartFormats count="235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7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7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8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8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9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1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2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3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3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4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4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5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6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6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7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7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2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2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EAB8E-D775-4BCB-9873-96948DB4A6B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B6" firstHeaderRow="1" firstDataRow="1" firstDataCol="1"/>
  <pivotFields count="24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9481F-08E2-405E-8251-9F8532B5D12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171:B176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axis="axisRow" dataField="1"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uration" fld="14" subtotal="count" baseField="0" baseItem="0"/>
  </dataField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2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6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0" format="27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994CF8-754E-45B7-9A61-BE1C91E0407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41:B146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0"/>
        <item x="2"/>
        <item t="default"/>
      </items>
    </pivotField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ource" fld="23" subtotal="count" baseField="0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1353DA-4D75-41BC-BE18-F90E8D014F52}" name="Table5" displayName="Table5" ref="A1:X41" totalsRowShown="0" dataDxfId="25" headerRowBorderDxfId="26" tableBorderDxfId="24">
  <autoFilter ref="A1:X41" xr:uid="{091353DA-4D75-41BC-BE18-F90E8D014F52}"/>
  <tableColumns count="24">
    <tableColumn id="1" xr3:uid="{BE5C299C-9EF5-42A5-8FDD-86BF53799AEF}" name="gender" dataDxfId="23"/>
    <tableColumn id="2" xr3:uid="{D1CD82BB-04DE-4B79-916E-B2F78987E577}" name="age" dataDxfId="22"/>
    <tableColumn id="3" xr3:uid="{E7241115-20B1-429C-B727-ABC70A24B969}" name="Investment_Avenues" dataDxfId="21"/>
    <tableColumn id="4" xr3:uid="{9CF21530-0FDF-4344-8E57-FE71AEB91A0E}" name="Mutual_Funds" dataDxfId="20"/>
    <tableColumn id="5" xr3:uid="{8944BC9B-05D3-410E-A3C8-3FB9F78C1274}" name="Equity_Market" dataDxfId="19"/>
    <tableColumn id="6" xr3:uid="{AF73C3C3-3142-4E53-86B7-1A7AD27CC3E2}" name="Debentures" dataDxfId="18"/>
    <tableColumn id="7" xr3:uid="{620AFC9E-7964-4DAA-87B7-F76D4BB42E5D}" name="Government_Bonds" dataDxfId="17"/>
    <tableColumn id="8" xr3:uid="{4BB20B86-7BF6-4C72-8D8D-CA90D0C2DBE1}" name="Fixed_Deposits" dataDxfId="16"/>
    <tableColumn id="9" xr3:uid="{9BC67408-17CF-4587-8585-08F583571212}" name="PPF" dataDxfId="15"/>
    <tableColumn id="10" xr3:uid="{95431A0E-2E5B-493C-A525-BC6A62DA691C}" name="Gold" dataDxfId="14"/>
    <tableColumn id="11" xr3:uid="{28C83800-C1FC-43B2-9AD6-BF641F2E43B5}" name="Stock_Marktet" dataDxfId="13"/>
    <tableColumn id="12" xr3:uid="{85CC41C1-6E45-426C-8E9F-83560E88F12E}" name="Factor" dataDxfId="12"/>
    <tableColumn id="13" xr3:uid="{58A278F6-373D-4D0D-8ED7-BCC956E0C28D}" name="Objective" dataDxfId="11"/>
    <tableColumn id="14" xr3:uid="{4C32026F-731A-4C6B-BA50-2F5B5C87F5FB}" name="Purpose" dataDxfId="10"/>
    <tableColumn id="15" xr3:uid="{2414638E-C540-41DE-8922-30595FABEDF3}" name="Duration" dataDxfId="9"/>
    <tableColumn id="16" xr3:uid="{E169111A-382A-408B-8AA2-F9272F5A09CE}" name="Invest_Monitor" dataDxfId="8"/>
    <tableColumn id="17" xr3:uid="{874D592C-3D38-4614-8DB3-75118EE9FF77}" name="Expect" dataDxfId="7"/>
    <tableColumn id="18" xr3:uid="{58BA4AD7-97EA-4D2B-8187-89FAFA14543A}" name="Avenue" dataDxfId="6"/>
    <tableColumn id="19" xr3:uid="{F2995216-DA60-4A98-A061-580683DD1D6A}" name="What are your savings objectives?" dataDxfId="5"/>
    <tableColumn id="20" xr3:uid="{0E96CD2B-2B70-41EB-A8FE-EA7FCE29E6DF}" name="Reason_Equity" dataDxfId="4"/>
    <tableColumn id="21" xr3:uid="{CEA0CBCE-56FF-407D-A2A8-30B98CF67C2A}" name="Reason_Mutual" dataDxfId="3"/>
    <tableColumn id="22" xr3:uid="{CEA84F76-1F10-49D6-A1C0-6C8705380D91}" name="Reason_Bonds" dataDxfId="2"/>
    <tableColumn id="23" xr3:uid="{2F61B2C2-51D4-4842-9A20-74AD25200D48}" name="Reason_FD" dataDxfId="1"/>
    <tableColumn id="24" xr3:uid="{91D5E628-5AB4-4CE5-A866-9EAF2C8F93B2}" name="Sourc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58C886-5C1E-4B66-95FF-D975A658CC23}" name="Table3" displayName="Table3" ref="A26:B32" totalsRowShown="0">
  <autoFilter ref="A26:B32" xr:uid="{5D58C886-5C1E-4B66-95FF-D975A658CC23}"/>
  <tableColumns count="2">
    <tableColumn id="1" xr3:uid="{6709C451-91CB-40F8-9AA7-B93CAEAA81FB}" name="Age Statics"/>
    <tableColumn id="2" xr3:uid="{7BE7CED7-DE32-488A-BEFF-7034662BF152}" name="Valu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13F00-9D3A-43D1-B237-A0E18F02D33D}">
  <sheetPr codeName="Sheet1"/>
  <dimension ref="A1:X41"/>
  <sheetViews>
    <sheetView workbookViewId="0">
      <pane ySplit="1" topLeftCell="A2" activePane="bottomLeft" state="frozen"/>
      <selection pane="bottomLeft" activeCell="S17" sqref="S17"/>
    </sheetView>
  </sheetViews>
  <sheetFormatPr defaultRowHeight="14.5" x14ac:dyDescent="0.35"/>
  <cols>
    <col min="1" max="1" width="9.1796875" customWidth="1"/>
    <col min="2" max="2" width="6.08984375" customWidth="1"/>
    <col min="3" max="3" width="20.7265625" customWidth="1"/>
    <col min="4" max="4" width="15.36328125" customWidth="1"/>
    <col min="5" max="5" width="15.7265625" customWidth="1"/>
    <col min="6" max="6" width="12.54296875" customWidth="1"/>
    <col min="7" max="7" width="19.90625" customWidth="1"/>
    <col min="8" max="8" width="15.90625" customWidth="1"/>
    <col min="9" max="9" width="6.6328125" customWidth="1"/>
    <col min="10" max="10" width="7" customWidth="1"/>
    <col min="11" max="11" width="15.453125" customWidth="1"/>
    <col min="12" max="12" width="12.7265625" bestFit="1" customWidth="1"/>
    <col min="13" max="13" width="17.81640625" bestFit="1" customWidth="1"/>
    <col min="14" max="14" width="15.81640625" bestFit="1" customWidth="1"/>
    <col min="15" max="15" width="16.08984375" bestFit="1" customWidth="1"/>
    <col min="16" max="16" width="16.08984375" customWidth="1"/>
    <col min="17" max="17" width="8.7265625" customWidth="1"/>
    <col min="18" max="18" width="19" bestFit="1" customWidth="1"/>
    <col min="19" max="19" width="32.1796875" customWidth="1"/>
    <col min="20" max="20" width="17.81640625" bestFit="1" customWidth="1"/>
    <col min="21" max="21" width="17.453125" bestFit="1" customWidth="1"/>
    <col min="22" max="22" width="15.36328125" customWidth="1"/>
    <col min="23" max="23" width="16.54296875" bestFit="1" customWidth="1"/>
    <col min="24" max="24" width="24.26953125" bestFit="1" customWidth="1"/>
  </cols>
  <sheetData>
    <row r="1" spans="1:24" x14ac:dyDescent="0.35">
      <c r="A1" t="s">
        <v>107</v>
      </c>
      <c r="B1" t="s">
        <v>108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35">
      <c r="A2" t="s">
        <v>22</v>
      </c>
      <c r="B2">
        <v>34</v>
      </c>
      <c r="C2" t="s">
        <v>23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25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t="s">
        <v>22</v>
      </c>
      <c r="B3">
        <v>23</v>
      </c>
      <c r="C3" t="s">
        <v>23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36</v>
      </c>
      <c r="L3" t="s">
        <v>37</v>
      </c>
      <c r="M3" t="s">
        <v>25</v>
      </c>
      <c r="N3" t="s">
        <v>26</v>
      </c>
      <c r="O3" t="s">
        <v>38</v>
      </c>
      <c r="P3" t="s">
        <v>39</v>
      </c>
      <c r="Q3" t="s">
        <v>29</v>
      </c>
      <c r="R3" t="s">
        <v>30</v>
      </c>
      <c r="S3" t="s">
        <v>40</v>
      </c>
      <c r="T3" t="s">
        <v>41</v>
      </c>
      <c r="U3" t="s">
        <v>32</v>
      </c>
      <c r="V3" t="s">
        <v>33</v>
      </c>
      <c r="W3" t="s">
        <v>42</v>
      </c>
      <c r="X3" t="s">
        <v>43</v>
      </c>
    </row>
    <row r="4" spans="1:24" x14ac:dyDescent="0.35">
      <c r="A4" t="s">
        <v>44</v>
      </c>
      <c r="B4">
        <v>30</v>
      </c>
      <c r="C4" t="s">
        <v>23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t="s">
        <v>23</v>
      </c>
      <c r="L4" t="s">
        <v>24</v>
      </c>
      <c r="M4" t="s">
        <v>25</v>
      </c>
      <c r="N4" t="s">
        <v>26</v>
      </c>
      <c r="O4" t="s">
        <v>45</v>
      </c>
      <c r="P4" t="s">
        <v>46</v>
      </c>
      <c r="Q4" t="s">
        <v>29</v>
      </c>
      <c r="R4" t="s">
        <v>47</v>
      </c>
      <c r="S4" t="s">
        <v>31</v>
      </c>
      <c r="T4" t="s">
        <v>25</v>
      </c>
      <c r="U4" t="s">
        <v>48</v>
      </c>
      <c r="V4" t="s">
        <v>49</v>
      </c>
      <c r="W4" t="s">
        <v>34</v>
      </c>
      <c r="X4" t="s">
        <v>50</v>
      </c>
    </row>
    <row r="5" spans="1:24" x14ac:dyDescent="0.35">
      <c r="A5" t="s">
        <v>44</v>
      </c>
      <c r="B5">
        <v>22</v>
      </c>
      <c r="C5" t="s">
        <v>23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t="s">
        <v>23</v>
      </c>
      <c r="L5" t="s">
        <v>24</v>
      </c>
      <c r="M5" t="s">
        <v>51</v>
      </c>
      <c r="N5" t="s">
        <v>26</v>
      </c>
      <c r="O5" t="s">
        <v>52</v>
      </c>
      <c r="P5" t="s">
        <v>46</v>
      </c>
      <c r="Q5" t="s">
        <v>53</v>
      </c>
      <c r="R5" t="s">
        <v>47</v>
      </c>
      <c r="S5" t="s">
        <v>31</v>
      </c>
      <c r="T5" t="s">
        <v>41</v>
      </c>
      <c r="U5" t="s">
        <v>54</v>
      </c>
      <c r="V5" t="s">
        <v>55</v>
      </c>
      <c r="W5" t="s">
        <v>42</v>
      </c>
      <c r="X5" t="s">
        <v>56</v>
      </c>
    </row>
    <row r="6" spans="1:24" x14ac:dyDescent="0.35">
      <c r="A6" t="s">
        <v>22</v>
      </c>
      <c r="B6">
        <v>24</v>
      </c>
      <c r="C6" t="s">
        <v>36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t="s">
        <v>36</v>
      </c>
      <c r="L6" t="s">
        <v>24</v>
      </c>
      <c r="M6" t="s">
        <v>51</v>
      </c>
      <c r="N6" t="s">
        <v>26</v>
      </c>
      <c r="O6" t="s">
        <v>52</v>
      </c>
      <c r="P6" t="s">
        <v>46</v>
      </c>
      <c r="Q6" t="s">
        <v>29</v>
      </c>
      <c r="R6" t="s">
        <v>47</v>
      </c>
      <c r="S6" t="s">
        <v>31</v>
      </c>
      <c r="T6" t="s">
        <v>25</v>
      </c>
      <c r="U6" t="s">
        <v>32</v>
      </c>
      <c r="V6" t="s">
        <v>33</v>
      </c>
      <c r="W6" t="s">
        <v>57</v>
      </c>
      <c r="X6" t="s">
        <v>56</v>
      </c>
    </row>
    <row r="7" spans="1:24" x14ac:dyDescent="0.35">
      <c r="A7" t="s">
        <v>22</v>
      </c>
      <c r="B7">
        <v>24</v>
      </c>
      <c r="C7" t="s">
        <v>36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t="s">
        <v>36</v>
      </c>
      <c r="L7" t="s">
        <v>58</v>
      </c>
      <c r="M7" t="s">
        <v>25</v>
      </c>
      <c r="N7" t="s">
        <v>26</v>
      </c>
      <c r="O7" t="s">
        <v>27</v>
      </c>
      <c r="P7" t="s">
        <v>46</v>
      </c>
      <c r="Q7" t="s">
        <v>59</v>
      </c>
      <c r="R7" t="s">
        <v>30</v>
      </c>
      <c r="S7" t="s">
        <v>31</v>
      </c>
      <c r="T7" t="s">
        <v>60</v>
      </c>
      <c r="U7" t="s">
        <v>54</v>
      </c>
      <c r="V7" t="s">
        <v>33</v>
      </c>
      <c r="W7" t="s">
        <v>57</v>
      </c>
      <c r="X7" t="s">
        <v>56</v>
      </c>
    </row>
    <row r="8" spans="1:24" x14ac:dyDescent="0.35">
      <c r="A8" t="s">
        <v>22</v>
      </c>
      <c r="B8">
        <v>27</v>
      </c>
      <c r="C8" t="s">
        <v>23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t="s">
        <v>23</v>
      </c>
      <c r="L8" t="s">
        <v>24</v>
      </c>
      <c r="M8" t="s">
        <v>25</v>
      </c>
      <c r="N8" t="s">
        <v>26</v>
      </c>
      <c r="O8" t="s">
        <v>45</v>
      </c>
      <c r="P8" t="s">
        <v>28</v>
      </c>
      <c r="Q8" t="s">
        <v>29</v>
      </c>
      <c r="R8" t="s">
        <v>47</v>
      </c>
      <c r="S8" t="s">
        <v>31</v>
      </c>
      <c r="T8" t="s">
        <v>25</v>
      </c>
      <c r="U8" t="s">
        <v>32</v>
      </c>
      <c r="V8" t="s">
        <v>49</v>
      </c>
      <c r="W8" t="s">
        <v>42</v>
      </c>
      <c r="X8" t="s">
        <v>43</v>
      </c>
    </row>
    <row r="9" spans="1:24" x14ac:dyDescent="0.35">
      <c r="A9" t="s">
        <v>44</v>
      </c>
      <c r="B9">
        <v>21</v>
      </c>
      <c r="C9" t="s">
        <v>23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t="s">
        <v>23</v>
      </c>
      <c r="L9" t="s">
        <v>58</v>
      </c>
      <c r="M9" t="s">
        <v>25</v>
      </c>
      <c r="N9" t="s">
        <v>26</v>
      </c>
      <c r="O9" t="s">
        <v>45</v>
      </c>
      <c r="P9" t="s">
        <v>28</v>
      </c>
      <c r="Q9" t="s">
        <v>29</v>
      </c>
      <c r="R9" t="s">
        <v>30</v>
      </c>
      <c r="S9" t="s">
        <v>31</v>
      </c>
      <c r="T9" t="s">
        <v>25</v>
      </c>
      <c r="U9" t="s">
        <v>32</v>
      </c>
      <c r="V9" t="s">
        <v>49</v>
      </c>
      <c r="W9" t="s">
        <v>57</v>
      </c>
      <c r="X9" t="s">
        <v>35</v>
      </c>
    </row>
    <row r="10" spans="1:24" x14ac:dyDescent="0.35">
      <c r="A10" t="s">
        <v>44</v>
      </c>
      <c r="B10">
        <v>35</v>
      </c>
      <c r="C10" t="s">
        <v>23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t="s">
        <v>23</v>
      </c>
      <c r="L10" t="s">
        <v>24</v>
      </c>
      <c r="M10" t="s">
        <v>61</v>
      </c>
      <c r="N10" t="s">
        <v>62</v>
      </c>
      <c r="O10" t="s">
        <v>27</v>
      </c>
      <c r="P10" t="s">
        <v>39</v>
      </c>
      <c r="Q10" t="s">
        <v>29</v>
      </c>
      <c r="R10" t="s">
        <v>47</v>
      </c>
      <c r="S10" t="s">
        <v>31</v>
      </c>
      <c r="T10" t="s">
        <v>25</v>
      </c>
      <c r="U10" t="s">
        <v>54</v>
      </c>
      <c r="V10" t="s">
        <v>33</v>
      </c>
      <c r="W10" t="s">
        <v>34</v>
      </c>
      <c r="X10" t="s">
        <v>50</v>
      </c>
    </row>
    <row r="11" spans="1:24" x14ac:dyDescent="0.35">
      <c r="A11" t="s">
        <v>44</v>
      </c>
      <c r="B11">
        <v>31</v>
      </c>
      <c r="C11" t="s">
        <v>23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t="s">
        <v>23</v>
      </c>
      <c r="L11" t="s">
        <v>24</v>
      </c>
      <c r="M11" t="s">
        <v>25</v>
      </c>
      <c r="N11" t="s">
        <v>26</v>
      </c>
      <c r="O11" t="s">
        <v>45</v>
      </c>
      <c r="P11" t="s">
        <v>28</v>
      </c>
      <c r="Q11" t="s">
        <v>59</v>
      </c>
      <c r="R11" t="s">
        <v>63</v>
      </c>
      <c r="S11" t="s">
        <v>31</v>
      </c>
      <c r="T11" t="s">
        <v>25</v>
      </c>
      <c r="U11" t="s">
        <v>54</v>
      </c>
      <c r="V11" t="s">
        <v>49</v>
      </c>
      <c r="W11" t="s">
        <v>34</v>
      </c>
      <c r="X11" t="s">
        <v>35</v>
      </c>
    </row>
    <row r="12" spans="1:24" x14ac:dyDescent="0.35">
      <c r="A12" t="s">
        <v>22</v>
      </c>
      <c r="B12">
        <v>35</v>
      </c>
      <c r="C12" t="s">
        <v>23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t="s">
        <v>23</v>
      </c>
      <c r="L12" t="s">
        <v>58</v>
      </c>
      <c r="M12" t="s">
        <v>61</v>
      </c>
      <c r="N12" t="s">
        <v>62</v>
      </c>
      <c r="O12" t="s">
        <v>45</v>
      </c>
      <c r="P12" t="s">
        <v>28</v>
      </c>
      <c r="Q12" t="s">
        <v>29</v>
      </c>
      <c r="R12" t="s">
        <v>30</v>
      </c>
      <c r="S12" t="s">
        <v>31</v>
      </c>
      <c r="T12" t="s">
        <v>25</v>
      </c>
      <c r="U12" t="s">
        <v>32</v>
      </c>
      <c r="V12" t="s">
        <v>49</v>
      </c>
      <c r="W12" t="s">
        <v>57</v>
      </c>
      <c r="X12" t="s">
        <v>43</v>
      </c>
    </row>
    <row r="13" spans="1:24" x14ac:dyDescent="0.35">
      <c r="A13" t="s">
        <v>44</v>
      </c>
      <c r="B13">
        <v>29</v>
      </c>
      <c r="C13" t="s">
        <v>23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t="s">
        <v>23</v>
      </c>
      <c r="L13" t="s">
        <v>58</v>
      </c>
      <c r="M13" t="s">
        <v>25</v>
      </c>
      <c r="N13" t="s">
        <v>26</v>
      </c>
      <c r="O13" t="s">
        <v>27</v>
      </c>
      <c r="P13" t="s">
        <v>28</v>
      </c>
      <c r="Q13" t="s">
        <v>29</v>
      </c>
      <c r="R13" t="s">
        <v>30</v>
      </c>
      <c r="S13" t="s">
        <v>31</v>
      </c>
      <c r="T13" t="s">
        <v>25</v>
      </c>
      <c r="U13" t="s">
        <v>54</v>
      </c>
      <c r="V13" t="s">
        <v>49</v>
      </c>
      <c r="W13" t="s">
        <v>34</v>
      </c>
      <c r="X13" t="s">
        <v>43</v>
      </c>
    </row>
    <row r="14" spans="1:24" x14ac:dyDescent="0.35">
      <c r="A14" t="s">
        <v>22</v>
      </c>
      <c r="B14">
        <v>21</v>
      </c>
      <c r="C14" t="s">
        <v>36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t="s">
        <v>36</v>
      </c>
      <c r="L14" t="s">
        <v>24</v>
      </c>
      <c r="M14" t="s">
        <v>25</v>
      </c>
      <c r="N14" t="s">
        <v>62</v>
      </c>
      <c r="O14" t="s">
        <v>27</v>
      </c>
      <c r="P14" t="s">
        <v>39</v>
      </c>
      <c r="Q14" t="s">
        <v>29</v>
      </c>
      <c r="R14" t="s">
        <v>30</v>
      </c>
      <c r="S14" t="s">
        <v>64</v>
      </c>
      <c r="T14" t="s">
        <v>41</v>
      </c>
      <c r="U14" t="s">
        <v>32</v>
      </c>
      <c r="V14" t="s">
        <v>33</v>
      </c>
      <c r="W14" t="s">
        <v>57</v>
      </c>
      <c r="X14" t="s">
        <v>56</v>
      </c>
    </row>
    <row r="15" spans="1:24" x14ac:dyDescent="0.35">
      <c r="A15" t="s">
        <v>22</v>
      </c>
      <c r="B15">
        <v>28</v>
      </c>
      <c r="C15" t="s">
        <v>23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t="s">
        <v>23</v>
      </c>
      <c r="L15" t="s">
        <v>24</v>
      </c>
      <c r="M15" t="s">
        <v>25</v>
      </c>
      <c r="N15" t="s">
        <v>26</v>
      </c>
      <c r="O15" t="s">
        <v>27</v>
      </c>
      <c r="P15" t="s">
        <v>28</v>
      </c>
      <c r="Q15" t="s">
        <v>29</v>
      </c>
      <c r="R15" t="s">
        <v>30</v>
      </c>
      <c r="S15" t="s">
        <v>31</v>
      </c>
      <c r="T15" t="s">
        <v>25</v>
      </c>
      <c r="U15" t="s">
        <v>54</v>
      </c>
      <c r="V15" t="s">
        <v>49</v>
      </c>
      <c r="W15" t="s">
        <v>57</v>
      </c>
      <c r="X15" t="s">
        <v>35</v>
      </c>
    </row>
    <row r="16" spans="1:24" x14ac:dyDescent="0.35">
      <c r="A16" t="s">
        <v>22</v>
      </c>
      <c r="B16">
        <v>25</v>
      </c>
      <c r="C16" t="s">
        <v>23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t="s">
        <v>23</v>
      </c>
      <c r="L16" t="s">
        <v>24</v>
      </c>
      <c r="M16" t="s">
        <v>25</v>
      </c>
      <c r="N16" t="s">
        <v>26</v>
      </c>
      <c r="O16" t="s">
        <v>27</v>
      </c>
      <c r="P16" t="s">
        <v>28</v>
      </c>
      <c r="Q16" t="s">
        <v>29</v>
      </c>
      <c r="R16" t="s">
        <v>63</v>
      </c>
      <c r="S16" t="s">
        <v>40</v>
      </c>
      <c r="T16" t="s">
        <v>41</v>
      </c>
      <c r="U16" t="s">
        <v>32</v>
      </c>
      <c r="V16" t="s">
        <v>49</v>
      </c>
      <c r="W16" t="s">
        <v>57</v>
      </c>
      <c r="X16" t="s">
        <v>43</v>
      </c>
    </row>
    <row r="17" spans="1:24" x14ac:dyDescent="0.35">
      <c r="A17" t="s">
        <v>44</v>
      </c>
      <c r="B17">
        <v>27</v>
      </c>
      <c r="C17" t="s">
        <v>23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t="s">
        <v>23</v>
      </c>
      <c r="L17" t="s">
        <v>24</v>
      </c>
      <c r="M17" t="s">
        <v>25</v>
      </c>
      <c r="N17" t="s">
        <v>26</v>
      </c>
      <c r="O17" t="s">
        <v>27</v>
      </c>
      <c r="P17" t="s">
        <v>28</v>
      </c>
      <c r="Q17" t="s">
        <v>29</v>
      </c>
      <c r="R17" t="s">
        <v>30</v>
      </c>
      <c r="S17" t="s">
        <v>40</v>
      </c>
      <c r="T17" t="s">
        <v>25</v>
      </c>
      <c r="U17" t="s">
        <v>54</v>
      </c>
      <c r="V17" t="s">
        <v>49</v>
      </c>
      <c r="W17" t="s">
        <v>57</v>
      </c>
      <c r="X17" t="s">
        <v>35</v>
      </c>
    </row>
    <row r="18" spans="1:24" x14ac:dyDescent="0.35">
      <c r="A18" t="s">
        <v>22</v>
      </c>
      <c r="B18">
        <v>28</v>
      </c>
      <c r="C18" t="s">
        <v>23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t="s">
        <v>23</v>
      </c>
      <c r="L18" t="s">
        <v>58</v>
      </c>
      <c r="M18" t="s">
        <v>61</v>
      </c>
      <c r="N18" t="s">
        <v>26</v>
      </c>
      <c r="O18" t="s">
        <v>27</v>
      </c>
      <c r="P18" t="s">
        <v>28</v>
      </c>
      <c r="Q18" t="s">
        <v>29</v>
      </c>
      <c r="R18" t="s">
        <v>63</v>
      </c>
      <c r="S18" t="s">
        <v>40</v>
      </c>
      <c r="T18" t="s">
        <v>25</v>
      </c>
      <c r="U18" t="s">
        <v>54</v>
      </c>
      <c r="V18" t="s">
        <v>49</v>
      </c>
      <c r="W18" t="s">
        <v>57</v>
      </c>
      <c r="X18" t="s">
        <v>50</v>
      </c>
    </row>
    <row r="19" spans="1:24" x14ac:dyDescent="0.35">
      <c r="A19" t="s">
        <v>44</v>
      </c>
      <c r="B19">
        <v>27</v>
      </c>
      <c r="C19" t="s">
        <v>23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t="s">
        <v>23</v>
      </c>
      <c r="L19" t="s">
        <v>24</v>
      </c>
      <c r="M19" t="s">
        <v>25</v>
      </c>
      <c r="N19" t="s">
        <v>26</v>
      </c>
      <c r="O19" t="s">
        <v>27</v>
      </c>
      <c r="P19" t="s">
        <v>28</v>
      </c>
      <c r="Q19" t="s">
        <v>29</v>
      </c>
      <c r="R19" t="s">
        <v>30</v>
      </c>
      <c r="S19" t="s">
        <v>31</v>
      </c>
      <c r="T19" t="s">
        <v>25</v>
      </c>
      <c r="U19" t="s">
        <v>32</v>
      </c>
      <c r="V19" t="s">
        <v>49</v>
      </c>
      <c r="W19" t="s">
        <v>57</v>
      </c>
      <c r="X19" t="s">
        <v>43</v>
      </c>
    </row>
    <row r="20" spans="1:24" x14ac:dyDescent="0.35">
      <c r="A20" t="s">
        <v>44</v>
      </c>
      <c r="B20">
        <v>29</v>
      </c>
      <c r="C20" t="s">
        <v>23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t="s">
        <v>23</v>
      </c>
      <c r="L20" t="s">
        <v>58</v>
      </c>
      <c r="M20" t="s">
        <v>25</v>
      </c>
      <c r="N20" t="s">
        <v>26</v>
      </c>
      <c r="O20" t="s">
        <v>27</v>
      </c>
      <c r="P20" t="s">
        <v>28</v>
      </c>
      <c r="Q20" t="s">
        <v>29</v>
      </c>
      <c r="R20" t="s">
        <v>30</v>
      </c>
      <c r="S20" t="s">
        <v>31</v>
      </c>
      <c r="T20" t="s">
        <v>25</v>
      </c>
      <c r="U20" t="s">
        <v>32</v>
      </c>
      <c r="V20" t="s">
        <v>49</v>
      </c>
      <c r="W20" t="s">
        <v>57</v>
      </c>
      <c r="X20" t="s">
        <v>35</v>
      </c>
    </row>
    <row r="21" spans="1:24" x14ac:dyDescent="0.35">
      <c r="A21" t="s">
        <v>44</v>
      </c>
      <c r="B21">
        <v>26</v>
      </c>
      <c r="C21" t="s">
        <v>23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t="s">
        <v>23</v>
      </c>
      <c r="L21" t="s">
        <v>58</v>
      </c>
      <c r="M21" t="s">
        <v>25</v>
      </c>
      <c r="N21" t="s">
        <v>26</v>
      </c>
      <c r="O21" t="s">
        <v>45</v>
      </c>
      <c r="P21" t="s">
        <v>28</v>
      </c>
      <c r="Q21" t="s">
        <v>29</v>
      </c>
      <c r="R21" t="s">
        <v>63</v>
      </c>
      <c r="S21" t="s">
        <v>40</v>
      </c>
      <c r="T21" t="s">
        <v>25</v>
      </c>
      <c r="U21" t="s">
        <v>54</v>
      </c>
      <c r="V21" t="s">
        <v>49</v>
      </c>
      <c r="W21" t="s">
        <v>57</v>
      </c>
      <c r="X21" t="s">
        <v>35</v>
      </c>
    </row>
    <row r="22" spans="1:24" x14ac:dyDescent="0.35">
      <c r="A22" t="s">
        <v>44</v>
      </c>
      <c r="B22">
        <v>29</v>
      </c>
      <c r="C22" t="s">
        <v>23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t="s">
        <v>23</v>
      </c>
      <c r="L22" t="s">
        <v>24</v>
      </c>
      <c r="M22" t="s">
        <v>61</v>
      </c>
      <c r="N22" t="s">
        <v>26</v>
      </c>
      <c r="O22" t="s">
        <v>45</v>
      </c>
      <c r="P22" t="s">
        <v>39</v>
      </c>
      <c r="Q22" t="s">
        <v>29</v>
      </c>
      <c r="R22" t="s">
        <v>30</v>
      </c>
      <c r="S22" t="s">
        <v>31</v>
      </c>
      <c r="T22" t="s">
        <v>25</v>
      </c>
      <c r="U22" t="s">
        <v>32</v>
      </c>
      <c r="V22" t="s">
        <v>49</v>
      </c>
      <c r="W22" t="s">
        <v>34</v>
      </c>
      <c r="X22" t="s">
        <v>43</v>
      </c>
    </row>
    <row r="23" spans="1:24" x14ac:dyDescent="0.35">
      <c r="A23" t="s">
        <v>22</v>
      </c>
      <c r="B23">
        <v>24</v>
      </c>
      <c r="C23" t="s">
        <v>23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t="s">
        <v>23</v>
      </c>
      <c r="L23" t="s">
        <v>58</v>
      </c>
      <c r="M23" t="s">
        <v>25</v>
      </c>
      <c r="N23" t="s">
        <v>26</v>
      </c>
      <c r="O23" t="s">
        <v>45</v>
      </c>
      <c r="P23" t="s">
        <v>28</v>
      </c>
      <c r="Q23" t="s">
        <v>29</v>
      </c>
      <c r="R23" t="s">
        <v>47</v>
      </c>
      <c r="S23" t="s">
        <v>40</v>
      </c>
      <c r="T23" t="s">
        <v>25</v>
      </c>
      <c r="U23" t="s">
        <v>32</v>
      </c>
      <c r="V23" t="s">
        <v>49</v>
      </c>
      <c r="W23" t="s">
        <v>57</v>
      </c>
      <c r="X23" t="s">
        <v>35</v>
      </c>
    </row>
    <row r="24" spans="1:24" x14ac:dyDescent="0.35">
      <c r="A24" t="s">
        <v>44</v>
      </c>
      <c r="B24">
        <v>27</v>
      </c>
      <c r="C24" t="s">
        <v>23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t="s">
        <v>23</v>
      </c>
      <c r="L24" t="s">
        <v>24</v>
      </c>
      <c r="M24" t="s">
        <v>25</v>
      </c>
      <c r="N24" t="s">
        <v>26</v>
      </c>
      <c r="O24" t="s">
        <v>45</v>
      </c>
      <c r="P24" t="s">
        <v>28</v>
      </c>
      <c r="Q24" t="s">
        <v>29</v>
      </c>
      <c r="R24" t="s">
        <v>30</v>
      </c>
      <c r="S24" t="s">
        <v>31</v>
      </c>
      <c r="T24" t="s">
        <v>25</v>
      </c>
      <c r="U24" t="s">
        <v>32</v>
      </c>
      <c r="V24" t="s">
        <v>49</v>
      </c>
      <c r="W24" t="s">
        <v>57</v>
      </c>
      <c r="X24" t="s">
        <v>43</v>
      </c>
    </row>
    <row r="25" spans="1:24" x14ac:dyDescent="0.35">
      <c r="A25" t="s">
        <v>44</v>
      </c>
      <c r="B25">
        <v>25</v>
      </c>
      <c r="C25" t="s">
        <v>23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t="s">
        <v>23</v>
      </c>
      <c r="L25" t="s">
        <v>58</v>
      </c>
      <c r="M25" t="s">
        <v>61</v>
      </c>
      <c r="N25" t="s">
        <v>62</v>
      </c>
      <c r="O25" t="s">
        <v>45</v>
      </c>
      <c r="P25" t="s">
        <v>39</v>
      </c>
      <c r="Q25" t="s">
        <v>29</v>
      </c>
      <c r="R25" t="s">
        <v>65</v>
      </c>
      <c r="S25" t="s">
        <v>40</v>
      </c>
      <c r="T25" t="s">
        <v>60</v>
      </c>
      <c r="U25" t="s">
        <v>32</v>
      </c>
      <c r="V25" t="s">
        <v>49</v>
      </c>
      <c r="W25" t="s">
        <v>57</v>
      </c>
      <c r="X25" t="s">
        <v>43</v>
      </c>
    </row>
    <row r="26" spans="1:24" x14ac:dyDescent="0.35">
      <c r="A26" t="s">
        <v>22</v>
      </c>
      <c r="B26">
        <v>26</v>
      </c>
      <c r="C26" t="s">
        <v>23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t="s">
        <v>23</v>
      </c>
      <c r="L26" t="s">
        <v>24</v>
      </c>
      <c r="M26" t="s">
        <v>25</v>
      </c>
      <c r="N26" t="s">
        <v>26</v>
      </c>
      <c r="O26" t="s">
        <v>45</v>
      </c>
      <c r="P26" t="s">
        <v>28</v>
      </c>
      <c r="Q26" t="s">
        <v>59</v>
      </c>
      <c r="R26" t="s">
        <v>65</v>
      </c>
      <c r="S26" t="s">
        <v>31</v>
      </c>
      <c r="T26" t="s">
        <v>25</v>
      </c>
      <c r="U26" t="s">
        <v>32</v>
      </c>
      <c r="V26" t="s">
        <v>49</v>
      </c>
      <c r="W26" t="s">
        <v>57</v>
      </c>
      <c r="X26" t="s">
        <v>35</v>
      </c>
    </row>
    <row r="27" spans="1:24" x14ac:dyDescent="0.35">
      <c r="A27" t="s">
        <v>22</v>
      </c>
      <c r="B27">
        <v>32</v>
      </c>
      <c r="C27" t="s">
        <v>23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t="s">
        <v>23</v>
      </c>
      <c r="L27" t="s">
        <v>58</v>
      </c>
      <c r="M27" t="s">
        <v>61</v>
      </c>
      <c r="N27" t="s">
        <v>26</v>
      </c>
      <c r="O27" t="s">
        <v>45</v>
      </c>
      <c r="P27" t="s">
        <v>28</v>
      </c>
      <c r="Q27" t="s">
        <v>29</v>
      </c>
      <c r="R27" t="s">
        <v>30</v>
      </c>
      <c r="S27" t="s">
        <v>31</v>
      </c>
      <c r="T27" t="s">
        <v>25</v>
      </c>
      <c r="U27" t="s">
        <v>32</v>
      </c>
      <c r="V27" t="s">
        <v>49</v>
      </c>
      <c r="W27" t="s">
        <v>34</v>
      </c>
      <c r="X27" t="s">
        <v>43</v>
      </c>
    </row>
    <row r="28" spans="1:24" x14ac:dyDescent="0.35">
      <c r="A28" t="s">
        <v>44</v>
      </c>
      <c r="B28">
        <v>26</v>
      </c>
      <c r="C28" t="s">
        <v>23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t="s">
        <v>23</v>
      </c>
      <c r="L28" t="s">
        <v>24</v>
      </c>
      <c r="M28" t="s">
        <v>25</v>
      </c>
      <c r="N28" t="s">
        <v>26</v>
      </c>
      <c r="O28" t="s">
        <v>45</v>
      </c>
      <c r="P28" t="s">
        <v>28</v>
      </c>
      <c r="Q28" t="s">
        <v>29</v>
      </c>
      <c r="R28" t="s">
        <v>30</v>
      </c>
      <c r="S28" t="s">
        <v>31</v>
      </c>
      <c r="T28" t="s">
        <v>41</v>
      </c>
      <c r="U28" t="s">
        <v>54</v>
      </c>
      <c r="V28" t="s">
        <v>49</v>
      </c>
      <c r="W28" t="s">
        <v>34</v>
      </c>
      <c r="X28" t="s">
        <v>43</v>
      </c>
    </row>
    <row r="29" spans="1:24" x14ac:dyDescent="0.35">
      <c r="A29" t="s">
        <v>44</v>
      </c>
      <c r="B29">
        <v>31</v>
      </c>
      <c r="C29" t="s">
        <v>23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t="s">
        <v>23</v>
      </c>
      <c r="L29" t="s">
        <v>58</v>
      </c>
      <c r="M29" t="s">
        <v>61</v>
      </c>
      <c r="N29" t="s">
        <v>62</v>
      </c>
      <c r="O29" t="s">
        <v>27</v>
      </c>
      <c r="P29" t="s">
        <v>28</v>
      </c>
      <c r="Q29" t="s">
        <v>29</v>
      </c>
      <c r="R29" t="s">
        <v>63</v>
      </c>
      <c r="S29" t="s">
        <v>40</v>
      </c>
      <c r="T29" t="s">
        <v>25</v>
      </c>
      <c r="U29" t="s">
        <v>54</v>
      </c>
      <c r="V29" t="s">
        <v>33</v>
      </c>
      <c r="W29" t="s">
        <v>34</v>
      </c>
      <c r="X29" t="s">
        <v>50</v>
      </c>
    </row>
    <row r="30" spans="1:24" x14ac:dyDescent="0.35">
      <c r="A30" t="s">
        <v>44</v>
      </c>
      <c r="B30">
        <v>29</v>
      </c>
      <c r="C30" t="s">
        <v>23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t="s">
        <v>23</v>
      </c>
      <c r="L30" t="s">
        <v>24</v>
      </c>
      <c r="M30" t="s">
        <v>25</v>
      </c>
      <c r="N30" t="s">
        <v>26</v>
      </c>
      <c r="O30" t="s">
        <v>27</v>
      </c>
      <c r="P30" t="s">
        <v>28</v>
      </c>
      <c r="Q30" t="s">
        <v>29</v>
      </c>
      <c r="R30" t="s">
        <v>47</v>
      </c>
      <c r="S30" t="s">
        <v>31</v>
      </c>
      <c r="T30" t="s">
        <v>25</v>
      </c>
      <c r="U30" t="s">
        <v>32</v>
      </c>
      <c r="V30" t="s">
        <v>49</v>
      </c>
      <c r="W30" t="s">
        <v>57</v>
      </c>
      <c r="X30" t="s">
        <v>50</v>
      </c>
    </row>
    <row r="31" spans="1:24" x14ac:dyDescent="0.35">
      <c r="A31" t="s">
        <v>22</v>
      </c>
      <c r="B31">
        <v>34</v>
      </c>
      <c r="C31" t="s">
        <v>23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t="s">
        <v>23</v>
      </c>
      <c r="L31" t="s">
        <v>24</v>
      </c>
      <c r="M31" t="s">
        <v>51</v>
      </c>
      <c r="N31" t="s">
        <v>24</v>
      </c>
      <c r="O31" t="s">
        <v>45</v>
      </c>
      <c r="P31" t="s">
        <v>28</v>
      </c>
      <c r="Q31" t="s">
        <v>53</v>
      </c>
      <c r="R31" t="s">
        <v>30</v>
      </c>
      <c r="S31" t="s">
        <v>31</v>
      </c>
      <c r="T31" t="s">
        <v>25</v>
      </c>
      <c r="U31" t="s">
        <v>48</v>
      </c>
      <c r="V31" t="s">
        <v>33</v>
      </c>
      <c r="W31" t="s">
        <v>34</v>
      </c>
      <c r="X31" t="s">
        <v>35</v>
      </c>
    </row>
    <row r="32" spans="1:24" x14ac:dyDescent="0.35">
      <c r="A32" t="s">
        <v>44</v>
      </c>
      <c r="B32">
        <v>27</v>
      </c>
      <c r="C32" t="s">
        <v>23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t="s">
        <v>36</v>
      </c>
      <c r="L32" t="s">
        <v>24</v>
      </c>
      <c r="M32" t="s">
        <v>61</v>
      </c>
      <c r="N32" t="s">
        <v>26</v>
      </c>
      <c r="O32" t="s">
        <v>27</v>
      </c>
      <c r="P32" t="s">
        <v>28</v>
      </c>
      <c r="Q32" t="s">
        <v>53</v>
      </c>
      <c r="R32" t="s">
        <v>30</v>
      </c>
      <c r="S32" t="s">
        <v>64</v>
      </c>
      <c r="T32" t="s">
        <v>25</v>
      </c>
      <c r="U32" t="s">
        <v>48</v>
      </c>
      <c r="V32" t="s">
        <v>33</v>
      </c>
      <c r="W32" t="s">
        <v>34</v>
      </c>
      <c r="X32" t="s">
        <v>50</v>
      </c>
    </row>
    <row r="33" spans="1:24" x14ac:dyDescent="0.35">
      <c r="A33" t="s">
        <v>22</v>
      </c>
      <c r="B33">
        <v>31</v>
      </c>
      <c r="C33" t="s">
        <v>23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t="s">
        <v>23</v>
      </c>
      <c r="L33" t="s">
        <v>24</v>
      </c>
      <c r="M33" t="s">
        <v>25</v>
      </c>
      <c r="N33" t="s">
        <v>26</v>
      </c>
      <c r="O33" t="s">
        <v>45</v>
      </c>
      <c r="P33" t="s">
        <v>28</v>
      </c>
      <c r="Q33" t="s">
        <v>29</v>
      </c>
      <c r="R33" t="s">
        <v>63</v>
      </c>
      <c r="S33" t="s">
        <v>31</v>
      </c>
      <c r="T33" t="s">
        <v>25</v>
      </c>
      <c r="U33" t="s">
        <v>32</v>
      </c>
      <c r="V33" t="s">
        <v>49</v>
      </c>
      <c r="W33" t="s">
        <v>34</v>
      </c>
      <c r="X33" t="s">
        <v>43</v>
      </c>
    </row>
    <row r="34" spans="1:24" x14ac:dyDescent="0.35">
      <c r="A34" t="s">
        <v>44</v>
      </c>
      <c r="B34">
        <v>27</v>
      </c>
      <c r="C34" t="s">
        <v>23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t="s">
        <v>23</v>
      </c>
      <c r="L34" t="s">
        <v>24</v>
      </c>
      <c r="M34" t="s">
        <v>25</v>
      </c>
      <c r="N34" t="s">
        <v>26</v>
      </c>
      <c r="O34" t="s">
        <v>45</v>
      </c>
      <c r="P34" t="s">
        <v>28</v>
      </c>
      <c r="Q34" t="s">
        <v>59</v>
      </c>
      <c r="R34" t="s">
        <v>47</v>
      </c>
      <c r="S34" t="s">
        <v>40</v>
      </c>
      <c r="T34" t="s">
        <v>25</v>
      </c>
      <c r="U34" t="s">
        <v>54</v>
      </c>
      <c r="V34" t="s">
        <v>49</v>
      </c>
      <c r="W34" t="s">
        <v>34</v>
      </c>
      <c r="X34" t="s">
        <v>35</v>
      </c>
    </row>
    <row r="35" spans="1:24" x14ac:dyDescent="0.35">
      <c r="A35" t="s">
        <v>44</v>
      </c>
      <c r="B35">
        <v>26</v>
      </c>
      <c r="C35" t="s">
        <v>23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t="s">
        <v>23</v>
      </c>
      <c r="L35" t="s">
        <v>24</v>
      </c>
      <c r="M35" t="s">
        <v>25</v>
      </c>
      <c r="N35" t="s">
        <v>24</v>
      </c>
      <c r="O35" t="s">
        <v>27</v>
      </c>
      <c r="P35" t="s">
        <v>28</v>
      </c>
      <c r="Q35" t="s">
        <v>29</v>
      </c>
      <c r="R35" t="s">
        <v>63</v>
      </c>
      <c r="S35" t="s">
        <v>64</v>
      </c>
      <c r="T35" t="s">
        <v>41</v>
      </c>
      <c r="U35" t="s">
        <v>32</v>
      </c>
      <c r="V35" t="s">
        <v>33</v>
      </c>
      <c r="W35" t="s">
        <v>57</v>
      </c>
      <c r="X35" t="s">
        <v>35</v>
      </c>
    </row>
    <row r="36" spans="1:24" x14ac:dyDescent="0.35">
      <c r="A36" t="s">
        <v>44</v>
      </c>
      <c r="B36">
        <v>27</v>
      </c>
      <c r="C36" t="s">
        <v>23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t="s">
        <v>23</v>
      </c>
      <c r="L36" t="s">
        <v>24</v>
      </c>
      <c r="M36" t="s">
        <v>25</v>
      </c>
      <c r="N36" t="s">
        <v>26</v>
      </c>
      <c r="O36" t="s">
        <v>27</v>
      </c>
      <c r="P36" t="s">
        <v>39</v>
      </c>
      <c r="Q36" t="s">
        <v>29</v>
      </c>
      <c r="R36" t="s">
        <v>30</v>
      </c>
      <c r="S36" t="s">
        <v>40</v>
      </c>
      <c r="T36" t="s">
        <v>25</v>
      </c>
      <c r="U36" t="s">
        <v>32</v>
      </c>
      <c r="V36" t="s">
        <v>33</v>
      </c>
      <c r="W36" t="s">
        <v>34</v>
      </c>
      <c r="X36" t="s">
        <v>43</v>
      </c>
    </row>
    <row r="37" spans="1:24" x14ac:dyDescent="0.35">
      <c r="A37" t="s">
        <v>44</v>
      </c>
      <c r="B37">
        <v>30</v>
      </c>
      <c r="C37" t="s">
        <v>23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t="s">
        <v>23</v>
      </c>
      <c r="L37" t="s">
        <v>58</v>
      </c>
      <c r="M37" t="s">
        <v>61</v>
      </c>
      <c r="N37" t="s">
        <v>26</v>
      </c>
      <c r="O37" t="s">
        <v>45</v>
      </c>
      <c r="P37" t="s">
        <v>28</v>
      </c>
      <c r="Q37" t="s">
        <v>29</v>
      </c>
      <c r="R37" t="s">
        <v>63</v>
      </c>
      <c r="S37" t="s">
        <v>40</v>
      </c>
      <c r="T37" t="s">
        <v>25</v>
      </c>
      <c r="U37" t="s">
        <v>32</v>
      </c>
      <c r="V37" t="s">
        <v>49</v>
      </c>
      <c r="W37" t="s">
        <v>34</v>
      </c>
      <c r="X37" t="s">
        <v>43</v>
      </c>
    </row>
    <row r="38" spans="1:24" x14ac:dyDescent="0.35">
      <c r="A38" t="s">
        <v>44</v>
      </c>
      <c r="B38">
        <v>30</v>
      </c>
      <c r="C38" t="s">
        <v>23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t="s">
        <v>23</v>
      </c>
      <c r="L38" t="s">
        <v>24</v>
      </c>
      <c r="M38" t="s">
        <v>25</v>
      </c>
      <c r="N38" t="s">
        <v>26</v>
      </c>
      <c r="O38" t="s">
        <v>27</v>
      </c>
      <c r="P38" t="s">
        <v>28</v>
      </c>
      <c r="Q38" t="s">
        <v>29</v>
      </c>
      <c r="R38" t="s">
        <v>47</v>
      </c>
      <c r="S38" t="s">
        <v>31</v>
      </c>
      <c r="T38" t="s">
        <v>25</v>
      </c>
      <c r="U38" t="s">
        <v>32</v>
      </c>
      <c r="V38" t="s">
        <v>49</v>
      </c>
      <c r="W38" t="s">
        <v>57</v>
      </c>
      <c r="X38" t="s">
        <v>35</v>
      </c>
    </row>
    <row r="39" spans="1:24" x14ac:dyDescent="0.35">
      <c r="A39" t="s">
        <v>44</v>
      </c>
      <c r="B39">
        <v>25</v>
      </c>
      <c r="C39" t="s">
        <v>23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t="s">
        <v>23</v>
      </c>
      <c r="L39" t="s">
        <v>58</v>
      </c>
      <c r="M39" t="s">
        <v>61</v>
      </c>
      <c r="N39" t="s">
        <v>62</v>
      </c>
      <c r="O39" t="s">
        <v>45</v>
      </c>
      <c r="P39" t="s">
        <v>28</v>
      </c>
      <c r="Q39" t="s">
        <v>59</v>
      </c>
      <c r="R39" t="s">
        <v>65</v>
      </c>
      <c r="S39" t="s">
        <v>40</v>
      </c>
      <c r="T39" t="s">
        <v>25</v>
      </c>
      <c r="U39" t="s">
        <v>32</v>
      </c>
      <c r="V39" t="s">
        <v>33</v>
      </c>
      <c r="W39" t="s">
        <v>34</v>
      </c>
      <c r="X39" t="s">
        <v>43</v>
      </c>
    </row>
    <row r="40" spans="1:24" x14ac:dyDescent="0.35">
      <c r="A40" t="s">
        <v>44</v>
      </c>
      <c r="B40">
        <v>31</v>
      </c>
      <c r="C40" t="s">
        <v>23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t="s">
        <v>23</v>
      </c>
      <c r="L40" t="s">
        <v>58</v>
      </c>
      <c r="M40" t="s">
        <v>61</v>
      </c>
      <c r="N40" t="s">
        <v>26</v>
      </c>
      <c r="O40" t="s">
        <v>27</v>
      </c>
      <c r="P40" t="s">
        <v>39</v>
      </c>
      <c r="Q40" t="s">
        <v>29</v>
      </c>
      <c r="R40" t="s">
        <v>47</v>
      </c>
      <c r="S40" t="s">
        <v>40</v>
      </c>
      <c r="T40" t="s">
        <v>41</v>
      </c>
      <c r="U40" t="s">
        <v>54</v>
      </c>
      <c r="V40" t="s">
        <v>49</v>
      </c>
      <c r="W40" t="s">
        <v>34</v>
      </c>
      <c r="X40" t="s">
        <v>35</v>
      </c>
    </row>
    <row r="41" spans="1:24" x14ac:dyDescent="0.35">
      <c r="A41" t="s">
        <v>44</v>
      </c>
      <c r="B41">
        <v>29</v>
      </c>
      <c r="C41" t="s">
        <v>23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t="s">
        <v>23</v>
      </c>
      <c r="L41" t="s">
        <v>24</v>
      </c>
      <c r="M41" t="s">
        <v>25</v>
      </c>
      <c r="N41" t="s">
        <v>26</v>
      </c>
      <c r="O41" t="s">
        <v>45</v>
      </c>
      <c r="P41" t="s">
        <v>28</v>
      </c>
      <c r="Q41" t="s">
        <v>29</v>
      </c>
      <c r="R41" t="s">
        <v>63</v>
      </c>
      <c r="S41" t="s">
        <v>31</v>
      </c>
      <c r="T41" t="s">
        <v>41</v>
      </c>
      <c r="U41" t="s">
        <v>32</v>
      </c>
      <c r="V41" t="s">
        <v>33</v>
      </c>
      <c r="W41" t="s">
        <v>34</v>
      </c>
      <c r="X41" t="s">
        <v>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CB0F9-8A9A-4017-B495-BD1EBBAFD858}">
  <sheetPr codeName="Sheet2"/>
  <dimension ref="A1:O176"/>
  <sheetViews>
    <sheetView tabSelected="1" topLeftCell="A172" zoomScale="81" zoomScaleNormal="81" workbookViewId="0">
      <selection activeCell="J136" sqref="J136"/>
    </sheetView>
  </sheetViews>
  <sheetFormatPr defaultRowHeight="14.5" x14ac:dyDescent="0.35"/>
  <cols>
    <col min="1" max="1" width="16.08984375" bestFit="1" customWidth="1"/>
    <col min="2" max="2" width="16.36328125" bestFit="1" customWidth="1"/>
    <col min="3" max="4" width="8.6328125" bestFit="1" customWidth="1"/>
    <col min="5" max="5" width="10.90625" bestFit="1" customWidth="1"/>
    <col min="6" max="6" width="8.6328125" bestFit="1" customWidth="1"/>
    <col min="7" max="7" width="21.1796875" bestFit="1" customWidth="1"/>
    <col min="8" max="8" width="16.453125" bestFit="1" customWidth="1"/>
    <col min="9" max="10" width="8.6328125" bestFit="1" customWidth="1"/>
    <col min="11" max="11" width="19.6328125" bestFit="1" customWidth="1"/>
    <col min="12" max="12" width="10.90625" bestFit="1" customWidth="1"/>
    <col min="13" max="14" width="1.81640625" bestFit="1" customWidth="1"/>
    <col min="15" max="15" width="10.7265625" bestFit="1" customWidth="1"/>
  </cols>
  <sheetData>
    <row r="1" spans="1:15" ht="24" thickBot="1" x14ac:dyDescent="0.6">
      <c r="A1" s="9" t="s">
        <v>66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1"/>
    </row>
    <row r="3" spans="1:15" x14ac:dyDescent="0.35">
      <c r="A3" s="1" t="s">
        <v>70</v>
      </c>
      <c r="B3" t="s">
        <v>72</v>
      </c>
    </row>
    <row r="4" spans="1:15" x14ac:dyDescent="0.35">
      <c r="A4" s="2" t="s">
        <v>22</v>
      </c>
      <c r="B4">
        <v>15</v>
      </c>
    </row>
    <row r="5" spans="1:15" x14ac:dyDescent="0.35">
      <c r="A5" s="2" t="s">
        <v>44</v>
      </c>
      <c r="B5">
        <v>25</v>
      </c>
    </row>
    <row r="6" spans="1:15" x14ac:dyDescent="0.35">
      <c r="A6" s="2" t="s">
        <v>71</v>
      </c>
      <c r="B6">
        <v>40</v>
      </c>
    </row>
    <row r="23" spans="1:15" ht="15" thickBot="1" x14ac:dyDescent="0.4"/>
    <row r="24" spans="1:15" ht="24" thickBot="1" x14ac:dyDescent="0.6">
      <c r="A24" s="9" t="s">
        <v>67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</row>
    <row r="26" spans="1:15" x14ac:dyDescent="0.35">
      <c r="A26" t="s">
        <v>73</v>
      </c>
      <c r="B26" t="s">
        <v>80</v>
      </c>
    </row>
    <row r="27" spans="1:15" x14ac:dyDescent="0.35">
      <c r="A27" t="s">
        <v>74</v>
      </c>
      <c r="B27">
        <f>AVERAGE(Dataset!B2:B41)</f>
        <v>27.8</v>
      </c>
    </row>
    <row r="28" spans="1:15" x14ac:dyDescent="0.35">
      <c r="A28" t="s">
        <v>75</v>
      </c>
      <c r="B28">
        <f>MEDIAN(Dataset!B2:B41)</f>
        <v>27</v>
      </c>
    </row>
    <row r="29" spans="1:15" x14ac:dyDescent="0.35">
      <c r="A29" t="s">
        <v>76</v>
      </c>
      <c r="B29">
        <f>_xlfn.STDEV.P(Dataset!B2:B41)</f>
        <v>3.5156791662493889</v>
      </c>
    </row>
    <row r="30" spans="1:15" x14ac:dyDescent="0.35">
      <c r="A30" t="s">
        <v>77</v>
      </c>
      <c r="B30">
        <f>MIN(Dataset!B2:B41)</f>
        <v>21</v>
      </c>
    </row>
    <row r="31" spans="1:15" x14ac:dyDescent="0.35">
      <c r="A31" t="s">
        <v>78</v>
      </c>
      <c r="B31">
        <f>MAX(Dataset!B2:B41)</f>
        <v>35</v>
      </c>
    </row>
    <row r="32" spans="1:15" x14ac:dyDescent="0.35">
      <c r="A32" t="s">
        <v>79</v>
      </c>
      <c r="B32">
        <f>MAX(Dataset!B2:B41)-MIN(Dataset!B2:B41)</f>
        <v>14</v>
      </c>
    </row>
    <row r="49" spans="1:15" ht="15" thickBot="1" x14ac:dyDescent="0.4"/>
    <row r="50" spans="1:15" ht="24" thickBot="1" x14ac:dyDescent="0.6">
      <c r="A50" s="9" t="s">
        <v>68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1"/>
    </row>
    <row r="52" spans="1:15" x14ac:dyDescent="0.35">
      <c r="A52" s="1" t="s">
        <v>70</v>
      </c>
      <c r="B52" s="1" t="s">
        <v>81</v>
      </c>
      <c r="C52" t="s">
        <v>84</v>
      </c>
      <c r="D52" t="s">
        <v>85</v>
      </c>
      <c r="E52" t="s">
        <v>83</v>
      </c>
      <c r="F52" t="s">
        <v>82</v>
      </c>
    </row>
    <row r="53" spans="1:15" x14ac:dyDescent="0.35">
      <c r="A53" s="2" t="s">
        <v>36</v>
      </c>
      <c r="B53">
        <v>10</v>
      </c>
      <c r="C53">
        <v>16</v>
      </c>
      <c r="D53">
        <v>12</v>
      </c>
      <c r="E53">
        <v>12</v>
      </c>
      <c r="F53">
        <v>8</v>
      </c>
    </row>
    <row r="54" spans="1:15" x14ac:dyDescent="0.35">
      <c r="A54" s="2" t="s">
        <v>23</v>
      </c>
      <c r="B54">
        <v>92</v>
      </c>
      <c r="C54">
        <v>223</v>
      </c>
      <c r="D54">
        <v>69</v>
      </c>
      <c r="E54">
        <v>131</v>
      </c>
      <c r="F54">
        <v>131</v>
      </c>
    </row>
    <row r="55" spans="1:15" x14ac:dyDescent="0.35">
      <c r="A55" s="2" t="s">
        <v>71</v>
      </c>
      <c r="B55">
        <v>102</v>
      </c>
      <c r="C55">
        <v>239</v>
      </c>
      <c r="D55">
        <v>81</v>
      </c>
      <c r="E55">
        <v>143</v>
      </c>
      <c r="F55">
        <v>139</v>
      </c>
    </row>
    <row r="74" spans="1:15" ht="15" thickBot="1" x14ac:dyDescent="0.4"/>
    <row r="75" spans="1:15" ht="24" thickBot="1" x14ac:dyDescent="0.6">
      <c r="A75" s="9" t="s">
        <v>69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1"/>
    </row>
    <row r="77" spans="1:15" x14ac:dyDescent="0.35">
      <c r="A77" s="3" t="s">
        <v>97</v>
      </c>
      <c r="B77" s="3" t="s">
        <v>87</v>
      </c>
      <c r="C77" s="3" t="s">
        <v>86</v>
      </c>
      <c r="D77" s="3" t="s">
        <v>96</v>
      </c>
      <c r="E77" s="3" t="s">
        <v>98</v>
      </c>
      <c r="F77" s="3" t="s">
        <v>99</v>
      </c>
      <c r="G77" s="4" t="s">
        <v>95</v>
      </c>
    </row>
    <row r="78" spans="1:15" x14ac:dyDescent="0.35">
      <c r="A78" s="12" t="s">
        <v>47</v>
      </c>
      <c r="B78" s="5" t="s">
        <v>103</v>
      </c>
      <c r="C78" s="5">
        <f>COUNTIF(D78:D95, B78)</f>
        <v>10</v>
      </c>
      <c r="D78" s="5" t="s">
        <v>25</v>
      </c>
      <c r="E78" s="5" t="s">
        <v>32</v>
      </c>
      <c r="F78" s="5" t="s">
        <v>33</v>
      </c>
      <c r="G78" s="6" t="s">
        <v>34</v>
      </c>
    </row>
    <row r="79" spans="1:15" x14ac:dyDescent="0.35">
      <c r="A79" s="13"/>
      <c r="B79" s="5" t="s">
        <v>41</v>
      </c>
      <c r="C79" s="5">
        <f>COUNTIF(D78:D95, B79)</f>
        <v>6</v>
      </c>
      <c r="D79" s="5" t="s">
        <v>41</v>
      </c>
      <c r="E79" s="5" t="s">
        <v>32</v>
      </c>
      <c r="F79" s="5" t="s">
        <v>33</v>
      </c>
      <c r="G79" s="6" t="s">
        <v>42</v>
      </c>
    </row>
    <row r="80" spans="1:15" x14ac:dyDescent="0.35">
      <c r="A80" s="14"/>
      <c r="B80" s="5" t="s">
        <v>60</v>
      </c>
      <c r="C80" s="5">
        <f>COUNTIF(D78:D95,B80)</f>
        <v>2</v>
      </c>
      <c r="D80" s="5" t="s">
        <v>25</v>
      </c>
      <c r="E80" s="5" t="s">
        <v>48</v>
      </c>
      <c r="F80" s="5" t="s">
        <v>49</v>
      </c>
      <c r="G80" s="6" t="s">
        <v>34</v>
      </c>
    </row>
    <row r="81" spans="1:7" x14ac:dyDescent="0.35">
      <c r="A81" s="12" t="s">
        <v>100</v>
      </c>
      <c r="B81" s="5" t="s">
        <v>88</v>
      </c>
      <c r="C81" s="5">
        <f>COUNTIF(E78:E95,B81)</f>
        <v>10</v>
      </c>
      <c r="D81" s="5" t="s">
        <v>41</v>
      </c>
      <c r="E81" s="5" t="s">
        <v>54</v>
      </c>
      <c r="F81" s="5" t="s">
        <v>55</v>
      </c>
      <c r="G81" s="6" t="s">
        <v>42</v>
      </c>
    </row>
    <row r="82" spans="1:7" x14ac:dyDescent="0.35">
      <c r="A82" s="13"/>
      <c r="B82" s="5" t="s">
        <v>89</v>
      </c>
      <c r="C82" s="5">
        <f>COUNTIF(E78:E95,B82)</f>
        <v>2</v>
      </c>
      <c r="D82" s="5" t="s">
        <v>25</v>
      </c>
      <c r="E82" s="5" t="s">
        <v>32</v>
      </c>
      <c r="F82" s="5" t="s">
        <v>33</v>
      </c>
      <c r="G82" s="6" t="s">
        <v>57</v>
      </c>
    </row>
    <row r="83" spans="1:7" x14ac:dyDescent="0.35">
      <c r="A83" s="14"/>
      <c r="B83" s="5" t="s">
        <v>104</v>
      </c>
      <c r="C83" s="5">
        <f>COUNTIF(E78:E95,B83)</f>
        <v>6</v>
      </c>
      <c r="D83" s="5" t="s">
        <v>60</v>
      </c>
      <c r="E83" s="5" t="s">
        <v>54</v>
      </c>
      <c r="F83" s="5" t="s">
        <v>33</v>
      </c>
      <c r="G83" s="6" t="s">
        <v>57</v>
      </c>
    </row>
    <row r="84" spans="1:7" x14ac:dyDescent="0.35">
      <c r="A84" s="12" t="s">
        <v>101</v>
      </c>
      <c r="B84" s="5" t="s">
        <v>92</v>
      </c>
      <c r="C84" s="5">
        <f>COUNTIF(F78:F95,B84)</f>
        <v>8</v>
      </c>
      <c r="D84" s="5" t="s">
        <v>25</v>
      </c>
      <c r="E84" s="5" t="s">
        <v>32</v>
      </c>
      <c r="F84" s="5" t="s">
        <v>49</v>
      </c>
      <c r="G84" s="6" t="s">
        <v>42</v>
      </c>
    </row>
    <row r="85" spans="1:7" x14ac:dyDescent="0.35">
      <c r="A85" s="13"/>
      <c r="B85" s="5" t="s">
        <v>90</v>
      </c>
      <c r="C85" s="5">
        <f>COUNTIF(F78:F95,B85)</f>
        <v>9</v>
      </c>
      <c r="D85" s="5" t="s">
        <v>25</v>
      </c>
      <c r="E85" s="5" t="s">
        <v>32</v>
      </c>
      <c r="F85" s="5" t="s">
        <v>49</v>
      </c>
      <c r="G85" s="6" t="s">
        <v>57</v>
      </c>
    </row>
    <row r="86" spans="1:7" x14ac:dyDescent="0.35">
      <c r="A86" s="14"/>
      <c r="B86" s="5" t="s">
        <v>91</v>
      </c>
      <c r="C86" s="5">
        <f>COUNTIF(F78:F95,B86)</f>
        <v>1</v>
      </c>
      <c r="D86" s="5" t="s">
        <v>25</v>
      </c>
      <c r="E86" s="5" t="s">
        <v>54</v>
      </c>
      <c r="F86" s="5" t="s">
        <v>33</v>
      </c>
      <c r="G86" s="6" t="s">
        <v>34</v>
      </c>
    </row>
    <row r="87" spans="1:7" x14ac:dyDescent="0.35">
      <c r="A87" s="12" t="s">
        <v>102</v>
      </c>
      <c r="B87" s="5" t="s">
        <v>93</v>
      </c>
      <c r="C87" s="5">
        <f>COUNTIF(G78:G95,B87)</f>
        <v>8</v>
      </c>
      <c r="D87" s="5" t="s">
        <v>25</v>
      </c>
      <c r="E87" s="5" t="s">
        <v>54</v>
      </c>
      <c r="F87" s="5" t="s">
        <v>49</v>
      </c>
      <c r="G87" s="6" t="s">
        <v>34</v>
      </c>
    </row>
    <row r="88" spans="1:7" x14ac:dyDescent="0.35">
      <c r="A88" s="13"/>
      <c r="B88" s="5" t="s">
        <v>105</v>
      </c>
      <c r="C88" s="5">
        <f>COUNTIF(G78:G95,B88)</f>
        <v>3</v>
      </c>
      <c r="D88" s="5" t="s">
        <v>41</v>
      </c>
      <c r="E88" s="5" t="s">
        <v>32</v>
      </c>
      <c r="F88" s="5" t="s">
        <v>33</v>
      </c>
      <c r="G88" s="6" t="s">
        <v>57</v>
      </c>
    </row>
    <row r="89" spans="1:7" x14ac:dyDescent="0.35">
      <c r="A89" s="14"/>
      <c r="B89" s="7" t="s">
        <v>94</v>
      </c>
      <c r="C89" s="8">
        <f>COUNTIF(G78:G95,B89)</f>
        <v>7</v>
      </c>
      <c r="D89" s="7" t="s">
        <v>25</v>
      </c>
      <c r="E89" s="5" t="s">
        <v>54</v>
      </c>
      <c r="F89" s="5" t="s">
        <v>49</v>
      </c>
      <c r="G89" s="6" t="s">
        <v>57</v>
      </c>
    </row>
    <row r="90" spans="1:7" x14ac:dyDescent="0.35">
      <c r="B90" s="2"/>
      <c r="C90" s="2"/>
      <c r="D90" s="7" t="s">
        <v>41</v>
      </c>
      <c r="E90" s="5" t="s">
        <v>32</v>
      </c>
      <c r="F90" s="5" t="s">
        <v>49</v>
      </c>
      <c r="G90" s="6" t="s">
        <v>57</v>
      </c>
    </row>
    <row r="91" spans="1:7" x14ac:dyDescent="0.35">
      <c r="B91" s="2"/>
      <c r="C91" s="2"/>
      <c r="D91" s="7" t="s">
        <v>25</v>
      </c>
      <c r="E91" s="5" t="s">
        <v>32</v>
      </c>
      <c r="F91" s="5" t="s">
        <v>49</v>
      </c>
      <c r="G91" s="6" t="s">
        <v>34</v>
      </c>
    </row>
    <row r="92" spans="1:7" x14ac:dyDescent="0.35">
      <c r="B92" s="2"/>
      <c r="C92" s="2"/>
      <c r="D92" s="7" t="s">
        <v>60</v>
      </c>
      <c r="E92" s="5" t="s">
        <v>32</v>
      </c>
      <c r="F92" s="5" t="s">
        <v>49</v>
      </c>
      <c r="G92" s="6" t="s">
        <v>57</v>
      </c>
    </row>
    <row r="93" spans="1:7" x14ac:dyDescent="0.35">
      <c r="B93" s="2"/>
      <c r="C93" s="2"/>
      <c r="D93" s="7" t="s">
        <v>41</v>
      </c>
      <c r="E93" s="5" t="s">
        <v>54</v>
      </c>
      <c r="F93" s="5" t="s">
        <v>49</v>
      </c>
      <c r="G93" s="6" t="s">
        <v>34</v>
      </c>
    </row>
    <row r="94" spans="1:7" x14ac:dyDescent="0.35">
      <c r="B94" s="2"/>
      <c r="C94" s="2"/>
      <c r="D94" s="7" t="s">
        <v>25</v>
      </c>
      <c r="E94" s="5" t="s">
        <v>48</v>
      </c>
      <c r="F94" s="5" t="s">
        <v>33</v>
      </c>
      <c r="G94" s="6" t="s">
        <v>34</v>
      </c>
    </row>
    <row r="95" spans="1:7" x14ac:dyDescent="0.35">
      <c r="B95" s="2"/>
      <c r="C95" s="2"/>
      <c r="D95" s="7" t="s">
        <v>41</v>
      </c>
      <c r="E95" s="8" t="s">
        <v>32</v>
      </c>
      <c r="F95" s="8" t="s">
        <v>33</v>
      </c>
      <c r="G95" s="7" t="s">
        <v>34</v>
      </c>
    </row>
    <row r="112" ht="15" thickBot="1" x14ac:dyDescent="0.4"/>
    <row r="113" spans="1:15" ht="24" thickBot="1" x14ac:dyDescent="0.6">
      <c r="A113" s="9" t="s">
        <v>106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1"/>
    </row>
    <row r="115" spans="1:15" x14ac:dyDescent="0.35">
      <c r="A115" s="1" t="s">
        <v>70</v>
      </c>
      <c r="B115" t="s">
        <v>109</v>
      </c>
    </row>
    <row r="116" spans="1:15" x14ac:dyDescent="0.35">
      <c r="A116" s="2" t="s">
        <v>64</v>
      </c>
      <c r="B116">
        <v>3</v>
      </c>
    </row>
    <row r="117" spans="1:15" x14ac:dyDescent="0.35">
      <c r="A117" s="2" t="s">
        <v>40</v>
      </c>
      <c r="B117">
        <v>13</v>
      </c>
    </row>
    <row r="118" spans="1:15" x14ac:dyDescent="0.35">
      <c r="A118" s="2" t="s">
        <v>31</v>
      </c>
      <c r="B118">
        <v>24</v>
      </c>
    </row>
    <row r="119" spans="1:15" x14ac:dyDescent="0.35">
      <c r="A119" s="2" t="s">
        <v>71</v>
      </c>
      <c r="B119">
        <v>40</v>
      </c>
    </row>
    <row r="138" spans="1:15" ht="15" thickBot="1" x14ac:dyDescent="0.4"/>
    <row r="139" spans="1:15" ht="24" thickBot="1" x14ac:dyDescent="0.6">
      <c r="A139" s="9" t="s">
        <v>110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1"/>
    </row>
    <row r="141" spans="1:15" x14ac:dyDescent="0.35">
      <c r="A141" s="1" t="s">
        <v>70</v>
      </c>
      <c r="B141" t="s">
        <v>111</v>
      </c>
    </row>
    <row r="142" spans="1:15" x14ac:dyDescent="0.35">
      <c r="A142" s="2" t="s">
        <v>43</v>
      </c>
      <c r="B142">
        <v>16</v>
      </c>
    </row>
    <row r="143" spans="1:15" x14ac:dyDescent="0.35">
      <c r="A143" s="2" t="s">
        <v>56</v>
      </c>
      <c r="B143">
        <v>4</v>
      </c>
    </row>
    <row r="144" spans="1:15" x14ac:dyDescent="0.35">
      <c r="A144" s="2" t="s">
        <v>35</v>
      </c>
      <c r="B144">
        <v>14</v>
      </c>
    </row>
    <row r="145" spans="1:2" x14ac:dyDescent="0.35">
      <c r="A145" s="2" t="s">
        <v>50</v>
      </c>
      <c r="B145">
        <v>6</v>
      </c>
    </row>
    <row r="146" spans="1:2" x14ac:dyDescent="0.35">
      <c r="A146" s="2" t="s">
        <v>71</v>
      </c>
      <c r="B146">
        <v>40</v>
      </c>
    </row>
    <row r="168" spans="1:15" ht="15" thickBot="1" x14ac:dyDescent="0.4"/>
    <row r="169" spans="1:15" ht="24" thickBot="1" x14ac:dyDescent="0.6">
      <c r="A169" s="9" t="s">
        <v>112</v>
      </c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1"/>
    </row>
    <row r="171" spans="1:15" x14ac:dyDescent="0.35">
      <c r="A171" s="1" t="s">
        <v>70</v>
      </c>
      <c r="B171" t="s">
        <v>113</v>
      </c>
    </row>
    <row r="172" spans="1:15" x14ac:dyDescent="0.35">
      <c r="A172" s="2" t="s">
        <v>27</v>
      </c>
      <c r="B172">
        <v>18</v>
      </c>
    </row>
    <row r="173" spans="1:15" x14ac:dyDescent="0.35">
      <c r="A173" s="2" t="s">
        <v>45</v>
      </c>
      <c r="B173">
        <v>19</v>
      </c>
    </row>
    <row r="174" spans="1:15" x14ac:dyDescent="0.35">
      <c r="A174" s="2" t="s">
        <v>52</v>
      </c>
      <c r="B174">
        <v>2</v>
      </c>
    </row>
    <row r="175" spans="1:15" x14ac:dyDescent="0.35">
      <c r="A175" s="2" t="s">
        <v>38</v>
      </c>
      <c r="B175">
        <v>1</v>
      </c>
    </row>
    <row r="176" spans="1:15" x14ac:dyDescent="0.35">
      <c r="A176" s="2" t="s">
        <v>71</v>
      </c>
      <c r="B176">
        <v>40</v>
      </c>
    </row>
  </sheetData>
  <mergeCells count="11">
    <mergeCell ref="A169:O169"/>
    <mergeCell ref="A1:O1"/>
    <mergeCell ref="A24:O24"/>
    <mergeCell ref="A50:O50"/>
    <mergeCell ref="A75:O75"/>
    <mergeCell ref="A139:O139"/>
    <mergeCell ref="A78:A80"/>
    <mergeCell ref="A81:A83"/>
    <mergeCell ref="A84:A86"/>
    <mergeCell ref="A87:A89"/>
    <mergeCell ref="A113:O113"/>
  </mergeCells>
  <phoneticPr fontId="1" type="noConversion"/>
  <pageMargins left="0.7" right="0.7" top="0.75" bottom="0.75" header="0.3" footer="0.3"/>
  <drawing r:id="rId6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e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l e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 G e n d e r < / s t r i n g > < / k e y > < v a l u e > < i n t > 1 1 7 < / i n t > < / v a l u e > < / i t e m > < i t e m > < k e y > < s t r i n g > A g e < / s t r i n g > < / k e y > < v a l u e > < i n t > 8 3 < / i n t > < / v a l u e > < / i t e m > < i t e m > < k e y > < s t r i n g > I n v e s t m e n t _ A v e n u e s < / s t r i n g > < / k e y > < v a l u e > < i n t > 2 4 1 < / i n t > < / v a l u e > < / i t e m > < i t e m > < k e y > < s t r i n g > M u t u a l _ F u n d s < / s t r i n g > < / k e y > < v a l u e > < i n t > 1 8 1 < / i n t > < / v a l u e > < / i t e m > < i t e m > < k e y > < s t r i n g > E q u i t y _ M a r k e t < / s t r i n g > < / k e y > < v a l u e > < i n t > 1 8 2 < / i n t > < / v a l u e > < / i t e m > < i t e m > < k e y > < s t r i n g > D e b e n t u r e s < / s t r i n g > < / k e y > < v a l u e > < i n t > 1 5 6 < / i n t > < / v a l u e > < / i t e m > < i t e m > < k e y > < s t r i n g > G o v e r n m e n t _ B o n d s < / s t r i n g > < / k e y > < v a l u e > < i n t > 2 3 2 < / i n t > < / v a l u e > < / i t e m > < i t e m > < k e y > < s t r i n g > F i x e d _ D e p o s i t s < / s t r i n g > < / k e y > < v a l u e > < i n t > 1 8 6 < / i n t > < / v a l u e > < / i t e m > < i t e m > < k e y > < s t r i n g > P P F < / s t r i n g > < / k e y > < v a l u e > < i n t > 8 1 < / i n t > < / v a l u e > < / i t e m > < i t e m > < k e y > < s t r i n g > G o l d < / s t r i n g > < / k e y > < v a l u e > < i n t > 9 2 < / i n t > < / v a l u e > < / i t e m > < i t e m > < k e y > < s t r i n g > S t o c k _ M a r k t e t < / s t r i n g > < / k e y > < v a l u e > < i n t > 1 8 1 < / i n t > < / v a l u e > < / i t e m > < i t e m > < k e y > < s t r i n g > F a c t o r < / s t r i n g > < / k e y > < v a l u e > < i n t > 1 0 5 < / i n t > < / v a l u e > < / i t e m > < i t e m > < k e y > < s t r i n g > O b j e c t i v e < / s t r i n g > < / k e y > < v a l u e > < i n t > 1 3 4 < / i n t > < / v a l u e > < / i t e m > < i t e m > < k e y > < s t r i n g > P u r p o s e < / s t r i n g > < / k e y > < v a l u e > < i n t > 1 2 4 < / i n t > < / v a l u e > < / i t e m > < i t e m > < k e y > < s t r i n g > D u r a t i o n < / s t r i n g > < / k e y > < v a l u e > < i n t > 1 3 0 < / i n t > < / v a l u e > < / i t e m > < i t e m > < k e y > < s t r i n g > I n v e s t _ M o n i t o r < / s t r i n g > < / k e y > < v a l u e > < i n t > 1 9 0 < / i n t > < / v a l u e > < / i t e m > < i t e m > < k e y > < s t r i n g > E x p e c t < / s t r i n g > < / k e y > < v a l u e > < i n t > 1 0 9 < / i n t > < / v a l u e > < / i t e m > < i t e m > < k e y > < s t r i n g > A v e n u e < / s t r i n g > < / k e y > < v a l u e > < i n t > 1 1 8 < / i n t > < / v a l u e > < / i t e m > < i t e m > < k e y > < s t r i n g > W h a t   a r e   y o u r   s a v i n g s   o b j e c t i v e s ? < / s t r i n g > < / k e y > < v a l u e > < i n t > 3 5 8 < / i n t > < / v a l u e > < / i t e m > < i t e m > < k e y > < s t r i n g > R e a s o n _ E q u i t y < / s t r i n g > < / k e y > < v a l u e > < i n t > 1 8 4 < / i n t > < / v a l u e > < / i t e m > < i t e m > < k e y > < s t r i n g > R e a s o n _ M u t u a l < / s t r i n g > < / k e y > < v a l u e > < i n t > 1 9 3 < / i n t > < / v a l u e > < / i t e m > < i t e m > < k e y > < s t r i n g > R e a s o n _ B o n d s < / s t r i n g > < / k e y > < v a l u e > < i n t > 1 8 4 < / i n t > < / v a l u e > < / i t e m > < i t e m > < k e y > < s t r i n g > R e a s o n _ F D < / s t r i n g > < / k e y > < v a l u e > < i n t > 1 5 1 < / i n t > < / v a l u e > < / i t e m > < i t e m > < k e y > < s t r i n g > S o u r c e < / s t r i n g > < / k e y > < v a l u e > < i n t > 1 1 1 < / i n t > < / v a l u e > < / i t e m > < / C o l u m n W i d t h s > < C o l u m n D i s p l a y I n d e x > < i t e m > < k e y > < s t r i n g > G e n d e r < / s t r i n g > < / k e y > < v a l u e > < i n t > 0 < / i n t > < / v a l u e > < / i t e m > < i t e m > < k e y > < s t r i n g > A g e < / s t r i n g > < / k e y > < v a l u e > < i n t > 1 < / i n t > < / v a l u e > < / i t e m > < i t e m > < k e y > < s t r i n g > I n v e s t m e n t _ A v e n u e s < / s t r i n g > < / k e y > < v a l u e > < i n t > 2 < / i n t > < / v a l u e > < / i t e m > < i t e m > < k e y > < s t r i n g > M u t u a l _ F u n d s < / s t r i n g > < / k e y > < v a l u e > < i n t > 3 < / i n t > < / v a l u e > < / i t e m > < i t e m > < k e y > < s t r i n g > E q u i t y _ M a r k e t < / s t r i n g > < / k e y > < v a l u e > < i n t > 4 < / i n t > < / v a l u e > < / i t e m > < i t e m > < k e y > < s t r i n g > D e b e n t u r e s < / s t r i n g > < / k e y > < v a l u e > < i n t > 5 < / i n t > < / v a l u e > < / i t e m > < i t e m > < k e y > < s t r i n g > G o v e r n m e n t _ B o n d s < / s t r i n g > < / k e y > < v a l u e > < i n t > 6 < / i n t > < / v a l u e > < / i t e m > < i t e m > < k e y > < s t r i n g > F i x e d _ D e p o s i t s < / s t r i n g > < / k e y > < v a l u e > < i n t > 7 < / i n t > < / v a l u e > < / i t e m > < i t e m > < k e y > < s t r i n g > P P F < / s t r i n g > < / k e y > < v a l u e > < i n t > 8 < / i n t > < / v a l u e > < / i t e m > < i t e m > < k e y > < s t r i n g > G o l d < / s t r i n g > < / k e y > < v a l u e > < i n t > 9 < / i n t > < / v a l u e > < / i t e m > < i t e m > < k e y > < s t r i n g > S t o c k _ M a r k t e t < / s t r i n g > < / k e y > < v a l u e > < i n t > 1 0 < / i n t > < / v a l u e > < / i t e m > < i t e m > < k e y > < s t r i n g > F a c t o r < / s t r i n g > < / k e y > < v a l u e > < i n t > 1 1 < / i n t > < / v a l u e > < / i t e m > < i t e m > < k e y > < s t r i n g > O b j e c t i v e < / s t r i n g > < / k e y > < v a l u e > < i n t > 1 2 < / i n t > < / v a l u e > < / i t e m > < i t e m > < k e y > < s t r i n g > P u r p o s e < / s t r i n g > < / k e y > < v a l u e > < i n t > 1 3 < / i n t > < / v a l u e > < / i t e m > < i t e m > < k e y > < s t r i n g > D u r a t i o n < / s t r i n g > < / k e y > < v a l u e > < i n t > 1 4 < / i n t > < / v a l u e > < / i t e m > < i t e m > < k e y > < s t r i n g > I n v e s t _ M o n i t o r < / s t r i n g > < / k e y > < v a l u e > < i n t > 1 5 < / i n t > < / v a l u e > < / i t e m > < i t e m > < k e y > < s t r i n g > E x p e c t < / s t r i n g > < / k e y > < v a l u e > < i n t > 1 6 < / i n t > < / v a l u e > < / i t e m > < i t e m > < k e y > < s t r i n g > A v e n u e < / s t r i n g > < / k e y > < v a l u e > < i n t > 1 7 < / i n t > < / v a l u e > < / i t e m > < i t e m > < k e y > < s t r i n g > W h a t   a r e   y o u r   s a v i n g s   o b j e c t i v e s ? < / s t r i n g > < / k e y > < v a l u e > < i n t > 1 8 < / i n t > < / v a l u e > < / i t e m > < i t e m > < k e y > < s t r i n g > R e a s o n _ E q u i t y < / s t r i n g > < / k e y > < v a l u e > < i n t > 1 9 < / i n t > < / v a l u e > < / i t e m > < i t e m > < k e y > < s t r i n g > R e a s o n _ M u t u a l < / s t r i n g > < / k e y > < v a l u e > < i n t > 2 0 < / i n t > < / v a l u e > < / i t e m > < i t e m > < k e y > < s t r i n g > R e a s o n _ B o n d s < / s t r i n g > < / k e y > < v a l u e > < i n t > 2 1 < / i n t > < / v a l u e > < / i t e m > < i t e m > < k e y > < s t r i n g > R e a s o n _ F D < / s t r i n g > < / k e y > < v a l u e > < i n t > 2 2 < / i n t > < / v a l u e > < / i t e m > < i t e m > < k e y > < s t r i n g > S o u r c e 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 C o l u m n s \ I n v e s t m e n t _ A v e n u e s < / K e y > < / D i a g r a m O b j e c t K e y > < D i a g r a m O b j e c t K e y > < K e y > C o l u m n s \ M u t u a l _ F u n d s < / K e y > < / D i a g r a m O b j e c t K e y > < D i a g r a m O b j e c t K e y > < K e y > C o l u m n s \ E q u i t y _ M a r k e t < / K e y > < / D i a g r a m O b j e c t K e y > < D i a g r a m O b j e c t K e y > < K e y > C o l u m n s \ D e b e n t u r e s < / K e y > < / D i a g r a m O b j e c t K e y > < D i a g r a m O b j e c t K e y > < K e y > C o l u m n s \ G o v e r n m e n t _ B o n d s < / K e y > < / D i a g r a m O b j e c t K e y > < D i a g r a m O b j e c t K e y > < K e y > C o l u m n s \ F i x e d _ D e p o s i t s < / K e y > < / D i a g r a m O b j e c t K e y > < D i a g r a m O b j e c t K e y > < K e y > C o l u m n s \ P P F < / K e y > < / D i a g r a m O b j e c t K e y > < D i a g r a m O b j e c t K e y > < K e y > C o l u m n s \ G o l d < / K e y > < / D i a g r a m O b j e c t K e y > < D i a g r a m O b j e c t K e y > < K e y > C o l u m n s \ S t o c k _ M a r k t e t < / K e y > < / D i a g r a m O b j e c t K e y > < D i a g r a m O b j e c t K e y > < K e y > C o l u m n s \ F a c t o r < / K e y > < / D i a g r a m O b j e c t K e y > < D i a g r a m O b j e c t K e y > < K e y > C o l u m n s \ O b j e c t i v e < / K e y > < / D i a g r a m O b j e c t K e y > < D i a g r a m O b j e c t K e y > < K e y > C o l u m n s \ P u r p o s e < / K e y > < / D i a g r a m O b j e c t K e y > < D i a g r a m O b j e c t K e y > < K e y > C o l u m n s \ D u r a t i o n < / K e y > < / D i a g r a m O b j e c t K e y > < D i a g r a m O b j e c t K e y > < K e y > C o l u m n s \ I n v e s t _ M o n i t o r < / K e y > < / D i a g r a m O b j e c t K e y > < D i a g r a m O b j e c t K e y > < K e y > C o l u m n s \ E x p e c t < / K e y > < / D i a g r a m O b j e c t K e y > < D i a g r a m O b j e c t K e y > < K e y > C o l u m n s \ A v e n u e < / K e y > < / D i a g r a m O b j e c t K e y > < D i a g r a m O b j e c t K e y > < K e y > C o l u m n s \ W h a t   a r e   y o u r   s a v i n g s   o b j e c t i v e s ? < / K e y > < / D i a g r a m O b j e c t K e y > < D i a g r a m O b j e c t K e y > < K e y > C o l u m n s \ R e a s o n _ E q u i t y < / K e y > < / D i a g r a m O b j e c t K e y > < D i a g r a m O b j e c t K e y > < K e y > C o l u m n s \ R e a s o n _ M u t u a l < / K e y > < / D i a g r a m O b j e c t K e y > < D i a g r a m O b j e c t K e y > < K e y > C o l u m n s \ R e a s o n _ B o n d s < / K e y > < / D i a g r a m O b j e c t K e y > < D i a g r a m O b j e c t K e y > < K e y > C o l u m n s \ R e a s o n _ F D < / K e y > < / D i a g r a m O b j e c t K e y > < D i a g r a m O b j e c t K e y > < K e y > C o l u m n s \ S o u r c e 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 C o l u m n s \ I n v e s t m e n t _ A v e n u e s 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 C o l u m n s \ M u t u a l _ F u n d s 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 C o l u m n s \ E q u i t y _ M a r k e t 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 C o l u m n s \ D e b e n t u r e s 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 C o l u m n s \ G o v e r n m e n t _ B o n d s 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 C o l u m n s \ F i x e d _ D e p o s i t s 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 C o l u m n s \ P P F 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 C o l u m n s \ G o l d 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 C o l u m n s \ S t o c k _ M a r k t e t 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 C o l u m n s \ O b j e c t i v e 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 C o l u m n s \ P u r p o s e 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 C o l u m n s \ D u r a t i o n 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 C o l u m n s \ I n v e s t _ M o n i t o r 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 C o l u m n s \ E x p e c t 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 C o l u m n s \ A v e n u e 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 C o l u m n s \ W h a t   a r e   y o u r   s a v i n g s   o b j e c t i v e s ? 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 C o l u m n s \ R e a s o n _ E q u i t y 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 C o l u m n s \ R e a s o n _ M u t u a l 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 C o l u m n s \ R e a s o n _ B o n d s 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 C o l u m n s \ R e a s o n _ F D 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 C o l u m n s \ I n v e s t m e n t _ A v e n u e s 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 C o l u m n s \ M u t u a l _ F u n d s 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 C o l u m n s \ E q u i t y _ M a r k e t 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 C o l u m n s \ D e b e n t u r e s 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 C o l u m n s \ G o v e r n m e n t _ B o n d s 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 C o l u m n s \ F i x e d _ D e p o s i t s 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 C o l u m n s \ P P F 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 C o l u m n s \ S t o c k _ M a r k t e t 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 C o l u m n s \ O b j e c t i v e 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 C o l u m n s \ P u r p o s e 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 C o l u m n s \ I n v e s t _ M o n i t o r 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 C o l u m n s \ W h a t   a r e   y o u r   s a v i n g s   o b j e c t i v e s ? 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 C o l u m n s \ R e a s o n _ E q u i t y 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 C o l u m n s \ R e a s o n _ M u t u a l 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 C o l u m n s \ R e a s o n _ B o n d s 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 C o l u m n s \ R e a s o n _ F D 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 2 0 2 4 - 0 7 - 0 6 T 2 3 : 5 3 : 2 5 . 7 5 7 9 5 1 2 + 0 5 : 3 0 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C1E92ED5-C3A3-46C0-937B-FA7A5BF97C2D}">
  <ds:schemaRefs/>
</ds:datastoreItem>
</file>

<file path=customXml/itemProps10.xml><?xml version="1.0" encoding="utf-8"?>
<ds:datastoreItem xmlns:ds="http://schemas.openxmlformats.org/officeDocument/2006/customXml" ds:itemID="{456C126D-D786-4142-A2B0-33D87DCBE555}">
  <ds:schemaRefs/>
</ds:datastoreItem>
</file>

<file path=customXml/itemProps11.xml><?xml version="1.0" encoding="utf-8"?>
<ds:datastoreItem xmlns:ds="http://schemas.openxmlformats.org/officeDocument/2006/customXml" ds:itemID="{F54F6A3A-8264-4BF9-9BE3-A49F37EA6139}">
  <ds:schemaRefs/>
</ds:datastoreItem>
</file>

<file path=customXml/itemProps12.xml><?xml version="1.0" encoding="utf-8"?>
<ds:datastoreItem xmlns:ds="http://schemas.openxmlformats.org/officeDocument/2006/customXml" ds:itemID="{78737373-F406-440C-A3CF-E5D427480F83}">
  <ds:schemaRefs/>
</ds:datastoreItem>
</file>

<file path=customXml/itemProps13.xml><?xml version="1.0" encoding="utf-8"?>
<ds:datastoreItem xmlns:ds="http://schemas.openxmlformats.org/officeDocument/2006/customXml" ds:itemID="{97532305-0532-450F-93D5-8A0B98882C3B}">
  <ds:schemaRefs/>
</ds:datastoreItem>
</file>

<file path=customXml/itemProps14.xml><?xml version="1.0" encoding="utf-8"?>
<ds:datastoreItem xmlns:ds="http://schemas.openxmlformats.org/officeDocument/2006/customXml" ds:itemID="{B1EFFEBD-3579-47BA-A919-43A6E7903B06}">
  <ds:schemaRefs/>
</ds:datastoreItem>
</file>

<file path=customXml/itemProps15.xml><?xml version="1.0" encoding="utf-8"?>
<ds:datastoreItem xmlns:ds="http://schemas.openxmlformats.org/officeDocument/2006/customXml" ds:itemID="{AE93BA1E-86D3-4198-BD38-9DFD44289289}">
  <ds:schemaRefs/>
</ds:datastoreItem>
</file>

<file path=customXml/itemProps16.xml><?xml version="1.0" encoding="utf-8"?>
<ds:datastoreItem xmlns:ds="http://schemas.openxmlformats.org/officeDocument/2006/customXml" ds:itemID="{32ED02A9-042C-4E7A-8BA7-1BE45D6C6ADE}">
  <ds:schemaRefs/>
</ds:datastoreItem>
</file>

<file path=customXml/itemProps2.xml><?xml version="1.0" encoding="utf-8"?>
<ds:datastoreItem xmlns:ds="http://schemas.openxmlformats.org/officeDocument/2006/customXml" ds:itemID="{C45E415B-108A-47C6-BFFE-C775C22F142F}">
  <ds:schemaRefs/>
</ds:datastoreItem>
</file>

<file path=customXml/itemProps3.xml><?xml version="1.0" encoding="utf-8"?>
<ds:datastoreItem xmlns:ds="http://schemas.openxmlformats.org/officeDocument/2006/customXml" ds:itemID="{44E1F63F-8AAD-4A84-8392-9BEAF44E020E}">
  <ds:schemaRefs/>
</ds:datastoreItem>
</file>

<file path=customXml/itemProps4.xml><?xml version="1.0" encoding="utf-8"?>
<ds:datastoreItem xmlns:ds="http://schemas.openxmlformats.org/officeDocument/2006/customXml" ds:itemID="{C5B14B61-88F1-42DE-BEB1-A2E37E33C2B9}">
  <ds:schemaRefs/>
</ds:datastoreItem>
</file>

<file path=customXml/itemProps5.xml><?xml version="1.0" encoding="utf-8"?>
<ds:datastoreItem xmlns:ds="http://schemas.openxmlformats.org/officeDocument/2006/customXml" ds:itemID="{DEA1E14E-43B5-4823-AAF7-3C238DE68EE6}">
  <ds:schemaRefs/>
</ds:datastoreItem>
</file>

<file path=customXml/itemProps6.xml><?xml version="1.0" encoding="utf-8"?>
<ds:datastoreItem xmlns:ds="http://schemas.openxmlformats.org/officeDocument/2006/customXml" ds:itemID="{12439C46-2356-44A7-8A8B-9946CF8EB100}">
  <ds:schemaRefs/>
</ds:datastoreItem>
</file>

<file path=customXml/itemProps7.xml><?xml version="1.0" encoding="utf-8"?>
<ds:datastoreItem xmlns:ds="http://schemas.openxmlformats.org/officeDocument/2006/customXml" ds:itemID="{649BFEFA-36C5-4249-AFFC-AED101DB3869}">
  <ds:schemaRefs/>
</ds:datastoreItem>
</file>

<file path=customXml/itemProps8.xml><?xml version="1.0" encoding="utf-8"?>
<ds:datastoreItem xmlns:ds="http://schemas.openxmlformats.org/officeDocument/2006/customXml" ds:itemID="{09128E0C-B28E-4DB6-A998-F2E5EAD3BA2C}">
  <ds:schemaRefs/>
</ds:datastoreItem>
</file>

<file path=customXml/itemProps9.xml><?xml version="1.0" encoding="utf-8"?>
<ds:datastoreItem xmlns:ds="http://schemas.openxmlformats.org/officeDocument/2006/customXml" ds:itemID="{F1E2D2D9-C74F-434A-B6E9-F6CD6F4B853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Goenka</dc:creator>
  <cp:lastModifiedBy>Neha Goenka</cp:lastModifiedBy>
  <dcterms:created xsi:type="dcterms:W3CDTF">2024-07-06T07:50:18Z</dcterms:created>
  <dcterms:modified xsi:type="dcterms:W3CDTF">2024-07-12T10:11:32Z</dcterms:modified>
</cp:coreProperties>
</file>